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israen\OneDrive - National Grid\Desktop\DPU 20-75 DER Planning Proposal\Data\"/>
    </mc:Choice>
  </mc:AlternateContent>
  <xr:revisionPtr revIDLastSave="1" documentId="8_{2ECC8166-280D-448C-968B-21727BA71EB3}" xr6:coauthVersionLast="41" xr6:coauthVersionMax="41" xr10:uidLastSave="{F503FD85-4793-497A-AB3C-34A41A467BDA}"/>
  <bookViews>
    <workbookView xWindow="-110" yWindow="-110" windowWidth="19420" windowHeight="10420" xr2:uid="{37A0910B-40DA-4FA3-BE73-123F7F86F3D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0" i="1" l="1"/>
  <c r="E19" i="1"/>
  <c r="E18" i="1"/>
  <c r="E17" i="1"/>
  <c r="E16" i="1"/>
  <c r="A17" i="1"/>
  <c r="A18" i="1" s="1"/>
  <c r="A19" i="1" s="1"/>
  <c r="A20" i="1" s="1"/>
  <c r="A32" i="1" l="1"/>
  <c r="A31" i="1"/>
  <c r="A30" i="1"/>
  <c r="D17" i="1"/>
  <c r="B17" i="1"/>
  <c r="B18" i="1" s="1"/>
  <c r="B19" i="1" s="1"/>
  <c r="B20" i="1" s="1"/>
  <c r="D18" i="1" l="1"/>
  <c r="D19" i="1" l="1"/>
  <c r="D20" i="1" l="1"/>
</calcChain>
</file>

<file path=xl/sharedStrings.xml><?xml version="1.0" encoding="utf-8"?>
<sst xmlns="http://schemas.openxmlformats.org/spreadsheetml/2006/main" count="16" uniqueCount="14">
  <si>
    <t>Calendar Year</t>
  </si>
  <si>
    <t>(a)</t>
  </si>
  <si>
    <t>(b)</t>
  </si>
  <si>
    <t>(c)</t>
  </si>
  <si>
    <t>Column (a) x Column (b)</t>
  </si>
  <si>
    <t>Proposed bill impact cap</t>
  </si>
  <si>
    <t>Estimated</t>
  </si>
  <si>
    <t>Revenue</t>
  </si>
  <si>
    <t>Cap</t>
  </si>
  <si>
    <t>Annual</t>
  </si>
  <si>
    <t>Massachusetts Electric Company</t>
  </si>
  <si>
    <t>Nantucket Electric Company</t>
  </si>
  <si>
    <t>Calculation of Illustrative Annual Revenue Cap for Reconciling Charge</t>
  </si>
  <si>
    <t>Per customer billing system. Includes applicable charges billed for distribution service, transmission service,transition charges, Energy Efficiency, Basic Service, and any and all related adjustment factors, as well as an adjustment for estimated commodity revenue for customers with competitive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</si>
</sst>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0_);\(0\)"/>
  </numFmts>
  <fonts count="4" x14ac:knownFonts="1">
    <font>
      <sz val="11"/>
      <color theme="1"/>
      <name val="Times New Roman"/>
      <family val="2"/>
    </font>
    <font>
      <sz val="11"/>
      <color theme="1"/>
      <name val="Times New Roman"/>
      <family val="2"/>
    </font>
    <font>
      <sz val="11"/>
      <color theme="1"/>
      <name val="Times New Roman"/>
      <family val="1"/>
    </font>
    <font>
      <u/>
      <sz val="11"/>
      <color theme="1"/>
      <name val="Times New Roman"/>
      <family val="1"/>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1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0" xfId="0" applyFont="1" applyBorder="1"/>
    <xf numFmtId="0" fontId="2" fillId="0" borderId="0" xfId="0" applyFont="1" applyBorder="1" applyAlignment="1">
      <alignment wrapText="1"/>
    </xf>
    <xf numFmtId="0" fontId="2" fillId="0" borderId="0" xfId="0" quotePrefix="1" applyFont="1" applyBorder="1" applyAlignment="1">
      <alignment horizontal="center" wrapText="1"/>
    </xf>
    <xf numFmtId="6" fontId="2" fillId="0" borderId="0" xfId="0" applyNumberFormat="1" applyFont="1" applyBorder="1" applyAlignment="1">
      <alignment vertical="center"/>
    </xf>
    <xf numFmtId="6" fontId="2" fillId="0" borderId="0" xfId="0" applyNumberFormat="1" applyFont="1" applyBorder="1"/>
    <xf numFmtId="165" fontId="2" fillId="0" borderId="0" xfId="0" applyNumberFormat="1" applyFont="1" applyAlignment="1">
      <alignment horizontal="center"/>
    </xf>
    <xf numFmtId="0" fontId="2" fillId="0" borderId="0" xfId="0" applyFont="1" applyAlignment="1">
      <alignment horizontal="center" vertical="center"/>
    </xf>
    <xf numFmtId="0" fontId="3" fillId="0" borderId="0" xfId="0" applyFont="1" applyBorder="1" applyAlignment="1">
      <alignment horizontal="center"/>
    </xf>
    <xf numFmtId="0" fontId="2" fillId="0" borderId="0" xfId="0" applyFont="1" applyBorder="1" applyAlignment="1">
      <alignment horizontal="center"/>
    </xf>
    <xf numFmtId="164" fontId="2" fillId="0" borderId="0" xfId="0" applyNumberFormat="1" applyFont="1" applyBorder="1" applyAlignment="1">
      <alignment horizontal="center"/>
    </xf>
    <xf numFmtId="0" fontId="2" fillId="0" borderId="0" xfId="0" applyFont="1" applyBorder="1" applyAlignment="1">
      <alignment horizontal="center" vertical="center"/>
    </xf>
    <xf numFmtId="164" fontId="2" fillId="0" borderId="0" xfId="1" applyNumberFormat="1" applyFont="1" applyBorder="1" applyAlignment="1">
      <alignment horizontal="center"/>
    </xf>
    <xf numFmtId="0" fontId="2" fillId="0" borderId="0" xfId="0" applyFont="1" applyAlignment="1">
      <alignment horizontal="centerContinuous"/>
    </xf>
    <xf numFmtId="0" fontId="2"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E45EE-869B-47BB-A040-5BFE62DC4DEB}">
  <sheetPr>
    <pageSetUpPr fitToPage="1"/>
  </sheetPr>
  <dimension ref="A7:F32"/>
  <sheetViews>
    <sheetView tabSelected="1" topLeftCell="A16" zoomScaleNormal="100" zoomScaleSheetLayoutView="100" workbookViewId="0">
      <selection activeCell="L21" sqref="L21"/>
    </sheetView>
  </sheetViews>
  <sheetFormatPr defaultColWidth="8.81640625" defaultRowHeight="14" x14ac:dyDescent="0.3"/>
  <cols>
    <col min="1" max="1" width="10.7265625" style="1" customWidth="1"/>
    <col min="2" max="6" width="15.7265625" style="1" customWidth="1"/>
    <col min="7" max="16384" width="8.81640625" style="1"/>
  </cols>
  <sheetData>
    <row r="7" spans="1:6" x14ac:dyDescent="0.3">
      <c r="A7" s="16" t="s">
        <v>10</v>
      </c>
      <c r="B7" s="16"/>
      <c r="C7" s="16"/>
      <c r="D7" s="16"/>
      <c r="E7" s="16"/>
      <c r="F7" s="16"/>
    </row>
    <row r="8" spans="1:6" x14ac:dyDescent="0.3">
      <c r="A8" s="16" t="s">
        <v>11</v>
      </c>
      <c r="B8" s="16"/>
      <c r="C8" s="16"/>
      <c r="D8" s="16"/>
      <c r="E8" s="16"/>
      <c r="F8" s="16"/>
    </row>
    <row r="9" spans="1:6" x14ac:dyDescent="0.3">
      <c r="A9" s="16" t="s">
        <v>12</v>
      </c>
      <c r="B9" s="16"/>
      <c r="C9" s="16"/>
      <c r="D9" s="16"/>
      <c r="E9" s="16"/>
      <c r="F9" s="16"/>
    </row>
    <row r="10" spans="1:6" x14ac:dyDescent="0.3">
      <c r="B10" s="4"/>
      <c r="C10" s="4"/>
      <c r="D10" s="4"/>
      <c r="E10" s="4"/>
      <c r="F10" s="4"/>
    </row>
    <row r="11" spans="1:6" x14ac:dyDescent="0.3">
      <c r="B11" s="4"/>
      <c r="C11" s="4"/>
      <c r="D11" s="4"/>
      <c r="E11" s="12" t="s">
        <v>9</v>
      </c>
      <c r="F11" s="4"/>
    </row>
    <row r="12" spans="1:6" x14ac:dyDescent="0.3">
      <c r="B12" s="4"/>
      <c r="C12" s="12" t="s">
        <v>6</v>
      </c>
      <c r="D12" s="13">
        <v>1.4999999999999999E-2</v>
      </c>
      <c r="E12" s="12" t="s">
        <v>7</v>
      </c>
      <c r="F12" s="4"/>
    </row>
    <row r="13" spans="1:6" x14ac:dyDescent="0.3">
      <c r="B13" s="11" t="s">
        <v>0</v>
      </c>
      <c r="C13" s="11" t="s">
        <v>7</v>
      </c>
      <c r="D13" s="11" t="s">
        <v>8</v>
      </c>
      <c r="E13" s="11" t="s">
        <v>8</v>
      </c>
      <c r="F13" s="4"/>
    </row>
    <row r="14" spans="1:6" x14ac:dyDescent="0.3">
      <c r="B14" s="5"/>
      <c r="C14" s="6" t="s">
        <v>1</v>
      </c>
      <c r="D14" s="6" t="s">
        <v>2</v>
      </c>
      <c r="E14" s="6" t="s">
        <v>3</v>
      </c>
      <c r="F14" s="4"/>
    </row>
    <row r="15" spans="1:6" x14ac:dyDescent="0.3">
      <c r="B15" s="5"/>
      <c r="C15" s="6"/>
      <c r="D15" s="6"/>
      <c r="E15" s="6"/>
      <c r="F15" s="4"/>
    </row>
    <row r="16" spans="1:6" x14ac:dyDescent="0.3">
      <c r="A16" s="9">
        <v>-1</v>
      </c>
      <c r="B16" s="14">
        <v>2019</v>
      </c>
      <c r="C16" s="7">
        <v>3302551090</v>
      </c>
      <c r="D16" s="15">
        <v>1.4999999999999999E-2</v>
      </c>
      <c r="E16" s="8">
        <f>ROUND(C16*D16,0)</f>
        <v>49538266</v>
      </c>
      <c r="F16" s="4"/>
    </row>
    <row r="17" spans="1:6" x14ac:dyDescent="0.3">
      <c r="A17" s="9">
        <f>+A16-1</f>
        <v>-2</v>
      </c>
      <c r="B17" s="14">
        <f>B16-1</f>
        <v>2018</v>
      </c>
      <c r="C17" s="7">
        <v>3374415893</v>
      </c>
      <c r="D17" s="15">
        <f>D16</f>
        <v>1.4999999999999999E-2</v>
      </c>
      <c r="E17" s="8">
        <f t="shared" ref="E17:E20" si="0">ROUND(C17*D17,0)</f>
        <v>50616238</v>
      </c>
      <c r="F17" s="4"/>
    </row>
    <row r="18" spans="1:6" x14ac:dyDescent="0.3">
      <c r="A18" s="9">
        <f t="shared" ref="A18:A20" si="1">+A17-1</f>
        <v>-3</v>
      </c>
      <c r="B18" s="14">
        <f t="shared" ref="B18:B20" si="2">B17-1</f>
        <v>2017</v>
      </c>
      <c r="C18" s="7">
        <v>3069403915</v>
      </c>
      <c r="D18" s="15">
        <f t="shared" ref="D18:D20" si="3">D17</f>
        <v>1.4999999999999999E-2</v>
      </c>
      <c r="E18" s="8">
        <f t="shared" si="0"/>
        <v>46041059</v>
      </c>
      <c r="F18" s="4"/>
    </row>
    <row r="19" spans="1:6" x14ac:dyDescent="0.3">
      <c r="A19" s="9">
        <f t="shared" si="1"/>
        <v>-4</v>
      </c>
      <c r="B19" s="14">
        <f t="shared" si="2"/>
        <v>2016</v>
      </c>
      <c r="C19" s="7">
        <v>2904804333</v>
      </c>
      <c r="D19" s="15">
        <f t="shared" si="3"/>
        <v>1.4999999999999999E-2</v>
      </c>
      <c r="E19" s="8">
        <f t="shared" si="0"/>
        <v>43572065</v>
      </c>
      <c r="F19" s="4"/>
    </row>
    <row r="20" spans="1:6" x14ac:dyDescent="0.3">
      <c r="A20" s="9">
        <f t="shared" si="1"/>
        <v>-5</v>
      </c>
      <c r="B20" s="14">
        <f t="shared" si="2"/>
        <v>2015</v>
      </c>
      <c r="C20" s="8">
        <v>3135178215</v>
      </c>
      <c r="D20" s="15">
        <f t="shared" si="3"/>
        <v>1.4999999999999999E-2</v>
      </c>
      <c r="E20" s="8">
        <f t="shared" si="0"/>
        <v>47027673</v>
      </c>
      <c r="F20" s="4"/>
    </row>
    <row r="21" spans="1:6" x14ac:dyDescent="0.3">
      <c r="A21" s="9"/>
      <c r="B21" s="4"/>
      <c r="C21" s="4"/>
      <c r="D21" s="4"/>
      <c r="E21" s="4"/>
      <c r="F21" s="4"/>
    </row>
    <row r="22" spans="1:6" x14ac:dyDescent="0.3">
      <c r="A22" s="9"/>
      <c r="B22" s="4"/>
      <c r="C22" s="4"/>
      <c r="D22" s="4"/>
      <c r="E22" s="4"/>
      <c r="F22" s="4"/>
    </row>
    <row r="23" spans="1:6" x14ac:dyDescent="0.3">
      <c r="A23" s="9"/>
      <c r="B23" s="4"/>
      <c r="C23" s="4"/>
      <c r="D23" s="4"/>
      <c r="E23" s="4"/>
      <c r="F23" s="4"/>
    </row>
    <row r="24" spans="1:6" x14ac:dyDescent="0.3">
      <c r="A24" s="9"/>
      <c r="B24" s="4"/>
      <c r="C24" s="4"/>
      <c r="D24" s="4"/>
      <c r="E24" s="4"/>
      <c r="F24" s="4"/>
    </row>
    <row r="25" spans="1:6" x14ac:dyDescent="0.3">
      <c r="A25" s="9"/>
      <c r="B25" s="4"/>
      <c r="C25" s="4"/>
      <c r="D25" s="4"/>
      <c r="E25" s="4"/>
      <c r="F25" s="4"/>
    </row>
    <row r="26" spans="1:6" x14ac:dyDescent="0.3">
      <c r="A26" s="9"/>
      <c r="B26" s="4"/>
      <c r="C26" s="4"/>
      <c r="D26" s="4"/>
      <c r="E26" s="4"/>
      <c r="F26" s="4"/>
    </row>
    <row r="27" spans="1:6" x14ac:dyDescent="0.3">
      <c r="A27" s="9"/>
      <c r="B27" s="4"/>
      <c r="C27" s="4"/>
      <c r="D27" s="4"/>
      <c r="E27" s="4"/>
      <c r="F27" s="4"/>
    </row>
    <row r="28" spans="1:6" x14ac:dyDescent="0.3">
      <c r="A28" s="9"/>
      <c r="B28" s="4"/>
      <c r="C28" s="4"/>
      <c r="D28" s="4"/>
      <c r="E28" s="4"/>
      <c r="F28" s="4"/>
    </row>
    <row r="29" spans="1:6" x14ac:dyDescent="0.3">
      <c r="A29" s="3"/>
      <c r="C29" s="2"/>
      <c r="D29" s="2"/>
      <c r="E29" s="2"/>
    </row>
    <row r="30" spans="1:6" ht="60" customHeight="1" x14ac:dyDescent="0.3">
      <c r="A30" s="10" t="str">
        <f>C14</f>
        <v>(a)</v>
      </c>
      <c r="B30" s="17" t="s">
        <v>13</v>
      </c>
      <c r="C30" s="17"/>
      <c r="D30" s="17"/>
      <c r="E30" s="17"/>
      <c r="F30" s="17"/>
    </row>
    <row r="31" spans="1:6" x14ac:dyDescent="0.3">
      <c r="A31" s="3" t="str">
        <f>D14</f>
        <v>(b)</v>
      </c>
      <c r="B31" s="2" t="s">
        <v>5</v>
      </c>
    </row>
    <row r="32" spans="1:6" x14ac:dyDescent="0.3">
      <c r="A32" s="3" t="str">
        <f>E14</f>
        <v>(c)</v>
      </c>
      <c r="B32" s="2" t="s">
        <v>4</v>
      </c>
    </row>
  </sheetData>
  <mergeCells count="1">
    <mergeCell ref="B30:F30"/>
  </mergeCells>
  <pageMargins left="0.5" right="0.5" top="0.5" bottom="0.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McCabe</dc:creator>
  <cp:lastModifiedBy>Israel, Nancy</cp:lastModifiedBy>
  <cp:lastPrinted>2020-11-19T20:01:18Z</cp:lastPrinted>
  <dcterms:created xsi:type="dcterms:W3CDTF">2020-11-19T17:17:38Z</dcterms:created>
  <dcterms:modified xsi:type="dcterms:W3CDTF">2020-12-02T20:12:01Z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