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W:\Bay State\COVID-19 Pandemic\DPU Tracking Report - Weekly to Jenna Cargill\Arrearage Spreadsheet (sent by CMA)\"/>
    </mc:Choice>
  </mc:AlternateContent>
  <bookViews>
    <workbookView xWindow="-108" yWindow="-108" windowWidth="19416" windowHeight="10416" tabRatio="497" activeTab="1"/>
  </bookViews>
  <sheets>
    <sheet name="Glossary" sheetId="3" r:id="rId1"/>
    <sheet name="12-11" sheetId="36" r:id="rId2"/>
    <sheet name="12-04" sheetId="34" r:id="rId3"/>
    <sheet name="11-27" sheetId="35" r:id="rId4"/>
    <sheet name="11-20" sheetId="33" r:id="rId5"/>
    <sheet name="11-13" sheetId="32" r:id="rId6"/>
    <sheet name="11-06" sheetId="31" r:id="rId7"/>
    <sheet name="10-30" sheetId="30" r:id="rId8"/>
    <sheet name="10-23" sheetId="29" r:id="rId9"/>
    <sheet name="10-16" sheetId="28" r:id="rId10"/>
    <sheet name="10-09" sheetId="27" r:id="rId11"/>
    <sheet name="10-02" sheetId="26" r:id="rId12"/>
    <sheet name="09-25" sheetId="25" r:id="rId13"/>
    <sheet name="09-18" sheetId="24" r:id="rId14"/>
    <sheet name="09-11" sheetId="23" r:id="rId15"/>
    <sheet name="09-04" sheetId="22" r:id="rId16"/>
    <sheet name="08-28" sheetId="21" r:id="rId17"/>
    <sheet name="08-21" sheetId="20" r:id="rId18"/>
    <sheet name="08-14" sheetId="19" r:id="rId19"/>
    <sheet name="08-07" sheetId="18" r:id="rId20"/>
    <sheet name="07-31" sheetId="17" r:id="rId21"/>
    <sheet name="07-17" sheetId="16" r:id="rId22"/>
    <sheet name="07-10" sheetId="14" r:id="rId23"/>
    <sheet name="07-02" sheetId="15" r:id="rId24"/>
    <sheet name="06-26" sheetId="13" r:id="rId25"/>
    <sheet name="06-19" sheetId="12" r:id="rId26"/>
    <sheet name="06-12" sheetId="11" r:id="rId27"/>
    <sheet name="06-05" sheetId="10" r:id="rId28"/>
    <sheet name="05-29" sheetId="9" r:id="rId29"/>
    <sheet name="05-22" sheetId="8" r:id="rId30"/>
    <sheet name="05-15" sheetId="7" r:id="rId31"/>
    <sheet name="05-08" sheetId="6" r:id="rId32"/>
    <sheet name="05-01" sheetId="5" r:id="rId33"/>
    <sheet name="04-24" sheetId="2" r:id="rId34"/>
    <sheet name="04-17 (Revised)" sheetId="4" r:id="rId35"/>
  </sheets>
  <definedNames>
    <definedName name="_xlnm.Print_Area" localSheetId="26">'06-12'!$A$1:$Y$160</definedName>
    <definedName name="_xlnm.Print_Area" localSheetId="25">'06-19'!$A$1:$Y$160</definedName>
    <definedName name="_xlnm.Print_Area" localSheetId="24">'06-26'!$A$1:$Y$160</definedName>
    <definedName name="_xlnm.Print_Area" localSheetId="23">'07-02'!$A$1:$Y$160</definedName>
    <definedName name="_xlnm.Print_Area" localSheetId="22">'07-10'!$A$1:$Y$160</definedName>
    <definedName name="_xlnm.Print_Area" localSheetId="21">'07-17'!$A$1:$Y$160</definedName>
    <definedName name="_xlnm.Print_Area" localSheetId="20">'07-31'!$A$1:$Y$160</definedName>
    <definedName name="_xlnm.Print_Area" localSheetId="19">'08-07'!$A$1:$Y$160</definedName>
    <definedName name="_xlnm.Print_Area" localSheetId="18">'08-14'!$A$1:$AB$160</definedName>
    <definedName name="_xlnm.Print_Area" localSheetId="17">'08-21'!$A$1:$AB$160</definedName>
    <definedName name="_xlnm.Print_Area" localSheetId="16">'08-28'!$A$1:$AB$160</definedName>
    <definedName name="_xlnm.Print_Area" localSheetId="15">'09-04'!$A$1:$AB$160</definedName>
    <definedName name="_xlnm.Print_Area" localSheetId="14">'09-11'!$A$1:$AB$160</definedName>
    <definedName name="_xlnm.Print_Area" localSheetId="13">'09-18'!$A$1:$AB$160</definedName>
    <definedName name="_xlnm.Print_Area" localSheetId="12">'09-25'!$A$1:$AB$160</definedName>
    <definedName name="_xlnm.Print_Area" localSheetId="11">'10-02'!$A$1:$AB$160</definedName>
    <definedName name="_xlnm.Print_Area" localSheetId="10">'10-09'!$A$1:$AC$160</definedName>
    <definedName name="_xlnm.Print_Area" localSheetId="9">'10-16'!$A$1:$AC$160</definedName>
    <definedName name="_xlnm.Print_Area" localSheetId="8">'10-23'!$A$1:$AC$160</definedName>
    <definedName name="_xlnm.Print_Area" localSheetId="7">'10-30'!$A$1:$AC$160</definedName>
    <definedName name="_xlnm.Print_Area" localSheetId="6">'11-06'!$A$1:$AC$160</definedName>
    <definedName name="_xlnm.Print_Area" localSheetId="5">'11-13'!$A$1:$AF$160</definedName>
    <definedName name="_xlnm.Print_Area" localSheetId="4">'11-20'!$A$1:$AF$160</definedName>
    <definedName name="_xlnm.Print_Area" localSheetId="3">'11-27'!$A$1:$AF$160</definedName>
    <definedName name="_xlnm.Print_Area" localSheetId="2">'12-04'!$A$1:$AF$160</definedName>
    <definedName name="_xlnm.Print_Area" localSheetId="1">'12-11'!$A$1:$AH$160</definedName>
    <definedName name="_xlnm.Print_Area" localSheetId="0">Glossary!$A$1:$C$38</definedName>
    <definedName name="_xlnm.Print_Titles" localSheetId="34">'04-17 (Revised)'!$1:$9</definedName>
    <definedName name="_xlnm.Print_Titles" localSheetId="33">'04-24'!$1:$9</definedName>
    <definedName name="_xlnm.Print_Titles" localSheetId="32">'05-01'!$1:$9</definedName>
    <definedName name="_xlnm.Print_Titles" localSheetId="31">'05-08'!$1:$9</definedName>
    <definedName name="_xlnm.Print_Titles" localSheetId="30">'05-15'!$1:$9</definedName>
    <definedName name="_xlnm.Print_Titles" localSheetId="29">'05-22'!$1:$9</definedName>
    <definedName name="_xlnm.Print_Titles" localSheetId="28">'05-29'!$1:$9</definedName>
    <definedName name="_xlnm.Print_Titles" localSheetId="27">'06-05'!$1:$9</definedName>
    <definedName name="_xlnm.Print_Titles" localSheetId="26">'06-12'!$1:$9</definedName>
    <definedName name="_xlnm.Print_Titles" localSheetId="25">'06-19'!$1:$9</definedName>
    <definedName name="_xlnm.Print_Titles" localSheetId="24">'06-26'!$1:$9</definedName>
    <definedName name="_xlnm.Print_Titles" localSheetId="23">'07-02'!$1:$9</definedName>
    <definedName name="_xlnm.Print_Titles" localSheetId="22">'07-10'!$1:$9</definedName>
    <definedName name="_xlnm.Print_Titles" localSheetId="21">'07-17'!$1:$9</definedName>
    <definedName name="_xlnm.Print_Titles" localSheetId="20">'07-31'!$1:$9</definedName>
    <definedName name="_xlnm.Print_Titles" localSheetId="19">'08-07'!$1:$9</definedName>
    <definedName name="_xlnm.Print_Titles" localSheetId="18">'08-14'!$1:$9</definedName>
    <definedName name="_xlnm.Print_Titles" localSheetId="17">'08-21'!$1:$9</definedName>
    <definedName name="_xlnm.Print_Titles" localSheetId="16">'08-28'!$1:$9</definedName>
    <definedName name="_xlnm.Print_Titles" localSheetId="15">'09-04'!$1:$9</definedName>
    <definedName name="_xlnm.Print_Titles" localSheetId="14">'09-11'!$1:$9</definedName>
    <definedName name="_xlnm.Print_Titles" localSheetId="13">'09-18'!$1:$9</definedName>
    <definedName name="_xlnm.Print_Titles" localSheetId="12">'09-25'!$1:$9</definedName>
    <definedName name="_xlnm.Print_Titles" localSheetId="11">'10-02'!$1:$9</definedName>
    <definedName name="_xlnm.Print_Titles" localSheetId="10">'10-09'!$1:$9</definedName>
    <definedName name="_xlnm.Print_Titles" localSheetId="9">'10-16'!$1:$9</definedName>
    <definedName name="_xlnm.Print_Titles" localSheetId="8">'10-23'!$1:$9</definedName>
    <definedName name="_xlnm.Print_Titles" localSheetId="7">'10-30'!$1:$9</definedName>
    <definedName name="_xlnm.Print_Titles" localSheetId="6">'11-06'!$1:$9</definedName>
    <definedName name="_xlnm.Print_Titles" localSheetId="5">'11-13'!$1:$9</definedName>
    <definedName name="_xlnm.Print_Titles" localSheetId="4">'11-20'!$1:$9</definedName>
    <definedName name="_xlnm.Print_Titles" localSheetId="3">'11-27'!$1:$9</definedName>
    <definedName name="_xlnm.Print_Titles" localSheetId="2">'12-04'!$1:$9</definedName>
    <definedName name="_xlnm.Print_Titles" localSheetId="1">'12-11'!$1:$9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142" i="36" l="1"/>
  <c r="X135" i="36"/>
  <c r="X128" i="36"/>
  <c r="X114" i="36"/>
  <c r="X107" i="36"/>
  <c r="X99" i="36"/>
  <c r="AH99" i="36" s="1"/>
  <c r="X98" i="36"/>
  <c r="X119" i="36" s="1"/>
  <c r="AH119" i="36" s="1"/>
  <c r="X97" i="36"/>
  <c r="X118" i="36" s="1"/>
  <c r="AH118" i="36" s="1"/>
  <c r="X96" i="36"/>
  <c r="AH96" i="36" s="1"/>
  <c r="X95" i="36"/>
  <c r="X116" i="36" s="1"/>
  <c r="X86" i="36"/>
  <c r="X100" i="36" s="1"/>
  <c r="X79" i="36"/>
  <c r="X72" i="36"/>
  <c r="X65" i="36"/>
  <c r="X58" i="36"/>
  <c r="X51" i="36"/>
  <c r="X44" i="36"/>
  <c r="X37" i="36"/>
  <c r="X30" i="36"/>
  <c r="X23" i="36"/>
  <c r="X16" i="36"/>
  <c r="AH141" i="36"/>
  <c r="AH140" i="36"/>
  <c r="AH139" i="36"/>
  <c r="AH138" i="36"/>
  <c r="AH137" i="36"/>
  <c r="AH134" i="36"/>
  <c r="AH133" i="36"/>
  <c r="AH132" i="36"/>
  <c r="AH131" i="36"/>
  <c r="AH130" i="36"/>
  <c r="AH127" i="36"/>
  <c r="AH126" i="36"/>
  <c r="AH125" i="36"/>
  <c r="AH124" i="36"/>
  <c r="AH123" i="36"/>
  <c r="AH113" i="36"/>
  <c r="AH112" i="36"/>
  <c r="AH111" i="36"/>
  <c r="AH110" i="36"/>
  <c r="AH109" i="36"/>
  <c r="AH106" i="36"/>
  <c r="AH105" i="36"/>
  <c r="AH104" i="36"/>
  <c r="AH103" i="36"/>
  <c r="AH102" i="36"/>
  <c r="AH98" i="36"/>
  <c r="AH97" i="36"/>
  <c r="AH85" i="36"/>
  <c r="AH84" i="36"/>
  <c r="AH83" i="36"/>
  <c r="AH82" i="36"/>
  <c r="AH81" i="36"/>
  <c r="AH78" i="36"/>
  <c r="AH77" i="36"/>
  <c r="AH76" i="36"/>
  <c r="AH75" i="36"/>
  <c r="AH74" i="36"/>
  <c r="AH71" i="36"/>
  <c r="AH70" i="36"/>
  <c r="AH69" i="36"/>
  <c r="AH68" i="36"/>
  <c r="AH67" i="36"/>
  <c r="AH64" i="36"/>
  <c r="AH63" i="36"/>
  <c r="AH62" i="36"/>
  <c r="AH61" i="36"/>
  <c r="AH60" i="36"/>
  <c r="AH57" i="36"/>
  <c r="AH56" i="36"/>
  <c r="AH55" i="36"/>
  <c r="AH54" i="36"/>
  <c r="AH53" i="36"/>
  <c r="AH58" i="36" s="1"/>
  <c r="AH50" i="36"/>
  <c r="AH49" i="36"/>
  <c r="AH48" i="36"/>
  <c r="AH47" i="36"/>
  <c r="AH46" i="36"/>
  <c r="AH43" i="36"/>
  <c r="AH42" i="36"/>
  <c r="AH41" i="36"/>
  <c r="AH40" i="36"/>
  <c r="AH39" i="36"/>
  <c r="AH36" i="36"/>
  <c r="AH35" i="36"/>
  <c r="AH34" i="36"/>
  <c r="AH33" i="36"/>
  <c r="AH32" i="36"/>
  <c r="AH29" i="36"/>
  <c r="AH28" i="36"/>
  <c r="AH27" i="36"/>
  <c r="AH26" i="36"/>
  <c r="AH25" i="36"/>
  <c r="AH22" i="36"/>
  <c r="AH21" i="36"/>
  <c r="AH20" i="36"/>
  <c r="AH19" i="36"/>
  <c r="AH18" i="36"/>
  <c r="AH15" i="36"/>
  <c r="AH14" i="36"/>
  <c r="AH13" i="36"/>
  <c r="AH12" i="36"/>
  <c r="AH11" i="36"/>
  <c r="W142" i="36"/>
  <c r="V142" i="36"/>
  <c r="U142" i="36"/>
  <c r="T142" i="36"/>
  <c r="S142" i="36"/>
  <c r="R142" i="36"/>
  <c r="Q142" i="36"/>
  <c r="P142" i="36"/>
  <c r="O142" i="36"/>
  <c r="N142" i="36"/>
  <c r="M142" i="36"/>
  <c r="L142" i="36"/>
  <c r="K142" i="36"/>
  <c r="J142" i="36"/>
  <c r="I142" i="36"/>
  <c r="H142" i="36"/>
  <c r="G142" i="36"/>
  <c r="F142" i="36"/>
  <c r="E142" i="36"/>
  <c r="D142" i="36"/>
  <c r="C142" i="36"/>
  <c r="B142" i="36"/>
  <c r="AG141" i="36"/>
  <c r="AF141" i="36"/>
  <c r="AE141" i="36"/>
  <c r="AD141" i="36"/>
  <c r="AC141" i="36"/>
  <c r="AB141" i="36"/>
  <c r="AA141" i="36"/>
  <c r="Z141" i="36"/>
  <c r="Y141" i="36"/>
  <c r="B141" i="36"/>
  <c r="AG140" i="36"/>
  <c r="AF140" i="36"/>
  <c r="AE140" i="36"/>
  <c r="AD140" i="36"/>
  <c r="AC140" i="36"/>
  <c r="AB140" i="36"/>
  <c r="AA140" i="36"/>
  <c r="Z140" i="36"/>
  <c r="Y140" i="36"/>
  <c r="B140" i="36"/>
  <c r="AG139" i="36"/>
  <c r="AF139" i="36"/>
  <c r="AE139" i="36"/>
  <c r="AD139" i="36"/>
  <c r="AC139" i="36"/>
  <c r="AB139" i="36"/>
  <c r="AA139" i="36"/>
  <c r="Z139" i="36"/>
  <c r="Y139" i="36"/>
  <c r="B139" i="36"/>
  <c r="AG138" i="36"/>
  <c r="AF138" i="36"/>
  <c r="AF142" i="36" s="1"/>
  <c r="AE138" i="36"/>
  <c r="AD138" i="36"/>
  <c r="AC138" i="36"/>
  <c r="AB138" i="36"/>
  <c r="AA138" i="36"/>
  <c r="Z138" i="36"/>
  <c r="Y138" i="36"/>
  <c r="B138" i="36"/>
  <c r="AG137" i="36"/>
  <c r="AF137" i="36"/>
  <c r="AE137" i="36"/>
  <c r="AD137" i="36"/>
  <c r="AC137" i="36"/>
  <c r="AB137" i="36"/>
  <c r="AA137" i="36"/>
  <c r="Z137" i="36"/>
  <c r="Z142" i="36" s="1"/>
  <c r="Y137" i="36"/>
  <c r="B137" i="36"/>
  <c r="W135" i="36"/>
  <c r="V135" i="36"/>
  <c r="U135" i="36"/>
  <c r="T135" i="36"/>
  <c r="S135" i="36"/>
  <c r="R135" i="36"/>
  <c r="Q135" i="36"/>
  <c r="P135" i="36"/>
  <c r="O135" i="36"/>
  <c r="N135" i="36"/>
  <c r="M135" i="36"/>
  <c r="L135" i="36"/>
  <c r="K135" i="36"/>
  <c r="J135" i="36"/>
  <c r="I135" i="36"/>
  <c r="H135" i="36"/>
  <c r="G135" i="36"/>
  <c r="F135" i="36"/>
  <c r="E135" i="36"/>
  <c r="D135" i="36"/>
  <c r="C135" i="36"/>
  <c r="B135" i="36"/>
  <c r="AG134" i="36"/>
  <c r="AF134" i="36"/>
  <c r="AE134" i="36"/>
  <c r="AD134" i="36"/>
  <c r="AC134" i="36"/>
  <c r="AB134" i="36"/>
  <c r="AA134" i="36"/>
  <c r="Z134" i="36"/>
  <c r="Y134" i="36"/>
  <c r="B134" i="36"/>
  <c r="AG133" i="36"/>
  <c r="AF133" i="36"/>
  <c r="AE133" i="36"/>
  <c r="AD133" i="36"/>
  <c r="AC133" i="36"/>
  <c r="AB133" i="36"/>
  <c r="AA133" i="36"/>
  <c r="Z133" i="36"/>
  <c r="Y133" i="36"/>
  <c r="B133" i="36"/>
  <c r="AG132" i="36"/>
  <c r="AF132" i="36"/>
  <c r="AE132" i="36"/>
  <c r="AD132" i="36"/>
  <c r="AC132" i="36"/>
  <c r="AB132" i="36"/>
  <c r="AA132" i="36"/>
  <c r="Z132" i="36"/>
  <c r="Y132" i="36"/>
  <c r="B132" i="36"/>
  <c r="AG131" i="36"/>
  <c r="AF131" i="36"/>
  <c r="AE131" i="36"/>
  <c r="AD131" i="36"/>
  <c r="AC131" i="36"/>
  <c r="AB131" i="36"/>
  <c r="AA131" i="36"/>
  <c r="Z131" i="36"/>
  <c r="Y131" i="36"/>
  <c r="B131" i="36"/>
  <c r="AG130" i="36"/>
  <c r="AF130" i="36"/>
  <c r="AE130" i="36"/>
  <c r="AD130" i="36"/>
  <c r="AC130" i="36"/>
  <c r="AB130" i="36"/>
  <c r="AA130" i="36"/>
  <c r="Z130" i="36"/>
  <c r="Z135" i="36" s="1"/>
  <c r="Y130" i="36"/>
  <c r="B130" i="36"/>
  <c r="W128" i="36"/>
  <c r="V128" i="36"/>
  <c r="U128" i="36"/>
  <c r="T128" i="36"/>
  <c r="S128" i="36"/>
  <c r="R128" i="36"/>
  <c r="Q128" i="36"/>
  <c r="P128" i="36"/>
  <c r="O128" i="36"/>
  <c r="N128" i="36"/>
  <c r="M128" i="36"/>
  <c r="L128" i="36"/>
  <c r="K128" i="36"/>
  <c r="J128" i="36"/>
  <c r="I128" i="36"/>
  <c r="H128" i="36"/>
  <c r="G128" i="36"/>
  <c r="F128" i="36"/>
  <c r="E128" i="36"/>
  <c r="D128" i="36"/>
  <c r="C128" i="36"/>
  <c r="B128" i="36"/>
  <c r="AG127" i="36"/>
  <c r="AF127" i="36"/>
  <c r="AE127" i="36"/>
  <c r="AD127" i="36"/>
  <c r="AC127" i="36"/>
  <c r="AB127" i="36"/>
  <c r="AA127" i="36"/>
  <c r="Z127" i="36"/>
  <c r="Y127" i="36"/>
  <c r="B127" i="36"/>
  <c r="AG126" i="36"/>
  <c r="AF126" i="36"/>
  <c r="AE126" i="36"/>
  <c r="AD126" i="36"/>
  <c r="AC126" i="36"/>
  <c r="AB126" i="36"/>
  <c r="AA126" i="36"/>
  <c r="Z126" i="36"/>
  <c r="Y126" i="36"/>
  <c r="B126" i="36"/>
  <c r="AG125" i="36"/>
  <c r="AF125" i="36"/>
  <c r="AE125" i="36"/>
  <c r="AD125" i="36"/>
  <c r="AC125" i="36"/>
  <c r="AB125" i="36"/>
  <c r="AA125" i="36"/>
  <c r="Z125" i="36"/>
  <c r="Y125" i="36"/>
  <c r="B125" i="36"/>
  <c r="AG124" i="36"/>
  <c r="AF124" i="36"/>
  <c r="AF128" i="36" s="1"/>
  <c r="AE124" i="36"/>
  <c r="AD124" i="36"/>
  <c r="AC124" i="36"/>
  <c r="AB124" i="36"/>
  <c r="AA124" i="36"/>
  <c r="Z124" i="36"/>
  <c r="Y124" i="36"/>
  <c r="B124" i="36"/>
  <c r="AG123" i="36"/>
  <c r="AF123" i="36"/>
  <c r="AE123" i="36"/>
  <c r="AD123" i="36"/>
  <c r="AD128" i="36" s="1"/>
  <c r="AC123" i="36"/>
  <c r="AB123" i="36"/>
  <c r="AA123" i="36"/>
  <c r="Z123" i="36"/>
  <c r="Z128" i="36" s="1"/>
  <c r="Y123" i="36"/>
  <c r="B123" i="36"/>
  <c r="B121" i="36"/>
  <c r="B120" i="36"/>
  <c r="E119" i="36"/>
  <c r="B119" i="36"/>
  <c r="B118" i="36"/>
  <c r="B117" i="36"/>
  <c r="B116" i="36"/>
  <c r="W114" i="36"/>
  <c r="V114" i="36"/>
  <c r="U114" i="36"/>
  <c r="T114" i="36"/>
  <c r="S114" i="36"/>
  <c r="R114" i="36"/>
  <c r="Q114" i="36"/>
  <c r="P114" i="36"/>
  <c r="O114" i="36"/>
  <c r="N114" i="36"/>
  <c r="M114" i="36"/>
  <c r="L114" i="36"/>
  <c r="K114" i="36"/>
  <c r="J114" i="36"/>
  <c r="I114" i="36"/>
  <c r="H114" i="36"/>
  <c r="G114" i="36"/>
  <c r="F114" i="36"/>
  <c r="E114" i="36"/>
  <c r="D114" i="36"/>
  <c r="C114" i="36"/>
  <c r="B114" i="36"/>
  <c r="AG113" i="36"/>
  <c r="AF113" i="36"/>
  <c r="AE113" i="36"/>
  <c r="AD113" i="36"/>
  <c r="AC113" i="36"/>
  <c r="AB113" i="36"/>
  <c r="AA113" i="36"/>
  <c r="Z113" i="36"/>
  <c r="Y113" i="36"/>
  <c r="B113" i="36"/>
  <c r="AG112" i="36"/>
  <c r="AF112" i="36"/>
  <c r="AE112" i="36"/>
  <c r="AD112" i="36"/>
  <c r="AC112" i="36"/>
  <c r="AB112" i="36"/>
  <c r="AA112" i="36"/>
  <c r="Z112" i="36"/>
  <c r="Y112" i="36"/>
  <c r="B112" i="36"/>
  <c r="AG111" i="36"/>
  <c r="AF111" i="36"/>
  <c r="AE111" i="36"/>
  <c r="AD111" i="36"/>
  <c r="AC111" i="36"/>
  <c r="AB111" i="36"/>
  <c r="AA111" i="36"/>
  <c r="Z111" i="36"/>
  <c r="Y111" i="36"/>
  <c r="B111" i="36"/>
  <c r="AG110" i="36"/>
  <c r="AF110" i="36"/>
  <c r="AE110" i="36"/>
  <c r="AD110" i="36"/>
  <c r="AC110" i="36"/>
  <c r="AB110" i="36"/>
  <c r="AA110" i="36"/>
  <c r="Z110" i="36"/>
  <c r="Y110" i="36"/>
  <c r="B110" i="36"/>
  <c r="AG109" i="36"/>
  <c r="AF109" i="36"/>
  <c r="AE109" i="36"/>
  <c r="AD109" i="36"/>
  <c r="AC109" i="36"/>
  <c r="AB109" i="36"/>
  <c r="AA109" i="36"/>
  <c r="Z109" i="36"/>
  <c r="Y109" i="36"/>
  <c r="B109" i="36"/>
  <c r="W107" i="36"/>
  <c r="V107" i="36"/>
  <c r="U107" i="36"/>
  <c r="T107" i="36"/>
  <c r="S107" i="36"/>
  <c r="R107" i="36"/>
  <c r="Q107" i="36"/>
  <c r="P107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C107" i="36"/>
  <c r="B107" i="36"/>
  <c r="AG106" i="36"/>
  <c r="AF106" i="36"/>
  <c r="AE106" i="36"/>
  <c r="AD106" i="36"/>
  <c r="AC106" i="36"/>
  <c r="AB106" i="36"/>
  <c r="AA106" i="36"/>
  <c r="Z106" i="36"/>
  <c r="Y106" i="36"/>
  <c r="B106" i="36"/>
  <c r="AG105" i="36"/>
  <c r="AF105" i="36"/>
  <c r="AE105" i="36"/>
  <c r="AD105" i="36"/>
  <c r="AC105" i="36"/>
  <c r="AB105" i="36"/>
  <c r="AA105" i="36"/>
  <c r="Z105" i="36"/>
  <c r="Y105" i="36"/>
  <c r="B105" i="36"/>
  <c r="AG104" i="36"/>
  <c r="AF104" i="36"/>
  <c r="AE104" i="36"/>
  <c r="AD104" i="36"/>
  <c r="AC104" i="36"/>
  <c r="AB104" i="36"/>
  <c r="AA104" i="36"/>
  <c r="Z104" i="36"/>
  <c r="Y104" i="36"/>
  <c r="B104" i="36"/>
  <c r="AG103" i="36"/>
  <c r="AF103" i="36"/>
  <c r="AE103" i="36"/>
  <c r="AD103" i="36"/>
  <c r="AC103" i="36"/>
  <c r="AB103" i="36"/>
  <c r="AA103" i="36"/>
  <c r="Z103" i="36"/>
  <c r="Y103" i="36"/>
  <c r="B103" i="36"/>
  <c r="AG102" i="36"/>
  <c r="AF102" i="36"/>
  <c r="AE102" i="36"/>
  <c r="AD102" i="36"/>
  <c r="AC102" i="36"/>
  <c r="AB102" i="36"/>
  <c r="AA102" i="36"/>
  <c r="Z102" i="36"/>
  <c r="Y102" i="36"/>
  <c r="B102" i="36"/>
  <c r="N100" i="36"/>
  <c r="L100" i="36"/>
  <c r="B100" i="36"/>
  <c r="W99" i="36"/>
  <c r="V99" i="36"/>
  <c r="V120" i="36" s="1"/>
  <c r="AF120" i="36" s="1"/>
  <c r="U99" i="36"/>
  <c r="U120" i="36" s="1"/>
  <c r="T99" i="36"/>
  <c r="T120" i="36" s="1"/>
  <c r="S99" i="36"/>
  <c r="R99" i="36"/>
  <c r="R120" i="36" s="1"/>
  <c r="Q99" i="36"/>
  <c r="P99" i="36"/>
  <c r="P120" i="36" s="1"/>
  <c r="O99" i="36"/>
  <c r="N99" i="36"/>
  <c r="N120" i="36" s="1"/>
  <c r="M99" i="36"/>
  <c r="M120" i="36" s="1"/>
  <c r="L99" i="36"/>
  <c r="L120" i="36" s="1"/>
  <c r="K99" i="36"/>
  <c r="K120" i="36" s="1"/>
  <c r="J99" i="36"/>
  <c r="J120" i="36" s="1"/>
  <c r="I99" i="36"/>
  <c r="I120" i="36" s="1"/>
  <c r="H99" i="36"/>
  <c r="H120" i="36" s="1"/>
  <c r="G99" i="36"/>
  <c r="G120" i="36" s="1"/>
  <c r="F99" i="36"/>
  <c r="F120" i="36" s="1"/>
  <c r="E99" i="36"/>
  <c r="E120" i="36" s="1"/>
  <c r="D99" i="36"/>
  <c r="D120" i="36" s="1"/>
  <c r="C99" i="36"/>
  <c r="C120" i="36" s="1"/>
  <c r="B99" i="36"/>
  <c r="W98" i="36"/>
  <c r="W119" i="36" s="1"/>
  <c r="V98" i="36"/>
  <c r="U98" i="36"/>
  <c r="AE98" i="36" s="1"/>
  <c r="T98" i="36"/>
  <c r="T119" i="36" s="1"/>
  <c r="S98" i="36"/>
  <c r="S119" i="36" s="1"/>
  <c r="AC119" i="36" s="1"/>
  <c r="R98" i="36"/>
  <c r="Q98" i="36"/>
  <c r="Q119" i="36" s="1"/>
  <c r="P98" i="36"/>
  <c r="O98" i="36"/>
  <c r="O119" i="36" s="1"/>
  <c r="N98" i="36"/>
  <c r="N119" i="36" s="1"/>
  <c r="M98" i="36"/>
  <c r="M119" i="36" s="1"/>
  <c r="L98" i="36"/>
  <c r="L119" i="36" s="1"/>
  <c r="K98" i="36"/>
  <c r="K119" i="36" s="1"/>
  <c r="J98" i="36"/>
  <c r="J119" i="36" s="1"/>
  <c r="I98" i="36"/>
  <c r="I119" i="36" s="1"/>
  <c r="H98" i="36"/>
  <c r="H119" i="36" s="1"/>
  <c r="G98" i="36"/>
  <c r="G119" i="36" s="1"/>
  <c r="F98" i="36"/>
  <c r="F119" i="36" s="1"/>
  <c r="E98" i="36"/>
  <c r="D98" i="36"/>
  <c r="D119" i="36" s="1"/>
  <c r="C98" i="36"/>
  <c r="C119" i="36" s="1"/>
  <c r="B98" i="36"/>
  <c r="W97" i="36"/>
  <c r="V97" i="36"/>
  <c r="V118" i="36" s="1"/>
  <c r="U97" i="36"/>
  <c r="T97" i="36"/>
  <c r="AD97" i="36" s="1"/>
  <c r="S97" i="36"/>
  <c r="S118" i="36" s="1"/>
  <c r="AC118" i="36" s="1"/>
  <c r="R97" i="36"/>
  <c r="R118" i="36" s="1"/>
  <c r="AB118" i="36" s="1"/>
  <c r="Q97" i="36"/>
  <c r="P97" i="36"/>
  <c r="P118" i="36" s="1"/>
  <c r="O97" i="36"/>
  <c r="N97" i="36"/>
  <c r="N118" i="36" s="1"/>
  <c r="M97" i="36"/>
  <c r="M118" i="36" s="1"/>
  <c r="L97" i="36"/>
  <c r="L118" i="36" s="1"/>
  <c r="K97" i="36"/>
  <c r="K118" i="36" s="1"/>
  <c r="J97" i="36"/>
  <c r="J118" i="36" s="1"/>
  <c r="I97" i="36"/>
  <c r="I118" i="36" s="1"/>
  <c r="H97" i="36"/>
  <c r="H118" i="36" s="1"/>
  <c r="G97" i="36"/>
  <c r="G118" i="36" s="1"/>
  <c r="F97" i="36"/>
  <c r="F118" i="36" s="1"/>
  <c r="E97" i="36"/>
  <c r="E118" i="36" s="1"/>
  <c r="D97" i="36"/>
  <c r="D118" i="36" s="1"/>
  <c r="C97" i="36"/>
  <c r="C118" i="36" s="1"/>
  <c r="B97" i="36"/>
  <c r="W96" i="36"/>
  <c r="W117" i="36" s="1"/>
  <c r="V96" i="36"/>
  <c r="U96" i="36"/>
  <c r="U117" i="36" s="1"/>
  <c r="T96" i="36"/>
  <c r="S96" i="36"/>
  <c r="S117" i="36" s="1"/>
  <c r="R96" i="36"/>
  <c r="R117" i="36" s="1"/>
  <c r="Q96" i="36"/>
  <c r="Q117" i="36" s="1"/>
  <c r="P96" i="36"/>
  <c r="Z96" i="36" s="1"/>
  <c r="O96" i="36"/>
  <c r="O117" i="36" s="1"/>
  <c r="N96" i="36"/>
  <c r="N117" i="36" s="1"/>
  <c r="M96" i="36"/>
  <c r="M117" i="36" s="1"/>
  <c r="L96" i="36"/>
  <c r="L117" i="36" s="1"/>
  <c r="K96" i="36"/>
  <c r="K117" i="36" s="1"/>
  <c r="J96" i="36"/>
  <c r="J117" i="36" s="1"/>
  <c r="I96" i="36"/>
  <c r="I117" i="36" s="1"/>
  <c r="H96" i="36"/>
  <c r="H117" i="36" s="1"/>
  <c r="G96" i="36"/>
  <c r="G117" i="36" s="1"/>
  <c r="F96" i="36"/>
  <c r="F117" i="36" s="1"/>
  <c r="E96" i="36"/>
  <c r="E117" i="36" s="1"/>
  <c r="D96" i="36"/>
  <c r="D117" i="36" s="1"/>
  <c r="C96" i="36"/>
  <c r="C117" i="36" s="1"/>
  <c r="B96" i="36"/>
  <c r="AB95" i="36"/>
  <c r="W95" i="36"/>
  <c r="AG95" i="36" s="1"/>
  <c r="V95" i="36"/>
  <c r="V116" i="36" s="1"/>
  <c r="U95" i="36"/>
  <c r="T95" i="36"/>
  <c r="T116" i="36" s="1"/>
  <c r="S95" i="36"/>
  <c r="R95" i="36"/>
  <c r="R116" i="36" s="1"/>
  <c r="Q95" i="36"/>
  <c r="Q116" i="36" s="1"/>
  <c r="P95" i="36"/>
  <c r="P116" i="36" s="1"/>
  <c r="O95" i="36"/>
  <c r="Y95" i="36" s="1"/>
  <c r="N95" i="36"/>
  <c r="N116" i="36" s="1"/>
  <c r="M95" i="36"/>
  <c r="M116" i="36" s="1"/>
  <c r="L95" i="36"/>
  <c r="L116" i="36" s="1"/>
  <c r="K95" i="36"/>
  <c r="K116" i="36" s="1"/>
  <c r="J95" i="36"/>
  <c r="J116" i="36" s="1"/>
  <c r="I95" i="36"/>
  <c r="I116" i="36" s="1"/>
  <c r="H95" i="36"/>
  <c r="H116" i="36" s="1"/>
  <c r="G95" i="36"/>
  <c r="G116" i="36" s="1"/>
  <c r="F95" i="36"/>
  <c r="F116" i="36" s="1"/>
  <c r="E95" i="36"/>
  <c r="E116" i="36" s="1"/>
  <c r="D95" i="36"/>
  <c r="D116" i="36" s="1"/>
  <c r="C95" i="36"/>
  <c r="C116" i="36" s="1"/>
  <c r="B95" i="36"/>
  <c r="B93" i="36"/>
  <c r="B92" i="36"/>
  <c r="B91" i="36"/>
  <c r="B90" i="36"/>
  <c r="B89" i="36"/>
  <c r="B88" i="36"/>
  <c r="W86" i="36"/>
  <c r="W100" i="36" s="1"/>
  <c r="V86" i="36"/>
  <c r="V100" i="36" s="1"/>
  <c r="U86" i="36"/>
  <c r="U100" i="36" s="1"/>
  <c r="T86" i="36"/>
  <c r="T100" i="36" s="1"/>
  <c r="S86" i="36"/>
  <c r="S100" i="36" s="1"/>
  <c r="R86" i="36"/>
  <c r="R100" i="36" s="1"/>
  <c r="Q86" i="36"/>
  <c r="Q100" i="36" s="1"/>
  <c r="P86" i="36"/>
  <c r="P100" i="36" s="1"/>
  <c r="O86" i="36"/>
  <c r="O100" i="36" s="1"/>
  <c r="N86" i="36"/>
  <c r="M86" i="36"/>
  <c r="M100" i="36" s="1"/>
  <c r="L86" i="36"/>
  <c r="K86" i="36"/>
  <c r="K100" i="36" s="1"/>
  <c r="J86" i="36"/>
  <c r="J100" i="36" s="1"/>
  <c r="I86" i="36"/>
  <c r="I100" i="36" s="1"/>
  <c r="H86" i="36"/>
  <c r="H100" i="36" s="1"/>
  <c r="G86" i="36"/>
  <c r="G100" i="36" s="1"/>
  <c r="F86" i="36"/>
  <c r="F100" i="36" s="1"/>
  <c r="E86" i="36"/>
  <c r="E100" i="36" s="1"/>
  <c r="D86" i="36"/>
  <c r="D100" i="36" s="1"/>
  <c r="C86" i="36"/>
  <c r="C100" i="36" s="1"/>
  <c r="B86" i="36"/>
  <c r="AG85" i="36"/>
  <c r="AF85" i="36"/>
  <c r="AE85" i="36"/>
  <c r="AD85" i="36"/>
  <c r="AC85" i="36"/>
  <c r="AB85" i="36"/>
  <c r="AA85" i="36"/>
  <c r="Z85" i="36"/>
  <c r="Y85" i="36"/>
  <c r="B85" i="36"/>
  <c r="AG84" i="36"/>
  <c r="AF84" i="36"/>
  <c r="AE84" i="36"/>
  <c r="AD84" i="36"/>
  <c r="AC84" i="36"/>
  <c r="AB84" i="36"/>
  <c r="AA84" i="36"/>
  <c r="Z84" i="36"/>
  <c r="Y84" i="36"/>
  <c r="B84" i="36"/>
  <c r="AG83" i="36"/>
  <c r="AF83" i="36"/>
  <c r="AE83" i="36"/>
  <c r="AD83" i="36"/>
  <c r="AC83" i="36"/>
  <c r="AB83" i="36"/>
  <c r="AA83" i="36"/>
  <c r="Z83" i="36"/>
  <c r="Y83" i="36"/>
  <c r="B83" i="36"/>
  <c r="AG82" i="36"/>
  <c r="AF82" i="36"/>
  <c r="AE82" i="36"/>
  <c r="AD82" i="36"/>
  <c r="AC82" i="36"/>
  <c r="AB82" i="36"/>
  <c r="AA82" i="36"/>
  <c r="Z82" i="36"/>
  <c r="Y82" i="36"/>
  <c r="B82" i="36"/>
  <c r="AG81" i="36"/>
  <c r="AF81" i="36"/>
  <c r="AE81" i="36"/>
  <c r="AD81" i="36"/>
  <c r="AC81" i="36"/>
  <c r="AB81" i="36"/>
  <c r="AA81" i="36"/>
  <c r="Z81" i="36"/>
  <c r="Y81" i="36"/>
  <c r="B81" i="36"/>
  <c r="W79" i="36"/>
  <c r="V79" i="36"/>
  <c r="U79" i="36"/>
  <c r="T79" i="36"/>
  <c r="S79" i="36"/>
  <c r="R79" i="36"/>
  <c r="Q79" i="36"/>
  <c r="P79" i="36"/>
  <c r="O79" i="36"/>
  <c r="N79" i="36"/>
  <c r="M79" i="36"/>
  <c r="L79" i="36"/>
  <c r="K79" i="36"/>
  <c r="J79" i="36"/>
  <c r="I79" i="36"/>
  <c r="H79" i="36"/>
  <c r="G79" i="36"/>
  <c r="F79" i="36"/>
  <c r="E79" i="36"/>
  <c r="D79" i="36"/>
  <c r="C79" i="36"/>
  <c r="B79" i="36"/>
  <c r="AG78" i="36"/>
  <c r="AF78" i="36"/>
  <c r="AE78" i="36"/>
  <c r="AD78" i="36"/>
  <c r="AC78" i="36"/>
  <c r="AB78" i="36"/>
  <c r="AA78" i="36"/>
  <c r="Z78" i="36"/>
  <c r="Y78" i="36"/>
  <c r="B78" i="36"/>
  <c r="AG77" i="36"/>
  <c r="AF77" i="36"/>
  <c r="AE77" i="36"/>
  <c r="AD77" i="36"/>
  <c r="AC77" i="36"/>
  <c r="AB77" i="36"/>
  <c r="AA77" i="36"/>
  <c r="Z77" i="36"/>
  <c r="Y77" i="36"/>
  <c r="B77" i="36"/>
  <c r="AG76" i="36"/>
  <c r="AF76" i="36"/>
  <c r="AE76" i="36"/>
  <c r="AD76" i="36"/>
  <c r="AC76" i="36"/>
  <c r="AB76" i="36"/>
  <c r="AA76" i="36"/>
  <c r="Z76" i="36"/>
  <c r="Y76" i="36"/>
  <c r="B76" i="36"/>
  <c r="AG75" i="36"/>
  <c r="AF75" i="36"/>
  <c r="AE75" i="36"/>
  <c r="AD75" i="36"/>
  <c r="AC75" i="36"/>
  <c r="AB75" i="36"/>
  <c r="AA75" i="36"/>
  <c r="Z75" i="36"/>
  <c r="Y75" i="36"/>
  <c r="B75" i="36"/>
  <c r="AG74" i="36"/>
  <c r="AF74" i="36"/>
  <c r="AE74" i="36"/>
  <c r="AD74" i="36"/>
  <c r="AC74" i="36"/>
  <c r="AB74" i="36"/>
  <c r="AB79" i="36" s="1"/>
  <c r="AA74" i="36"/>
  <c r="AA79" i="36" s="1"/>
  <c r="Z74" i="36"/>
  <c r="Y74" i="36"/>
  <c r="B74" i="36"/>
  <c r="W72" i="36"/>
  <c r="V72" i="36"/>
  <c r="U72" i="36"/>
  <c r="T72" i="36"/>
  <c r="S72" i="36"/>
  <c r="R72" i="36"/>
  <c r="Q72" i="36"/>
  <c r="B72" i="36"/>
  <c r="P71" i="36"/>
  <c r="O71" i="36"/>
  <c r="N71" i="36"/>
  <c r="M71" i="36"/>
  <c r="L71" i="36"/>
  <c r="K71" i="36"/>
  <c r="AG71" i="36" s="1"/>
  <c r="J71" i="36"/>
  <c r="AF71" i="36" s="1"/>
  <c r="I71" i="36"/>
  <c r="AE71" i="36" s="1"/>
  <c r="H71" i="36"/>
  <c r="AD71" i="36" s="1"/>
  <c r="G71" i="36"/>
  <c r="AC71" i="36" s="1"/>
  <c r="F71" i="36"/>
  <c r="AB71" i="36" s="1"/>
  <c r="E71" i="36"/>
  <c r="AA71" i="36" s="1"/>
  <c r="D71" i="36"/>
  <c r="C71" i="36"/>
  <c r="B71" i="36"/>
  <c r="P70" i="36"/>
  <c r="O70" i="36"/>
  <c r="N70" i="36"/>
  <c r="M70" i="36"/>
  <c r="L70" i="36"/>
  <c r="K70" i="36"/>
  <c r="AG70" i="36" s="1"/>
  <c r="J70" i="36"/>
  <c r="AF70" i="36" s="1"/>
  <c r="I70" i="36"/>
  <c r="AE70" i="36" s="1"/>
  <c r="H70" i="36"/>
  <c r="AD70" i="36" s="1"/>
  <c r="G70" i="36"/>
  <c r="AC70" i="36" s="1"/>
  <c r="F70" i="36"/>
  <c r="AB70" i="36" s="1"/>
  <c r="E70" i="36"/>
  <c r="AA70" i="36" s="1"/>
  <c r="D70" i="36"/>
  <c r="C70" i="36"/>
  <c r="B70" i="36"/>
  <c r="P69" i="36"/>
  <c r="O69" i="36"/>
  <c r="N69" i="36"/>
  <c r="M69" i="36"/>
  <c r="L69" i="36"/>
  <c r="K69" i="36"/>
  <c r="AG69" i="36" s="1"/>
  <c r="J69" i="36"/>
  <c r="AF69" i="36" s="1"/>
  <c r="I69" i="36"/>
  <c r="AE69" i="36" s="1"/>
  <c r="H69" i="36"/>
  <c r="AD69" i="36" s="1"/>
  <c r="G69" i="36"/>
  <c r="AC69" i="36" s="1"/>
  <c r="F69" i="36"/>
  <c r="AB69" i="36" s="1"/>
  <c r="E69" i="36"/>
  <c r="AA69" i="36" s="1"/>
  <c r="D69" i="36"/>
  <c r="Z69" i="36" s="1"/>
  <c r="C69" i="36"/>
  <c r="B69" i="36"/>
  <c r="P68" i="36"/>
  <c r="O68" i="36"/>
  <c r="N68" i="36"/>
  <c r="M68" i="36"/>
  <c r="L68" i="36"/>
  <c r="K68" i="36"/>
  <c r="AG68" i="36" s="1"/>
  <c r="J68" i="36"/>
  <c r="AF68" i="36" s="1"/>
  <c r="I68" i="36"/>
  <c r="AE68" i="36" s="1"/>
  <c r="H68" i="36"/>
  <c r="AD68" i="36" s="1"/>
  <c r="G68" i="36"/>
  <c r="AC68" i="36" s="1"/>
  <c r="F68" i="36"/>
  <c r="AB68" i="36" s="1"/>
  <c r="E68" i="36"/>
  <c r="AA68" i="36" s="1"/>
  <c r="D68" i="36"/>
  <c r="C68" i="36"/>
  <c r="B68" i="36"/>
  <c r="P67" i="36"/>
  <c r="P72" i="36" s="1"/>
  <c r="O67" i="36"/>
  <c r="Y67" i="36" s="1"/>
  <c r="N67" i="36"/>
  <c r="M67" i="36"/>
  <c r="L67" i="36"/>
  <c r="L72" i="36" s="1"/>
  <c r="K67" i="36"/>
  <c r="K72" i="36" s="1"/>
  <c r="J67" i="36"/>
  <c r="I67" i="36"/>
  <c r="H67" i="36"/>
  <c r="AD67" i="36" s="1"/>
  <c r="G67" i="36"/>
  <c r="F67" i="36"/>
  <c r="E67" i="36"/>
  <c r="AA67" i="36" s="1"/>
  <c r="D67" i="36"/>
  <c r="C67" i="36"/>
  <c r="C72" i="36" s="1"/>
  <c r="B67" i="36"/>
  <c r="W65" i="36"/>
  <c r="V65" i="36"/>
  <c r="U65" i="36"/>
  <c r="T65" i="36"/>
  <c r="S65" i="36"/>
  <c r="R65" i="36"/>
  <c r="Q65" i="36"/>
  <c r="P65" i="36"/>
  <c r="O65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B65" i="36"/>
  <c r="AG64" i="36"/>
  <c r="AF64" i="36"/>
  <c r="AE64" i="36"/>
  <c r="AD64" i="36"/>
  <c r="AC64" i="36"/>
  <c r="AB64" i="36"/>
  <c r="AA64" i="36"/>
  <c r="Z64" i="36"/>
  <c r="Y64" i="36"/>
  <c r="B64" i="36"/>
  <c r="AG63" i="36"/>
  <c r="AF63" i="36"/>
  <c r="AE63" i="36"/>
  <c r="AD63" i="36"/>
  <c r="AC63" i="36"/>
  <c r="AB63" i="36"/>
  <c r="AA63" i="36"/>
  <c r="Z63" i="36"/>
  <c r="Y63" i="36"/>
  <c r="B63" i="36"/>
  <c r="AG62" i="36"/>
  <c r="AF62" i="36"/>
  <c r="AE62" i="36"/>
  <c r="AD62" i="36"/>
  <c r="AC62" i="36"/>
  <c r="AB62" i="36"/>
  <c r="AA62" i="36"/>
  <c r="Z62" i="36"/>
  <c r="Y62" i="36"/>
  <c r="B62" i="36"/>
  <c r="AG61" i="36"/>
  <c r="AF61" i="36"/>
  <c r="AE61" i="36"/>
  <c r="AD61" i="36"/>
  <c r="AC61" i="36"/>
  <c r="AB61" i="36"/>
  <c r="AA61" i="36"/>
  <c r="Z61" i="36"/>
  <c r="Y61" i="36"/>
  <c r="B61" i="36"/>
  <c r="AG60" i="36"/>
  <c r="AF60" i="36"/>
  <c r="AE60" i="36"/>
  <c r="AD60" i="36"/>
  <c r="AC60" i="36"/>
  <c r="AC65" i="36" s="1"/>
  <c r="AB60" i="36"/>
  <c r="AA60" i="36"/>
  <c r="Z60" i="36"/>
  <c r="Y60" i="36"/>
  <c r="B60" i="36"/>
  <c r="W58" i="36"/>
  <c r="V58" i="36"/>
  <c r="U58" i="36"/>
  <c r="T58" i="36"/>
  <c r="S58" i="36"/>
  <c r="R58" i="36"/>
  <c r="Q58" i="36"/>
  <c r="P58" i="36"/>
  <c r="O58" i="36"/>
  <c r="N58" i="36"/>
  <c r="M58" i="36"/>
  <c r="L58" i="36"/>
  <c r="K58" i="36"/>
  <c r="J58" i="36"/>
  <c r="I58" i="36"/>
  <c r="H58" i="36"/>
  <c r="G58" i="36"/>
  <c r="F58" i="36"/>
  <c r="E58" i="36"/>
  <c r="D58" i="36"/>
  <c r="C58" i="36"/>
  <c r="B58" i="36"/>
  <c r="AG57" i="36"/>
  <c r="AF57" i="36"/>
  <c r="AE57" i="36"/>
  <c r="AD57" i="36"/>
  <c r="AC57" i="36"/>
  <c r="AB57" i="36"/>
  <c r="AA57" i="36"/>
  <c r="Z57" i="36"/>
  <c r="Y57" i="36"/>
  <c r="B57" i="36"/>
  <c r="AG56" i="36"/>
  <c r="AF56" i="36"/>
  <c r="AE56" i="36"/>
  <c r="AD56" i="36"/>
  <c r="AC56" i="36"/>
  <c r="AB56" i="36"/>
  <c r="AA56" i="36"/>
  <c r="Z56" i="36"/>
  <c r="Y56" i="36"/>
  <c r="B56" i="36"/>
  <c r="AG55" i="36"/>
  <c r="AF55" i="36"/>
  <c r="AE55" i="36"/>
  <c r="AD55" i="36"/>
  <c r="AC55" i="36"/>
  <c r="AB55" i="36"/>
  <c r="AA55" i="36"/>
  <c r="Z55" i="36"/>
  <c r="Y55" i="36"/>
  <c r="B55" i="36"/>
  <c r="AG54" i="36"/>
  <c r="AF54" i="36"/>
  <c r="AE54" i="36"/>
  <c r="AD54" i="36"/>
  <c r="AC54" i="36"/>
  <c r="AB54" i="36"/>
  <c r="AA54" i="36"/>
  <c r="Z54" i="36"/>
  <c r="Y54" i="36"/>
  <c r="B54" i="36"/>
  <c r="AG53" i="36"/>
  <c r="AF53" i="36"/>
  <c r="AE53" i="36"/>
  <c r="AD53" i="36"/>
  <c r="AD58" i="36" s="1"/>
  <c r="AC53" i="36"/>
  <c r="AC58" i="36" s="1"/>
  <c r="AB53" i="36"/>
  <c r="AA53" i="36"/>
  <c r="Z53" i="36"/>
  <c r="Y53" i="36"/>
  <c r="B53" i="36"/>
  <c r="W51" i="36"/>
  <c r="V51" i="36"/>
  <c r="U51" i="36"/>
  <c r="T51" i="36"/>
  <c r="S51" i="36"/>
  <c r="R51" i="36"/>
  <c r="Q51" i="36"/>
  <c r="P51" i="36"/>
  <c r="O51" i="36"/>
  <c r="N51" i="36"/>
  <c r="M51" i="36"/>
  <c r="L51" i="36"/>
  <c r="K51" i="36"/>
  <c r="J51" i="36"/>
  <c r="I51" i="36"/>
  <c r="H51" i="36"/>
  <c r="G51" i="36"/>
  <c r="F51" i="36"/>
  <c r="E51" i="36"/>
  <c r="D51" i="36"/>
  <c r="C51" i="36"/>
  <c r="B51" i="36"/>
  <c r="AG50" i="36"/>
  <c r="AF50" i="36"/>
  <c r="AE50" i="36"/>
  <c r="AD50" i="36"/>
  <c r="AC50" i="36"/>
  <c r="AB50" i="36"/>
  <c r="AA50" i="36"/>
  <c r="Z50" i="36"/>
  <c r="Y50" i="36"/>
  <c r="B50" i="36"/>
  <c r="AG49" i="36"/>
  <c r="AF49" i="36"/>
  <c r="AE49" i="36"/>
  <c r="AD49" i="36"/>
  <c r="AC49" i="36"/>
  <c r="AB49" i="36"/>
  <c r="AA49" i="36"/>
  <c r="Z49" i="36"/>
  <c r="Y49" i="36"/>
  <c r="B49" i="36"/>
  <c r="AG48" i="36"/>
  <c r="AF48" i="36"/>
  <c r="AE48" i="36"/>
  <c r="AD48" i="36"/>
  <c r="AC48" i="36"/>
  <c r="AB48" i="36"/>
  <c r="AA48" i="36"/>
  <c r="Z48" i="36"/>
  <c r="Y48" i="36"/>
  <c r="B48" i="36"/>
  <c r="AG47" i="36"/>
  <c r="AF47" i="36"/>
  <c r="AE47" i="36"/>
  <c r="AD47" i="36"/>
  <c r="AC47" i="36"/>
  <c r="AB47" i="36"/>
  <c r="AA47" i="36"/>
  <c r="Z47" i="36"/>
  <c r="Y47" i="36"/>
  <c r="B47" i="36"/>
  <c r="AG46" i="36"/>
  <c r="AF46" i="36"/>
  <c r="AE46" i="36"/>
  <c r="AD46" i="36"/>
  <c r="AC46" i="36"/>
  <c r="AB46" i="36"/>
  <c r="AA46" i="36"/>
  <c r="Z46" i="36"/>
  <c r="Y46" i="36"/>
  <c r="Y51" i="36" s="1"/>
  <c r="B46" i="36"/>
  <c r="W44" i="36"/>
  <c r="V44" i="36"/>
  <c r="U44" i="36"/>
  <c r="T44" i="36"/>
  <c r="S44" i="36"/>
  <c r="R44" i="36"/>
  <c r="Q44" i="36"/>
  <c r="P44" i="36"/>
  <c r="O44" i="36"/>
  <c r="N44" i="36"/>
  <c r="M44" i="36"/>
  <c r="L44" i="36"/>
  <c r="K44" i="36"/>
  <c r="J44" i="36"/>
  <c r="I44" i="36"/>
  <c r="H44" i="36"/>
  <c r="G44" i="36"/>
  <c r="F44" i="36"/>
  <c r="E44" i="36"/>
  <c r="D44" i="36"/>
  <c r="C44" i="36"/>
  <c r="B44" i="36"/>
  <c r="AG43" i="36"/>
  <c r="AF43" i="36"/>
  <c r="AE43" i="36"/>
  <c r="AD43" i="36"/>
  <c r="AC43" i="36"/>
  <c r="AB43" i="36"/>
  <c r="AA43" i="36"/>
  <c r="Z43" i="36"/>
  <c r="Y43" i="36"/>
  <c r="B43" i="36"/>
  <c r="AG42" i="36"/>
  <c r="AF42" i="36"/>
  <c r="AE42" i="36"/>
  <c r="AD42" i="36"/>
  <c r="AC42" i="36"/>
  <c r="AB42" i="36"/>
  <c r="AA42" i="36"/>
  <c r="Z42" i="36"/>
  <c r="Y42" i="36"/>
  <c r="B42" i="36"/>
  <c r="AG41" i="36"/>
  <c r="AF41" i="36"/>
  <c r="AE41" i="36"/>
  <c r="AD41" i="36"/>
  <c r="AC41" i="36"/>
  <c r="AB41" i="36"/>
  <c r="AA41" i="36"/>
  <c r="Z41" i="36"/>
  <c r="Y41" i="36"/>
  <c r="B41" i="36"/>
  <c r="AG40" i="36"/>
  <c r="AF40" i="36"/>
  <c r="AE40" i="36"/>
  <c r="AD40" i="36"/>
  <c r="AC40" i="36"/>
  <c r="AB40" i="36"/>
  <c r="AA40" i="36"/>
  <c r="Z40" i="36"/>
  <c r="Y40" i="36"/>
  <c r="B40" i="36"/>
  <c r="AG39" i="36"/>
  <c r="AF39" i="36"/>
  <c r="AE39" i="36"/>
  <c r="AD39" i="36"/>
  <c r="AC39" i="36"/>
  <c r="AB39" i="36"/>
  <c r="AA39" i="36"/>
  <c r="Z39" i="36"/>
  <c r="Y39" i="36"/>
  <c r="B39" i="36"/>
  <c r="W37" i="36"/>
  <c r="V37" i="36"/>
  <c r="U37" i="36"/>
  <c r="T37" i="36"/>
  <c r="S37" i="36"/>
  <c r="R37" i="36"/>
  <c r="Q37" i="36"/>
  <c r="P37" i="36"/>
  <c r="O37" i="36"/>
  <c r="N37" i="36"/>
  <c r="M37" i="36"/>
  <c r="L37" i="36"/>
  <c r="K37" i="36"/>
  <c r="J37" i="36"/>
  <c r="I37" i="36"/>
  <c r="H37" i="36"/>
  <c r="G37" i="36"/>
  <c r="F37" i="36"/>
  <c r="E37" i="36"/>
  <c r="D37" i="36"/>
  <c r="C37" i="36"/>
  <c r="B37" i="36"/>
  <c r="AG36" i="36"/>
  <c r="AF36" i="36"/>
  <c r="AE36" i="36"/>
  <c r="AD36" i="36"/>
  <c r="AC36" i="36"/>
  <c r="AB36" i="36"/>
  <c r="AA36" i="36"/>
  <c r="Z36" i="36"/>
  <c r="Y36" i="36"/>
  <c r="B36" i="36"/>
  <c r="AG35" i="36"/>
  <c r="AF35" i="36"/>
  <c r="AE35" i="36"/>
  <c r="AD35" i="36"/>
  <c r="AC35" i="36"/>
  <c r="AB35" i="36"/>
  <c r="AA35" i="36"/>
  <c r="Z35" i="36"/>
  <c r="Y35" i="36"/>
  <c r="B35" i="36"/>
  <c r="AG34" i="36"/>
  <c r="AF34" i="36"/>
  <c r="AE34" i="36"/>
  <c r="AD34" i="36"/>
  <c r="AC34" i="36"/>
  <c r="AB34" i="36"/>
  <c r="AA34" i="36"/>
  <c r="Z34" i="36"/>
  <c r="Y34" i="36"/>
  <c r="B34" i="36"/>
  <c r="AG33" i="36"/>
  <c r="AF33" i="36"/>
  <c r="AE33" i="36"/>
  <c r="AD33" i="36"/>
  <c r="AC33" i="36"/>
  <c r="AB33" i="36"/>
  <c r="AA33" i="36"/>
  <c r="Z33" i="36"/>
  <c r="Y33" i="36"/>
  <c r="B33" i="36"/>
  <c r="AG32" i="36"/>
  <c r="AF32" i="36"/>
  <c r="AE32" i="36"/>
  <c r="AD32" i="36"/>
  <c r="AD37" i="36" s="1"/>
  <c r="AC32" i="36"/>
  <c r="AB32" i="36"/>
  <c r="AA32" i="36"/>
  <c r="Z32" i="36"/>
  <c r="Y32" i="36"/>
  <c r="B32" i="36"/>
  <c r="W30" i="36"/>
  <c r="V30" i="36"/>
  <c r="U30" i="36"/>
  <c r="T30" i="36"/>
  <c r="S30" i="36"/>
  <c r="R30" i="36"/>
  <c r="Q30" i="36"/>
  <c r="P30" i="36"/>
  <c r="O30" i="36"/>
  <c r="N30" i="36"/>
  <c r="M30" i="36"/>
  <c r="L30" i="36"/>
  <c r="K30" i="36"/>
  <c r="J30" i="36"/>
  <c r="I30" i="36"/>
  <c r="H30" i="36"/>
  <c r="G30" i="36"/>
  <c r="F30" i="36"/>
  <c r="E30" i="36"/>
  <c r="D30" i="36"/>
  <c r="C30" i="36"/>
  <c r="B30" i="36"/>
  <c r="AG29" i="36"/>
  <c r="AF29" i="36"/>
  <c r="AE29" i="36"/>
  <c r="AD29" i="36"/>
  <c r="AC29" i="36"/>
  <c r="AB29" i="36"/>
  <c r="AA29" i="36"/>
  <c r="Z29" i="36"/>
  <c r="Y29" i="36"/>
  <c r="B29" i="36"/>
  <c r="AG28" i="36"/>
  <c r="AF28" i="36"/>
  <c r="AE28" i="36"/>
  <c r="AD28" i="36"/>
  <c r="AC28" i="36"/>
  <c r="AB28" i="36"/>
  <c r="AA28" i="36"/>
  <c r="Z28" i="36"/>
  <c r="Y28" i="36"/>
  <c r="B28" i="36"/>
  <c r="AG27" i="36"/>
  <c r="AF27" i="36"/>
  <c r="AE27" i="36"/>
  <c r="AD27" i="36"/>
  <c r="AC27" i="36"/>
  <c r="AB27" i="36"/>
  <c r="AA27" i="36"/>
  <c r="AA30" i="36" s="1"/>
  <c r="Z27" i="36"/>
  <c r="Y27" i="36"/>
  <c r="B27" i="36"/>
  <c r="AG26" i="36"/>
  <c r="AF26" i="36"/>
  <c r="AE26" i="36"/>
  <c r="AD26" i="36"/>
  <c r="AC26" i="36"/>
  <c r="AB26" i="36"/>
  <c r="AA26" i="36"/>
  <c r="Z26" i="36"/>
  <c r="Y26" i="36"/>
  <c r="B26" i="36"/>
  <c r="AG25" i="36"/>
  <c r="AF25" i="36"/>
  <c r="AF30" i="36" s="1"/>
  <c r="AE25" i="36"/>
  <c r="AD25" i="36"/>
  <c r="AC25" i="36"/>
  <c r="AB25" i="36"/>
  <c r="AA25" i="36"/>
  <c r="Z25" i="36"/>
  <c r="Y25" i="36"/>
  <c r="B25" i="36"/>
  <c r="W23" i="36"/>
  <c r="V23" i="36"/>
  <c r="U23" i="36"/>
  <c r="T23" i="36"/>
  <c r="S23" i="36"/>
  <c r="R23" i="36"/>
  <c r="Q23" i="36"/>
  <c r="P23" i="36"/>
  <c r="O23" i="36"/>
  <c r="N23" i="36"/>
  <c r="M23" i="36"/>
  <c r="L23" i="36"/>
  <c r="K23" i="36"/>
  <c r="J23" i="36"/>
  <c r="I23" i="36"/>
  <c r="H23" i="36"/>
  <c r="G23" i="36"/>
  <c r="F23" i="36"/>
  <c r="E23" i="36"/>
  <c r="D23" i="36"/>
  <c r="C23" i="36"/>
  <c r="B23" i="36"/>
  <c r="AG22" i="36"/>
  <c r="AF22" i="36"/>
  <c r="AE22" i="36"/>
  <c r="AD22" i="36"/>
  <c r="AC22" i="36"/>
  <c r="AB22" i="36"/>
  <c r="AA22" i="36"/>
  <c r="Z22" i="36"/>
  <c r="Y22" i="36"/>
  <c r="B22" i="36"/>
  <c r="AG21" i="36"/>
  <c r="AF21" i="36"/>
  <c r="AE21" i="36"/>
  <c r="AD21" i="36"/>
  <c r="AC21" i="36"/>
  <c r="AB21" i="36"/>
  <c r="AA21" i="36"/>
  <c r="Z21" i="36"/>
  <c r="Y21" i="36"/>
  <c r="B21" i="36"/>
  <c r="AG20" i="36"/>
  <c r="AF20" i="36"/>
  <c r="AE20" i="36"/>
  <c r="AD20" i="36"/>
  <c r="AC20" i="36"/>
  <c r="AB20" i="36"/>
  <c r="AA20" i="36"/>
  <c r="Z20" i="36"/>
  <c r="Y20" i="36"/>
  <c r="B20" i="36"/>
  <c r="AG19" i="36"/>
  <c r="AF19" i="36"/>
  <c r="AE19" i="36"/>
  <c r="AD19" i="36"/>
  <c r="AC19" i="36"/>
  <c r="AB19" i="36"/>
  <c r="AA19" i="36"/>
  <c r="Z19" i="36"/>
  <c r="Y19" i="36"/>
  <c r="B19" i="36"/>
  <c r="AG18" i="36"/>
  <c r="AF18" i="36"/>
  <c r="AE18" i="36"/>
  <c r="AE23" i="36" s="1"/>
  <c r="AD18" i="36"/>
  <c r="AC18" i="36"/>
  <c r="AB18" i="36"/>
  <c r="AA18" i="36"/>
  <c r="Z18" i="36"/>
  <c r="Y18" i="36"/>
  <c r="B18" i="36"/>
  <c r="A17" i="36"/>
  <c r="A24" i="36" s="1"/>
  <c r="A31" i="36" s="1"/>
  <c r="A38" i="36" s="1"/>
  <c r="A45" i="36" s="1"/>
  <c r="A52" i="36" s="1"/>
  <c r="A59" i="36" s="1"/>
  <c r="A66" i="36" s="1"/>
  <c r="A73" i="36" s="1"/>
  <c r="A80" i="36" s="1"/>
  <c r="A87" i="36" s="1"/>
  <c r="A94" i="36" s="1"/>
  <c r="A101" i="36" s="1"/>
  <c r="A108" i="36" s="1"/>
  <c r="A115" i="36" s="1"/>
  <c r="A122" i="36" s="1"/>
  <c r="A129" i="36" s="1"/>
  <c r="A136" i="36" s="1"/>
  <c r="W16" i="36"/>
  <c r="V16" i="36"/>
  <c r="U16" i="36"/>
  <c r="T16" i="36"/>
  <c r="S16" i="36"/>
  <c r="R16" i="36"/>
  <c r="Q16" i="36"/>
  <c r="P16" i="36"/>
  <c r="O16" i="36"/>
  <c r="N16" i="36"/>
  <c r="M16" i="36"/>
  <c r="L16" i="36"/>
  <c r="K16" i="36"/>
  <c r="J16" i="36"/>
  <c r="I16" i="36"/>
  <c r="H16" i="36"/>
  <c r="G16" i="36"/>
  <c r="F16" i="36"/>
  <c r="E16" i="36"/>
  <c r="D16" i="36"/>
  <c r="C16" i="36"/>
  <c r="AG15" i="36"/>
  <c r="AF15" i="36"/>
  <c r="AE15" i="36"/>
  <c r="AD15" i="36"/>
  <c r="AC15" i="36"/>
  <c r="AB15" i="36"/>
  <c r="AA15" i="36"/>
  <c r="Z15" i="36"/>
  <c r="Y15" i="36"/>
  <c r="AG14" i="36"/>
  <c r="AF14" i="36"/>
  <c r="AE14" i="36"/>
  <c r="AD14" i="36"/>
  <c r="AC14" i="36"/>
  <c r="AB14" i="36"/>
  <c r="AA14" i="36"/>
  <c r="Z14" i="36"/>
  <c r="Y14" i="36"/>
  <c r="AG13" i="36"/>
  <c r="AF13" i="36"/>
  <c r="AE13" i="36"/>
  <c r="AD13" i="36"/>
  <c r="AC13" i="36"/>
  <c r="AB13" i="36"/>
  <c r="AA13" i="36"/>
  <c r="Z13" i="36"/>
  <c r="Y13" i="36"/>
  <c r="AG12" i="36"/>
  <c r="AF12" i="36"/>
  <c r="AE12" i="36"/>
  <c r="AD12" i="36"/>
  <c r="AC12" i="36"/>
  <c r="AB12" i="36"/>
  <c r="AA12" i="36"/>
  <c r="Z12" i="36"/>
  <c r="Y12" i="36"/>
  <c r="AG11" i="36"/>
  <c r="AF11" i="36"/>
  <c r="AE11" i="36"/>
  <c r="AD11" i="36"/>
  <c r="AC11" i="36"/>
  <c r="AB11" i="36"/>
  <c r="AA11" i="36"/>
  <c r="Z11" i="36"/>
  <c r="Y11" i="36"/>
  <c r="AH142" i="36" l="1"/>
  <c r="AG79" i="36"/>
  <c r="AH79" i="36"/>
  <c r="AH23" i="36"/>
  <c r="AH116" i="36"/>
  <c r="X117" i="36"/>
  <c r="AH117" i="36" s="1"/>
  <c r="AH37" i="36"/>
  <c r="AH95" i="36"/>
  <c r="AH100" i="36" s="1"/>
  <c r="AH16" i="36"/>
  <c r="AH72" i="36"/>
  <c r="AH135" i="36"/>
  <c r="AH114" i="36"/>
  <c r="X120" i="36"/>
  <c r="AH120" i="36" s="1"/>
  <c r="AH30" i="36"/>
  <c r="AH86" i="36"/>
  <c r="AH65" i="36"/>
  <c r="AH128" i="36"/>
  <c r="AH51" i="36"/>
  <c r="AH44" i="36"/>
  <c r="AH107" i="36"/>
  <c r="AF16" i="36"/>
  <c r="Z16" i="36"/>
  <c r="AC37" i="36"/>
  <c r="AB65" i="36"/>
  <c r="Z70" i="36"/>
  <c r="Z71" i="36"/>
  <c r="Z86" i="36"/>
  <c r="AF96" i="36"/>
  <c r="AB98" i="36"/>
  <c r="AC107" i="36"/>
  <c r="AG117" i="36"/>
  <c r="Y23" i="36"/>
  <c r="Y30" i="36"/>
  <c r="AG30" i="36"/>
  <c r="AE30" i="36"/>
  <c r="AC30" i="36"/>
  <c r="AF51" i="36"/>
  <c r="AE58" i="36"/>
  <c r="Y70" i="36"/>
  <c r="Y71" i="36"/>
  <c r="AC79" i="36"/>
  <c r="AD95" i="36"/>
  <c r="AE120" i="36"/>
  <c r="AA142" i="36"/>
  <c r="Y117" i="36"/>
  <c r="Y44" i="36"/>
  <c r="AG51" i="36"/>
  <c r="AE51" i="36"/>
  <c r="Y114" i="36"/>
  <c r="AG114" i="36"/>
  <c r="AC114" i="36"/>
  <c r="AA114" i="36"/>
  <c r="U119" i="36"/>
  <c r="AE119" i="36" s="1"/>
  <c r="AB135" i="36"/>
  <c r="AB142" i="36"/>
  <c r="AG23" i="36"/>
  <c r="AE97" i="36"/>
  <c r="Y99" i="36"/>
  <c r="AG99" i="36"/>
  <c r="Z114" i="36"/>
  <c r="AA37" i="36"/>
  <c r="AA44" i="36"/>
  <c r="AG44" i="36"/>
  <c r="Z67" i="36"/>
  <c r="Z68" i="36"/>
  <c r="Z98" i="36"/>
  <c r="AC98" i="36"/>
  <c r="Z120" i="36"/>
  <c r="AA107" i="36"/>
  <c r="AE107" i="36"/>
  <c r="AD135" i="36"/>
  <c r="AB23" i="36"/>
  <c r="AC23" i="36"/>
  <c r="AB44" i="36"/>
  <c r="AA65" i="36"/>
  <c r="AA72" i="36"/>
  <c r="M72" i="36"/>
  <c r="Y79" i="36"/>
  <c r="Y86" i="36"/>
  <c r="AG86" i="36"/>
  <c r="AE86" i="36"/>
  <c r="AA86" i="36"/>
  <c r="AE117" i="36"/>
  <c r="AA119" i="36"/>
  <c r="AB107" i="36"/>
  <c r="AB128" i="36"/>
  <c r="Z99" i="36"/>
  <c r="AA16" i="36"/>
  <c r="Y16" i="36"/>
  <c r="AG16" i="36"/>
  <c r="AF37" i="36"/>
  <c r="AD44" i="36"/>
  <c r="AA51" i="36"/>
  <c r="AF58" i="36"/>
  <c r="AD65" i="36"/>
  <c r="F72" i="36"/>
  <c r="N72" i="36"/>
  <c r="AE79" i="36"/>
  <c r="AC95" i="36"/>
  <c r="AF95" i="36"/>
  <c r="AA96" i="36"/>
  <c r="AG98" i="36"/>
  <c r="AA99" i="36"/>
  <c r="AB99" i="36"/>
  <c r="AD107" i="36"/>
  <c r="AA128" i="36"/>
  <c r="Y128" i="36"/>
  <c r="AG128" i="36"/>
  <c r="AF135" i="36"/>
  <c r="AC142" i="36"/>
  <c r="Z30" i="36"/>
  <c r="AC117" i="36"/>
  <c r="AF23" i="36"/>
  <c r="AB30" i="36"/>
  <c r="Y37" i="36"/>
  <c r="AG37" i="36"/>
  <c r="AE44" i="36"/>
  <c r="AB51" i="36"/>
  <c r="Y58" i="36"/>
  <c r="AG58" i="36"/>
  <c r="AE65" i="36"/>
  <c r="G72" i="36"/>
  <c r="AF79" i="36"/>
  <c r="AB86" i="36"/>
  <c r="AC96" i="36"/>
  <c r="Y97" i="36"/>
  <c r="AG97" i="36"/>
  <c r="AB120" i="36"/>
  <c r="AD99" i="36"/>
  <c r="AB114" i="36"/>
  <c r="Y135" i="36"/>
  <c r="AG135" i="36"/>
  <c r="AE135" i="36"/>
  <c r="AD142" i="36"/>
  <c r="AD23" i="36"/>
  <c r="AD79" i="36"/>
  <c r="AC16" i="36"/>
  <c r="Z37" i="36"/>
  <c r="AF44" i="36"/>
  <c r="AC51" i="36"/>
  <c r="Z58" i="36"/>
  <c r="AF65" i="36"/>
  <c r="H72" i="36"/>
  <c r="Y68" i="36"/>
  <c r="AC86" i="36"/>
  <c r="AE95" i="36"/>
  <c r="AE96" i="36"/>
  <c r="AE100" i="36" s="1"/>
  <c r="Z118" i="36"/>
  <c r="Z97" i="36"/>
  <c r="AF98" i="36"/>
  <c r="AC99" i="36"/>
  <c r="AF99" i="36"/>
  <c r="AF107" i="36"/>
  <c r="AC128" i="36"/>
  <c r="AE142" i="36"/>
  <c r="AE37" i="36"/>
  <c r="Y96" i="36"/>
  <c r="AB16" i="36"/>
  <c r="AD16" i="36"/>
  <c r="Z23" i="36"/>
  <c r="AD30" i="36"/>
  <c r="AD51" i="36"/>
  <c r="AA58" i="36"/>
  <c r="Y65" i="36"/>
  <c r="AG65" i="36"/>
  <c r="I72" i="36"/>
  <c r="AB67" i="36"/>
  <c r="AB72" i="36" s="1"/>
  <c r="Y69" i="36"/>
  <c r="Z79" i="36"/>
  <c r="AD86" i="36"/>
  <c r="F121" i="36"/>
  <c r="N121" i="36"/>
  <c r="AD96" i="36"/>
  <c r="AG96" i="36"/>
  <c r="AA97" i="36"/>
  <c r="AB97" i="36"/>
  <c r="Y107" i="36"/>
  <c r="AG107" i="36"/>
  <c r="AD114" i="36"/>
  <c r="T118" i="36"/>
  <c r="AD118" i="36" s="1"/>
  <c r="AA135" i="36"/>
  <c r="AC44" i="36"/>
  <c r="Z51" i="36"/>
  <c r="AE16" i="36"/>
  <c r="AA23" i="36"/>
  <c r="AB37" i="36"/>
  <c r="Z44" i="36"/>
  <c r="AB58" i="36"/>
  <c r="Z65" i="36"/>
  <c r="J72" i="36"/>
  <c r="AD72" i="36"/>
  <c r="G121" i="36"/>
  <c r="Y98" i="36"/>
  <c r="Z107" i="36"/>
  <c r="AE114" i="36"/>
  <c r="AE128" i="36"/>
  <c r="Y142" i="36"/>
  <c r="AG142" i="36"/>
  <c r="AF86" i="36"/>
  <c r="Z95" i="36"/>
  <c r="AF97" i="36"/>
  <c r="AA98" i="36"/>
  <c r="AF114" i="36"/>
  <c r="AC135" i="36"/>
  <c r="Z72" i="36"/>
  <c r="I121" i="36"/>
  <c r="AA116" i="36"/>
  <c r="C121" i="36"/>
  <c r="K121" i="36"/>
  <c r="AA117" i="36"/>
  <c r="AF118" i="36"/>
  <c r="AD119" i="36"/>
  <c r="Y72" i="36"/>
  <c r="D121" i="36"/>
  <c r="L121" i="36"/>
  <c r="AD116" i="36"/>
  <c r="AB117" i="36"/>
  <c r="E121" i="36"/>
  <c r="M121" i="36"/>
  <c r="J121" i="36"/>
  <c r="AF116" i="36"/>
  <c r="Y119" i="36"/>
  <c r="AG119" i="36"/>
  <c r="AD120" i="36"/>
  <c r="H121" i="36"/>
  <c r="Z116" i="36"/>
  <c r="AC67" i="36"/>
  <c r="AC72" i="36" s="1"/>
  <c r="E72" i="36"/>
  <c r="AA95" i="36"/>
  <c r="AB96" i="36"/>
  <c r="AB100" i="36" s="1"/>
  <c r="AC97" i="36"/>
  <c r="AD98" i="36"/>
  <c r="AE99" i="36"/>
  <c r="S116" i="36"/>
  <c r="AB116" i="36"/>
  <c r="T117" i="36"/>
  <c r="AD117" i="36" s="1"/>
  <c r="U118" i="36"/>
  <c r="AE118" i="36" s="1"/>
  <c r="V119" i="36"/>
  <c r="AF119" i="36" s="1"/>
  <c r="O120" i="36"/>
  <c r="Y120" i="36" s="1"/>
  <c r="W120" i="36"/>
  <c r="AG120" i="36" s="1"/>
  <c r="D72" i="36"/>
  <c r="AE67" i="36"/>
  <c r="AE72" i="36" s="1"/>
  <c r="O72" i="36"/>
  <c r="U116" i="36"/>
  <c r="V117" i="36"/>
  <c r="AF117" i="36" s="1"/>
  <c r="O118" i="36"/>
  <c r="Y118" i="36" s="1"/>
  <c r="W118" i="36"/>
  <c r="AG118" i="36" s="1"/>
  <c r="P119" i="36"/>
  <c r="Z119" i="36" s="1"/>
  <c r="Q120" i="36"/>
  <c r="AA120" i="36" s="1"/>
  <c r="AF67" i="36"/>
  <c r="AF72" i="36" s="1"/>
  <c r="AG67" i="36"/>
  <c r="AG72" i="36" s="1"/>
  <c r="O116" i="36"/>
  <c r="W116" i="36"/>
  <c r="P117" i="36"/>
  <c r="Z117" i="36" s="1"/>
  <c r="Q118" i="36"/>
  <c r="AA118" i="36" s="1"/>
  <c r="R119" i="36"/>
  <c r="AB119" i="36" s="1"/>
  <c r="S120" i="36"/>
  <c r="AC120" i="36" s="1"/>
  <c r="Y142" i="35"/>
  <c r="W142" i="35"/>
  <c r="V142" i="35"/>
  <c r="U142" i="35"/>
  <c r="T142" i="35"/>
  <c r="S142" i="35"/>
  <c r="R142" i="35"/>
  <c r="Q142" i="35"/>
  <c r="P142" i="35"/>
  <c r="O142" i="35"/>
  <c r="N142" i="35"/>
  <c r="M142" i="35"/>
  <c r="L142" i="35"/>
  <c r="K142" i="35"/>
  <c r="J142" i="35"/>
  <c r="I142" i="35"/>
  <c r="H142" i="35"/>
  <c r="G142" i="35"/>
  <c r="F142" i="35"/>
  <c r="E142" i="35"/>
  <c r="D142" i="35"/>
  <c r="C142" i="35"/>
  <c r="B142" i="35"/>
  <c r="AF141" i="35"/>
  <c r="AE141" i="35"/>
  <c r="AD141" i="35"/>
  <c r="AC141" i="35"/>
  <c r="AB141" i="35"/>
  <c r="AA141" i="35"/>
  <c r="Z141" i="35"/>
  <c r="Y141" i="35"/>
  <c r="X141" i="35"/>
  <c r="B141" i="35"/>
  <c r="AF140" i="35"/>
  <c r="AE140" i="35"/>
  <c r="AD140" i="35"/>
  <c r="AC140" i="35"/>
  <c r="AB140" i="35"/>
  <c r="AA140" i="35"/>
  <c r="Z140" i="35"/>
  <c r="Y140" i="35"/>
  <c r="X140" i="35"/>
  <c r="B140" i="35"/>
  <c r="AF139" i="35"/>
  <c r="AE139" i="35"/>
  <c r="AD139" i="35"/>
  <c r="AC139" i="35"/>
  <c r="AB139" i="35"/>
  <c r="AA139" i="35"/>
  <c r="Z139" i="35"/>
  <c r="Y139" i="35"/>
  <c r="X139" i="35"/>
  <c r="B139" i="35"/>
  <c r="AF138" i="35"/>
  <c r="AE138" i="35"/>
  <c r="AD138" i="35"/>
  <c r="AC138" i="35"/>
  <c r="AC142" i="35" s="1"/>
  <c r="AB138" i="35"/>
  <c r="AA138" i="35"/>
  <c r="Z138" i="35"/>
  <c r="Y138" i="35"/>
  <c r="X138" i="35"/>
  <c r="B138" i="35"/>
  <c r="AF137" i="35"/>
  <c r="AF142" i="35" s="1"/>
  <c r="AE137" i="35"/>
  <c r="AE142" i="35" s="1"/>
  <c r="AD137" i="35"/>
  <c r="AD142" i="35" s="1"/>
  <c r="AC137" i="35"/>
  <c r="AB137" i="35"/>
  <c r="AB142" i="35" s="1"/>
  <c r="AA137" i="35"/>
  <c r="AA142" i="35" s="1"/>
  <c r="Z137" i="35"/>
  <c r="Z142" i="35" s="1"/>
  <c r="Y137" i="35"/>
  <c r="X137" i="35"/>
  <c r="X142" i="35" s="1"/>
  <c r="B137" i="35"/>
  <c r="AA135" i="35"/>
  <c r="W135" i="35"/>
  <c r="V135" i="35"/>
  <c r="U135" i="35"/>
  <c r="T135" i="35"/>
  <c r="S135" i="35"/>
  <c r="R135" i="35"/>
  <c r="Q135" i="35"/>
  <c r="P135" i="35"/>
  <c r="O135" i="35"/>
  <c r="N135" i="35"/>
  <c r="M135" i="35"/>
  <c r="L135" i="35"/>
  <c r="K135" i="35"/>
  <c r="J135" i="35"/>
  <c r="I135" i="35"/>
  <c r="H135" i="35"/>
  <c r="G135" i="35"/>
  <c r="F135" i="35"/>
  <c r="E135" i="35"/>
  <c r="D135" i="35"/>
  <c r="C135" i="35"/>
  <c r="B135" i="35"/>
  <c r="AF134" i="35"/>
  <c r="AE134" i="35"/>
  <c r="AD134" i="35"/>
  <c r="AC134" i="35"/>
  <c r="AB134" i="35"/>
  <c r="AA134" i="35"/>
  <c r="Z134" i="35"/>
  <c r="Y134" i="35"/>
  <c r="X134" i="35"/>
  <c r="B134" i="35"/>
  <c r="AF133" i="35"/>
  <c r="AE133" i="35"/>
  <c r="AD133" i="35"/>
  <c r="AC133" i="35"/>
  <c r="AB133" i="35"/>
  <c r="AA133" i="35"/>
  <c r="Z133" i="35"/>
  <c r="Y133" i="35"/>
  <c r="X133" i="35"/>
  <c r="B133" i="35"/>
  <c r="AF132" i="35"/>
  <c r="AE132" i="35"/>
  <c r="AD132" i="35"/>
  <c r="AC132" i="35"/>
  <c r="AB132" i="35"/>
  <c r="AA132" i="35"/>
  <c r="Z132" i="35"/>
  <c r="Y132" i="35"/>
  <c r="X132" i="35"/>
  <c r="B132" i="35"/>
  <c r="AF131" i="35"/>
  <c r="AF135" i="35" s="1"/>
  <c r="AE131" i="35"/>
  <c r="AE135" i="35" s="1"/>
  <c r="AD131" i="35"/>
  <c r="AC131" i="35"/>
  <c r="AB131" i="35"/>
  <c r="AB135" i="35" s="1"/>
  <c r="AA131" i="35"/>
  <c r="Z131" i="35"/>
  <c r="Y131" i="35"/>
  <c r="X131" i="35"/>
  <c r="X135" i="35" s="1"/>
  <c r="B131" i="35"/>
  <c r="AF130" i="35"/>
  <c r="AE130" i="35"/>
  <c r="AD130" i="35"/>
  <c r="AD135" i="35" s="1"/>
  <c r="AC130" i="35"/>
  <c r="AC135" i="35" s="1"/>
  <c r="AB130" i="35"/>
  <c r="AA130" i="35"/>
  <c r="Z130" i="35"/>
  <c r="Z135" i="35" s="1"/>
  <c r="Y130" i="35"/>
  <c r="Y135" i="35" s="1"/>
  <c r="X130" i="35"/>
  <c r="B130" i="35"/>
  <c r="AC128" i="35"/>
  <c r="W128" i="35"/>
  <c r="V128" i="35"/>
  <c r="U128" i="35"/>
  <c r="T128" i="35"/>
  <c r="S128" i="35"/>
  <c r="R128" i="35"/>
  <c r="Q128" i="35"/>
  <c r="P128" i="35"/>
  <c r="O128" i="35"/>
  <c r="N128" i="35"/>
  <c r="M128" i="35"/>
  <c r="L128" i="35"/>
  <c r="K128" i="35"/>
  <c r="J128" i="35"/>
  <c r="I128" i="35"/>
  <c r="H128" i="35"/>
  <c r="G128" i="35"/>
  <c r="F128" i="35"/>
  <c r="E128" i="35"/>
  <c r="D128" i="35"/>
  <c r="C128" i="35"/>
  <c r="B128" i="35"/>
  <c r="AF127" i="35"/>
  <c r="AE127" i="35"/>
  <c r="AD127" i="35"/>
  <c r="AC127" i="35"/>
  <c r="AB127" i="35"/>
  <c r="AA127" i="35"/>
  <c r="Z127" i="35"/>
  <c r="Y127" i="35"/>
  <c r="X127" i="35"/>
  <c r="B127" i="35"/>
  <c r="AF126" i="35"/>
  <c r="AE126" i="35"/>
  <c r="AD126" i="35"/>
  <c r="AC126" i="35"/>
  <c r="AB126" i="35"/>
  <c r="AA126" i="35"/>
  <c r="Z126" i="35"/>
  <c r="Y126" i="35"/>
  <c r="X126" i="35"/>
  <c r="B126" i="35"/>
  <c r="AF125" i="35"/>
  <c r="AE125" i="35"/>
  <c r="AD125" i="35"/>
  <c r="AC125" i="35"/>
  <c r="AB125" i="35"/>
  <c r="AA125" i="35"/>
  <c r="Z125" i="35"/>
  <c r="Y125" i="35"/>
  <c r="X125" i="35"/>
  <c r="B125" i="35"/>
  <c r="AF124" i="35"/>
  <c r="AE124" i="35"/>
  <c r="AD124" i="35"/>
  <c r="AD128" i="35" s="1"/>
  <c r="AC124" i="35"/>
  <c r="AB124" i="35"/>
  <c r="AA124" i="35"/>
  <c r="Z124" i="35"/>
  <c r="Z128" i="35" s="1"/>
  <c r="Y124" i="35"/>
  <c r="Y128" i="35" s="1"/>
  <c r="X124" i="35"/>
  <c r="B124" i="35"/>
  <c r="AF123" i="35"/>
  <c r="AF128" i="35" s="1"/>
  <c r="AE123" i="35"/>
  <c r="AE128" i="35" s="1"/>
  <c r="AD123" i="35"/>
  <c r="AC123" i="35"/>
  <c r="AB123" i="35"/>
  <c r="AB128" i="35" s="1"/>
  <c r="AA123" i="35"/>
  <c r="AA128" i="35" s="1"/>
  <c r="Z123" i="35"/>
  <c r="Y123" i="35"/>
  <c r="X123" i="35"/>
  <c r="X128" i="35" s="1"/>
  <c r="B123" i="35"/>
  <c r="B121" i="35"/>
  <c r="V120" i="35"/>
  <c r="N120" i="35"/>
  <c r="F120" i="35"/>
  <c r="B120" i="35"/>
  <c r="U119" i="35"/>
  <c r="M119" i="35"/>
  <c r="E119" i="35"/>
  <c r="B119" i="35"/>
  <c r="T118" i="35"/>
  <c r="L118" i="35"/>
  <c r="D118" i="35"/>
  <c r="B118" i="35"/>
  <c r="S117" i="35"/>
  <c r="K117" i="35"/>
  <c r="C117" i="35"/>
  <c r="B117" i="35"/>
  <c r="R116" i="35"/>
  <c r="J116" i="35"/>
  <c r="B116" i="35"/>
  <c r="Z114" i="35"/>
  <c r="W114" i="35"/>
  <c r="V114" i="35"/>
  <c r="U114" i="35"/>
  <c r="T114" i="35"/>
  <c r="S114" i="35"/>
  <c r="R114" i="35"/>
  <c r="Q114" i="35"/>
  <c r="P114" i="35"/>
  <c r="O114" i="35"/>
  <c r="N114" i="35"/>
  <c r="M114" i="35"/>
  <c r="L114" i="35"/>
  <c r="K114" i="35"/>
  <c r="J114" i="35"/>
  <c r="I114" i="35"/>
  <c r="H114" i="35"/>
  <c r="G114" i="35"/>
  <c r="F114" i="35"/>
  <c r="E114" i="35"/>
  <c r="D114" i="35"/>
  <c r="C114" i="35"/>
  <c r="B114" i="35"/>
  <c r="AF113" i="35"/>
  <c r="AE113" i="35"/>
  <c r="AD113" i="35"/>
  <c r="AC113" i="35"/>
  <c r="AB113" i="35"/>
  <c r="AA113" i="35"/>
  <c r="Z113" i="35"/>
  <c r="Y113" i="35"/>
  <c r="X113" i="35"/>
  <c r="B113" i="35"/>
  <c r="AF112" i="35"/>
  <c r="AE112" i="35"/>
  <c r="AD112" i="35"/>
  <c r="AC112" i="35"/>
  <c r="AB112" i="35"/>
  <c r="AA112" i="35"/>
  <c r="Z112" i="35"/>
  <c r="Y112" i="35"/>
  <c r="X112" i="35"/>
  <c r="B112" i="35"/>
  <c r="AF111" i="35"/>
  <c r="AE111" i="35"/>
  <c r="AD111" i="35"/>
  <c r="AC111" i="35"/>
  <c r="AB111" i="35"/>
  <c r="AA111" i="35"/>
  <c r="Z111" i="35"/>
  <c r="Y111" i="35"/>
  <c r="X111" i="35"/>
  <c r="B111" i="35"/>
  <c r="AF110" i="35"/>
  <c r="AE110" i="35"/>
  <c r="AE114" i="35" s="1"/>
  <c r="AD110" i="35"/>
  <c r="AD114" i="35" s="1"/>
  <c r="AC110" i="35"/>
  <c r="AB110" i="35"/>
  <c r="AA110" i="35"/>
  <c r="AA114" i="35" s="1"/>
  <c r="Z110" i="35"/>
  <c r="Y110" i="35"/>
  <c r="X110" i="35"/>
  <c r="B110" i="35"/>
  <c r="AF109" i="35"/>
  <c r="AF114" i="35" s="1"/>
  <c r="AE109" i="35"/>
  <c r="AD109" i="35"/>
  <c r="AC109" i="35"/>
  <c r="AC114" i="35" s="1"/>
  <c r="AB109" i="35"/>
  <c r="AB114" i="35" s="1"/>
  <c r="AA109" i="35"/>
  <c r="Z109" i="35"/>
  <c r="Y109" i="35"/>
  <c r="Y114" i="35" s="1"/>
  <c r="X109" i="35"/>
  <c r="X114" i="35" s="1"/>
  <c r="B109" i="35"/>
  <c r="AB107" i="35"/>
  <c r="W107" i="35"/>
  <c r="V107" i="35"/>
  <c r="U107" i="35"/>
  <c r="T107" i="35"/>
  <c r="S107" i="35"/>
  <c r="R107" i="35"/>
  <c r="Q107" i="35"/>
  <c r="P107" i="35"/>
  <c r="O107" i="35"/>
  <c r="N107" i="35"/>
  <c r="M107" i="35"/>
  <c r="L107" i="35"/>
  <c r="K107" i="35"/>
  <c r="J107" i="35"/>
  <c r="I107" i="35"/>
  <c r="H107" i="35"/>
  <c r="G107" i="35"/>
  <c r="F107" i="35"/>
  <c r="E107" i="35"/>
  <c r="D107" i="35"/>
  <c r="C107" i="35"/>
  <c r="B107" i="35"/>
  <c r="AF106" i="35"/>
  <c r="AE106" i="35"/>
  <c r="AD106" i="35"/>
  <c r="AC106" i="35"/>
  <c r="AB106" i="35"/>
  <c r="AA106" i="35"/>
  <c r="Z106" i="35"/>
  <c r="Y106" i="35"/>
  <c r="X106" i="35"/>
  <c r="B106" i="35"/>
  <c r="AF105" i="35"/>
  <c r="AE105" i="35"/>
  <c r="AD105" i="35"/>
  <c r="AC105" i="35"/>
  <c r="AB105" i="35"/>
  <c r="AA105" i="35"/>
  <c r="Z105" i="35"/>
  <c r="Y105" i="35"/>
  <c r="X105" i="35"/>
  <c r="B105" i="35"/>
  <c r="AF104" i="35"/>
  <c r="AE104" i="35"/>
  <c r="AD104" i="35"/>
  <c r="AC104" i="35"/>
  <c r="AB104" i="35"/>
  <c r="AA104" i="35"/>
  <c r="Z104" i="35"/>
  <c r="Y104" i="35"/>
  <c r="X104" i="35"/>
  <c r="B104" i="35"/>
  <c r="AF103" i="35"/>
  <c r="AF107" i="35" s="1"/>
  <c r="AE103" i="35"/>
  <c r="AD103" i="35"/>
  <c r="AC103" i="35"/>
  <c r="AC107" i="35" s="1"/>
  <c r="AB103" i="35"/>
  <c r="AA103" i="35"/>
  <c r="Z103" i="35"/>
  <c r="Y103" i="35"/>
  <c r="Y107" i="35" s="1"/>
  <c r="X103" i="35"/>
  <c r="X107" i="35" s="1"/>
  <c r="B103" i="35"/>
  <c r="AF102" i="35"/>
  <c r="AE102" i="35"/>
  <c r="AE107" i="35" s="1"/>
  <c r="AD102" i="35"/>
  <c r="AD107" i="35" s="1"/>
  <c r="AC102" i="35"/>
  <c r="AB102" i="35"/>
  <c r="AA102" i="35"/>
  <c r="AA107" i="35" s="1"/>
  <c r="Z102" i="35"/>
  <c r="Z107" i="35" s="1"/>
  <c r="Y102" i="35"/>
  <c r="X102" i="35"/>
  <c r="B102" i="35"/>
  <c r="V100" i="35"/>
  <c r="U100" i="35"/>
  <c r="R100" i="35"/>
  <c r="N100" i="35"/>
  <c r="M100" i="35"/>
  <c r="J100" i="35"/>
  <c r="F100" i="35"/>
  <c r="E100" i="35"/>
  <c r="B100" i="35"/>
  <c r="AC99" i="35"/>
  <c r="AB99" i="35"/>
  <c r="W99" i="35"/>
  <c r="W120" i="35" s="1"/>
  <c r="AF120" i="35" s="1"/>
  <c r="V99" i="35"/>
  <c r="AE99" i="35" s="1"/>
  <c r="U99" i="35"/>
  <c r="U120" i="35" s="1"/>
  <c r="AD120" i="35" s="1"/>
  <c r="T99" i="35"/>
  <c r="T120" i="35" s="1"/>
  <c r="AC120" i="35" s="1"/>
  <c r="S99" i="35"/>
  <c r="S120" i="35" s="1"/>
  <c r="R99" i="35"/>
  <c r="AA99" i="35" s="1"/>
  <c r="Q99" i="35"/>
  <c r="Z99" i="35" s="1"/>
  <c r="P99" i="35"/>
  <c r="P120" i="35" s="1"/>
  <c r="O99" i="35"/>
  <c r="O120" i="35" s="1"/>
  <c r="X120" i="35" s="1"/>
  <c r="N99" i="35"/>
  <c r="M99" i="35"/>
  <c r="M120" i="35" s="1"/>
  <c r="L99" i="35"/>
  <c r="L120" i="35" s="1"/>
  <c r="K99" i="35"/>
  <c r="K120" i="35" s="1"/>
  <c r="J99" i="35"/>
  <c r="J120" i="35" s="1"/>
  <c r="I99" i="35"/>
  <c r="I120" i="35" s="1"/>
  <c r="H99" i="35"/>
  <c r="H120" i="35" s="1"/>
  <c r="G99" i="35"/>
  <c r="G120" i="35" s="1"/>
  <c r="F99" i="35"/>
  <c r="E99" i="35"/>
  <c r="E120" i="35" s="1"/>
  <c r="D99" i="35"/>
  <c r="D120" i="35" s="1"/>
  <c r="C99" i="35"/>
  <c r="C120" i="35" s="1"/>
  <c r="B99" i="35"/>
  <c r="AB98" i="35"/>
  <c r="AA98" i="35"/>
  <c r="W98" i="35"/>
  <c r="W119" i="35" s="1"/>
  <c r="AF119" i="35" s="1"/>
  <c r="V98" i="35"/>
  <c r="V119" i="35" s="1"/>
  <c r="AE119" i="35" s="1"/>
  <c r="U98" i="35"/>
  <c r="AD98" i="35" s="1"/>
  <c r="T98" i="35"/>
  <c r="T119" i="35" s="1"/>
  <c r="AC119" i="35" s="1"/>
  <c r="S98" i="35"/>
  <c r="S119" i="35" s="1"/>
  <c r="R98" i="35"/>
  <c r="R119" i="35" s="1"/>
  <c r="Q98" i="35"/>
  <c r="Z98" i="35" s="1"/>
  <c r="P98" i="35"/>
  <c r="Y98" i="35" s="1"/>
  <c r="O98" i="35"/>
  <c r="O119" i="35" s="1"/>
  <c r="X119" i="35" s="1"/>
  <c r="N98" i="35"/>
  <c r="N119" i="35" s="1"/>
  <c r="M98" i="35"/>
  <c r="L98" i="35"/>
  <c r="L119" i="35" s="1"/>
  <c r="K98" i="35"/>
  <c r="K119" i="35" s="1"/>
  <c r="J98" i="35"/>
  <c r="J119" i="35" s="1"/>
  <c r="I98" i="35"/>
  <c r="I119" i="35" s="1"/>
  <c r="H98" i="35"/>
  <c r="H119" i="35" s="1"/>
  <c r="G98" i="35"/>
  <c r="G119" i="35" s="1"/>
  <c r="F98" i="35"/>
  <c r="F119" i="35" s="1"/>
  <c r="E98" i="35"/>
  <c r="D98" i="35"/>
  <c r="D119" i="35" s="1"/>
  <c r="C98" i="35"/>
  <c r="C119" i="35" s="1"/>
  <c r="B98" i="35"/>
  <c r="AA97" i="35"/>
  <c r="Z97" i="35"/>
  <c r="Y97" i="35"/>
  <c r="W97" i="35"/>
  <c r="AF97" i="35" s="1"/>
  <c r="V97" i="35"/>
  <c r="V118" i="35" s="1"/>
  <c r="AE118" i="35" s="1"/>
  <c r="U97" i="35"/>
  <c r="U118" i="35" s="1"/>
  <c r="AD118" i="35" s="1"/>
  <c r="T97" i="35"/>
  <c r="AC97" i="35" s="1"/>
  <c r="S97" i="35"/>
  <c r="S118" i="35" s="1"/>
  <c r="R97" i="35"/>
  <c r="R118" i="35" s="1"/>
  <c r="Q97" i="35"/>
  <c r="Q118" i="35" s="1"/>
  <c r="P97" i="35"/>
  <c r="P118" i="35" s="1"/>
  <c r="Y118" i="35" s="1"/>
  <c r="O97" i="35"/>
  <c r="X97" i="35" s="1"/>
  <c r="N97" i="35"/>
  <c r="N118" i="35" s="1"/>
  <c r="M97" i="35"/>
  <c r="M118" i="35" s="1"/>
  <c r="L97" i="35"/>
  <c r="K97" i="35"/>
  <c r="K118" i="35" s="1"/>
  <c r="J97" i="35"/>
  <c r="J118" i="35" s="1"/>
  <c r="I97" i="35"/>
  <c r="I118" i="35" s="1"/>
  <c r="H97" i="35"/>
  <c r="H118" i="35" s="1"/>
  <c r="G97" i="35"/>
  <c r="G118" i="35" s="1"/>
  <c r="F97" i="35"/>
  <c r="F118" i="35" s="1"/>
  <c r="E97" i="35"/>
  <c r="E118" i="35" s="1"/>
  <c r="D97" i="35"/>
  <c r="C97" i="35"/>
  <c r="C118" i="35" s="1"/>
  <c r="B97" i="35"/>
  <c r="AF96" i="35"/>
  <c r="Z96" i="35"/>
  <c r="Y96" i="35"/>
  <c r="X96" i="35"/>
  <c r="W96" i="35"/>
  <c r="W117" i="35" s="1"/>
  <c r="AF117" i="35" s="1"/>
  <c r="V96" i="35"/>
  <c r="AE96" i="35" s="1"/>
  <c r="U96" i="35"/>
  <c r="U117" i="35" s="1"/>
  <c r="T96" i="35"/>
  <c r="AC96" i="35" s="1"/>
  <c r="S96" i="35"/>
  <c r="AB96" i="35" s="1"/>
  <c r="R96" i="35"/>
  <c r="R117" i="35" s="1"/>
  <c r="AA117" i="35" s="1"/>
  <c r="Q96" i="35"/>
  <c r="Q117" i="35" s="1"/>
  <c r="Z117" i="35" s="1"/>
  <c r="P96" i="35"/>
  <c r="P117" i="35" s="1"/>
  <c r="Y117" i="35" s="1"/>
  <c r="O96" i="35"/>
  <c r="O117" i="35" s="1"/>
  <c r="X117" i="35" s="1"/>
  <c r="N96" i="35"/>
  <c r="N117" i="35" s="1"/>
  <c r="M96" i="35"/>
  <c r="M117" i="35" s="1"/>
  <c r="L96" i="35"/>
  <c r="L117" i="35" s="1"/>
  <c r="K96" i="35"/>
  <c r="J96" i="35"/>
  <c r="J117" i="35" s="1"/>
  <c r="I96" i="35"/>
  <c r="I117" i="35" s="1"/>
  <c r="H96" i="35"/>
  <c r="H117" i="35" s="1"/>
  <c r="G96" i="35"/>
  <c r="G117" i="35" s="1"/>
  <c r="F96" i="35"/>
  <c r="F117" i="35" s="1"/>
  <c r="E96" i="35"/>
  <c r="E117" i="35" s="1"/>
  <c r="D96" i="35"/>
  <c r="D117" i="35" s="1"/>
  <c r="C96" i="35"/>
  <c r="B96" i="35"/>
  <c r="AF95" i="35"/>
  <c r="AE95" i="35"/>
  <c r="Y95" i="35"/>
  <c r="X95" i="35"/>
  <c r="W95" i="35"/>
  <c r="W116" i="35" s="1"/>
  <c r="V95" i="35"/>
  <c r="V116" i="35" s="1"/>
  <c r="U95" i="35"/>
  <c r="AD95" i="35" s="1"/>
  <c r="T95" i="35"/>
  <c r="T116" i="35" s="1"/>
  <c r="S95" i="35"/>
  <c r="AB95" i="35" s="1"/>
  <c r="R95" i="35"/>
  <c r="AA95" i="35" s="1"/>
  <c r="Q95" i="35"/>
  <c r="Q116" i="35" s="1"/>
  <c r="P95" i="35"/>
  <c r="P116" i="35" s="1"/>
  <c r="O95" i="35"/>
  <c r="O116" i="35" s="1"/>
  <c r="N95" i="35"/>
  <c r="N116" i="35" s="1"/>
  <c r="M95" i="35"/>
  <c r="M116" i="35" s="1"/>
  <c r="L95" i="35"/>
  <c r="L116" i="35" s="1"/>
  <c r="K95" i="35"/>
  <c r="K116" i="35" s="1"/>
  <c r="K121" i="35" s="1"/>
  <c r="J95" i="35"/>
  <c r="I95" i="35"/>
  <c r="I116" i="35" s="1"/>
  <c r="I121" i="35" s="1"/>
  <c r="H95" i="35"/>
  <c r="H116" i="35" s="1"/>
  <c r="G95" i="35"/>
  <c r="G116" i="35" s="1"/>
  <c r="F95" i="35"/>
  <c r="F116" i="35" s="1"/>
  <c r="E95" i="35"/>
  <c r="E116" i="35" s="1"/>
  <c r="D95" i="35"/>
  <c r="D116" i="35" s="1"/>
  <c r="C95" i="35"/>
  <c r="C116" i="35" s="1"/>
  <c r="C121" i="35" s="1"/>
  <c r="B95" i="35"/>
  <c r="B93" i="35"/>
  <c r="B92" i="35"/>
  <c r="B91" i="35"/>
  <c r="B90" i="35"/>
  <c r="B89" i="35"/>
  <c r="B88" i="35"/>
  <c r="AF86" i="35"/>
  <c r="X86" i="35"/>
  <c r="W86" i="35"/>
  <c r="W100" i="35" s="1"/>
  <c r="V86" i="35"/>
  <c r="U86" i="35"/>
  <c r="T86" i="35"/>
  <c r="T100" i="35" s="1"/>
  <c r="S86" i="35"/>
  <c r="S100" i="35" s="1"/>
  <c r="R86" i="35"/>
  <c r="Q86" i="35"/>
  <c r="Q100" i="35" s="1"/>
  <c r="P86" i="35"/>
  <c r="P100" i="35" s="1"/>
  <c r="O86" i="35"/>
  <c r="O100" i="35" s="1"/>
  <c r="N86" i="35"/>
  <c r="M86" i="35"/>
  <c r="L86" i="35"/>
  <c r="L100" i="35" s="1"/>
  <c r="K86" i="35"/>
  <c r="K100" i="35" s="1"/>
  <c r="J86" i="35"/>
  <c r="I86" i="35"/>
  <c r="I100" i="35" s="1"/>
  <c r="H86" i="35"/>
  <c r="H100" i="35" s="1"/>
  <c r="G86" i="35"/>
  <c r="G100" i="35" s="1"/>
  <c r="F86" i="35"/>
  <c r="E86" i="35"/>
  <c r="D86" i="35"/>
  <c r="D100" i="35" s="1"/>
  <c r="C86" i="35"/>
  <c r="C100" i="35" s="1"/>
  <c r="B86" i="35"/>
  <c r="AF85" i="35"/>
  <c r="AE85" i="35"/>
  <c r="AD85" i="35"/>
  <c r="AC85" i="35"/>
  <c r="AB85" i="35"/>
  <c r="AA85" i="35"/>
  <c r="Z85" i="35"/>
  <c r="Y85" i="35"/>
  <c r="X85" i="35"/>
  <c r="B85" i="35"/>
  <c r="AF84" i="35"/>
  <c r="AE84" i="35"/>
  <c r="AD84" i="35"/>
  <c r="AC84" i="35"/>
  <c r="AB84" i="35"/>
  <c r="AA84" i="35"/>
  <c r="Z84" i="35"/>
  <c r="Y84" i="35"/>
  <c r="X84" i="35"/>
  <c r="B84" i="35"/>
  <c r="AF83" i="35"/>
  <c r="AE83" i="35"/>
  <c r="AD83" i="35"/>
  <c r="AC83" i="35"/>
  <c r="AB83" i="35"/>
  <c r="AA83" i="35"/>
  <c r="Z83" i="35"/>
  <c r="Y83" i="35"/>
  <c r="X83" i="35"/>
  <c r="B83" i="35"/>
  <c r="AF82" i="35"/>
  <c r="AE82" i="35"/>
  <c r="AD82" i="35"/>
  <c r="AC82" i="35"/>
  <c r="AB82" i="35"/>
  <c r="AB86" i="35" s="1"/>
  <c r="AA82" i="35"/>
  <c r="Z82" i="35"/>
  <c r="Y82" i="35"/>
  <c r="X82" i="35"/>
  <c r="B82" i="35"/>
  <c r="AF81" i="35"/>
  <c r="AE81" i="35"/>
  <c r="AE86" i="35" s="1"/>
  <c r="AD81" i="35"/>
  <c r="AD86" i="35" s="1"/>
  <c r="AC81" i="35"/>
  <c r="AC86" i="35" s="1"/>
  <c r="AB81" i="35"/>
  <c r="AA81" i="35"/>
  <c r="AA86" i="35" s="1"/>
  <c r="Z81" i="35"/>
  <c r="Z86" i="35" s="1"/>
  <c r="Y81" i="35"/>
  <c r="Y86" i="35" s="1"/>
  <c r="X81" i="35"/>
  <c r="B81" i="35"/>
  <c r="Z79" i="35"/>
  <c r="W79" i="35"/>
  <c r="V79" i="35"/>
  <c r="U79" i="35"/>
  <c r="T79" i="35"/>
  <c r="S79" i="35"/>
  <c r="R79" i="35"/>
  <c r="Q79" i="35"/>
  <c r="P79" i="35"/>
  <c r="O79" i="35"/>
  <c r="N79" i="35"/>
  <c r="M79" i="35"/>
  <c r="L79" i="35"/>
  <c r="K79" i="35"/>
  <c r="J79" i="35"/>
  <c r="I79" i="35"/>
  <c r="H79" i="35"/>
  <c r="G79" i="35"/>
  <c r="F79" i="35"/>
  <c r="E79" i="35"/>
  <c r="D79" i="35"/>
  <c r="C79" i="35"/>
  <c r="B79" i="35"/>
  <c r="AF78" i="35"/>
  <c r="AE78" i="35"/>
  <c r="AD78" i="35"/>
  <c r="AC78" i="35"/>
  <c r="AB78" i="35"/>
  <c r="AA78" i="35"/>
  <c r="Z78" i="35"/>
  <c r="Y78" i="35"/>
  <c r="X78" i="35"/>
  <c r="B78" i="35"/>
  <c r="AF77" i="35"/>
  <c r="AE77" i="35"/>
  <c r="AD77" i="35"/>
  <c r="AC77" i="35"/>
  <c r="AB77" i="35"/>
  <c r="AA77" i="35"/>
  <c r="Z77" i="35"/>
  <c r="Y77" i="35"/>
  <c r="X77" i="35"/>
  <c r="B77" i="35"/>
  <c r="AF76" i="35"/>
  <c r="AE76" i="35"/>
  <c r="AD76" i="35"/>
  <c r="AC76" i="35"/>
  <c r="AB76" i="35"/>
  <c r="AA76" i="35"/>
  <c r="Z76" i="35"/>
  <c r="Y76" i="35"/>
  <c r="X76" i="35"/>
  <c r="B76" i="35"/>
  <c r="AF75" i="35"/>
  <c r="AE75" i="35"/>
  <c r="AD75" i="35"/>
  <c r="AD79" i="35" s="1"/>
  <c r="AC75" i="35"/>
  <c r="AB75" i="35"/>
  <c r="AA75" i="35"/>
  <c r="Z75" i="35"/>
  <c r="Y75" i="35"/>
  <c r="X75" i="35"/>
  <c r="B75" i="35"/>
  <c r="AF74" i="35"/>
  <c r="AF79" i="35" s="1"/>
  <c r="AE74" i="35"/>
  <c r="AE79" i="35" s="1"/>
  <c r="AD74" i="35"/>
  <c r="AC74" i="35"/>
  <c r="AC79" i="35" s="1"/>
  <c r="AB74" i="35"/>
  <c r="AB79" i="35" s="1"/>
  <c r="AA74" i="35"/>
  <c r="AA79" i="35" s="1"/>
  <c r="Z74" i="35"/>
  <c r="Y74" i="35"/>
  <c r="Y79" i="35" s="1"/>
  <c r="X74" i="35"/>
  <c r="X79" i="35" s="1"/>
  <c r="B74" i="35"/>
  <c r="W72" i="35"/>
  <c r="V72" i="35"/>
  <c r="U72" i="35"/>
  <c r="T72" i="35"/>
  <c r="S72" i="35"/>
  <c r="R72" i="35"/>
  <c r="Q72" i="35"/>
  <c r="B72" i="35"/>
  <c r="AE71" i="35"/>
  <c r="AA71" i="35"/>
  <c r="Z71" i="35"/>
  <c r="P71" i="35"/>
  <c r="Y71" i="35" s="1"/>
  <c r="O71" i="35"/>
  <c r="X71" i="35" s="1"/>
  <c r="N71" i="35"/>
  <c r="M71" i="35"/>
  <c r="L71" i="35"/>
  <c r="K71" i="35"/>
  <c r="AF71" i="35" s="1"/>
  <c r="J71" i="35"/>
  <c r="I71" i="35"/>
  <c r="AD71" i="35" s="1"/>
  <c r="H71" i="35"/>
  <c r="AC71" i="35" s="1"/>
  <c r="G71" i="35"/>
  <c r="AB71" i="35" s="1"/>
  <c r="F71" i="35"/>
  <c r="E71" i="35"/>
  <c r="D71" i="35"/>
  <c r="C71" i="35"/>
  <c r="B71" i="35"/>
  <c r="AE70" i="35"/>
  <c r="AA70" i="35"/>
  <c r="Z70" i="35"/>
  <c r="P70" i="35"/>
  <c r="Y70" i="35" s="1"/>
  <c r="O70" i="35"/>
  <c r="X70" i="35" s="1"/>
  <c r="N70" i="35"/>
  <c r="M70" i="35"/>
  <c r="L70" i="35"/>
  <c r="K70" i="35"/>
  <c r="AF70" i="35" s="1"/>
  <c r="J70" i="35"/>
  <c r="I70" i="35"/>
  <c r="AD70" i="35" s="1"/>
  <c r="H70" i="35"/>
  <c r="AC70" i="35" s="1"/>
  <c r="G70" i="35"/>
  <c r="AB70" i="35" s="1"/>
  <c r="F70" i="35"/>
  <c r="E70" i="35"/>
  <c r="D70" i="35"/>
  <c r="C70" i="35"/>
  <c r="B70" i="35"/>
  <c r="AE69" i="35"/>
  <c r="AA69" i="35"/>
  <c r="Z69" i="35"/>
  <c r="P69" i="35"/>
  <c r="Y69" i="35" s="1"/>
  <c r="O69" i="35"/>
  <c r="X69" i="35" s="1"/>
  <c r="N69" i="35"/>
  <c r="M69" i="35"/>
  <c r="L69" i="35"/>
  <c r="K69" i="35"/>
  <c r="AF69" i="35" s="1"/>
  <c r="J69" i="35"/>
  <c r="I69" i="35"/>
  <c r="AD69" i="35" s="1"/>
  <c r="H69" i="35"/>
  <c r="AC69" i="35" s="1"/>
  <c r="G69" i="35"/>
  <c r="AB69" i="35" s="1"/>
  <c r="F69" i="35"/>
  <c r="E69" i="35"/>
  <c r="D69" i="35"/>
  <c r="C69" i="35"/>
  <c r="B69" i="35"/>
  <c r="AE68" i="35"/>
  <c r="AA68" i="35"/>
  <c r="Z68" i="35"/>
  <c r="P68" i="35"/>
  <c r="Y68" i="35" s="1"/>
  <c r="O68" i="35"/>
  <c r="X68" i="35" s="1"/>
  <c r="N68" i="35"/>
  <c r="M68" i="35"/>
  <c r="L68" i="35"/>
  <c r="K68" i="35"/>
  <c r="AF68" i="35" s="1"/>
  <c r="J68" i="35"/>
  <c r="I68" i="35"/>
  <c r="AD68" i="35" s="1"/>
  <c r="H68" i="35"/>
  <c r="AC68" i="35" s="1"/>
  <c r="G68" i="35"/>
  <c r="AB68" i="35" s="1"/>
  <c r="F68" i="35"/>
  <c r="E68" i="35"/>
  <c r="D68" i="35"/>
  <c r="C68" i="35"/>
  <c r="B68" i="35"/>
  <c r="AE67" i="35"/>
  <c r="AE72" i="35" s="1"/>
  <c r="AA67" i="35"/>
  <c r="AA72" i="35" s="1"/>
  <c r="Z67" i="35"/>
  <c r="Z72" i="35" s="1"/>
  <c r="P67" i="35"/>
  <c r="Y67" i="35" s="1"/>
  <c r="O67" i="35"/>
  <c r="X67" i="35" s="1"/>
  <c r="N67" i="35"/>
  <c r="N72" i="35" s="1"/>
  <c r="M67" i="35"/>
  <c r="M72" i="35" s="1"/>
  <c r="L67" i="35"/>
  <c r="L72" i="35" s="1"/>
  <c r="K67" i="35"/>
  <c r="K72" i="35" s="1"/>
  <c r="J67" i="35"/>
  <c r="J72" i="35" s="1"/>
  <c r="I67" i="35"/>
  <c r="I72" i="35" s="1"/>
  <c r="H67" i="35"/>
  <c r="H72" i="35" s="1"/>
  <c r="G67" i="35"/>
  <c r="G72" i="35" s="1"/>
  <c r="F67" i="35"/>
  <c r="F72" i="35" s="1"/>
  <c r="E67" i="35"/>
  <c r="E72" i="35" s="1"/>
  <c r="D67" i="35"/>
  <c r="D72" i="35" s="1"/>
  <c r="C67" i="35"/>
  <c r="C72" i="35" s="1"/>
  <c r="B67" i="35"/>
  <c r="AB65" i="35"/>
  <c r="W65" i="35"/>
  <c r="V65" i="35"/>
  <c r="U65" i="35"/>
  <c r="T65" i="35"/>
  <c r="S65" i="35"/>
  <c r="R65" i="35"/>
  <c r="Q65" i="35"/>
  <c r="P65" i="35"/>
  <c r="O65" i="35"/>
  <c r="N65" i="35"/>
  <c r="M65" i="35"/>
  <c r="L65" i="35"/>
  <c r="K65" i="35"/>
  <c r="J65" i="35"/>
  <c r="I65" i="35"/>
  <c r="H65" i="35"/>
  <c r="G65" i="35"/>
  <c r="F65" i="35"/>
  <c r="E65" i="35"/>
  <c r="D65" i="35"/>
  <c r="C65" i="35"/>
  <c r="B65" i="35"/>
  <c r="AF64" i="35"/>
  <c r="AE64" i="35"/>
  <c r="AD64" i="35"/>
  <c r="AC64" i="35"/>
  <c r="AB64" i="35"/>
  <c r="AA64" i="35"/>
  <c r="Z64" i="35"/>
  <c r="Y64" i="35"/>
  <c r="X64" i="35"/>
  <c r="B64" i="35"/>
  <c r="AF63" i="35"/>
  <c r="AE63" i="35"/>
  <c r="AD63" i="35"/>
  <c r="AC63" i="35"/>
  <c r="AB63" i="35"/>
  <c r="AA63" i="35"/>
  <c r="Z63" i="35"/>
  <c r="Y63" i="35"/>
  <c r="X63" i="35"/>
  <c r="B63" i="35"/>
  <c r="AF62" i="35"/>
  <c r="AE62" i="35"/>
  <c r="AD62" i="35"/>
  <c r="AC62" i="35"/>
  <c r="AB62" i="35"/>
  <c r="AA62" i="35"/>
  <c r="Z62" i="35"/>
  <c r="Y62" i="35"/>
  <c r="X62" i="35"/>
  <c r="B62" i="35"/>
  <c r="AF61" i="35"/>
  <c r="AF65" i="35" s="1"/>
  <c r="AE61" i="35"/>
  <c r="AD61" i="35"/>
  <c r="AC61" i="35"/>
  <c r="AB61" i="35"/>
  <c r="AA61" i="35"/>
  <c r="Z61" i="35"/>
  <c r="Y61" i="35"/>
  <c r="X61" i="35"/>
  <c r="X65" i="35" s="1"/>
  <c r="B61" i="35"/>
  <c r="AF60" i="35"/>
  <c r="AE60" i="35"/>
  <c r="AE65" i="35" s="1"/>
  <c r="AD60" i="35"/>
  <c r="AD65" i="35" s="1"/>
  <c r="AC60" i="35"/>
  <c r="AC65" i="35" s="1"/>
  <c r="AB60" i="35"/>
  <c r="AA60" i="35"/>
  <c r="AA65" i="35" s="1"/>
  <c r="Z60" i="35"/>
  <c r="Z65" i="35" s="1"/>
  <c r="Y60" i="35"/>
  <c r="Y65" i="35" s="1"/>
  <c r="X60" i="35"/>
  <c r="B60" i="35"/>
  <c r="AD58" i="35"/>
  <c r="W58" i="35"/>
  <c r="V58" i="35"/>
  <c r="U58" i="35"/>
  <c r="T58" i="35"/>
  <c r="S58" i="35"/>
  <c r="R58" i="35"/>
  <c r="Q58" i="35"/>
  <c r="P58" i="35"/>
  <c r="O58" i="35"/>
  <c r="N58" i="35"/>
  <c r="M58" i="35"/>
  <c r="L58" i="35"/>
  <c r="K58" i="35"/>
  <c r="J58" i="35"/>
  <c r="I58" i="35"/>
  <c r="H58" i="35"/>
  <c r="G58" i="35"/>
  <c r="F58" i="35"/>
  <c r="E58" i="35"/>
  <c r="D58" i="35"/>
  <c r="C58" i="35"/>
  <c r="B58" i="35"/>
  <c r="AF57" i="35"/>
  <c r="AE57" i="35"/>
  <c r="AD57" i="35"/>
  <c r="AC57" i="35"/>
  <c r="AB57" i="35"/>
  <c r="AA57" i="35"/>
  <c r="Z57" i="35"/>
  <c r="Y57" i="35"/>
  <c r="X57" i="35"/>
  <c r="B57" i="35"/>
  <c r="AF56" i="35"/>
  <c r="AE56" i="35"/>
  <c r="AD56" i="35"/>
  <c r="AC56" i="35"/>
  <c r="AB56" i="35"/>
  <c r="AA56" i="35"/>
  <c r="Z56" i="35"/>
  <c r="Y56" i="35"/>
  <c r="X56" i="35"/>
  <c r="B56" i="35"/>
  <c r="AF55" i="35"/>
  <c r="AE55" i="35"/>
  <c r="AD55" i="35"/>
  <c r="AC55" i="35"/>
  <c r="AB55" i="35"/>
  <c r="AA55" i="35"/>
  <c r="Z55" i="35"/>
  <c r="Y55" i="35"/>
  <c r="X55" i="35"/>
  <c r="B55" i="35"/>
  <c r="AF54" i="35"/>
  <c r="AE54" i="35"/>
  <c r="AD54" i="35"/>
  <c r="AC54" i="35"/>
  <c r="AB54" i="35"/>
  <c r="AA54" i="35"/>
  <c r="Z54" i="35"/>
  <c r="Z58" i="35" s="1"/>
  <c r="Y54" i="35"/>
  <c r="X54" i="35"/>
  <c r="B54" i="35"/>
  <c r="AF53" i="35"/>
  <c r="AF58" i="35" s="1"/>
  <c r="AE53" i="35"/>
  <c r="AE58" i="35" s="1"/>
  <c r="AD53" i="35"/>
  <c r="AC53" i="35"/>
  <c r="AC58" i="35" s="1"/>
  <c r="AB53" i="35"/>
  <c r="AB58" i="35" s="1"/>
  <c r="AA53" i="35"/>
  <c r="AA58" i="35" s="1"/>
  <c r="Z53" i="35"/>
  <c r="Y53" i="35"/>
  <c r="Y58" i="35" s="1"/>
  <c r="X53" i="35"/>
  <c r="X58" i="35" s="1"/>
  <c r="B53" i="35"/>
  <c r="AF51" i="35"/>
  <c r="AB51" i="35"/>
  <c r="X51" i="35"/>
  <c r="W51" i="35"/>
  <c r="V51" i="35"/>
  <c r="U51" i="35"/>
  <c r="T51" i="35"/>
  <c r="S51" i="35"/>
  <c r="R51" i="35"/>
  <c r="Q51" i="35"/>
  <c r="P51" i="35"/>
  <c r="O51" i="35"/>
  <c r="N51" i="35"/>
  <c r="M51" i="35"/>
  <c r="L51" i="35"/>
  <c r="K51" i="35"/>
  <c r="J51" i="35"/>
  <c r="I51" i="35"/>
  <c r="H51" i="35"/>
  <c r="G51" i="35"/>
  <c r="F51" i="35"/>
  <c r="E51" i="35"/>
  <c r="D51" i="35"/>
  <c r="C51" i="35"/>
  <c r="B51" i="35"/>
  <c r="AF50" i="35"/>
  <c r="AE50" i="35"/>
  <c r="AD50" i="35"/>
  <c r="AC50" i="35"/>
  <c r="AB50" i="35"/>
  <c r="AA50" i="35"/>
  <c r="Z50" i="35"/>
  <c r="Y50" i="35"/>
  <c r="X50" i="35"/>
  <c r="B50" i="35"/>
  <c r="AF49" i="35"/>
  <c r="AE49" i="35"/>
  <c r="AD49" i="35"/>
  <c r="AC49" i="35"/>
  <c r="AB49" i="35"/>
  <c r="AA49" i="35"/>
  <c r="Z49" i="35"/>
  <c r="Y49" i="35"/>
  <c r="X49" i="35"/>
  <c r="B49" i="35"/>
  <c r="AF48" i="35"/>
  <c r="AE48" i="35"/>
  <c r="AD48" i="35"/>
  <c r="AC48" i="35"/>
  <c r="AB48" i="35"/>
  <c r="AA48" i="35"/>
  <c r="Z48" i="35"/>
  <c r="Y48" i="35"/>
  <c r="X48" i="35"/>
  <c r="B48" i="35"/>
  <c r="AF47" i="35"/>
  <c r="AE47" i="35"/>
  <c r="AD47" i="35"/>
  <c r="AC47" i="35"/>
  <c r="AB47" i="35"/>
  <c r="AA47" i="35"/>
  <c r="Z47" i="35"/>
  <c r="Y47" i="35"/>
  <c r="X47" i="35"/>
  <c r="B47" i="35"/>
  <c r="AF46" i="35"/>
  <c r="AE46" i="35"/>
  <c r="AE51" i="35" s="1"/>
  <c r="AD46" i="35"/>
  <c r="AD51" i="35" s="1"/>
  <c r="AC46" i="35"/>
  <c r="AC51" i="35" s="1"/>
  <c r="AB46" i="35"/>
  <c r="AA46" i="35"/>
  <c r="AA51" i="35" s="1"/>
  <c r="Z46" i="35"/>
  <c r="Z51" i="35" s="1"/>
  <c r="Y46" i="35"/>
  <c r="Y51" i="35" s="1"/>
  <c r="X46" i="35"/>
  <c r="B46" i="35"/>
  <c r="AD44" i="35"/>
  <c r="Z44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K44" i="35"/>
  <c r="J44" i="35"/>
  <c r="I44" i="35"/>
  <c r="H44" i="35"/>
  <c r="G44" i="35"/>
  <c r="F44" i="35"/>
  <c r="E44" i="35"/>
  <c r="D44" i="35"/>
  <c r="C44" i="35"/>
  <c r="B44" i="35"/>
  <c r="AF43" i="35"/>
  <c r="AE43" i="35"/>
  <c r="AD43" i="35"/>
  <c r="AC43" i="35"/>
  <c r="AB43" i="35"/>
  <c r="AA43" i="35"/>
  <c r="Z43" i="35"/>
  <c r="Y43" i="35"/>
  <c r="X43" i="35"/>
  <c r="B43" i="35"/>
  <c r="AF42" i="35"/>
  <c r="AE42" i="35"/>
  <c r="AD42" i="35"/>
  <c r="AC42" i="35"/>
  <c r="AB42" i="35"/>
  <c r="AA42" i="35"/>
  <c r="Z42" i="35"/>
  <c r="Y42" i="35"/>
  <c r="X42" i="35"/>
  <c r="B42" i="35"/>
  <c r="AF41" i="35"/>
  <c r="AE41" i="35"/>
  <c r="AD41" i="35"/>
  <c r="AC41" i="35"/>
  <c r="AB41" i="35"/>
  <c r="AA41" i="35"/>
  <c r="Z41" i="35"/>
  <c r="Y41" i="35"/>
  <c r="X41" i="35"/>
  <c r="B41" i="35"/>
  <c r="AF40" i="35"/>
  <c r="AE40" i="35"/>
  <c r="AD40" i="35"/>
  <c r="AC40" i="35"/>
  <c r="AB40" i="35"/>
  <c r="AA40" i="35"/>
  <c r="Z40" i="35"/>
  <c r="Y40" i="35"/>
  <c r="X40" i="35"/>
  <c r="B40" i="35"/>
  <c r="AF39" i="35"/>
  <c r="AF44" i="35" s="1"/>
  <c r="AE39" i="35"/>
  <c r="AE44" i="35" s="1"/>
  <c r="AD39" i="35"/>
  <c r="AC39" i="35"/>
  <c r="AC44" i="35" s="1"/>
  <c r="AB39" i="35"/>
  <c r="AB44" i="35" s="1"/>
  <c r="AA39" i="35"/>
  <c r="AA44" i="35" s="1"/>
  <c r="Z39" i="35"/>
  <c r="Y39" i="35"/>
  <c r="Y44" i="35" s="1"/>
  <c r="X39" i="35"/>
  <c r="X44" i="35" s="1"/>
  <c r="B39" i="35"/>
  <c r="AF37" i="35"/>
  <c r="AB37" i="35"/>
  <c r="X37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K37" i="35"/>
  <c r="J37" i="35"/>
  <c r="I37" i="35"/>
  <c r="H37" i="35"/>
  <c r="G37" i="35"/>
  <c r="F37" i="35"/>
  <c r="E37" i="35"/>
  <c r="D37" i="35"/>
  <c r="C37" i="35"/>
  <c r="B37" i="35"/>
  <c r="AF36" i="35"/>
  <c r="AE36" i="35"/>
  <c r="AD36" i="35"/>
  <c r="AC36" i="35"/>
  <c r="AB36" i="35"/>
  <c r="AA36" i="35"/>
  <c r="Z36" i="35"/>
  <c r="Y36" i="35"/>
  <c r="X36" i="35"/>
  <c r="B36" i="35"/>
  <c r="AF35" i="35"/>
  <c r="AE35" i="35"/>
  <c r="AD35" i="35"/>
  <c r="AC35" i="35"/>
  <c r="AB35" i="35"/>
  <c r="AA35" i="35"/>
  <c r="Z35" i="35"/>
  <c r="Y35" i="35"/>
  <c r="X35" i="35"/>
  <c r="B35" i="35"/>
  <c r="AF34" i="35"/>
  <c r="AE34" i="35"/>
  <c r="AD34" i="35"/>
  <c r="AC34" i="35"/>
  <c r="AB34" i="35"/>
  <c r="AA34" i="35"/>
  <c r="Z34" i="35"/>
  <c r="Y34" i="35"/>
  <c r="X34" i="35"/>
  <c r="B34" i="35"/>
  <c r="AF33" i="35"/>
  <c r="AE33" i="35"/>
  <c r="AD33" i="35"/>
  <c r="AC33" i="35"/>
  <c r="AB33" i="35"/>
  <c r="AA33" i="35"/>
  <c r="Z33" i="35"/>
  <c r="Y33" i="35"/>
  <c r="X33" i="35"/>
  <c r="B33" i="35"/>
  <c r="AF32" i="35"/>
  <c r="AE32" i="35"/>
  <c r="AE37" i="35" s="1"/>
  <c r="AD32" i="35"/>
  <c r="AD37" i="35" s="1"/>
  <c r="AC32" i="35"/>
  <c r="AC37" i="35" s="1"/>
  <c r="AB32" i="35"/>
  <c r="AA32" i="35"/>
  <c r="AA37" i="35" s="1"/>
  <c r="Z32" i="35"/>
  <c r="Z37" i="35" s="1"/>
  <c r="Y32" i="35"/>
  <c r="Y37" i="35" s="1"/>
  <c r="X32" i="35"/>
  <c r="B32" i="35"/>
  <c r="AD30" i="35"/>
  <c r="Z30" i="35"/>
  <c r="W30" i="35"/>
  <c r="V30" i="35"/>
  <c r="U30" i="35"/>
  <c r="T30" i="35"/>
  <c r="S30" i="35"/>
  <c r="R30" i="35"/>
  <c r="Q30" i="35"/>
  <c r="P30" i="35"/>
  <c r="O30" i="35"/>
  <c r="N30" i="35"/>
  <c r="M30" i="35"/>
  <c r="L30" i="35"/>
  <c r="K30" i="35"/>
  <c r="J30" i="35"/>
  <c r="I30" i="35"/>
  <c r="H30" i="35"/>
  <c r="G30" i="35"/>
  <c r="F30" i="35"/>
  <c r="E30" i="35"/>
  <c r="D30" i="35"/>
  <c r="C30" i="35"/>
  <c r="B30" i="35"/>
  <c r="AF29" i="35"/>
  <c r="AE29" i="35"/>
  <c r="AD29" i="35"/>
  <c r="AC29" i="35"/>
  <c r="AB29" i="35"/>
  <c r="AA29" i="35"/>
  <c r="Z29" i="35"/>
  <c r="Y29" i="35"/>
  <c r="X29" i="35"/>
  <c r="B29" i="35"/>
  <c r="AF28" i="35"/>
  <c r="AE28" i="35"/>
  <c r="AD28" i="35"/>
  <c r="AC28" i="35"/>
  <c r="AB28" i="35"/>
  <c r="AA28" i="35"/>
  <c r="Z28" i="35"/>
  <c r="Y28" i="35"/>
  <c r="X28" i="35"/>
  <c r="B28" i="35"/>
  <c r="AF27" i="35"/>
  <c r="AE27" i="35"/>
  <c r="AD27" i="35"/>
  <c r="AC27" i="35"/>
  <c r="AB27" i="35"/>
  <c r="AA27" i="35"/>
  <c r="Z27" i="35"/>
  <c r="Y27" i="35"/>
  <c r="X27" i="35"/>
  <c r="B27" i="35"/>
  <c r="AF26" i="35"/>
  <c r="AE26" i="35"/>
  <c r="AD26" i="35"/>
  <c r="AC26" i="35"/>
  <c r="AB26" i="35"/>
  <c r="AA26" i="35"/>
  <c r="Z26" i="35"/>
  <c r="Y26" i="35"/>
  <c r="X26" i="35"/>
  <c r="B26" i="35"/>
  <c r="AF25" i="35"/>
  <c r="AF30" i="35" s="1"/>
  <c r="AE25" i="35"/>
  <c r="AE30" i="35" s="1"/>
  <c r="AD25" i="35"/>
  <c r="AC25" i="35"/>
  <c r="AC30" i="35" s="1"/>
  <c r="AB25" i="35"/>
  <c r="AB30" i="35" s="1"/>
  <c r="AA25" i="35"/>
  <c r="AA30" i="35" s="1"/>
  <c r="Z25" i="35"/>
  <c r="Y25" i="35"/>
  <c r="Y30" i="35" s="1"/>
  <c r="X25" i="35"/>
  <c r="X30" i="35" s="1"/>
  <c r="B25" i="35"/>
  <c r="AF23" i="35"/>
  <c r="AB23" i="35"/>
  <c r="X23" i="35"/>
  <c r="W23" i="35"/>
  <c r="V23" i="35"/>
  <c r="U23" i="35"/>
  <c r="T23" i="35"/>
  <c r="S23" i="35"/>
  <c r="R23" i="35"/>
  <c r="Q23" i="35"/>
  <c r="P23" i="35"/>
  <c r="O23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B23" i="35"/>
  <c r="AF22" i="35"/>
  <c r="AE22" i="35"/>
  <c r="AD22" i="35"/>
  <c r="AC22" i="35"/>
  <c r="AB22" i="35"/>
  <c r="AA22" i="35"/>
  <c r="Z22" i="35"/>
  <c r="Y22" i="35"/>
  <c r="X22" i="35"/>
  <c r="B22" i="35"/>
  <c r="AF21" i="35"/>
  <c r="AE21" i="35"/>
  <c r="AD21" i="35"/>
  <c r="AC21" i="35"/>
  <c r="AB21" i="35"/>
  <c r="AA21" i="35"/>
  <c r="Z21" i="35"/>
  <c r="Y21" i="35"/>
  <c r="X21" i="35"/>
  <c r="B21" i="35"/>
  <c r="AF20" i="35"/>
  <c r="AE20" i="35"/>
  <c r="AD20" i="35"/>
  <c r="AC20" i="35"/>
  <c r="AB20" i="35"/>
  <c r="AA20" i="35"/>
  <c r="Z20" i="35"/>
  <c r="Y20" i="35"/>
  <c r="X20" i="35"/>
  <c r="B20" i="35"/>
  <c r="AF19" i="35"/>
  <c r="AE19" i="35"/>
  <c r="AD19" i="35"/>
  <c r="AC19" i="35"/>
  <c r="AB19" i="35"/>
  <c r="AA19" i="35"/>
  <c r="Z19" i="35"/>
  <c r="Y19" i="35"/>
  <c r="X19" i="35"/>
  <c r="B19" i="35"/>
  <c r="AF18" i="35"/>
  <c r="AE18" i="35"/>
  <c r="AE23" i="35" s="1"/>
  <c r="AD18" i="35"/>
  <c r="AD23" i="35" s="1"/>
  <c r="AC18" i="35"/>
  <c r="AC23" i="35" s="1"/>
  <c r="AB18" i="35"/>
  <c r="AA18" i="35"/>
  <c r="AA23" i="35" s="1"/>
  <c r="Z18" i="35"/>
  <c r="Z23" i="35" s="1"/>
  <c r="Y18" i="35"/>
  <c r="Y23" i="35" s="1"/>
  <c r="X18" i="35"/>
  <c r="B18" i="35"/>
  <c r="A17" i="35"/>
  <c r="A24" i="35" s="1"/>
  <c r="A31" i="35" s="1"/>
  <c r="A38" i="35" s="1"/>
  <c r="A45" i="35" s="1"/>
  <c r="A52" i="35" s="1"/>
  <c r="A59" i="35" s="1"/>
  <c r="A66" i="35" s="1"/>
  <c r="A73" i="35" s="1"/>
  <c r="A80" i="35" s="1"/>
  <c r="A87" i="35" s="1"/>
  <c r="A94" i="35" s="1"/>
  <c r="A101" i="35" s="1"/>
  <c r="A108" i="35" s="1"/>
  <c r="A115" i="35" s="1"/>
  <c r="A122" i="35" s="1"/>
  <c r="A129" i="35" s="1"/>
  <c r="A136" i="35" s="1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AF15" i="35"/>
  <c r="AE15" i="35"/>
  <c r="AD15" i="35"/>
  <c r="AC15" i="35"/>
  <c r="AB15" i="35"/>
  <c r="AA15" i="35"/>
  <c r="Z15" i="35"/>
  <c r="Y15" i="35"/>
  <c r="X15" i="35"/>
  <c r="AF14" i="35"/>
  <c r="AE14" i="35"/>
  <c r="AD14" i="35"/>
  <c r="AC14" i="35"/>
  <c r="AB14" i="35"/>
  <c r="AA14" i="35"/>
  <c r="Z14" i="35"/>
  <c r="Y14" i="35"/>
  <c r="X14" i="35"/>
  <c r="AF13" i="35"/>
  <c r="AE13" i="35"/>
  <c r="AD13" i="35"/>
  <c r="AD16" i="35" s="1"/>
  <c r="AC13" i="35"/>
  <c r="AB13" i="35"/>
  <c r="AA13" i="35"/>
  <c r="Z13" i="35"/>
  <c r="Z16" i="35" s="1"/>
  <c r="Y13" i="35"/>
  <c r="X13" i="35"/>
  <c r="AF12" i="35"/>
  <c r="AE12" i="35"/>
  <c r="AD12" i="35"/>
  <c r="AC12" i="35"/>
  <c r="AB12" i="35"/>
  <c r="AA12" i="35"/>
  <c r="Z12" i="35"/>
  <c r="Y12" i="35"/>
  <c r="X12" i="35"/>
  <c r="AF11" i="35"/>
  <c r="AF16" i="35" s="1"/>
  <c r="AE11" i="35"/>
  <c r="AE16" i="35" s="1"/>
  <c r="AD11" i="35"/>
  <c r="AC11" i="35"/>
  <c r="AC16" i="35" s="1"/>
  <c r="AB11" i="35"/>
  <c r="AB16" i="35" s="1"/>
  <c r="AA11" i="35"/>
  <c r="AA16" i="35" s="1"/>
  <c r="Z11" i="35"/>
  <c r="Y11" i="35"/>
  <c r="Y16" i="35" s="1"/>
  <c r="X11" i="35"/>
  <c r="X16" i="35" s="1"/>
  <c r="AH121" i="36" l="1"/>
  <c r="X121" i="36"/>
  <c r="AC100" i="36"/>
  <c r="AG100" i="36"/>
  <c r="AD100" i="36"/>
  <c r="Y100" i="36"/>
  <c r="Z100" i="36"/>
  <c r="AD121" i="36"/>
  <c r="AA100" i="36"/>
  <c r="AF100" i="36"/>
  <c r="AF121" i="36"/>
  <c r="AB121" i="36"/>
  <c r="S121" i="36"/>
  <c r="AC116" i="36"/>
  <c r="AC121" i="36" s="1"/>
  <c r="T121" i="36"/>
  <c r="P121" i="36"/>
  <c r="V121" i="36"/>
  <c r="Z121" i="36"/>
  <c r="R121" i="36"/>
  <c r="AA121" i="36"/>
  <c r="AG116" i="36"/>
  <c r="AG121" i="36" s="1"/>
  <c r="W121" i="36"/>
  <c r="Q121" i="36"/>
  <c r="Y116" i="36"/>
  <c r="Y121" i="36" s="1"/>
  <c r="O121" i="36"/>
  <c r="U121" i="36"/>
  <c r="AE116" i="36"/>
  <c r="AE121" i="36" s="1"/>
  <c r="J121" i="35"/>
  <c r="X72" i="35"/>
  <c r="D121" i="35"/>
  <c r="L121" i="35"/>
  <c r="AC116" i="35"/>
  <c r="R121" i="35"/>
  <c r="AC118" i="35"/>
  <c r="AE120" i="35"/>
  <c r="Y72" i="35"/>
  <c r="E121" i="35"/>
  <c r="M121" i="35"/>
  <c r="Z118" i="35"/>
  <c r="Y120" i="35"/>
  <c r="Z116" i="35"/>
  <c r="Z121" i="35" s="1"/>
  <c r="Q121" i="35"/>
  <c r="F121" i="35"/>
  <c r="N121" i="35"/>
  <c r="AE116" i="35"/>
  <c r="AA118" i="35"/>
  <c r="G121" i="35"/>
  <c r="X116" i="35"/>
  <c r="AF116" i="35"/>
  <c r="W121" i="35"/>
  <c r="AD117" i="35"/>
  <c r="AB118" i="35"/>
  <c r="AA119" i="35"/>
  <c r="H121" i="35"/>
  <c r="Y116" i="35"/>
  <c r="AB119" i="35"/>
  <c r="AB120" i="35"/>
  <c r="AB117" i="35"/>
  <c r="AD119" i="35"/>
  <c r="AB67" i="35"/>
  <c r="AB72" i="35" s="1"/>
  <c r="Z95" i="35"/>
  <c r="Z100" i="35" s="1"/>
  <c r="AA96" i="35"/>
  <c r="AA100" i="35" s="1"/>
  <c r="AB97" i="35"/>
  <c r="AB100" i="35" s="1"/>
  <c r="AC98" i="35"/>
  <c r="AD99" i="35"/>
  <c r="S116" i="35"/>
  <c r="AA116" i="35"/>
  <c r="T117" i="35"/>
  <c r="AC117" i="35" s="1"/>
  <c r="AC67" i="35"/>
  <c r="AC72" i="35" s="1"/>
  <c r="AD67" i="35"/>
  <c r="AD72" i="35" s="1"/>
  <c r="O72" i="35"/>
  <c r="AD97" i="35"/>
  <c r="AE98" i="35"/>
  <c r="X99" i="35"/>
  <c r="AF99" i="35"/>
  <c r="U116" i="35"/>
  <c r="V117" i="35"/>
  <c r="AE117" i="35" s="1"/>
  <c r="O118" i="35"/>
  <c r="X118" i="35" s="1"/>
  <c r="W118" i="35"/>
  <c r="AF118" i="35" s="1"/>
  <c r="P119" i="35"/>
  <c r="Y119" i="35" s="1"/>
  <c r="Q120" i="35"/>
  <c r="Z120" i="35" s="1"/>
  <c r="P72" i="35"/>
  <c r="AC95" i="35"/>
  <c r="AD96" i="35"/>
  <c r="AD100" i="35" s="1"/>
  <c r="AE97" i="35"/>
  <c r="AE100" i="35" s="1"/>
  <c r="X98" i="35"/>
  <c r="X100" i="35" s="1"/>
  <c r="AF98" i="35"/>
  <c r="AF100" i="35" s="1"/>
  <c r="Y99" i="35"/>
  <c r="Y100" i="35" s="1"/>
  <c r="Q119" i="35"/>
  <c r="Z119" i="35" s="1"/>
  <c r="R120" i="35"/>
  <c r="AA120" i="35" s="1"/>
  <c r="AF67" i="35"/>
  <c r="AF72" i="35" s="1"/>
  <c r="AF121" i="35" l="1"/>
  <c r="P121" i="35"/>
  <c r="O121" i="35"/>
  <c r="Y121" i="35"/>
  <c r="X121" i="35"/>
  <c r="U121" i="35"/>
  <c r="AD116" i="35"/>
  <c r="AD121" i="35" s="1"/>
  <c r="AC100" i="35"/>
  <c r="AA121" i="35"/>
  <c r="AC121" i="35"/>
  <c r="S121" i="35"/>
  <c r="AB116" i="35"/>
  <c r="AB121" i="35" s="1"/>
  <c r="AE121" i="35"/>
  <c r="T121" i="35"/>
  <c r="V121" i="35"/>
  <c r="Z142" i="34" l="1"/>
  <c r="W142" i="34"/>
  <c r="V142" i="34"/>
  <c r="U142" i="34"/>
  <c r="T142" i="34"/>
  <c r="S142" i="34"/>
  <c r="R142" i="34"/>
  <c r="Q142" i="34"/>
  <c r="P142" i="34"/>
  <c r="O142" i="34"/>
  <c r="N142" i="34"/>
  <c r="M142" i="34"/>
  <c r="L142" i="34"/>
  <c r="K142" i="34"/>
  <c r="J142" i="34"/>
  <c r="I142" i="34"/>
  <c r="H142" i="34"/>
  <c r="G142" i="34"/>
  <c r="F142" i="34"/>
  <c r="E142" i="34"/>
  <c r="D142" i="34"/>
  <c r="C142" i="34"/>
  <c r="B142" i="34"/>
  <c r="AF141" i="34"/>
  <c r="AE141" i="34"/>
  <c r="AD141" i="34"/>
  <c r="AC141" i="34"/>
  <c r="AB141" i="34"/>
  <c r="AA141" i="34"/>
  <c r="Z141" i="34"/>
  <c r="Y141" i="34"/>
  <c r="X141" i="34"/>
  <c r="B141" i="34"/>
  <c r="AF140" i="34"/>
  <c r="AE140" i="34"/>
  <c r="AD140" i="34"/>
  <c r="AC140" i="34"/>
  <c r="AB140" i="34"/>
  <c r="AA140" i="34"/>
  <c r="Z140" i="34"/>
  <c r="Y140" i="34"/>
  <c r="X140" i="34"/>
  <c r="B140" i="34"/>
  <c r="AF139" i="34"/>
  <c r="AE139" i="34"/>
  <c r="AD139" i="34"/>
  <c r="AC139" i="34"/>
  <c r="AB139" i="34"/>
  <c r="AA139" i="34"/>
  <c r="Z139" i="34"/>
  <c r="Y139" i="34"/>
  <c r="X139" i="34"/>
  <c r="B139" i="34"/>
  <c r="AF138" i="34"/>
  <c r="AE138" i="34"/>
  <c r="AE142" i="34" s="1"/>
  <c r="AD138" i="34"/>
  <c r="AC138" i="34"/>
  <c r="AB138" i="34"/>
  <c r="AB142" i="34" s="1"/>
  <c r="AA138" i="34"/>
  <c r="AA142" i="34" s="1"/>
  <c r="Z138" i="34"/>
  <c r="Y138" i="34"/>
  <c r="X138" i="34"/>
  <c r="X142" i="34" s="1"/>
  <c r="B138" i="34"/>
  <c r="AF137" i="34"/>
  <c r="AE137" i="34"/>
  <c r="AD137" i="34"/>
  <c r="AD142" i="34" s="1"/>
  <c r="AC137" i="34"/>
  <c r="AC142" i="34" s="1"/>
  <c r="AB137" i="34"/>
  <c r="AA137" i="34"/>
  <c r="Z137" i="34"/>
  <c r="Y137" i="34"/>
  <c r="Y142" i="34" s="1"/>
  <c r="X137" i="34"/>
  <c r="B137" i="34"/>
  <c r="AB135" i="34"/>
  <c r="W135" i="34"/>
  <c r="V135" i="34"/>
  <c r="U135" i="34"/>
  <c r="T135" i="34"/>
  <c r="S135" i="34"/>
  <c r="R135" i="34"/>
  <c r="Q135" i="34"/>
  <c r="P135" i="34"/>
  <c r="O135" i="34"/>
  <c r="N135" i="34"/>
  <c r="M135" i="34"/>
  <c r="L135" i="34"/>
  <c r="K135" i="34"/>
  <c r="J135" i="34"/>
  <c r="I135" i="34"/>
  <c r="H135" i="34"/>
  <c r="G135" i="34"/>
  <c r="F135" i="34"/>
  <c r="E135" i="34"/>
  <c r="D135" i="34"/>
  <c r="C135" i="34"/>
  <c r="B135" i="34"/>
  <c r="AF134" i="34"/>
  <c r="AE134" i="34"/>
  <c r="AD134" i="34"/>
  <c r="AC134" i="34"/>
  <c r="AB134" i="34"/>
  <c r="AA134" i="34"/>
  <c r="Z134" i="34"/>
  <c r="Y134" i="34"/>
  <c r="X134" i="34"/>
  <c r="B134" i="34"/>
  <c r="AF133" i="34"/>
  <c r="AE133" i="34"/>
  <c r="AD133" i="34"/>
  <c r="AC133" i="34"/>
  <c r="AB133" i="34"/>
  <c r="AA133" i="34"/>
  <c r="Z133" i="34"/>
  <c r="Y133" i="34"/>
  <c r="X133" i="34"/>
  <c r="B133" i="34"/>
  <c r="AF132" i="34"/>
  <c r="AE132" i="34"/>
  <c r="AD132" i="34"/>
  <c r="AC132" i="34"/>
  <c r="AB132" i="34"/>
  <c r="AA132" i="34"/>
  <c r="Z132" i="34"/>
  <c r="Y132" i="34"/>
  <c r="X132" i="34"/>
  <c r="B132" i="34"/>
  <c r="AF131" i="34"/>
  <c r="AE131" i="34"/>
  <c r="AD131" i="34"/>
  <c r="AD135" i="34" s="1"/>
  <c r="AC131" i="34"/>
  <c r="AC135" i="34" s="1"/>
  <c r="AB131" i="34"/>
  <c r="AA131" i="34"/>
  <c r="Z131" i="34"/>
  <c r="Z135" i="34" s="1"/>
  <c r="Y131" i="34"/>
  <c r="Y135" i="34" s="1"/>
  <c r="X131" i="34"/>
  <c r="B131" i="34"/>
  <c r="AF130" i="34"/>
  <c r="AF135" i="34" s="1"/>
  <c r="AE130" i="34"/>
  <c r="AE135" i="34" s="1"/>
  <c r="AD130" i="34"/>
  <c r="AC130" i="34"/>
  <c r="AB130" i="34"/>
  <c r="AA130" i="34"/>
  <c r="AA135" i="34" s="1"/>
  <c r="Z130" i="34"/>
  <c r="Y130" i="34"/>
  <c r="X130" i="34"/>
  <c r="X135" i="34" s="1"/>
  <c r="B130" i="34"/>
  <c r="AD128" i="34"/>
  <c r="W128" i="34"/>
  <c r="V128" i="34"/>
  <c r="U128" i="34"/>
  <c r="T128" i="34"/>
  <c r="S128" i="34"/>
  <c r="R128" i="34"/>
  <c r="Q128" i="34"/>
  <c r="P128" i="34"/>
  <c r="O128" i="34"/>
  <c r="N128" i="34"/>
  <c r="M128" i="34"/>
  <c r="L128" i="34"/>
  <c r="K128" i="34"/>
  <c r="J128" i="34"/>
  <c r="I128" i="34"/>
  <c r="H128" i="34"/>
  <c r="G128" i="34"/>
  <c r="F128" i="34"/>
  <c r="E128" i="34"/>
  <c r="D128" i="34"/>
  <c r="C128" i="34"/>
  <c r="B128" i="34"/>
  <c r="AF127" i="34"/>
  <c r="AE127" i="34"/>
  <c r="AD127" i="34"/>
  <c r="AC127" i="34"/>
  <c r="AB127" i="34"/>
  <c r="AA127" i="34"/>
  <c r="Z127" i="34"/>
  <c r="Y127" i="34"/>
  <c r="X127" i="34"/>
  <c r="B127" i="34"/>
  <c r="AF126" i="34"/>
  <c r="AE126" i="34"/>
  <c r="AD126" i="34"/>
  <c r="AC126" i="34"/>
  <c r="AB126" i="34"/>
  <c r="AA126" i="34"/>
  <c r="Z126" i="34"/>
  <c r="Y126" i="34"/>
  <c r="X126" i="34"/>
  <c r="B126" i="34"/>
  <c r="AF125" i="34"/>
  <c r="AE125" i="34"/>
  <c r="AD125" i="34"/>
  <c r="AC125" i="34"/>
  <c r="AB125" i="34"/>
  <c r="AA125" i="34"/>
  <c r="Z125" i="34"/>
  <c r="Y125" i="34"/>
  <c r="X125" i="34"/>
  <c r="B125" i="34"/>
  <c r="AF124" i="34"/>
  <c r="AE124" i="34"/>
  <c r="AE128" i="34" s="1"/>
  <c r="AD124" i="34"/>
  <c r="AC124" i="34"/>
  <c r="AB124" i="34"/>
  <c r="AB128" i="34" s="1"/>
  <c r="AA124" i="34"/>
  <c r="AA128" i="34" s="1"/>
  <c r="Z124" i="34"/>
  <c r="Y124" i="34"/>
  <c r="X124" i="34"/>
  <c r="X128" i="34" s="1"/>
  <c r="B124" i="34"/>
  <c r="AF123" i="34"/>
  <c r="AE123" i="34"/>
  <c r="AD123" i="34"/>
  <c r="AC123" i="34"/>
  <c r="AC128" i="34" s="1"/>
  <c r="AB123" i="34"/>
  <c r="AA123" i="34"/>
  <c r="Z123" i="34"/>
  <c r="Z128" i="34" s="1"/>
  <c r="Y123" i="34"/>
  <c r="Y128" i="34" s="1"/>
  <c r="X123" i="34"/>
  <c r="B123" i="34"/>
  <c r="B121" i="34"/>
  <c r="U120" i="34"/>
  <c r="AD120" i="34" s="1"/>
  <c r="P120" i="34"/>
  <c r="O120" i="34"/>
  <c r="M120" i="34"/>
  <c r="H120" i="34"/>
  <c r="G120" i="34"/>
  <c r="E120" i="34"/>
  <c r="B120" i="34"/>
  <c r="V119" i="34"/>
  <c r="T119" i="34"/>
  <c r="AC119" i="34" s="1"/>
  <c r="O119" i="34"/>
  <c r="N119" i="34"/>
  <c r="L119" i="34"/>
  <c r="G119" i="34"/>
  <c r="F119" i="34"/>
  <c r="D119" i="34"/>
  <c r="B119" i="34"/>
  <c r="V118" i="34"/>
  <c r="AE118" i="34" s="1"/>
  <c r="U118" i="34"/>
  <c r="AD118" i="34" s="1"/>
  <c r="S118" i="34"/>
  <c r="N118" i="34"/>
  <c r="M118" i="34"/>
  <c r="K118" i="34"/>
  <c r="F118" i="34"/>
  <c r="E118" i="34"/>
  <c r="C118" i="34"/>
  <c r="B118" i="34"/>
  <c r="U117" i="34"/>
  <c r="T117" i="34"/>
  <c r="R117" i="34"/>
  <c r="M117" i="34"/>
  <c r="L117" i="34"/>
  <c r="J117" i="34"/>
  <c r="E117" i="34"/>
  <c r="D117" i="34"/>
  <c r="B117" i="34"/>
  <c r="T116" i="34"/>
  <c r="S116" i="34"/>
  <c r="Q116" i="34"/>
  <c r="L116" i="34"/>
  <c r="K116" i="34"/>
  <c r="I116" i="34"/>
  <c r="I121" i="34" s="1"/>
  <c r="D116" i="34"/>
  <c r="C116" i="34"/>
  <c r="B116" i="34"/>
  <c r="AA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G114" i="34"/>
  <c r="F114" i="34"/>
  <c r="E114" i="34"/>
  <c r="D114" i="34"/>
  <c r="C114" i="34"/>
  <c r="B114" i="34"/>
  <c r="AF113" i="34"/>
  <c r="AE113" i="34"/>
  <c r="AD113" i="34"/>
  <c r="AC113" i="34"/>
  <c r="AB113" i="34"/>
  <c r="AA113" i="34"/>
  <c r="Z113" i="34"/>
  <c r="Y113" i="34"/>
  <c r="X113" i="34"/>
  <c r="B113" i="34"/>
  <c r="AF112" i="34"/>
  <c r="AE112" i="34"/>
  <c r="AD112" i="34"/>
  <c r="AC112" i="34"/>
  <c r="AB112" i="34"/>
  <c r="AA112" i="34"/>
  <c r="Z112" i="34"/>
  <c r="Y112" i="34"/>
  <c r="X112" i="34"/>
  <c r="B112" i="34"/>
  <c r="AF111" i="34"/>
  <c r="AE111" i="34"/>
  <c r="AD111" i="34"/>
  <c r="AC111" i="34"/>
  <c r="AB111" i="34"/>
  <c r="AA111" i="34"/>
  <c r="Z111" i="34"/>
  <c r="Y111" i="34"/>
  <c r="X111" i="34"/>
  <c r="B111" i="34"/>
  <c r="AF110" i="34"/>
  <c r="AF114" i="34" s="1"/>
  <c r="AE110" i="34"/>
  <c r="AD110" i="34"/>
  <c r="AC110" i="34"/>
  <c r="AC114" i="34" s="1"/>
  <c r="AB110" i="34"/>
  <c r="AB114" i="34" s="1"/>
  <c r="AA110" i="34"/>
  <c r="Z110" i="34"/>
  <c r="Y110" i="34"/>
  <c r="Y114" i="34" s="1"/>
  <c r="X110" i="34"/>
  <c r="X114" i="34" s="1"/>
  <c r="B110" i="34"/>
  <c r="AF109" i="34"/>
  <c r="AE109" i="34"/>
  <c r="AE114" i="34" s="1"/>
  <c r="AD109" i="34"/>
  <c r="AD114" i="34" s="1"/>
  <c r="AC109" i="34"/>
  <c r="AB109" i="34"/>
  <c r="AA109" i="34"/>
  <c r="Z109" i="34"/>
  <c r="Z114" i="34" s="1"/>
  <c r="Y109" i="34"/>
  <c r="X109" i="34"/>
  <c r="B109" i="34"/>
  <c r="AC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E107" i="34"/>
  <c r="D107" i="34"/>
  <c r="C107" i="34"/>
  <c r="B107" i="34"/>
  <c r="AF106" i="34"/>
  <c r="AE106" i="34"/>
  <c r="AD106" i="34"/>
  <c r="AC106" i="34"/>
  <c r="AB106" i="34"/>
  <c r="AA106" i="34"/>
  <c r="Z106" i="34"/>
  <c r="Y106" i="34"/>
  <c r="X106" i="34"/>
  <c r="B106" i="34"/>
  <c r="AF105" i="34"/>
  <c r="AE105" i="34"/>
  <c r="AD105" i="34"/>
  <c r="AC105" i="34"/>
  <c r="AB105" i="34"/>
  <c r="AA105" i="34"/>
  <c r="Z105" i="34"/>
  <c r="Y105" i="34"/>
  <c r="X105" i="34"/>
  <c r="B105" i="34"/>
  <c r="AF104" i="34"/>
  <c r="AE104" i="34"/>
  <c r="AD104" i="34"/>
  <c r="AC104" i="34"/>
  <c r="AB104" i="34"/>
  <c r="AA104" i="34"/>
  <c r="Z104" i="34"/>
  <c r="Y104" i="34"/>
  <c r="X104" i="34"/>
  <c r="B104" i="34"/>
  <c r="AF103" i="34"/>
  <c r="AE103" i="34"/>
  <c r="AE107" i="34" s="1"/>
  <c r="AD103" i="34"/>
  <c r="AD107" i="34" s="1"/>
  <c r="AC103" i="34"/>
  <c r="AB103" i="34"/>
  <c r="AA103" i="34"/>
  <c r="AA107" i="34" s="1"/>
  <c r="Z103" i="34"/>
  <c r="Z107" i="34" s="1"/>
  <c r="Y103" i="34"/>
  <c r="X103" i="34"/>
  <c r="B103" i="34"/>
  <c r="AF102" i="34"/>
  <c r="AE102" i="34"/>
  <c r="AD102" i="34"/>
  <c r="AC102" i="34"/>
  <c r="AB102" i="34"/>
  <c r="AB107" i="34" s="1"/>
  <c r="AA102" i="34"/>
  <c r="Z102" i="34"/>
  <c r="Y102" i="34"/>
  <c r="Y107" i="34" s="1"/>
  <c r="X102" i="34"/>
  <c r="X107" i="34" s="1"/>
  <c r="B102" i="34"/>
  <c r="T100" i="34"/>
  <c r="S100" i="34"/>
  <c r="P100" i="34"/>
  <c r="O100" i="34"/>
  <c r="L100" i="34"/>
  <c r="K100" i="34"/>
  <c r="H100" i="34"/>
  <c r="G100" i="34"/>
  <c r="D100" i="34"/>
  <c r="C100" i="34"/>
  <c r="B100" i="34"/>
  <c r="AD99" i="34"/>
  <c r="Z99" i="34"/>
  <c r="W99" i="34"/>
  <c r="AF99" i="34" s="1"/>
  <c r="V99" i="34"/>
  <c r="AE99" i="34" s="1"/>
  <c r="U99" i="34"/>
  <c r="T99" i="34"/>
  <c r="T120" i="34" s="1"/>
  <c r="AC120" i="34" s="1"/>
  <c r="S99" i="34"/>
  <c r="AB99" i="34" s="1"/>
  <c r="R99" i="34"/>
  <c r="AA99" i="34" s="1"/>
  <c r="Q99" i="34"/>
  <c r="Q120" i="34" s="1"/>
  <c r="Z120" i="34" s="1"/>
  <c r="P99" i="34"/>
  <c r="Y99" i="34" s="1"/>
  <c r="O99" i="34"/>
  <c r="X99" i="34" s="1"/>
  <c r="N99" i="34"/>
  <c r="N120" i="34" s="1"/>
  <c r="M99" i="34"/>
  <c r="L99" i="34"/>
  <c r="L120" i="34" s="1"/>
  <c r="K99" i="34"/>
  <c r="K120" i="34" s="1"/>
  <c r="J99" i="34"/>
  <c r="J120" i="34" s="1"/>
  <c r="I99" i="34"/>
  <c r="I120" i="34" s="1"/>
  <c r="H99" i="34"/>
  <c r="G99" i="34"/>
  <c r="F99" i="34"/>
  <c r="F120" i="34" s="1"/>
  <c r="E99" i="34"/>
  <c r="D99" i="34"/>
  <c r="D120" i="34" s="1"/>
  <c r="C99" i="34"/>
  <c r="C120" i="34" s="1"/>
  <c r="B99" i="34"/>
  <c r="AC98" i="34"/>
  <c r="Y98" i="34"/>
  <c r="W98" i="34"/>
  <c r="AF98" i="34" s="1"/>
  <c r="V98" i="34"/>
  <c r="AE98" i="34" s="1"/>
  <c r="U98" i="34"/>
  <c r="AD98" i="34" s="1"/>
  <c r="T98" i="34"/>
  <c r="S98" i="34"/>
  <c r="S119" i="34" s="1"/>
  <c r="AB119" i="34" s="1"/>
  <c r="R98" i="34"/>
  <c r="AA98" i="34" s="1"/>
  <c r="Q98" i="34"/>
  <c r="Z98" i="34" s="1"/>
  <c r="P98" i="34"/>
  <c r="P119" i="34" s="1"/>
  <c r="Y119" i="34" s="1"/>
  <c r="O98" i="34"/>
  <c r="X98" i="34" s="1"/>
  <c r="N98" i="34"/>
  <c r="M98" i="34"/>
  <c r="M119" i="34" s="1"/>
  <c r="L98" i="34"/>
  <c r="K98" i="34"/>
  <c r="K119" i="34" s="1"/>
  <c r="J98" i="34"/>
  <c r="J119" i="34" s="1"/>
  <c r="I98" i="34"/>
  <c r="I119" i="34" s="1"/>
  <c r="H98" i="34"/>
  <c r="H119" i="34" s="1"/>
  <c r="G98" i="34"/>
  <c r="F98" i="34"/>
  <c r="E98" i="34"/>
  <c r="E119" i="34" s="1"/>
  <c r="D98" i="34"/>
  <c r="C98" i="34"/>
  <c r="C119" i="34" s="1"/>
  <c r="B98" i="34"/>
  <c r="AB97" i="34"/>
  <c r="X97" i="34"/>
  <c r="W97" i="34"/>
  <c r="W118" i="34" s="1"/>
  <c r="AF118" i="34" s="1"/>
  <c r="V97" i="34"/>
  <c r="AE97" i="34" s="1"/>
  <c r="U97" i="34"/>
  <c r="AD97" i="34" s="1"/>
  <c r="T97" i="34"/>
  <c r="AC97" i="34" s="1"/>
  <c r="S97" i="34"/>
  <c r="R97" i="34"/>
  <c r="R118" i="34" s="1"/>
  <c r="AA118" i="34" s="1"/>
  <c r="Q97" i="34"/>
  <c r="Z97" i="34" s="1"/>
  <c r="P97" i="34"/>
  <c r="Y97" i="34" s="1"/>
  <c r="O97" i="34"/>
  <c r="O118" i="34" s="1"/>
  <c r="X118" i="34" s="1"/>
  <c r="N97" i="34"/>
  <c r="M97" i="34"/>
  <c r="L97" i="34"/>
  <c r="L118" i="34" s="1"/>
  <c r="K97" i="34"/>
  <c r="J97" i="34"/>
  <c r="J118" i="34" s="1"/>
  <c r="I97" i="34"/>
  <c r="I118" i="34" s="1"/>
  <c r="H97" i="34"/>
  <c r="H118" i="34" s="1"/>
  <c r="G97" i="34"/>
  <c r="G118" i="34" s="1"/>
  <c r="F97" i="34"/>
  <c r="E97" i="34"/>
  <c r="D97" i="34"/>
  <c r="D118" i="34" s="1"/>
  <c r="C97" i="34"/>
  <c r="B97" i="34"/>
  <c r="AE96" i="34"/>
  <c r="AA96" i="34"/>
  <c r="W96" i="34"/>
  <c r="AF96" i="34" s="1"/>
  <c r="V96" i="34"/>
  <c r="V117" i="34" s="1"/>
  <c r="AE117" i="34" s="1"/>
  <c r="U96" i="34"/>
  <c r="AD96" i="34" s="1"/>
  <c r="T96" i="34"/>
  <c r="AC96" i="34" s="1"/>
  <c r="S96" i="34"/>
  <c r="AB96" i="34" s="1"/>
  <c r="R96" i="34"/>
  <c r="Q96" i="34"/>
  <c r="Q117" i="34" s="1"/>
  <c r="Z117" i="34" s="1"/>
  <c r="P96" i="34"/>
  <c r="Y96" i="34" s="1"/>
  <c r="O96" i="34"/>
  <c r="X96" i="34" s="1"/>
  <c r="N96" i="34"/>
  <c r="N117" i="34" s="1"/>
  <c r="M96" i="34"/>
  <c r="L96" i="34"/>
  <c r="K96" i="34"/>
  <c r="K117" i="34" s="1"/>
  <c r="J96" i="34"/>
  <c r="I96" i="34"/>
  <c r="I117" i="34" s="1"/>
  <c r="H96" i="34"/>
  <c r="H117" i="34" s="1"/>
  <c r="G96" i="34"/>
  <c r="G117" i="34" s="1"/>
  <c r="F96" i="34"/>
  <c r="F117" i="34" s="1"/>
  <c r="E96" i="34"/>
  <c r="D96" i="34"/>
  <c r="C96" i="34"/>
  <c r="C117" i="34" s="1"/>
  <c r="B96" i="34"/>
  <c r="AD95" i="34"/>
  <c r="Z95" i="34"/>
  <c r="W95" i="34"/>
  <c r="AF95" i="34" s="1"/>
  <c r="V95" i="34"/>
  <c r="AE95" i="34" s="1"/>
  <c r="U95" i="34"/>
  <c r="U116" i="34" s="1"/>
  <c r="T95" i="34"/>
  <c r="AC95" i="34" s="1"/>
  <c r="S95" i="34"/>
  <c r="AB95" i="34" s="1"/>
  <c r="R95" i="34"/>
  <c r="AA95" i="34" s="1"/>
  <c r="Q95" i="34"/>
  <c r="P95" i="34"/>
  <c r="P116" i="34" s="1"/>
  <c r="O95" i="34"/>
  <c r="X95" i="34" s="1"/>
  <c r="X100" i="34" s="1"/>
  <c r="N95" i="34"/>
  <c r="N116" i="34" s="1"/>
  <c r="N121" i="34" s="1"/>
  <c r="M95" i="34"/>
  <c r="M116" i="34" s="1"/>
  <c r="L95" i="34"/>
  <c r="K95" i="34"/>
  <c r="J95" i="34"/>
  <c r="J116" i="34" s="1"/>
  <c r="I95" i="34"/>
  <c r="H95" i="34"/>
  <c r="H116" i="34" s="1"/>
  <c r="H121" i="34" s="1"/>
  <c r="G95" i="34"/>
  <c r="G116" i="34" s="1"/>
  <c r="G121" i="34" s="1"/>
  <c r="F95" i="34"/>
  <c r="F116" i="34" s="1"/>
  <c r="F121" i="34" s="1"/>
  <c r="E95" i="34"/>
  <c r="E116" i="34" s="1"/>
  <c r="D95" i="34"/>
  <c r="C95" i="34"/>
  <c r="B95" i="34"/>
  <c r="B93" i="34"/>
  <c r="B92" i="34"/>
  <c r="B91" i="34"/>
  <c r="B90" i="34"/>
  <c r="B89" i="34"/>
  <c r="B88" i="34"/>
  <c r="Y86" i="34"/>
  <c r="W86" i="34"/>
  <c r="W100" i="34" s="1"/>
  <c r="V86" i="34"/>
  <c r="V100" i="34" s="1"/>
  <c r="U86" i="34"/>
  <c r="U100" i="34" s="1"/>
  <c r="T86" i="34"/>
  <c r="S86" i="34"/>
  <c r="R86" i="34"/>
  <c r="R100" i="34" s="1"/>
  <c r="Q86" i="34"/>
  <c r="Q100" i="34" s="1"/>
  <c r="P86" i="34"/>
  <c r="O86" i="34"/>
  <c r="N86" i="34"/>
  <c r="N100" i="34" s="1"/>
  <c r="M86" i="34"/>
  <c r="M100" i="34" s="1"/>
  <c r="L86" i="34"/>
  <c r="K86" i="34"/>
  <c r="J86" i="34"/>
  <c r="J100" i="34" s="1"/>
  <c r="I86" i="34"/>
  <c r="I100" i="34" s="1"/>
  <c r="H86" i="34"/>
  <c r="G86" i="34"/>
  <c r="F86" i="34"/>
  <c r="F100" i="34" s="1"/>
  <c r="E86" i="34"/>
  <c r="E100" i="34" s="1"/>
  <c r="D86" i="34"/>
  <c r="C86" i="34"/>
  <c r="B86" i="34"/>
  <c r="AF85" i="34"/>
  <c r="AE85" i="34"/>
  <c r="AD85" i="34"/>
  <c r="AC85" i="34"/>
  <c r="AB85" i="34"/>
  <c r="AA85" i="34"/>
  <c r="Z85" i="34"/>
  <c r="Y85" i="34"/>
  <c r="X85" i="34"/>
  <c r="B85" i="34"/>
  <c r="AF84" i="34"/>
  <c r="AE84" i="34"/>
  <c r="AD84" i="34"/>
  <c r="AC84" i="34"/>
  <c r="AB84" i="34"/>
  <c r="AA84" i="34"/>
  <c r="Z84" i="34"/>
  <c r="Y84" i="34"/>
  <c r="X84" i="34"/>
  <c r="B84" i="34"/>
  <c r="AF83" i="34"/>
  <c r="AE83" i="34"/>
  <c r="AD83" i="34"/>
  <c r="AC83" i="34"/>
  <c r="AB83" i="34"/>
  <c r="AA83" i="34"/>
  <c r="Z83" i="34"/>
  <c r="Y83" i="34"/>
  <c r="X83" i="34"/>
  <c r="B83" i="34"/>
  <c r="AF82" i="34"/>
  <c r="AE82" i="34"/>
  <c r="AE86" i="34" s="1"/>
  <c r="AD82" i="34"/>
  <c r="AD86" i="34" s="1"/>
  <c r="AC82" i="34"/>
  <c r="AB82" i="34"/>
  <c r="AA82" i="34"/>
  <c r="AA86" i="34" s="1"/>
  <c r="Z82" i="34"/>
  <c r="Z86" i="34" s="1"/>
  <c r="Y82" i="34"/>
  <c r="X82" i="34"/>
  <c r="B82" i="34"/>
  <c r="AF81" i="34"/>
  <c r="AE81" i="34"/>
  <c r="AD81" i="34"/>
  <c r="AC81" i="34"/>
  <c r="AC86" i="34" s="1"/>
  <c r="AB81" i="34"/>
  <c r="AB86" i="34" s="1"/>
  <c r="AA81" i="34"/>
  <c r="Z81" i="34"/>
  <c r="Y81" i="34"/>
  <c r="X81" i="34"/>
  <c r="X86" i="34" s="1"/>
  <c r="B81" i="34"/>
  <c r="AA79" i="34"/>
  <c r="W79" i="34"/>
  <c r="V79" i="34"/>
  <c r="U79" i="34"/>
  <c r="T79" i="34"/>
  <c r="S79" i="34"/>
  <c r="R79" i="34"/>
  <c r="Q79" i="34"/>
  <c r="P79" i="34"/>
  <c r="O79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B79" i="34"/>
  <c r="AF78" i="34"/>
  <c r="AE78" i="34"/>
  <c r="AD78" i="34"/>
  <c r="AC78" i="34"/>
  <c r="AB78" i="34"/>
  <c r="AA78" i="34"/>
  <c r="Z78" i="34"/>
  <c r="Y78" i="34"/>
  <c r="X78" i="34"/>
  <c r="B78" i="34"/>
  <c r="AF77" i="34"/>
  <c r="AE77" i="34"/>
  <c r="AD77" i="34"/>
  <c r="AC77" i="34"/>
  <c r="AB77" i="34"/>
  <c r="AA77" i="34"/>
  <c r="Z77" i="34"/>
  <c r="Y77" i="34"/>
  <c r="X77" i="34"/>
  <c r="B77" i="34"/>
  <c r="AF76" i="34"/>
  <c r="AE76" i="34"/>
  <c r="AD76" i="34"/>
  <c r="AC76" i="34"/>
  <c r="AB76" i="34"/>
  <c r="AA76" i="34"/>
  <c r="Z76" i="34"/>
  <c r="Y76" i="34"/>
  <c r="X76" i="34"/>
  <c r="B76" i="34"/>
  <c r="AF75" i="34"/>
  <c r="AE75" i="34"/>
  <c r="AD75" i="34"/>
  <c r="AC75" i="34"/>
  <c r="AC79" i="34" s="1"/>
  <c r="AB75" i="34"/>
  <c r="AB79" i="34" s="1"/>
  <c r="AA75" i="34"/>
  <c r="Z75" i="34"/>
  <c r="Y75" i="34"/>
  <c r="Y79" i="34" s="1"/>
  <c r="X75" i="34"/>
  <c r="X79" i="34" s="1"/>
  <c r="B75" i="34"/>
  <c r="AF74" i="34"/>
  <c r="AE74" i="34"/>
  <c r="AE79" i="34" s="1"/>
  <c r="AD74" i="34"/>
  <c r="AD79" i="34" s="1"/>
  <c r="AC74" i="34"/>
  <c r="AB74" i="34"/>
  <c r="AA74" i="34"/>
  <c r="Z74" i="34"/>
  <c r="Z79" i="34" s="1"/>
  <c r="Y74" i="34"/>
  <c r="X74" i="34"/>
  <c r="B74" i="34"/>
  <c r="AC72" i="34"/>
  <c r="W72" i="34"/>
  <c r="V72" i="34"/>
  <c r="U72" i="34"/>
  <c r="T72" i="34"/>
  <c r="S72" i="34"/>
  <c r="R72" i="34"/>
  <c r="Q72" i="34"/>
  <c r="B72" i="34"/>
  <c r="AF71" i="34"/>
  <c r="AC71" i="34"/>
  <c r="AB71" i="34"/>
  <c r="Y71" i="34"/>
  <c r="X71" i="34"/>
  <c r="P71" i="34"/>
  <c r="O71" i="34"/>
  <c r="N71" i="34"/>
  <c r="M71" i="34"/>
  <c r="L71" i="34"/>
  <c r="K71" i="34"/>
  <c r="J71" i="34"/>
  <c r="AE71" i="34" s="1"/>
  <c r="I71" i="34"/>
  <c r="AD71" i="34" s="1"/>
  <c r="H71" i="34"/>
  <c r="G71" i="34"/>
  <c r="F71" i="34"/>
  <c r="AA71" i="34" s="1"/>
  <c r="E71" i="34"/>
  <c r="Z71" i="34" s="1"/>
  <c r="D71" i="34"/>
  <c r="C71" i="34"/>
  <c r="B71" i="34"/>
  <c r="AF70" i="34"/>
  <c r="AC70" i="34"/>
  <c r="AB70" i="34"/>
  <c r="Y70" i="34"/>
  <c r="X70" i="34"/>
  <c r="P70" i="34"/>
  <c r="O70" i="34"/>
  <c r="N70" i="34"/>
  <c r="M70" i="34"/>
  <c r="L70" i="34"/>
  <c r="K70" i="34"/>
  <c r="J70" i="34"/>
  <c r="AE70" i="34" s="1"/>
  <c r="I70" i="34"/>
  <c r="AD70" i="34" s="1"/>
  <c r="H70" i="34"/>
  <c r="G70" i="34"/>
  <c r="F70" i="34"/>
  <c r="AA70" i="34" s="1"/>
  <c r="E70" i="34"/>
  <c r="Z70" i="34" s="1"/>
  <c r="D70" i="34"/>
  <c r="C70" i="34"/>
  <c r="B70" i="34"/>
  <c r="AF69" i="34"/>
  <c r="AC69" i="34"/>
  <c r="AB69" i="34"/>
  <c r="Y69" i="34"/>
  <c r="X69" i="34"/>
  <c r="P69" i="34"/>
  <c r="O69" i="34"/>
  <c r="N69" i="34"/>
  <c r="M69" i="34"/>
  <c r="L69" i="34"/>
  <c r="K69" i="34"/>
  <c r="J69" i="34"/>
  <c r="AE69" i="34" s="1"/>
  <c r="I69" i="34"/>
  <c r="AD69" i="34" s="1"/>
  <c r="H69" i="34"/>
  <c r="G69" i="34"/>
  <c r="F69" i="34"/>
  <c r="AA69" i="34" s="1"/>
  <c r="E69" i="34"/>
  <c r="Z69" i="34" s="1"/>
  <c r="D69" i="34"/>
  <c r="C69" i="34"/>
  <c r="B69" i="34"/>
  <c r="AF68" i="34"/>
  <c r="AC68" i="34"/>
  <c r="AB68" i="34"/>
  <c r="Y68" i="34"/>
  <c r="X68" i="34"/>
  <c r="P68" i="34"/>
  <c r="O68" i="34"/>
  <c r="N68" i="34"/>
  <c r="M68" i="34"/>
  <c r="L68" i="34"/>
  <c r="K68" i="34"/>
  <c r="J68" i="34"/>
  <c r="AE68" i="34" s="1"/>
  <c r="I68" i="34"/>
  <c r="AD68" i="34" s="1"/>
  <c r="H68" i="34"/>
  <c r="G68" i="34"/>
  <c r="F68" i="34"/>
  <c r="AA68" i="34" s="1"/>
  <c r="E68" i="34"/>
  <c r="Z68" i="34" s="1"/>
  <c r="D68" i="34"/>
  <c r="C68" i="34"/>
  <c r="B68" i="34"/>
  <c r="AF67" i="34"/>
  <c r="AF72" i="34" s="1"/>
  <c r="AC67" i="34"/>
  <c r="AB67" i="34"/>
  <c r="AB72" i="34" s="1"/>
  <c r="Y67" i="34"/>
  <c r="Y72" i="34" s="1"/>
  <c r="X67" i="34"/>
  <c r="X72" i="34" s="1"/>
  <c r="P67" i="34"/>
  <c r="P72" i="34" s="1"/>
  <c r="O67" i="34"/>
  <c r="O72" i="34" s="1"/>
  <c r="N67" i="34"/>
  <c r="N72" i="34" s="1"/>
  <c r="M67" i="34"/>
  <c r="M72" i="34" s="1"/>
  <c r="L67" i="34"/>
  <c r="L72" i="34" s="1"/>
  <c r="K67" i="34"/>
  <c r="K72" i="34" s="1"/>
  <c r="J67" i="34"/>
  <c r="J72" i="34" s="1"/>
  <c r="I67" i="34"/>
  <c r="I72" i="34" s="1"/>
  <c r="H67" i="34"/>
  <c r="H72" i="34" s="1"/>
  <c r="G67" i="34"/>
  <c r="G72" i="34" s="1"/>
  <c r="F67" i="34"/>
  <c r="F72" i="34" s="1"/>
  <c r="E67" i="34"/>
  <c r="Z67" i="34" s="1"/>
  <c r="D67" i="34"/>
  <c r="D72" i="34" s="1"/>
  <c r="C67" i="34"/>
  <c r="C72" i="34" s="1"/>
  <c r="B67" i="34"/>
  <c r="AC65" i="34"/>
  <c r="W65" i="34"/>
  <c r="V65" i="34"/>
  <c r="U65" i="34"/>
  <c r="T65" i="34"/>
  <c r="S65" i="34"/>
  <c r="R65" i="34"/>
  <c r="Q65" i="34"/>
  <c r="P65" i="34"/>
  <c r="O65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B65" i="34"/>
  <c r="AF64" i="34"/>
  <c r="AE64" i="34"/>
  <c r="AD64" i="34"/>
  <c r="AC64" i="34"/>
  <c r="AB64" i="34"/>
  <c r="AA64" i="34"/>
  <c r="Z64" i="34"/>
  <c r="Y64" i="34"/>
  <c r="X64" i="34"/>
  <c r="B64" i="34"/>
  <c r="AF63" i="34"/>
  <c r="AE63" i="34"/>
  <c r="AD63" i="34"/>
  <c r="AC63" i="34"/>
  <c r="AB63" i="34"/>
  <c r="AA63" i="34"/>
  <c r="Z63" i="34"/>
  <c r="Y63" i="34"/>
  <c r="X63" i="34"/>
  <c r="B63" i="34"/>
  <c r="AF62" i="34"/>
  <c r="AE62" i="34"/>
  <c r="AD62" i="34"/>
  <c r="AC62" i="34"/>
  <c r="AB62" i="34"/>
  <c r="AA62" i="34"/>
  <c r="Z62" i="34"/>
  <c r="Y62" i="34"/>
  <c r="X62" i="34"/>
  <c r="B62" i="34"/>
  <c r="AF61" i="34"/>
  <c r="AE61" i="34"/>
  <c r="AE65" i="34" s="1"/>
  <c r="AD61" i="34"/>
  <c r="AD65" i="34" s="1"/>
  <c r="AC61" i="34"/>
  <c r="AB61" i="34"/>
  <c r="AA61" i="34"/>
  <c r="AA65" i="34" s="1"/>
  <c r="Z61" i="34"/>
  <c r="Z65" i="34" s="1"/>
  <c r="Y61" i="34"/>
  <c r="X61" i="34"/>
  <c r="B61" i="34"/>
  <c r="AF60" i="34"/>
  <c r="AE60" i="34"/>
  <c r="AD60" i="34"/>
  <c r="AC60" i="34"/>
  <c r="AB60" i="34"/>
  <c r="AB65" i="34" s="1"/>
  <c r="AA60" i="34"/>
  <c r="Z60" i="34"/>
  <c r="Y60" i="34"/>
  <c r="Y65" i="34" s="1"/>
  <c r="X60" i="34"/>
  <c r="X65" i="34" s="1"/>
  <c r="B60" i="34"/>
  <c r="AE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B58" i="34"/>
  <c r="AF57" i="34"/>
  <c r="AE57" i="34"/>
  <c r="AD57" i="34"/>
  <c r="AC57" i="34"/>
  <c r="AB57" i="34"/>
  <c r="AA57" i="34"/>
  <c r="Z57" i="34"/>
  <c r="Y57" i="34"/>
  <c r="X57" i="34"/>
  <c r="B57" i="34"/>
  <c r="AF56" i="34"/>
  <c r="AE56" i="34"/>
  <c r="AD56" i="34"/>
  <c r="AC56" i="34"/>
  <c r="AB56" i="34"/>
  <c r="AA56" i="34"/>
  <c r="Z56" i="34"/>
  <c r="Y56" i="34"/>
  <c r="X56" i="34"/>
  <c r="B56" i="34"/>
  <c r="AF55" i="34"/>
  <c r="AE55" i="34"/>
  <c r="AD55" i="34"/>
  <c r="AC55" i="34"/>
  <c r="AB55" i="34"/>
  <c r="AA55" i="34"/>
  <c r="Z55" i="34"/>
  <c r="Y55" i="34"/>
  <c r="X55" i="34"/>
  <c r="B55" i="34"/>
  <c r="AF54" i="34"/>
  <c r="AE54" i="34"/>
  <c r="AD54" i="34"/>
  <c r="AC54" i="34"/>
  <c r="AC58" i="34" s="1"/>
  <c r="AB54" i="34"/>
  <c r="AB58" i="34" s="1"/>
  <c r="AA54" i="34"/>
  <c r="Z54" i="34"/>
  <c r="Y54" i="34"/>
  <c r="Y58" i="34" s="1"/>
  <c r="X54" i="34"/>
  <c r="X58" i="34" s="1"/>
  <c r="B54" i="34"/>
  <c r="AF53" i="34"/>
  <c r="AE53" i="34"/>
  <c r="AD53" i="34"/>
  <c r="AD58" i="34" s="1"/>
  <c r="AC53" i="34"/>
  <c r="AB53" i="34"/>
  <c r="AA53" i="34"/>
  <c r="AA58" i="34" s="1"/>
  <c r="Z53" i="34"/>
  <c r="Z58" i="34" s="1"/>
  <c r="Y53" i="34"/>
  <c r="X53" i="34"/>
  <c r="B53" i="34"/>
  <c r="Y51" i="34"/>
  <c r="W51" i="34"/>
  <c r="V51" i="34"/>
  <c r="U51" i="34"/>
  <c r="T51" i="34"/>
  <c r="S51" i="34"/>
  <c r="R51" i="34"/>
  <c r="Q51" i="34"/>
  <c r="P51" i="34"/>
  <c r="O51" i="34"/>
  <c r="N51" i="34"/>
  <c r="M51" i="34"/>
  <c r="L51" i="34"/>
  <c r="K51" i="34"/>
  <c r="J51" i="34"/>
  <c r="I51" i="34"/>
  <c r="H51" i="34"/>
  <c r="G51" i="34"/>
  <c r="F51" i="34"/>
  <c r="E51" i="34"/>
  <c r="D51" i="34"/>
  <c r="C51" i="34"/>
  <c r="B51" i="34"/>
  <c r="AF50" i="34"/>
  <c r="AE50" i="34"/>
  <c r="AD50" i="34"/>
  <c r="AC50" i="34"/>
  <c r="AB50" i="34"/>
  <c r="AA50" i="34"/>
  <c r="Z50" i="34"/>
  <c r="Y50" i="34"/>
  <c r="X50" i="34"/>
  <c r="B50" i="34"/>
  <c r="AF49" i="34"/>
  <c r="AE49" i="34"/>
  <c r="AD49" i="34"/>
  <c r="AC49" i="34"/>
  <c r="AB49" i="34"/>
  <c r="AA49" i="34"/>
  <c r="Z49" i="34"/>
  <c r="Y49" i="34"/>
  <c r="X49" i="34"/>
  <c r="B49" i="34"/>
  <c r="AF48" i="34"/>
  <c r="AE48" i="34"/>
  <c r="AD48" i="34"/>
  <c r="AC48" i="34"/>
  <c r="AB48" i="34"/>
  <c r="AA48" i="34"/>
  <c r="Z48" i="34"/>
  <c r="Y48" i="34"/>
  <c r="X48" i="34"/>
  <c r="B48" i="34"/>
  <c r="AF47" i="34"/>
  <c r="AE47" i="34"/>
  <c r="AE51" i="34" s="1"/>
  <c r="AD47" i="34"/>
  <c r="AD51" i="34" s="1"/>
  <c r="AC47" i="34"/>
  <c r="AB47" i="34"/>
  <c r="AA47" i="34"/>
  <c r="AA51" i="34" s="1"/>
  <c r="Z47" i="34"/>
  <c r="Z51" i="34" s="1"/>
  <c r="Y47" i="34"/>
  <c r="X47" i="34"/>
  <c r="B47" i="34"/>
  <c r="AF46" i="34"/>
  <c r="AE46" i="34"/>
  <c r="AD46" i="34"/>
  <c r="AC46" i="34"/>
  <c r="AC51" i="34" s="1"/>
  <c r="AB46" i="34"/>
  <c r="AB51" i="34" s="1"/>
  <c r="AA46" i="34"/>
  <c r="Z46" i="34"/>
  <c r="Y46" i="34"/>
  <c r="X46" i="34"/>
  <c r="X51" i="34" s="1"/>
  <c r="B46" i="34"/>
  <c r="AA44" i="34"/>
  <c r="W44" i="34"/>
  <c r="V44" i="34"/>
  <c r="U44" i="34"/>
  <c r="T44" i="34"/>
  <c r="S44" i="34"/>
  <c r="R44" i="34"/>
  <c r="Q44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D44" i="34"/>
  <c r="C44" i="34"/>
  <c r="B44" i="34"/>
  <c r="AF43" i="34"/>
  <c r="AE43" i="34"/>
  <c r="AD43" i="34"/>
  <c r="AC43" i="34"/>
  <c r="AB43" i="34"/>
  <c r="AA43" i="34"/>
  <c r="Z43" i="34"/>
  <c r="Y43" i="34"/>
  <c r="X43" i="34"/>
  <c r="B43" i="34"/>
  <c r="AF42" i="34"/>
  <c r="AE42" i="34"/>
  <c r="AD42" i="34"/>
  <c r="AC42" i="34"/>
  <c r="AB42" i="34"/>
  <c r="AA42" i="34"/>
  <c r="Z42" i="34"/>
  <c r="Y42" i="34"/>
  <c r="X42" i="34"/>
  <c r="B42" i="34"/>
  <c r="AF41" i="34"/>
  <c r="AE41" i="34"/>
  <c r="AD41" i="34"/>
  <c r="AC41" i="34"/>
  <c r="AB41" i="34"/>
  <c r="AA41" i="34"/>
  <c r="Z41" i="34"/>
  <c r="Y41" i="34"/>
  <c r="X41" i="34"/>
  <c r="B41" i="34"/>
  <c r="AF40" i="34"/>
  <c r="AF44" i="34" s="1"/>
  <c r="AE40" i="34"/>
  <c r="AD40" i="34"/>
  <c r="AC40" i="34"/>
  <c r="AC44" i="34" s="1"/>
  <c r="AB40" i="34"/>
  <c r="AB44" i="34" s="1"/>
  <c r="AA40" i="34"/>
  <c r="Z40" i="34"/>
  <c r="Y40" i="34"/>
  <c r="Y44" i="34" s="1"/>
  <c r="X40" i="34"/>
  <c r="X44" i="34" s="1"/>
  <c r="B40" i="34"/>
  <c r="AF39" i="34"/>
  <c r="AE39" i="34"/>
  <c r="AE44" i="34" s="1"/>
  <c r="AD39" i="34"/>
  <c r="AD44" i="34" s="1"/>
  <c r="AC39" i="34"/>
  <c r="AB39" i="34"/>
  <c r="AA39" i="34"/>
  <c r="Z39" i="34"/>
  <c r="Z44" i="34" s="1"/>
  <c r="Y39" i="34"/>
  <c r="X39" i="34"/>
  <c r="B39" i="34"/>
  <c r="AC37" i="34"/>
  <c r="W37" i="34"/>
  <c r="V37" i="34"/>
  <c r="U37" i="34"/>
  <c r="T37" i="34"/>
  <c r="S37" i="34"/>
  <c r="R37" i="34"/>
  <c r="Q37" i="34"/>
  <c r="P37" i="34"/>
  <c r="O37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B37" i="34"/>
  <c r="AF36" i="34"/>
  <c r="AE36" i="34"/>
  <c r="AD36" i="34"/>
  <c r="AC36" i="34"/>
  <c r="AB36" i="34"/>
  <c r="AA36" i="34"/>
  <c r="Z36" i="34"/>
  <c r="Y36" i="34"/>
  <c r="X36" i="34"/>
  <c r="B36" i="34"/>
  <c r="AF35" i="34"/>
  <c r="AE35" i="34"/>
  <c r="AD35" i="34"/>
  <c r="AC35" i="34"/>
  <c r="AB35" i="34"/>
  <c r="AA35" i="34"/>
  <c r="Z35" i="34"/>
  <c r="Y35" i="34"/>
  <c r="X35" i="34"/>
  <c r="B35" i="34"/>
  <c r="AF34" i="34"/>
  <c r="AE34" i="34"/>
  <c r="AD34" i="34"/>
  <c r="AC34" i="34"/>
  <c r="AB34" i="34"/>
  <c r="AA34" i="34"/>
  <c r="Z34" i="34"/>
  <c r="Y34" i="34"/>
  <c r="X34" i="34"/>
  <c r="B34" i="34"/>
  <c r="AF33" i="34"/>
  <c r="AE33" i="34"/>
  <c r="AE37" i="34" s="1"/>
  <c r="AD33" i="34"/>
  <c r="AD37" i="34" s="1"/>
  <c r="AC33" i="34"/>
  <c r="AB33" i="34"/>
  <c r="AA33" i="34"/>
  <c r="AA37" i="34" s="1"/>
  <c r="Z33" i="34"/>
  <c r="Z37" i="34" s="1"/>
  <c r="Y33" i="34"/>
  <c r="X33" i="34"/>
  <c r="B33" i="34"/>
  <c r="AF32" i="34"/>
  <c r="AE32" i="34"/>
  <c r="AD32" i="34"/>
  <c r="AC32" i="34"/>
  <c r="AB32" i="34"/>
  <c r="AB37" i="34" s="1"/>
  <c r="AA32" i="34"/>
  <c r="Z32" i="34"/>
  <c r="Y32" i="34"/>
  <c r="Y37" i="34" s="1"/>
  <c r="X32" i="34"/>
  <c r="X37" i="34" s="1"/>
  <c r="B32" i="34"/>
  <c r="AE30" i="34"/>
  <c r="W30" i="34"/>
  <c r="V30" i="34"/>
  <c r="U30" i="34"/>
  <c r="T30" i="34"/>
  <c r="S30" i="34"/>
  <c r="R30" i="34"/>
  <c r="Q30" i="34"/>
  <c r="P30" i="34"/>
  <c r="O30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B30" i="34"/>
  <c r="AF29" i="34"/>
  <c r="AE29" i="34"/>
  <c r="AD29" i="34"/>
  <c r="AC29" i="34"/>
  <c r="AB29" i="34"/>
  <c r="AA29" i="34"/>
  <c r="Z29" i="34"/>
  <c r="Y29" i="34"/>
  <c r="X29" i="34"/>
  <c r="B29" i="34"/>
  <c r="AF28" i="34"/>
  <c r="AE28" i="34"/>
  <c r="AD28" i="34"/>
  <c r="AC28" i="34"/>
  <c r="AB28" i="34"/>
  <c r="AA28" i="34"/>
  <c r="Z28" i="34"/>
  <c r="Y28" i="34"/>
  <c r="X28" i="34"/>
  <c r="B28" i="34"/>
  <c r="AF27" i="34"/>
  <c r="AE27" i="34"/>
  <c r="AD27" i="34"/>
  <c r="AC27" i="34"/>
  <c r="AB27" i="34"/>
  <c r="AA27" i="34"/>
  <c r="Z27" i="34"/>
  <c r="Y27" i="34"/>
  <c r="X27" i="34"/>
  <c r="B27" i="34"/>
  <c r="AF26" i="34"/>
  <c r="AE26" i="34"/>
  <c r="AD26" i="34"/>
  <c r="AC26" i="34"/>
  <c r="AC30" i="34" s="1"/>
  <c r="AB26" i="34"/>
  <c r="AB30" i="34" s="1"/>
  <c r="AA26" i="34"/>
  <c r="Z26" i="34"/>
  <c r="Y26" i="34"/>
  <c r="Y30" i="34" s="1"/>
  <c r="X26" i="34"/>
  <c r="X30" i="34" s="1"/>
  <c r="B26" i="34"/>
  <c r="AF25" i="34"/>
  <c r="AE25" i="34"/>
  <c r="AD25" i="34"/>
  <c r="AD30" i="34" s="1"/>
  <c r="AC25" i="34"/>
  <c r="AB25" i="34"/>
  <c r="AA25" i="34"/>
  <c r="AA30" i="34" s="1"/>
  <c r="Z25" i="34"/>
  <c r="Z30" i="34" s="1"/>
  <c r="Y25" i="34"/>
  <c r="X25" i="34"/>
  <c r="B25" i="34"/>
  <c r="A24" i="34"/>
  <c r="A31" i="34" s="1"/>
  <c r="A38" i="34" s="1"/>
  <c r="A45" i="34" s="1"/>
  <c r="A52" i="34" s="1"/>
  <c r="A59" i="34" s="1"/>
  <c r="A66" i="34" s="1"/>
  <c r="A73" i="34" s="1"/>
  <c r="A80" i="34" s="1"/>
  <c r="A87" i="34" s="1"/>
  <c r="A94" i="34" s="1"/>
  <c r="A101" i="34" s="1"/>
  <c r="A108" i="34" s="1"/>
  <c r="A115" i="34" s="1"/>
  <c r="A122" i="34" s="1"/>
  <c r="A129" i="34" s="1"/>
  <c r="A136" i="34" s="1"/>
  <c r="AC23" i="34"/>
  <c r="Y23" i="34"/>
  <c r="W23" i="34"/>
  <c r="V23" i="34"/>
  <c r="U23" i="34"/>
  <c r="T23" i="34"/>
  <c r="S23" i="34"/>
  <c r="R23" i="34"/>
  <c r="Q23" i="34"/>
  <c r="P23" i="34"/>
  <c r="O23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B23" i="34"/>
  <c r="AF22" i="34"/>
  <c r="AE22" i="34"/>
  <c r="AD22" i="34"/>
  <c r="AC22" i="34"/>
  <c r="AB22" i="34"/>
  <c r="AA22" i="34"/>
  <c r="Z22" i="34"/>
  <c r="Y22" i="34"/>
  <c r="X22" i="34"/>
  <c r="B22" i="34"/>
  <c r="AF21" i="34"/>
  <c r="AE21" i="34"/>
  <c r="AD21" i="34"/>
  <c r="AC21" i="34"/>
  <c r="AB21" i="34"/>
  <c r="AA21" i="34"/>
  <c r="Z21" i="34"/>
  <c r="Y21" i="34"/>
  <c r="X21" i="34"/>
  <c r="B21" i="34"/>
  <c r="AF20" i="34"/>
  <c r="AE20" i="34"/>
  <c r="AD20" i="34"/>
  <c r="AC20" i="34"/>
  <c r="AB20" i="34"/>
  <c r="AA20" i="34"/>
  <c r="Z20" i="34"/>
  <c r="Y20" i="34"/>
  <c r="X20" i="34"/>
  <c r="B20" i="34"/>
  <c r="AF19" i="34"/>
  <c r="AE19" i="34"/>
  <c r="AE23" i="34" s="1"/>
  <c r="AD19" i="34"/>
  <c r="AD23" i="34" s="1"/>
  <c r="AC19" i="34"/>
  <c r="AB19" i="34"/>
  <c r="AA19" i="34"/>
  <c r="AA23" i="34" s="1"/>
  <c r="Z19" i="34"/>
  <c r="Z23" i="34" s="1"/>
  <c r="Y19" i="34"/>
  <c r="X19" i="34"/>
  <c r="B19" i="34"/>
  <c r="AF18" i="34"/>
  <c r="AE18" i="34"/>
  <c r="AD18" i="34"/>
  <c r="AC18" i="34"/>
  <c r="AB18" i="34"/>
  <c r="AB23" i="34" s="1"/>
  <c r="AA18" i="34"/>
  <c r="Z18" i="34"/>
  <c r="Y18" i="34"/>
  <c r="X18" i="34"/>
  <c r="X23" i="34" s="1"/>
  <c r="B18" i="34"/>
  <c r="A17" i="34"/>
  <c r="AA16" i="34"/>
  <c r="W16" i="34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D16" i="34"/>
  <c r="C16" i="34"/>
  <c r="AF15" i="34"/>
  <c r="AE15" i="34"/>
  <c r="AD15" i="34"/>
  <c r="AC15" i="34"/>
  <c r="AB15" i="34"/>
  <c r="AA15" i="34"/>
  <c r="Z15" i="34"/>
  <c r="Y15" i="34"/>
  <c r="X15" i="34"/>
  <c r="AF14" i="34"/>
  <c r="AE14" i="34"/>
  <c r="AD14" i="34"/>
  <c r="AC14" i="34"/>
  <c r="AB14" i="34"/>
  <c r="AA14" i="34"/>
  <c r="Z14" i="34"/>
  <c r="Y14" i="34"/>
  <c r="X14" i="34"/>
  <c r="AF13" i="34"/>
  <c r="AE13" i="34"/>
  <c r="AE16" i="34" s="1"/>
  <c r="AD13" i="34"/>
  <c r="AC13" i="34"/>
  <c r="AB13" i="34"/>
  <c r="AA13" i="34"/>
  <c r="Z13" i="34"/>
  <c r="Y13" i="34"/>
  <c r="X13" i="34"/>
  <c r="AF12" i="34"/>
  <c r="AE12" i="34"/>
  <c r="AD12" i="34"/>
  <c r="AC12" i="34"/>
  <c r="AB12" i="34"/>
  <c r="AB16" i="34" s="1"/>
  <c r="AA12" i="34"/>
  <c r="Z12" i="34"/>
  <c r="Y12" i="34"/>
  <c r="X12" i="34"/>
  <c r="X16" i="34" s="1"/>
  <c r="AF11" i="34"/>
  <c r="AE11" i="34"/>
  <c r="AD11" i="34"/>
  <c r="AD16" i="34" s="1"/>
  <c r="AC11" i="34"/>
  <c r="AC16" i="34" s="1"/>
  <c r="AB11" i="34"/>
  <c r="AA11" i="34"/>
  <c r="Z11" i="34"/>
  <c r="Z16" i="34" s="1"/>
  <c r="Y11" i="34"/>
  <c r="Y16" i="34" s="1"/>
  <c r="X11" i="34"/>
  <c r="AF97" i="34" l="1"/>
  <c r="AF86" i="34"/>
  <c r="AF79" i="34"/>
  <c r="AF30" i="34"/>
  <c r="AF142" i="34"/>
  <c r="AF128" i="34"/>
  <c r="AF107" i="34"/>
  <c r="W119" i="34"/>
  <c r="AF119" i="34" s="1"/>
  <c r="AF100" i="34"/>
  <c r="W120" i="34"/>
  <c r="AF120" i="34" s="1"/>
  <c r="AF65" i="34"/>
  <c r="AF58" i="34"/>
  <c r="AF51" i="34"/>
  <c r="AF37" i="34"/>
  <c r="AF23" i="34"/>
  <c r="AF16" i="34"/>
  <c r="AC100" i="34"/>
  <c r="X120" i="34"/>
  <c r="E121" i="34"/>
  <c r="M121" i="34"/>
  <c r="AD116" i="34"/>
  <c r="K121" i="34"/>
  <c r="AE119" i="34"/>
  <c r="Y120" i="34"/>
  <c r="AE100" i="34"/>
  <c r="L121" i="34"/>
  <c r="Z72" i="34"/>
  <c r="Y116" i="34"/>
  <c r="S121" i="34"/>
  <c r="AA117" i="34"/>
  <c r="AD100" i="34"/>
  <c r="AC116" i="34"/>
  <c r="T121" i="34"/>
  <c r="J121" i="34"/>
  <c r="C121" i="34"/>
  <c r="AD117" i="34"/>
  <c r="AB118" i="34"/>
  <c r="AB100" i="34"/>
  <c r="D121" i="34"/>
  <c r="X119" i="34"/>
  <c r="AA67" i="34"/>
  <c r="AA72" i="34" s="1"/>
  <c r="Y95" i="34"/>
  <c r="Y100" i="34" s="1"/>
  <c r="Z96" i="34"/>
  <c r="Z100" i="34" s="1"/>
  <c r="AA97" i="34"/>
  <c r="AA100" i="34" s="1"/>
  <c r="AB98" i="34"/>
  <c r="AC99" i="34"/>
  <c r="R116" i="34"/>
  <c r="Z116" i="34"/>
  <c r="S117" i="34"/>
  <c r="AB117" i="34" s="1"/>
  <c r="T118" i="34"/>
  <c r="AC118" i="34" s="1"/>
  <c r="U119" i="34"/>
  <c r="AD119" i="34" s="1"/>
  <c r="V120" i="34"/>
  <c r="AE120" i="34" s="1"/>
  <c r="AB116" i="34"/>
  <c r="AC117" i="34"/>
  <c r="AD67" i="34"/>
  <c r="AD72" i="34" s="1"/>
  <c r="AE67" i="34"/>
  <c r="AE72" i="34" s="1"/>
  <c r="V116" i="34"/>
  <c r="O117" i="34"/>
  <c r="X117" i="34" s="1"/>
  <c r="W117" i="34"/>
  <c r="AF117" i="34" s="1"/>
  <c r="P118" i="34"/>
  <c r="Y118" i="34" s="1"/>
  <c r="Q119" i="34"/>
  <c r="Z119" i="34" s="1"/>
  <c r="R120" i="34"/>
  <c r="AA120" i="34" s="1"/>
  <c r="E72" i="34"/>
  <c r="O116" i="34"/>
  <c r="W116" i="34"/>
  <c r="P117" i="34"/>
  <c r="Y117" i="34" s="1"/>
  <c r="Q118" i="34"/>
  <c r="Z118" i="34" s="1"/>
  <c r="R119" i="34"/>
  <c r="AA119" i="34" s="1"/>
  <c r="S120" i="34"/>
  <c r="AB120" i="34" s="1"/>
  <c r="P121" i="34" l="1"/>
  <c r="AF116" i="34"/>
  <c r="AF121" i="34" s="1"/>
  <c r="W121" i="34"/>
  <c r="V121" i="34"/>
  <c r="AE116" i="34"/>
  <c r="AE121" i="34" s="1"/>
  <c r="Y121" i="34"/>
  <c r="Q121" i="34"/>
  <c r="U121" i="34"/>
  <c r="X116" i="34"/>
  <c r="X121" i="34" s="1"/>
  <c r="O121" i="34"/>
  <c r="Z121" i="34"/>
  <c r="R121" i="34"/>
  <c r="AA116" i="34"/>
  <c r="AA121" i="34" s="1"/>
  <c r="AC121" i="34"/>
  <c r="AD121" i="34"/>
  <c r="AB121" i="34"/>
  <c r="AB142" i="33" l="1"/>
  <c r="W142" i="33"/>
  <c r="V142" i="33"/>
  <c r="U142" i="33"/>
  <c r="T142" i="33"/>
  <c r="S142" i="33"/>
  <c r="R142" i="33"/>
  <c r="Q142" i="33"/>
  <c r="P142" i="33"/>
  <c r="O142" i="33"/>
  <c r="N142" i="33"/>
  <c r="M142" i="33"/>
  <c r="L142" i="33"/>
  <c r="K142" i="33"/>
  <c r="J142" i="33"/>
  <c r="I142" i="33"/>
  <c r="H142" i="33"/>
  <c r="G142" i="33"/>
  <c r="F142" i="33"/>
  <c r="E142" i="33"/>
  <c r="D142" i="33"/>
  <c r="C142" i="33"/>
  <c r="B142" i="33"/>
  <c r="AF141" i="33"/>
  <c r="AE141" i="33"/>
  <c r="AD141" i="33"/>
  <c r="AC141" i="33"/>
  <c r="AB141" i="33"/>
  <c r="AA141" i="33"/>
  <c r="Z141" i="33"/>
  <c r="Y141" i="33"/>
  <c r="X141" i="33"/>
  <c r="B141" i="33"/>
  <c r="AF140" i="33"/>
  <c r="AE140" i="33"/>
  <c r="AD140" i="33"/>
  <c r="AC140" i="33"/>
  <c r="AB140" i="33"/>
  <c r="AA140" i="33"/>
  <c r="Z140" i="33"/>
  <c r="Y140" i="33"/>
  <c r="X140" i="33"/>
  <c r="B140" i="33"/>
  <c r="AF139" i="33"/>
  <c r="AE139" i="33"/>
  <c r="AD139" i="33"/>
  <c r="AC139" i="33"/>
  <c r="AB139" i="33"/>
  <c r="AA139" i="33"/>
  <c r="Z139" i="33"/>
  <c r="Y139" i="33"/>
  <c r="X139" i="33"/>
  <c r="B139" i="33"/>
  <c r="AF138" i="33"/>
  <c r="AE138" i="33"/>
  <c r="AE142" i="33" s="1"/>
  <c r="AD138" i="33"/>
  <c r="AC138" i="33"/>
  <c r="AB138" i="33"/>
  <c r="AA138" i="33"/>
  <c r="Z138" i="33"/>
  <c r="Y138" i="33"/>
  <c r="X138" i="33"/>
  <c r="B138" i="33"/>
  <c r="AF137" i="33"/>
  <c r="AE137" i="33"/>
  <c r="AD137" i="33"/>
  <c r="AD142" i="33" s="1"/>
  <c r="AC137" i="33"/>
  <c r="AC142" i="33" s="1"/>
  <c r="AB137" i="33"/>
  <c r="AA137" i="33"/>
  <c r="AA142" i="33" s="1"/>
  <c r="Z137" i="33"/>
  <c r="Z142" i="33" s="1"/>
  <c r="Y137" i="33"/>
  <c r="Y142" i="33" s="1"/>
  <c r="X137" i="33"/>
  <c r="X142" i="33" s="1"/>
  <c r="B137" i="33"/>
  <c r="AD135" i="33"/>
  <c r="W135" i="33"/>
  <c r="V135" i="33"/>
  <c r="U135" i="33"/>
  <c r="T135" i="33"/>
  <c r="S135" i="33"/>
  <c r="R135" i="33"/>
  <c r="Q135" i="33"/>
  <c r="P135" i="33"/>
  <c r="O135" i="33"/>
  <c r="N135" i="33"/>
  <c r="M135" i="33"/>
  <c r="L135" i="33"/>
  <c r="K135" i="33"/>
  <c r="J135" i="33"/>
  <c r="I135" i="33"/>
  <c r="H135" i="33"/>
  <c r="G135" i="33"/>
  <c r="F135" i="33"/>
  <c r="E135" i="33"/>
  <c r="D135" i="33"/>
  <c r="C135" i="33"/>
  <c r="B135" i="33"/>
  <c r="AF134" i="33"/>
  <c r="AE134" i="33"/>
  <c r="AD134" i="33"/>
  <c r="AC134" i="33"/>
  <c r="AB134" i="33"/>
  <c r="AA134" i="33"/>
  <c r="Z134" i="33"/>
  <c r="Y134" i="33"/>
  <c r="X134" i="33"/>
  <c r="B134" i="33"/>
  <c r="AF133" i="33"/>
  <c r="AE133" i="33"/>
  <c r="AD133" i="33"/>
  <c r="AC133" i="33"/>
  <c r="AB133" i="33"/>
  <c r="AA133" i="33"/>
  <c r="Z133" i="33"/>
  <c r="Y133" i="33"/>
  <c r="X133" i="33"/>
  <c r="B133" i="33"/>
  <c r="AF132" i="33"/>
  <c r="AE132" i="33"/>
  <c r="AD132" i="33"/>
  <c r="AC132" i="33"/>
  <c r="AB132" i="33"/>
  <c r="AA132" i="33"/>
  <c r="Z132" i="33"/>
  <c r="Y132" i="33"/>
  <c r="X132" i="33"/>
  <c r="B132" i="33"/>
  <c r="AF131" i="33"/>
  <c r="AE131" i="33"/>
  <c r="AD131" i="33"/>
  <c r="AC131" i="33"/>
  <c r="AB131" i="33"/>
  <c r="AA131" i="33"/>
  <c r="Z131" i="33"/>
  <c r="Y131" i="33"/>
  <c r="Y135" i="33" s="1"/>
  <c r="X131" i="33"/>
  <c r="B131" i="33"/>
  <c r="AF130" i="33"/>
  <c r="AF135" i="33" s="1"/>
  <c r="AE130" i="33"/>
  <c r="AE135" i="33" s="1"/>
  <c r="AD130" i="33"/>
  <c r="AC130" i="33"/>
  <c r="AC135" i="33" s="1"/>
  <c r="AB130" i="33"/>
  <c r="AB135" i="33" s="1"/>
  <c r="AA130" i="33"/>
  <c r="AA135" i="33" s="1"/>
  <c r="Z130" i="33"/>
  <c r="Z135" i="33" s="1"/>
  <c r="Y130" i="33"/>
  <c r="X130" i="33"/>
  <c r="X135" i="33" s="1"/>
  <c r="B130" i="33"/>
  <c r="X128" i="33"/>
  <c r="W128" i="33"/>
  <c r="V128" i="33"/>
  <c r="U128" i="33"/>
  <c r="T128" i="33"/>
  <c r="S128" i="33"/>
  <c r="R128" i="33"/>
  <c r="Q128" i="33"/>
  <c r="P128" i="33"/>
  <c r="O128" i="33"/>
  <c r="N128" i="33"/>
  <c r="M128" i="33"/>
  <c r="L128" i="33"/>
  <c r="K128" i="33"/>
  <c r="J128" i="33"/>
  <c r="I128" i="33"/>
  <c r="H128" i="33"/>
  <c r="G128" i="33"/>
  <c r="F128" i="33"/>
  <c r="E128" i="33"/>
  <c r="D128" i="33"/>
  <c r="C128" i="33"/>
  <c r="B128" i="33"/>
  <c r="AF127" i="33"/>
  <c r="AE127" i="33"/>
  <c r="AD127" i="33"/>
  <c r="AC127" i="33"/>
  <c r="AB127" i="33"/>
  <c r="AA127" i="33"/>
  <c r="Z127" i="33"/>
  <c r="Y127" i="33"/>
  <c r="X127" i="33"/>
  <c r="B127" i="33"/>
  <c r="AF126" i="33"/>
  <c r="AE126" i="33"/>
  <c r="AD126" i="33"/>
  <c r="AC126" i="33"/>
  <c r="AB126" i="33"/>
  <c r="AA126" i="33"/>
  <c r="Z126" i="33"/>
  <c r="Y126" i="33"/>
  <c r="X126" i="33"/>
  <c r="B126" i="33"/>
  <c r="AF125" i="33"/>
  <c r="AE125" i="33"/>
  <c r="AD125" i="33"/>
  <c r="AC125" i="33"/>
  <c r="AB125" i="33"/>
  <c r="AA125" i="33"/>
  <c r="Z125" i="33"/>
  <c r="Y125" i="33"/>
  <c r="X125" i="33"/>
  <c r="B125" i="33"/>
  <c r="AF124" i="33"/>
  <c r="AE124" i="33"/>
  <c r="AD124" i="33"/>
  <c r="AC124" i="33"/>
  <c r="AB124" i="33"/>
  <c r="AA124" i="33"/>
  <c r="AA128" i="33" s="1"/>
  <c r="Z124" i="33"/>
  <c r="Y124" i="33"/>
  <c r="X124" i="33"/>
  <c r="B124" i="33"/>
  <c r="AF123" i="33"/>
  <c r="AF128" i="33" s="1"/>
  <c r="AE123" i="33"/>
  <c r="AE128" i="33" s="1"/>
  <c r="AD123" i="33"/>
  <c r="AD128" i="33" s="1"/>
  <c r="AC123" i="33"/>
  <c r="AC128" i="33" s="1"/>
  <c r="AB123" i="33"/>
  <c r="AB128" i="33" s="1"/>
  <c r="AA123" i="33"/>
  <c r="Z123" i="33"/>
  <c r="Z128" i="33" s="1"/>
  <c r="Y123" i="33"/>
  <c r="Y128" i="33" s="1"/>
  <c r="X123" i="33"/>
  <c r="B123" i="33"/>
  <c r="B121" i="33"/>
  <c r="Q120" i="33"/>
  <c r="I120" i="33"/>
  <c r="B120" i="33"/>
  <c r="P119" i="33"/>
  <c r="H119" i="33"/>
  <c r="B119" i="33"/>
  <c r="O118" i="33"/>
  <c r="G118" i="33"/>
  <c r="B118" i="33"/>
  <c r="V117" i="33"/>
  <c r="N117" i="33"/>
  <c r="F117" i="33"/>
  <c r="B117" i="33"/>
  <c r="U116" i="33"/>
  <c r="M116" i="33"/>
  <c r="E116" i="33"/>
  <c r="B116" i="33"/>
  <c r="AC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G114" i="33"/>
  <c r="F114" i="33"/>
  <c r="E114" i="33"/>
  <c r="D114" i="33"/>
  <c r="C114" i="33"/>
  <c r="B114" i="33"/>
  <c r="AF113" i="33"/>
  <c r="AE113" i="33"/>
  <c r="AD113" i="33"/>
  <c r="AC113" i="33"/>
  <c r="AB113" i="33"/>
  <c r="AA113" i="33"/>
  <c r="Z113" i="33"/>
  <c r="Y113" i="33"/>
  <c r="X113" i="33"/>
  <c r="B113" i="33"/>
  <c r="AF112" i="33"/>
  <c r="AE112" i="33"/>
  <c r="AD112" i="33"/>
  <c r="AC112" i="33"/>
  <c r="AB112" i="33"/>
  <c r="AA112" i="33"/>
  <c r="Z112" i="33"/>
  <c r="Y112" i="33"/>
  <c r="X112" i="33"/>
  <c r="B112" i="33"/>
  <c r="AF111" i="33"/>
  <c r="AE111" i="33"/>
  <c r="AD111" i="33"/>
  <c r="AC111" i="33"/>
  <c r="AB111" i="33"/>
  <c r="AA111" i="33"/>
  <c r="Z111" i="33"/>
  <c r="Y111" i="33"/>
  <c r="X111" i="33"/>
  <c r="B111" i="33"/>
  <c r="AF110" i="33"/>
  <c r="AE110" i="33"/>
  <c r="AD110" i="33"/>
  <c r="AC110" i="33"/>
  <c r="AB110" i="33"/>
  <c r="AA110" i="33"/>
  <c r="Z110" i="33"/>
  <c r="Y110" i="33"/>
  <c r="X110" i="33"/>
  <c r="X114" i="33" s="1"/>
  <c r="B110" i="33"/>
  <c r="AF109" i="33"/>
  <c r="AE109" i="33"/>
  <c r="AE114" i="33" s="1"/>
  <c r="AD109" i="33"/>
  <c r="AD114" i="33" s="1"/>
  <c r="AC109" i="33"/>
  <c r="AB109" i="33"/>
  <c r="AB114" i="33" s="1"/>
  <c r="AA109" i="33"/>
  <c r="AA114" i="33" s="1"/>
  <c r="Z109" i="33"/>
  <c r="Z114" i="33" s="1"/>
  <c r="Y109" i="33"/>
  <c r="Y114" i="33" s="1"/>
  <c r="X109" i="33"/>
  <c r="B109" i="33"/>
  <c r="AE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C107" i="33"/>
  <c r="B107" i="33"/>
  <c r="AF106" i="33"/>
  <c r="AE106" i="33"/>
  <c r="AD106" i="33"/>
  <c r="AC106" i="33"/>
  <c r="AB106" i="33"/>
  <c r="AA106" i="33"/>
  <c r="Z106" i="33"/>
  <c r="Y106" i="33"/>
  <c r="X106" i="33"/>
  <c r="B106" i="33"/>
  <c r="AF105" i="33"/>
  <c r="AE105" i="33"/>
  <c r="AD105" i="33"/>
  <c r="AC105" i="33"/>
  <c r="AB105" i="33"/>
  <c r="AA105" i="33"/>
  <c r="Z105" i="33"/>
  <c r="Y105" i="33"/>
  <c r="X105" i="33"/>
  <c r="B105" i="33"/>
  <c r="AF104" i="33"/>
  <c r="AE104" i="33"/>
  <c r="AD104" i="33"/>
  <c r="AC104" i="33"/>
  <c r="AB104" i="33"/>
  <c r="AA104" i="33"/>
  <c r="Z104" i="33"/>
  <c r="Y104" i="33"/>
  <c r="X104" i="33"/>
  <c r="B104" i="33"/>
  <c r="AF103" i="33"/>
  <c r="AE103" i="33"/>
  <c r="AD103" i="33"/>
  <c r="AC103" i="33"/>
  <c r="AB103" i="33"/>
  <c r="AA103" i="33"/>
  <c r="Z103" i="33"/>
  <c r="Z107" i="33" s="1"/>
  <c r="Y103" i="33"/>
  <c r="X103" i="33"/>
  <c r="B103" i="33"/>
  <c r="AF102" i="33"/>
  <c r="AE102" i="33"/>
  <c r="AD102" i="33"/>
  <c r="AD107" i="33" s="1"/>
  <c r="AC102" i="33"/>
  <c r="AC107" i="33" s="1"/>
  <c r="AB102" i="33"/>
  <c r="AB107" i="33" s="1"/>
  <c r="AA102" i="33"/>
  <c r="AA107" i="33" s="1"/>
  <c r="Z102" i="33"/>
  <c r="Y102" i="33"/>
  <c r="Y107" i="33" s="1"/>
  <c r="X102" i="33"/>
  <c r="X107" i="33" s="1"/>
  <c r="B102" i="33"/>
  <c r="T100" i="33"/>
  <c r="Q100" i="33"/>
  <c r="L100" i="33"/>
  <c r="I100" i="33"/>
  <c r="D100" i="33"/>
  <c r="B100" i="33"/>
  <c r="AF99" i="33"/>
  <c r="AE99" i="33"/>
  <c r="AA99" i="33"/>
  <c r="X99" i="33"/>
  <c r="W99" i="33"/>
  <c r="W120" i="33" s="1"/>
  <c r="AF120" i="33" s="1"/>
  <c r="V99" i="33"/>
  <c r="V120" i="33" s="1"/>
  <c r="U99" i="33"/>
  <c r="U120" i="33" s="1"/>
  <c r="AD120" i="33" s="1"/>
  <c r="T99" i="33"/>
  <c r="T120" i="33" s="1"/>
  <c r="AC120" i="33" s="1"/>
  <c r="S99" i="33"/>
  <c r="AB99" i="33" s="1"/>
  <c r="R99" i="33"/>
  <c r="R120" i="33" s="1"/>
  <c r="Q99" i="33"/>
  <c r="Z99" i="33" s="1"/>
  <c r="P99" i="33"/>
  <c r="Y99" i="33" s="1"/>
  <c r="O99" i="33"/>
  <c r="O120" i="33" s="1"/>
  <c r="X120" i="33" s="1"/>
  <c r="N99" i="33"/>
  <c r="N120" i="33" s="1"/>
  <c r="M99" i="33"/>
  <c r="M120" i="33" s="1"/>
  <c r="L99" i="33"/>
  <c r="L120" i="33" s="1"/>
  <c r="K99" i="33"/>
  <c r="K120" i="33" s="1"/>
  <c r="J99" i="33"/>
  <c r="J120" i="33" s="1"/>
  <c r="I99" i="33"/>
  <c r="H99" i="33"/>
  <c r="H120" i="33" s="1"/>
  <c r="G99" i="33"/>
  <c r="G120" i="33" s="1"/>
  <c r="F99" i="33"/>
  <c r="F120" i="33" s="1"/>
  <c r="E99" i="33"/>
  <c r="E120" i="33" s="1"/>
  <c r="D99" i="33"/>
  <c r="D120" i="33" s="1"/>
  <c r="C99" i="33"/>
  <c r="C120" i="33" s="1"/>
  <c r="B99" i="33"/>
  <c r="AE98" i="33"/>
  <c r="AD98" i="33"/>
  <c r="Z98" i="33"/>
  <c r="W98" i="33"/>
  <c r="AF98" i="33" s="1"/>
  <c r="V98" i="33"/>
  <c r="V119" i="33" s="1"/>
  <c r="U98" i="33"/>
  <c r="U119" i="33" s="1"/>
  <c r="AD119" i="33" s="1"/>
  <c r="T98" i="33"/>
  <c r="T119" i="33" s="1"/>
  <c r="AC119" i="33" s="1"/>
  <c r="S98" i="33"/>
  <c r="S119" i="33" s="1"/>
  <c r="AB119" i="33" s="1"/>
  <c r="R98" i="33"/>
  <c r="AA98" i="33" s="1"/>
  <c r="Q98" i="33"/>
  <c r="Q119" i="33" s="1"/>
  <c r="P98" i="33"/>
  <c r="Y98" i="33" s="1"/>
  <c r="O98" i="33"/>
  <c r="X98" i="33" s="1"/>
  <c r="N98" i="33"/>
  <c r="N119" i="33" s="1"/>
  <c r="M98" i="33"/>
  <c r="M119" i="33" s="1"/>
  <c r="L98" i="33"/>
  <c r="L119" i="33" s="1"/>
  <c r="K98" i="33"/>
  <c r="K119" i="33" s="1"/>
  <c r="J98" i="33"/>
  <c r="J119" i="33" s="1"/>
  <c r="I98" i="33"/>
  <c r="I119" i="33" s="1"/>
  <c r="H98" i="33"/>
  <c r="G98" i="33"/>
  <c r="G119" i="33" s="1"/>
  <c r="F98" i="33"/>
  <c r="F119" i="33" s="1"/>
  <c r="E98" i="33"/>
  <c r="E119" i="33" s="1"/>
  <c r="D98" i="33"/>
  <c r="D119" i="33" s="1"/>
  <c r="C98" i="33"/>
  <c r="C119" i="33" s="1"/>
  <c r="B98" i="33"/>
  <c r="AD97" i="33"/>
  <c r="AC97" i="33"/>
  <c r="Y97" i="33"/>
  <c r="W97" i="33"/>
  <c r="AF97" i="33" s="1"/>
  <c r="V97" i="33"/>
  <c r="AE97" i="33" s="1"/>
  <c r="U97" i="33"/>
  <c r="U118" i="33" s="1"/>
  <c r="T97" i="33"/>
  <c r="T118" i="33" s="1"/>
  <c r="AC118" i="33" s="1"/>
  <c r="S97" i="33"/>
  <c r="S118" i="33" s="1"/>
  <c r="AB118" i="33" s="1"/>
  <c r="R97" i="33"/>
  <c r="R118" i="33" s="1"/>
  <c r="Q97" i="33"/>
  <c r="Z97" i="33" s="1"/>
  <c r="P97" i="33"/>
  <c r="P118" i="33" s="1"/>
  <c r="O97" i="33"/>
  <c r="X97" i="33" s="1"/>
  <c r="N97" i="33"/>
  <c r="N118" i="33" s="1"/>
  <c r="M97" i="33"/>
  <c r="M118" i="33" s="1"/>
  <c r="L97" i="33"/>
  <c r="L118" i="33" s="1"/>
  <c r="K97" i="33"/>
  <c r="K118" i="33" s="1"/>
  <c r="J97" i="33"/>
  <c r="J118" i="33" s="1"/>
  <c r="I97" i="33"/>
  <c r="I118" i="33" s="1"/>
  <c r="H97" i="33"/>
  <c r="H118" i="33" s="1"/>
  <c r="G97" i="33"/>
  <c r="F97" i="33"/>
  <c r="F118" i="33" s="1"/>
  <c r="E97" i="33"/>
  <c r="E118" i="33" s="1"/>
  <c r="D97" i="33"/>
  <c r="D118" i="33" s="1"/>
  <c r="C97" i="33"/>
  <c r="C118" i="33" s="1"/>
  <c r="B97" i="33"/>
  <c r="AC96" i="33"/>
  <c r="AB96" i="33"/>
  <c r="X96" i="33"/>
  <c r="W96" i="33"/>
  <c r="W117" i="33" s="1"/>
  <c r="V96" i="33"/>
  <c r="AE96" i="33" s="1"/>
  <c r="U96" i="33"/>
  <c r="AD96" i="33" s="1"/>
  <c r="T96" i="33"/>
  <c r="T117" i="33" s="1"/>
  <c r="S96" i="33"/>
  <c r="S117" i="33" s="1"/>
  <c r="R96" i="33"/>
  <c r="R117" i="33" s="1"/>
  <c r="AA117" i="33" s="1"/>
  <c r="Q96" i="33"/>
  <c r="Q117" i="33" s="1"/>
  <c r="P96" i="33"/>
  <c r="Y96" i="33" s="1"/>
  <c r="O96" i="33"/>
  <c r="O117" i="33" s="1"/>
  <c r="N96" i="33"/>
  <c r="M96" i="33"/>
  <c r="M117" i="33" s="1"/>
  <c r="L96" i="33"/>
  <c r="L117" i="33" s="1"/>
  <c r="K96" i="33"/>
  <c r="K117" i="33" s="1"/>
  <c r="J96" i="33"/>
  <c r="J117" i="33" s="1"/>
  <c r="I96" i="33"/>
  <c r="I117" i="33" s="1"/>
  <c r="H96" i="33"/>
  <c r="H117" i="33" s="1"/>
  <c r="G96" i="33"/>
  <c r="G117" i="33" s="1"/>
  <c r="F96" i="33"/>
  <c r="E96" i="33"/>
  <c r="E117" i="33" s="1"/>
  <c r="D96" i="33"/>
  <c r="D117" i="33" s="1"/>
  <c r="C96" i="33"/>
  <c r="C117" i="33" s="1"/>
  <c r="B96" i="33"/>
  <c r="AE95" i="33"/>
  <c r="AB95" i="33"/>
  <c r="AA95" i="33"/>
  <c r="W95" i="33"/>
  <c r="AF95" i="33" s="1"/>
  <c r="V95" i="33"/>
  <c r="V116" i="33" s="1"/>
  <c r="U95" i="33"/>
  <c r="AD95" i="33" s="1"/>
  <c r="T95" i="33"/>
  <c r="AC95" i="33" s="1"/>
  <c r="S95" i="33"/>
  <c r="S116" i="33" s="1"/>
  <c r="R95" i="33"/>
  <c r="R116" i="33" s="1"/>
  <c r="Q95" i="33"/>
  <c r="Q116" i="33" s="1"/>
  <c r="P95" i="33"/>
  <c r="P116" i="33" s="1"/>
  <c r="O95" i="33"/>
  <c r="X95" i="33" s="1"/>
  <c r="X100" i="33" s="1"/>
  <c r="N95" i="33"/>
  <c r="N116" i="33" s="1"/>
  <c r="M95" i="33"/>
  <c r="L95" i="33"/>
  <c r="L116" i="33" s="1"/>
  <c r="K95" i="33"/>
  <c r="K116" i="33" s="1"/>
  <c r="J95" i="33"/>
  <c r="J116" i="33" s="1"/>
  <c r="I95" i="33"/>
  <c r="I116" i="33" s="1"/>
  <c r="I121" i="33" s="1"/>
  <c r="H95" i="33"/>
  <c r="H116" i="33" s="1"/>
  <c r="G95" i="33"/>
  <c r="G116" i="33" s="1"/>
  <c r="G121" i="33" s="1"/>
  <c r="F95" i="33"/>
  <c r="F116" i="33" s="1"/>
  <c r="E95" i="33"/>
  <c r="D95" i="33"/>
  <c r="D116" i="33" s="1"/>
  <c r="C95" i="33"/>
  <c r="C116" i="33" s="1"/>
  <c r="B95" i="33"/>
  <c r="B93" i="33"/>
  <c r="B92" i="33"/>
  <c r="B91" i="33"/>
  <c r="B90" i="33"/>
  <c r="B89" i="33"/>
  <c r="B88" i="33"/>
  <c r="AA86" i="33"/>
  <c r="W86" i="33"/>
  <c r="W100" i="33" s="1"/>
  <c r="V86" i="33"/>
  <c r="V100" i="33" s="1"/>
  <c r="U86" i="33"/>
  <c r="U100" i="33" s="1"/>
  <c r="T86" i="33"/>
  <c r="S86" i="33"/>
  <c r="S100" i="33" s="1"/>
  <c r="R86" i="33"/>
  <c r="R100" i="33" s="1"/>
  <c r="Q86" i="33"/>
  <c r="P86" i="33"/>
  <c r="P100" i="33" s="1"/>
  <c r="O86" i="33"/>
  <c r="O100" i="33" s="1"/>
  <c r="N86" i="33"/>
  <c r="N100" i="33" s="1"/>
  <c r="M86" i="33"/>
  <c r="M100" i="33" s="1"/>
  <c r="L86" i="33"/>
  <c r="K86" i="33"/>
  <c r="K100" i="33" s="1"/>
  <c r="J86" i="33"/>
  <c r="J100" i="33" s="1"/>
  <c r="I86" i="33"/>
  <c r="H86" i="33"/>
  <c r="H100" i="33" s="1"/>
  <c r="G86" i="33"/>
  <c r="G100" i="33" s="1"/>
  <c r="F86" i="33"/>
  <c r="F100" i="33" s="1"/>
  <c r="E86" i="33"/>
  <c r="E100" i="33" s="1"/>
  <c r="D86" i="33"/>
  <c r="C86" i="33"/>
  <c r="C100" i="33" s="1"/>
  <c r="B86" i="33"/>
  <c r="AF85" i="33"/>
  <c r="AE85" i="33"/>
  <c r="AD85" i="33"/>
  <c r="AC85" i="33"/>
  <c r="AB85" i="33"/>
  <c r="AA85" i="33"/>
  <c r="Z85" i="33"/>
  <c r="Y85" i="33"/>
  <c r="X85" i="33"/>
  <c r="B85" i="33"/>
  <c r="AF84" i="33"/>
  <c r="AE84" i="33"/>
  <c r="AD84" i="33"/>
  <c r="AC84" i="33"/>
  <c r="AB84" i="33"/>
  <c r="AA84" i="33"/>
  <c r="Z84" i="33"/>
  <c r="Y84" i="33"/>
  <c r="X84" i="33"/>
  <c r="B84" i="33"/>
  <c r="AF83" i="33"/>
  <c r="AE83" i="33"/>
  <c r="AD83" i="33"/>
  <c r="AD86" i="33" s="1"/>
  <c r="AC83" i="33"/>
  <c r="AB83" i="33"/>
  <c r="AA83" i="33"/>
  <c r="Z83" i="33"/>
  <c r="Y83" i="33"/>
  <c r="X83" i="33"/>
  <c r="B83" i="33"/>
  <c r="AF82" i="33"/>
  <c r="AE82" i="33"/>
  <c r="AD82" i="33"/>
  <c r="AC82" i="33"/>
  <c r="AB82" i="33"/>
  <c r="AA82" i="33"/>
  <c r="Z82" i="33"/>
  <c r="Y82" i="33"/>
  <c r="X82" i="33"/>
  <c r="X86" i="33" s="1"/>
  <c r="B82" i="33"/>
  <c r="AF81" i="33"/>
  <c r="AE81" i="33"/>
  <c r="AE86" i="33" s="1"/>
  <c r="AD81" i="33"/>
  <c r="AC81" i="33"/>
  <c r="AC86" i="33" s="1"/>
  <c r="AB81" i="33"/>
  <c r="AB86" i="33" s="1"/>
  <c r="AA81" i="33"/>
  <c r="Z81" i="33"/>
  <c r="Z86" i="33" s="1"/>
  <c r="Y81" i="33"/>
  <c r="Y86" i="33" s="1"/>
  <c r="X81" i="33"/>
  <c r="B81" i="33"/>
  <c r="AC79" i="33"/>
  <c r="W79" i="33"/>
  <c r="V79" i="33"/>
  <c r="U79" i="33"/>
  <c r="T79" i="33"/>
  <c r="S79" i="33"/>
  <c r="R79" i="33"/>
  <c r="Q79" i="33"/>
  <c r="P79" i="33"/>
  <c r="O79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B79" i="33"/>
  <c r="AF78" i="33"/>
  <c r="AE78" i="33"/>
  <c r="AD78" i="33"/>
  <c r="AC78" i="33"/>
  <c r="AB78" i="33"/>
  <c r="AA78" i="33"/>
  <c r="Z78" i="33"/>
  <c r="Y78" i="33"/>
  <c r="X78" i="33"/>
  <c r="B78" i="33"/>
  <c r="AF77" i="33"/>
  <c r="AE77" i="33"/>
  <c r="AD77" i="33"/>
  <c r="AC77" i="33"/>
  <c r="AB77" i="33"/>
  <c r="AA77" i="33"/>
  <c r="Z77" i="33"/>
  <c r="Y77" i="33"/>
  <c r="X77" i="33"/>
  <c r="B77" i="33"/>
  <c r="AF76" i="33"/>
  <c r="AF79" i="33" s="1"/>
  <c r="AE76" i="33"/>
  <c r="AD76" i="33"/>
  <c r="AC76" i="33"/>
  <c r="AB76" i="33"/>
  <c r="AA76" i="33"/>
  <c r="Z76" i="33"/>
  <c r="Y76" i="33"/>
  <c r="X76" i="33"/>
  <c r="X79" i="33" s="1"/>
  <c r="B76" i="33"/>
  <c r="AF75" i="33"/>
  <c r="AE75" i="33"/>
  <c r="AD75" i="33"/>
  <c r="AC75" i="33"/>
  <c r="AB75" i="33"/>
  <c r="AA75" i="33"/>
  <c r="Z75" i="33"/>
  <c r="Z79" i="33" s="1"/>
  <c r="Y75" i="33"/>
  <c r="X75" i="33"/>
  <c r="B75" i="33"/>
  <c r="AF74" i="33"/>
  <c r="AE74" i="33"/>
  <c r="AE79" i="33" s="1"/>
  <c r="AD74" i="33"/>
  <c r="AD79" i="33" s="1"/>
  <c r="AC74" i="33"/>
  <c r="AB74" i="33"/>
  <c r="AB79" i="33" s="1"/>
  <c r="AA74" i="33"/>
  <c r="AA79" i="33" s="1"/>
  <c r="Z74" i="33"/>
  <c r="Y74" i="33"/>
  <c r="Y79" i="33" s="1"/>
  <c r="X74" i="33"/>
  <c r="B74" i="33"/>
  <c r="W72" i="33"/>
  <c r="V72" i="33"/>
  <c r="U72" i="33"/>
  <c r="T72" i="33"/>
  <c r="S72" i="33"/>
  <c r="R72" i="33"/>
  <c r="Q72" i="33"/>
  <c r="B72" i="33"/>
  <c r="AD71" i="33"/>
  <c r="AC71" i="33"/>
  <c r="AA71" i="33"/>
  <c r="P71" i="33"/>
  <c r="O71" i="33"/>
  <c r="X71" i="33" s="1"/>
  <c r="N71" i="33"/>
  <c r="M71" i="33"/>
  <c r="L71" i="33"/>
  <c r="K71" i="33"/>
  <c r="AF71" i="33" s="1"/>
  <c r="J71" i="33"/>
  <c r="AE71" i="33" s="1"/>
  <c r="I71" i="33"/>
  <c r="H71" i="33"/>
  <c r="G71" i="33"/>
  <c r="AB71" i="33" s="1"/>
  <c r="F71" i="33"/>
  <c r="E71" i="33"/>
  <c r="Z71" i="33" s="1"/>
  <c r="D71" i="33"/>
  <c r="Y71" i="33" s="1"/>
  <c r="C71" i="33"/>
  <c r="B71" i="33"/>
  <c r="AD70" i="33"/>
  <c r="AC70" i="33"/>
  <c r="AA70" i="33"/>
  <c r="P70" i="33"/>
  <c r="O70" i="33"/>
  <c r="X70" i="33" s="1"/>
  <c r="N70" i="33"/>
  <c r="M70" i="33"/>
  <c r="L70" i="33"/>
  <c r="K70" i="33"/>
  <c r="AF70" i="33" s="1"/>
  <c r="J70" i="33"/>
  <c r="AE70" i="33" s="1"/>
  <c r="I70" i="33"/>
  <c r="H70" i="33"/>
  <c r="G70" i="33"/>
  <c r="AB70" i="33" s="1"/>
  <c r="F70" i="33"/>
  <c r="E70" i="33"/>
  <c r="Z70" i="33" s="1"/>
  <c r="D70" i="33"/>
  <c r="Y70" i="33" s="1"/>
  <c r="C70" i="33"/>
  <c r="B70" i="33"/>
  <c r="AD69" i="33"/>
  <c r="AC69" i="33"/>
  <c r="AA69" i="33"/>
  <c r="P69" i="33"/>
  <c r="O69" i="33"/>
  <c r="X69" i="33" s="1"/>
  <c r="N69" i="33"/>
  <c r="M69" i="33"/>
  <c r="L69" i="33"/>
  <c r="K69" i="33"/>
  <c r="AF69" i="33" s="1"/>
  <c r="J69" i="33"/>
  <c r="AE69" i="33" s="1"/>
  <c r="I69" i="33"/>
  <c r="H69" i="33"/>
  <c r="G69" i="33"/>
  <c r="AB69" i="33" s="1"/>
  <c r="F69" i="33"/>
  <c r="E69" i="33"/>
  <c r="Z69" i="33" s="1"/>
  <c r="D69" i="33"/>
  <c r="Y69" i="33" s="1"/>
  <c r="C69" i="33"/>
  <c r="B69" i="33"/>
  <c r="AD68" i="33"/>
  <c r="AC68" i="33"/>
  <c r="AA68" i="33"/>
  <c r="P68" i="33"/>
  <c r="O68" i="33"/>
  <c r="X68" i="33" s="1"/>
  <c r="N68" i="33"/>
  <c r="M68" i="33"/>
  <c r="L68" i="33"/>
  <c r="K68" i="33"/>
  <c r="AF68" i="33" s="1"/>
  <c r="J68" i="33"/>
  <c r="AE68" i="33" s="1"/>
  <c r="I68" i="33"/>
  <c r="H68" i="33"/>
  <c r="G68" i="33"/>
  <c r="AB68" i="33" s="1"/>
  <c r="F68" i="33"/>
  <c r="E68" i="33"/>
  <c r="Z68" i="33" s="1"/>
  <c r="D68" i="33"/>
  <c r="Y68" i="33" s="1"/>
  <c r="C68" i="33"/>
  <c r="B68" i="33"/>
  <c r="AD67" i="33"/>
  <c r="AD72" i="33" s="1"/>
  <c r="AC67" i="33"/>
  <c r="AC72" i="33" s="1"/>
  <c r="AA67" i="33"/>
  <c r="AA72" i="33" s="1"/>
  <c r="P67" i="33"/>
  <c r="P72" i="33" s="1"/>
  <c r="O67" i="33"/>
  <c r="O72" i="33" s="1"/>
  <c r="N67" i="33"/>
  <c r="N72" i="33" s="1"/>
  <c r="M67" i="33"/>
  <c r="M72" i="33" s="1"/>
  <c r="L67" i="33"/>
  <c r="L72" i="33" s="1"/>
  <c r="K67" i="33"/>
  <c r="K72" i="33" s="1"/>
  <c r="J67" i="33"/>
  <c r="J72" i="33" s="1"/>
  <c r="I67" i="33"/>
  <c r="I72" i="33" s="1"/>
  <c r="H67" i="33"/>
  <c r="H72" i="33" s="1"/>
  <c r="G67" i="33"/>
  <c r="G72" i="33" s="1"/>
  <c r="F67" i="33"/>
  <c r="F72" i="33" s="1"/>
  <c r="E67" i="33"/>
  <c r="Z67" i="33" s="1"/>
  <c r="D67" i="33"/>
  <c r="Y67" i="33" s="1"/>
  <c r="C67" i="33"/>
  <c r="C72" i="33" s="1"/>
  <c r="B67" i="33"/>
  <c r="AE65" i="33"/>
  <c r="W65" i="33"/>
  <c r="V65" i="33"/>
  <c r="U65" i="33"/>
  <c r="T65" i="33"/>
  <c r="S65" i="33"/>
  <c r="R65" i="33"/>
  <c r="Q65" i="33"/>
  <c r="P65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B65" i="33"/>
  <c r="AF64" i="33"/>
  <c r="AE64" i="33"/>
  <c r="AD64" i="33"/>
  <c r="AC64" i="33"/>
  <c r="AB64" i="33"/>
  <c r="AA64" i="33"/>
  <c r="Z64" i="33"/>
  <c r="Y64" i="33"/>
  <c r="X64" i="33"/>
  <c r="B64" i="33"/>
  <c r="AF63" i="33"/>
  <c r="AE63" i="33"/>
  <c r="AD63" i="33"/>
  <c r="AC63" i="33"/>
  <c r="AB63" i="33"/>
  <c r="AA63" i="33"/>
  <c r="Z63" i="33"/>
  <c r="Y63" i="33"/>
  <c r="X63" i="33"/>
  <c r="B63" i="33"/>
  <c r="AF62" i="33"/>
  <c r="AE62" i="33"/>
  <c r="AD62" i="33"/>
  <c r="AC62" i="33"/>
  <c r="AB62" i="33"/>
  <c r="AA62" i="33"/>
  <c r="Z62" i="33"/>
  <c r="Z65" i="33" s="1"/>
  <c r="Y62" i="33"/>
  <c r="X62" i="33"/>
  <c r="B62" i="33"/>
  <c r="AF61" i="33"/>
  <c r="AE61" i="33"/>
  <c r="AD61" i="33"/>
  <c r="AC61" i="33"/>
  <c r="AB61" i="33"/>
  <c r="AB65" i="33" s="1"/>
  <c r="AA61" i="33"/>
  <c r="Z61" i="33"/>
  <c r="Y61" i="33"/>
  <c r="X61" i="33"/>
  <c r="B61" i="33"/>
  <c r="AF60" i="33"/>
  <c r="AF65" i="33" s="1"/>
  <c r="AE60" i="33"/>
  <c r="AD60" i="33"/>
  <c r="AD65" i="33" s="1"/>
  <c r="AC60" i="33"/>
  <c r="AC65" i="33" s="1"/>
  <c r="AB60" i="33"/>
  <c r="AA60" i="33"/>
  <c r="AA65" i="33" s="1"/>
  <c r="Z60" i="33"/>
  <c r="Y60" i="33"/>
  <c r="Y65" i="33" s="1"/>
  <c r="X60" i="33"/>
  <c r="X65" i="33" s="1"/>
  <c r="B60" i="33"/>
  <c r="Y58" i="33"/>
  <c r="W58" i="33"/>
  <c r="V58" i="33"/>
  <c r="U58" i="33"/>
  <c r="T58" i="33"/>
  <c r="S58" i="33"/>
  <c r="R58" i="33"/>
  <c r="Q58" i="33"/>
  <c r="P58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B58" i="33"/>
  <c r="AF57" i="33"/>
  <c r="AE57" i="33"/>
  <c r="AD57" i="33"/>
  <c r="AC57" i="33"/>
  <c r="AB57" i="33"/>
  <c r="AA57" i="33"/>
  <c r="Z57" i="33"/>
  <c r="Y57" i="33"/>
  <c r="X57" i="33"/>
  <c r="B57" i="33"/>
  <c r="AF56" i="33"/>
  <c r="AE56" i="33"/>
  <c r="AD56" i="33"/>
  <c r="AC56" i="33"/>
  <c r="AB56" i="33"/>
  <c r="AA56" i="33"/>
  <c r="Z56" i="33"/>
  <c r="Y56" i="33"/>
  <c r="X56" i="33"/>
  <c r="B56" i="33"/>
  <c r="AF55" i="33"/>
  <c r="AE55" i="33"/>
  <c r="AD55" i="33"/>
  <c r="AC55" i="33"/>
  <c r="AB55" i="33"/>
  <c r="AB58" i="33" s="1"/>
  <c r="AA55" i="33"/>
  <c r="Z55" i="33"/>
  <c r="Y55" i="33"/>
  <c r="X55" i="33"/>
  <c r="B55" i="33"/>
  <c r="AF54" i="33"/>
  <c r="AE54" i="33"/>
  <c r="AD54" i="33"/>
  <c r="AD58" i="33" s="1"/>
  <c r="AC54" i="33"/>
  <c r="AB54" i="33"/>
  <c r="AA54" i="33"/>
  <c r="Z54" i="33"/>
  <c r="Z58" i="33" s="1"/>
  <c r="Y54" i="33"/>
  <c r="X54" i="33"/>
  <c r="B54" i="33"/>
  <c r="AF53" i="33"/>
  <c r="AE53" i="33"/>
  <c r="AE58" i="33" s="1"/>
  <c r="AD53" i="33"/>
  <c r="AC53" i="33"/>
  <c r="AC58" i="33" s="1"/>
  <c r="AB53" i="33"/>
  <c r="AA53" i="33"/>
  <c r="AA58" i="33" s="1"/>
  <c r="Z53" i="33"/>
  <c r="Y53" i="33"/>
  <c r="X53" i="33"/>
  <c r="X58" i="33" s="1"/>
  <c r="B53" i="33"/>
  <c r="AA51" i="33"/>
  <c r="W51" i="33"/>
  <c r="V51" i="33"/>
  <c r="U51" i="33"/>
  <c r="T51" i="33"/>
  <c r="S51" i="33"/>
  <c r="R51" i="33"/>
  <c r="Q51" i="33"/>
  <c r="P51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B51" i="33"/>
  <c r="AF50" i="33"/>
  <c r="AE50" i="33"/>
  <c r="AD50" i="33"/>
  <c r="AC50" i="33"/>
  <c r="AB50" i="33"/>
  <c r="AA50" i="33"/>
  <c r="Z50" i="33"/>
  <c r="Y50" i="33"/>
  <c r="X50" i="33"/>
  <c r="B50" i="33"/>
  <c r="AF49" i="33"/>
  <c r="AE49" i="33"/>
  <c r="AD49" i="33"/>
  <c r="AC49" i="33"/>
  <c r="AB49" i="33"/>
  <c r="AA49" i="33"/>
  <c r="Z49" i="33"/>
  <c r="Y49" i="33"/>
  <c r="X49" i="33"/>
  <c r="B49" i="33"/>
  <c r="AF48" i="33"/>
  <c r="AE48" i="33"/>
  <c r="AD48" i="33"/>
  <c r="AD51" i="33" s="1"/>
  <c r="AC48" i="33"/>
  <c r="AB48" i="33"/>
  <c r="AB51" i="33" s="1"/>
  <c r="AA48" i="33"/>
  <c r="Z48" i="33"/>
  <c r="Y48" i="33"/>
  <c r="X48" i="33"/>
  <c r="B48" i="33"/>
  <c r="AF47" i="33"/>
  <c r="AF51" i="33" s="1"/>
  <c r="AE47" i="33"/>
  <c r="AD47" i="33"/>
  <c r="AC47" i="33"/>
  <c r="AB47" i="33"/>
  <c r="AA47" i="33"/>
  <c r="Z47" i="33"/>
  <c r="Y47" i="33"/>
  <c r="X47" i="33"/>
  <c r="X51" i="33" s="1"/>
  <c r="B47" i="33"/>
  <c r="AF46" i="33"/>
  <c r="AE46" i="33"/>
  <c r="AE51" i="33" s="1"/>
  <c r="AD46" i="33"/>
  <c r="AC46" i="33"/>
  <c r="AC51" i="33" s="1"/>
  <c r="AB46" i="33"/>
  <c r="AA46" i="33"/>
  <c r="Z46" i="33"/>
  <c r="Z51" i="33" s="1"/>
  <c r="Y46" i="33"/>
  <c r="Y51" i="33" s="1"/>
  <c r="X46" i="33"/>
  <c r="B46" i="33"/>
  <c r="AC44" i="33"/>
  <c r="W44" i="33"/>
  <c r="V44" i="33"/>
  <c r="U44" i="33"/>
  <c r="T44" i="33"/>
  <c r="S44" i="33"/>
  <c r="R44" i="33"/>
  <c r="Q44" i="33"/>
  <c r="P44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B44" i="33"/>
  <c r="AF43" i="33"/>
  <c r="AE43" i="33"/>
  <c r="AD43" i="33"/>
  <c r="AC43" i="33"/>
  <c r="AB43" i="33"/>
  <c r="AA43" i="33"/>
  <c r="Z43" i="33"/>
  <c r="Y43" i="33"/>
  <c r="X43" i="33"/>
  <c r="B43" i="33"/>
  <c r="AF42" i="33"/>
  <c r="AE42" i="33"/>
  <c r="AD42" i="33"/>
  <c r="AC42" i="33"/>
  <c r="AB42" i="33"/>
  <c r="AA42" i="33"/>
  <c r="Z42" i="33"/>
  <c r="Y42" i="33"/>
  <c r="X42" i="33"/>
  <c r="B42" i="33"/>
  <c r="AF41" i="33"/>
  <c r="AE41" i="33"/>
  <c r="AD41" i="33"/>
  <c r="AC41" i="33"/>
  <c r="AB41" i="33"/>
  <c r="AA41" i="33"/>
  <c r="Z41" i="33"/>
  <c r="Y41" i="33"/>
  <c r="X41" i="33"/>
  <c r="X44" i="33" s="1"/>
  <c r="B41" i="33"/>
  <c r="AF40" i="33"/>
  <c r="AE40" i="33"/>
  <c r="AD40" i="33"/>
  <c r="AC40" i="33"/>
  <c r="AB40" i="33"/>
  <c r="AA40" i="33"/>
  <c r="Z40" i="33"/>
  <c r="Z44" i="33" s="1"/>
  <c r="Y40" i="33"/>
  <c r="X40" i="33"/>
  <c r="B40" i="33"/>
  <c r="AF39" i="33"/>
  <c r="AE39" i="33"/>
  <c r="AE44" i="33" s="1"/>
  <c r="AD39" i="33"/>
  <c r="AD44" i="33" s="1"/>
  <c r="AC39" i="33"/>
  <c r="AB39" i="33"/>
  <c r="AB44" i="33" s="1"/>
  <c r="AA39" i="33"/>
  <c r="AA44" i="33" s="1"/>
  <c r="Z39" i="33"/>
  <c r="Y39" i="33"/>
  <c r="Y44" i="33" s="1"/>
  <c r="X39" i="33"/>
  <c r="B39" i="33"/>
  <c r="AE37" i="33"/>
  <c r="W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B37" i="33"/>
  <c r="AF36" i="33"/>
  <c r="AE36" i="33"/>
  <c r="AD36" i="33"/>
  <c r="AC36" i="33"/>
  <c r="AB36" i="33"/>
  <c r="AA36" i="33"/>
  <c r="Z36" i="33"/>
  <c r="Y36" i="33"/>
  <c r="X36" i="33"/>
  <c r="B36" i="33"/>
  <c r="AF35" i="33"/>
  <c r="AE35" i="33"/>
  <c r="AD35" i="33"/>
  <c r="AC35" i="33"/>
  <c r="AB35" i="33"/>
  <c r="AA35" i="33"/>
  <c r="Z35" i="33"/>
  <c r="Y35" i="33"/>
  <c r="X35" i="33"/>
  <c r="B35" i="33"/>
  <c r="AF34" i="33"/>
  <c r="AE34" i="33"/>
  <c r="AD34" i="33"/>
  <c r="AC34" i="33"/>
  <c r="AB34" i="33"/>
  <c r="AA34" i="33"/>
  <c r="Z34" i="33"/>
  <c r="Z37" i="33" s="1"/>
  <c r="Y34" i="33"/>
  <c r="X34" i="33"/>
  <c r="B34" i="33"/>
  <c r="AF33" i="33"/>
  <c r="AE33" i="33"/>
  <c r="AD33" i="33"/>
  <c r="AC33" i="33"/>
  <c r="AB33" i="33"/>
  <c r="AB37" i="33" s="1"/>
  <c r="AA33" i="33"/>
  <c r="Z33" i="33"/>
  <c r="Y33" i="33"/>
  <c r="X33" i="33"/>
  <c r="B33" i="33"/>
  <c r="AF32" i="33"/>
  <c r="AE32" i="33"/>
  <c r="AD32" i="33"/>
  <c r="AD37" i="33" s="1"/>
  <c r="AC32" i="33"/>
  <c r="AC37" i="33" s="1"/>
  <c r="AB32" i="33"/>
  <c r="AA32" i="33"/>
  <c r="AA37" i="33" s="1"/>
  <c r="Z32" i="33"/>
  <c r="Y32" i="33"/>
  <c r="Y37" i="33" s="1"/>
  <c r="X32" i="33"/>
  <c r="X37" i="33" s="1"/>
  <c r="B32" i="33"/>
  <c r="Y30" i="33"/>
  <c r="W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B30" i="33"/>
  <c r="AF29" i="33"/>
  <c r="AE29" i="33"/>
  <c r="AD29" i="33"/>
  <c r="AC29" i="33"/>
  <c r="AB29" i="33"/>
  <c r="AA29" i="33"/>
  <c r="Z29" i="33"/>
  <c r="Y29" i="33"/>
  <c r="X29" i="33"/>
  <c r="B29" i="33"/>
  <c r="AF28" i="33"/>
  <c r="AE28" i="33"/>
  <c r="AD28" i="33"/>
  <c r="AC28" i="33"/>
  <c r="AB28" i="33"/>
  <c r="AA28" i="33"/>
  <c r="Z28" i="33"/>
  <c r="Y28" i="33"/>
  <c r="X28" i="33"/>
  <c r="B28" i="33"/>
  <c r="AF27" i="33"/>
  <c r="AE27" i="33"/>
  <c r="AD27" i="33"/>
  <c r="AC27" i="33"/>
  <c r="AB27" i="33"/>
  <c r="AB30" i="33" s="1"/>
  <c r="AA27" i="33"/>
  <c r="Z27" i="33"/>
  <c r="Y27" i="33"/>
  <c r="X27" i="33"/>
  <c r="B27" i="33"/>
  <c r="AF26" i="33"/>
  <c r="AE26" i="33"/>
  <c r="AD26" i="33"/>
  <c r="AD30" i="33" s="1"/>
  <c r="AC26" i="33"/>
  <c r="AB26" i="33"/>
  <c r="AA26" i="33"/>
  <c r="Z26" i="33"/>
  <c r="Y26" i="33"/>
  <c r="X26" i="33"/>
  <c r="B26" i="33"/>
  <c r="AF25" i="33"/>
  <c r="AE25" i="33"/>
  <c r="AE30" i="33" s="1"/>
  <c r="AD25" i="33"/>
  <c r="AC25" i="33"/>
  <c r="AC30" i="33" s="1"/>
  <c r="AB25" i="33"/>
  <c r="AA25" i="33"/>
  <c r="AA30" i="33" s="1"/>
  <c r="Z25" i="33"/>
  <c r="Z30" i="33" s="1"/>
  <c r="Y25" i="33"/>
  <c r="X25" i="33"/>
  <c r="X30" i="33" s="1"/>
  <c r="B25" i="33"/>
  <c r="AA23" i="33"/>
  <c r="W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B23" i="33"/>
  <c r="AF22" i="33"/>
  <c r="AE22" i="33"/>
  <c r="AD22" i="33"/>
  <c r="AC22" i="33"/>
  <c r="AB22" i="33"/>
  <c r="AA22" i="33"/>
  <c r="Z22" i="33"/>
  <c r="Y22" i="33"/>
  <c r="X22" i="33"/>
  <c r="B22" i="33"/>
  <c r="AF21" i="33"/>
  <c r="AE21" i="33"/>
  <c r="AD21" i="33"/>
  <c r="AC21" i="33"/>
  <c r="AB21" i="33"/>
  <c r="AA21" i="33"/>
  <c r="Z21" i="33"/>
  <c r="Y21" i="33"/>
  <c r="X21" i="33"/>
  <c r="B21" i="33"/>
  <c r="AF20" i="33"/>
  <c r="AE20" i="33"/>
  <c r="AD20" i="33"/>
  <c r="AD23" i="33" s="1"/>
  <c r="AC20" i="33"/>
  <c r="AB20" i="33"/>
  <c r="AA20" i="33"/>
  <c r="Z20" i="33"/>
  <c r="Y20" i="33"/>
  <c r="X20" i="33"/>
  <c r="B20" i="33"/>
  <c r="AF19" i="33"/>
  <c r="AE19" i="33"/>
  <c r="AD19" i="33"/>
  <c r="AC19" i="33"/>
  <c r="AB19" i="33"/>
  <c r="AA19" i="33"/>
  <c r="Z19" i="33"/>
  <c r="Y19" i="33"/>
  <c r="X19" i="33"/>
  <c r="X23" i="33" s="1"/>
  <c r="B19" i="33"/>
  <c r="AF18" i="33"/>
  <c r="AE18" i="33"/>
  <c r="AE23" i="33" s="1"/>
  <c r="AD18" i="33"/>
  <c r="AC18" i="33"/>
  <c r="AC23" i="33" s="1"/>
  <c r="AB18" i="33"/>
  <c r="AB23" i="33" s="1"/>
  <c r="AA18" i="33"/>
  <c r="Z18" i="33"/>
  <c r="Z23" i="33" s="1"/>
  <c r="Y18" i="33"/>
  <c r="Y23" i="33" s="1"/>
  <c r="X18" i="33"/>
  <c r="B18" i="33"/>
  <c r="A17" i="33"/>
  <c r="A24" i="33" s="1"/>
  <c r="A31" i="33" s="1"/>
  <c r="A38" i="33" s="1"/>
  <c r="A45" i="33" s="1"/>
  <c r="A52" i="33" s="1"/>
  <c r="A59" i="33" s="1"/>
  <c r="A66" i="33" s="1"/>
  <c r="A73" i="33" s="1"/>
  <c r="A80" i="33" s="1"/>
  <c r="A87" i="33" s="1"/>
  <c r="A94" i="33" s="1"/>
  <c r="A101" i="33" s="1"/>
  <c r="A108" i="33" s="1"/>
  <c r="A115" i="33" s="1"/>
  <c r="A122" i="33" s="1"/>
  <c r="A129" i="33" s="1"/>
  <c r="A136" i="33" s="1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AF15" i="33"/>
  <c r="AE15" i="33"/>
  <c r="AD15" i="33"/>
  <c r="AC15" i="33"/>
  <c r="AB15" i="33"/>
  <c r="AA15" i="33"/>
  <c r="Z15" i="33"/>
  <c r="Y15" i="33"/>
  <c r="X15" i="33"/>
  <c r="AF14" i="33"/>
  <c r="AE14" i="33"/>
  <c r="AD14" i="33"/>
  <c r="AC14" i="33"/>
  <c r="AB14" i="33"/>
  <c r="AA14" i="33"/>
  <c r="Z14" i="33"/>
  <c r="Y14" i="33"/>
  <c r="X14" i="33"/>
  <c r="AF13" i="33"/>
  <c r="AF16" i="33" s="1"/>
  <c r="AE13" i="33"/>
  <c r="AD13" i="33"/>
  <c r="AC13" i="33"/>
  <c r="AC16" i="33" s="1"/>
  <c r="AB13" i="33"/>
  <c r="AA13" i="33"/>
  <c r="Z13" i="33"/>
  <c r="Y13" i="33"/>
  <c r="X13" i="33"/>
  <c r="X16" i="33" s="1"/>
  <c r="AF12" i="33"/>
  <c r="AE12" i="33"/>
  <c r="AD12" i="33"/>
  <c r="AC12" i="33"/>
  <c r="AB12" i="33"/>
  <c r="AA12" i="33"/>
  <c r="Z12" i="33"/>
  <c r="Y12" i="33"/>
  <c r="X12" i="33"/>
  <c r="AF11" i="33"/>
  <c r="AE11" i="33"/>
  <c r="AE16" i="33" s="1"/>
  <c r="AD11" i="33"/>
  <c r="AD16" i="33" s="1"/>
  <c r="AC11" i="33"/>
  <c r="AB11" i="33"/>
  <c r="AB16" i="33" s="1"/>
  <c r="AA11" i="33"/>
  <c r="AA16" i="33" s="1"/>
  <c r="Z11" i="33"/>
  <c r="Z16" i="33" s="1"/>
  <c r="Y11" i="33"/>
  <c r="Y16" i="33" s="1"/>
  <c r="X11" i="33"/>
  <c r="AF142" i="33" l="1"/>
  <c r="AF114" i="33"/>
  <c r="AF107" i="33"/>
  <c r="AF96" i="33"/>
  <c r="AF100" i="33" s="1"/>
  <c r="W118" i="33"/>
  <c r="AF86" i="33"/>
  <c r="AF58" i="33"/>
  <c r="AF44" i="33"/>
  <c r="AF37" i="33"/>
  <c r="AF30" i="33"/>
  <c r="AF23" i="33"/>
  <c r="F121" i="33"/>
  <c r="V121" i="33"/>
  <c r="AE116" i="33"/>
  <c r="H121" i="33"/>
  <c r="Y116" i="33"/>
  <c r="X117" i="33"/>
  <c r="AF117" i="33"/>
  <c r="AD118" i="33"/>
  <c r="AE117" i="33"/>
  <c r="Y72" i="33"/>
  <c r="J121" i="33"/>
  <c r="AA116" i="33"/>
  <c r="AE100" i="33"/>
  <c r="Z117" i="33"/>
  <c r="AE119" i="33"/>
  <c r="E121" i="33"/>
  <c r="Z120" i="33"/>
  <c r="Z116" i="33"/>
  <c r="Z72" i="33"/>
  <c r="C121" i="33"/>
  <c r="K121" i="33"/>
  <c r="AB116" i="33"/>
  <c r="Y118" i="33"/>
  <c r="AE120" i="33"/>
  <c r="M121" i="33"/>
  <c r="X118" i="33"/>
  <c r="D121" i="33"/>
  <c r="L121" i="33"/>
  <c r="AB117" i="33"/>
  <c r="U121" i="33"/>
  <c r="AF118" i="33"/>
  <c r="AC117" i="33"/>
  <c r="AA118" i="33"/>
  <c r="Z119" i="33"/>
  <c r="N121" i="33"/>
  <c r="AA120" i="33"/>
  <c r="Y119" i="33"/>
  <c r="D72" i="33"/>
  <c r="Y95" i="33"/>
  <c r="Y100" i="33" s="1"/>
  <c r="Z96" i="33"/>
  <c r="AA97" i="33"/>
  <c r="AB98" i="33"/>
  <c r="AC99" i="33"/>
  <c r="AB67" i="33"/>
  <c r="AB72" i="33" s="1"/>
  <c r="E72" i="33"/>
  <c r="Z95" i="33"/>
  <c r="Z100" i="33" s="1"/>
  <c r="AA96" i="33"/>
  <c r="AA100" i="33" s="1"/>
  <c r="AB97" i="33"/>
  <c r="AB100" i="33" s="1"/>
  <c r="AC98" i="33"/>
  <c r="AC100" i="33" s="1"/>
  <c r="AD99" i="33"/>
  <c r="AD100" i="33" s="1"/>
  <c r="T116" i="33"/>
  <c r="U117" i="33"/>
  <c r="AD117" i="33" s="1"/>
  <c r="V118" i="33"/>
  <c r="AE118" i="33" s="1"/>
  <c r="O119" i="33"/>
  <c r="X119" i="33" s="1"/>
  <c r="W119" i="33"/>
  <c r="AF119" i="33" s="1"/>
  <c r="P120" i="33"/>
  <c r="Y120" i="33" s="1"/>
  <c r="AE67" i="33"/>
  <c r="AE72" i="33" s="1"/>
  <c r="AD116" i="33"/>
  <c r="AD121" i="33" s="1"/>
  <c r="X67" i="33"/>
  <c r="X72" i="33" s="1"/>
  <c r="AF67" i="33"/>
  <c r="AF72" i="33" s="1"/>
  <c r="O116" i="33"/>
  <c r="W116" i="33"/>
  <c r="P117" i="33"/>
  <c r="Y117" i="33" s="1"/>
  <c r="Q118" i="33"/>
  <c r="Z118" i="33" s="1"/>
  <c r="R119" i="33"/>
  <c r="AA119" i="33" s="1"/>
  <c r="S120" i="33"/>
  <c r="AB120" i="33" s="1"/>
  <c r="W95" i="32"/>
  <c r="W96" i="32"/>
  <c r="W97" i="32"/>
  <c r="W98" i="32"/>
  <c r="W99" i="32"/>
  <c r="AA121" i="33" l="1"/>
  <c r="Z121" i="33"/>
  <c r="R121" i="33"/>
  <c r="X116" i="33"/>
  <c r="X121" i="33" s="1"/>
  <c r="O121" i="33"/>
  <c r="AB121" i="33"/>
  <c r="AF116" i="33"/>
  <c r="AF121" i="33" s="1"/>
  <c r="W121" i="33"/>
  <c r="Q121" i="33"/>
  <c r="P121" i="33"/>
  <c r="Y121" i="33"/>
  <c r="T121" i="33"/>
  <c r="AC116" i="33"/>
  <c r="AC121" i="33" s="1"/>
  <c r="S121" i="33"/>
  <c r="AE121" i="33"/>
  <c r="W128" i="32"/>
  <c r="W135" i="32"/>
  <c r="W142" i="32"/>
  <c r="W116" i="32"/>
  <c r="W121" i="32" s="1"/>
  <c r="W117" i="32"/>
  <c r="W118" i="32"/>
  <c r="W119" i="32"/>
  <c r="W120" i="32"/>
  <c r="W114" i="32"/>
  <c r="W107" i="32"/>
  <c r="W100" i="32"/>
  <c r="W86" i="32"/>
  <c r="W79" i="32"/>
  <c r="W72" i="32"/>
  <c r="W65" i="32"/>
  <c r="W58" i="32"/>
  <c r="W51" i="32"/>
  <c r="W44" i="32"/>
  <c r="W37" i="32"/>
  <c r="W30" i="32"/>
  <c r="W23" i="32"/>
  <c r="W16" i="32"/>
  <c r="AF141" i="32" l="1"/>
  <c r="AF140" i="32"/>
  <c r="AF139" i="32"/>
  <c r="AF138" i="32"/>
  <c r="AF137" i="32"/>
  <c r="AF134" i="32"/>
  <c r="AF133" i="32"/>
  <c r="AF135" i="32" s="1"/>
  <c r="AF132" i="32"/>
  <c r="AF131" i="32"/>
  <c r="AF130" i="32"/>
  <c r="AF127" i="32"/>
  <c r="AF126" i="32"/>
  <c r="AF125" i="32"/>
  <c r="AF124" i="32"/>
  <c r="AF123" i="32"/>
  <c r="AF120" i="32"/>
  <c r="AF119" i="32"/>
  <c r="AF118" i="32"/>
  <c r="AF117" i="32"/>
  <c r="AF116" i="32"/>
  <c r="AF113" i="32"/>
  <c r="AF112" i="32"/>
  <c r="AF111" i="32"/>
  <c r="AF110" i="32"/>
  <c r="AF109" i="32"/>
  <c r="AF106" i="32"/>
  <c r="AF105" i="32"/>
  <c r="AF104" i="32"/>
  <c r="AF103" i="32"/>
  <c r="AF102" i="32"/>
  <c r="AF107" i="32" s="1"/>
  <c r="AF99" i="32"/>
  <c r="AF98" i="32"/>
  <c r="AF97" i="32"/>
  <c r="AF96" i="32"/>
  <c r="AF95" i="32"/>
  <c r="AF85" i="32"/>
  <c r="AF84" i="32"/>
  <c r="AF83" i="32"/>
  <c r="AF82" i="32"/>
  <c r="AF81" i="32"/>
  <c r="AF78" i="32"/>
  <c r="AF77" i="32"/>
  <c r="AF76" i="32"/>
  <c r="AF75" i="32"/>
  <c r="AF74" i="32"/>
  <c r="AF72" i="32"/>
  <c r="AF71" i="32"/>
  <c r="AF70" i="32"/>
  <c r="AF69" i="32"/>
  <c r="AF68" i="32"/>
  <c r="AF67" i="32"/>
  <c r="AF64" i="32"/>
  <c r="AF63" i="32"/>
  <c r="AF65" i="32" s="1"/>
  <c r="AF62" i="32"/>
  <c r="AF61" i="32"/>
  <c r="AF60" i="32"/>
  <c r="AF57" i="32"/>
  <c r="AF56" i="32"/>
  <c r="AF55" i="32"/>
  <c r="AF54" i="32"/>
  <c r="AF53" i="32"/>
  <c r="AF50" i="32"/>
  <c r="AF49" i="32"/>
  <c r="AF48" i="32"/>
  <c r="AF47" i="32"/>
  <c r="AF46" i="32"/>
  <c r="AF51" i="32" s="1"/>
  <c r="AF43" i="32"/>
  <c r="AF42" i="32"/>
  <c r="AF41" i="32"/>
  <c r="AF44" i="32" s="1"/>
  <c r="AF40" i="32"/>
  <c r="AF39" i="32"/>
  <c r="AF36" i="32"/>
  <c r="AF35" i="32"/>
  <c r="AF34" i="32"/>
  <c r="AF33" i="32"/>
  <c r="AF32" i="32"/>
  <c r="AF29" i="32"/>
  <c r="AF28" i="32"/>
  <c r="AF27" i="32"/>
  <c r="AF26" i="32"/>
  <c r="AF25" i="32"/>
  <c r="AF22" i="32"/>
  <c r="AF21" i="32"/>
  <c r="AF20" i="32"/>
  <c r="AF19" i="32"/>
  <c r="AF18" i="32"/>
  <c r="AF15" i="32"/>
  <c r="AF14" i="32"/>
  <c r="AF13" i="32"/>
  <c r="AF12" i="32"/>
  <c r="AF11" i="32"/>
  <c r="V142" i="32"/>
  <c r="U142" i="32"/>
  <c r="T142" i="32"/>
  <c r="S142" i="32"/>
  <c r="R142" i="32"/>
  <c r="Q142" i="32"/>
  <c r="P142" i="32"/>
  <c r="O142" i="32"/>
  <c r="N142" i="32"/>
  <c r="M142" i="32"/>
  <c r="L142" i="32"/>
  <c r="K142" i="32"/>
  <c r="J142" i="32"/>
  <c r="I142" i="32"/>
  <c r="H142" i="32"/>
  <c r="G142" i="32"/>
  <c r="F142" i="32"/>
  <c r="E142" i="32"/>
  <c r="D142" i="32"/>
  <c r="C142" i="32"/>
  <c r="B142" i="32"/>
  <c r="AE141" i="32"/>
  <c r="AD141" i="32"/>
  <c r="AC141" i="32"/>
  <c r="AB141" i="32"/>
  <c r="AA141" i="32"/>
  <c r="Z141" i="32"/>
  <c r="Y141" i="32"/>
  <c r="X141" i="32"/>
  <c r="B141" i="32"/>
  <c r="AE140" i="32"/>
  <c r="AD140" i="32"/>
  <c r="AC140" i="32"/>
  <c r="AB140" i="32"/>
  <c r="AA140" i="32"/>
  <c r="Z140" i="32"/>
  <c r="Y140" i="32"/>
  <c r="X140" i="32"/>
  <c r="B140" i="32"/>
  <c r="AE139" i="32"/>
  <c r="AD139" i="32"/>
  <c r="AC139" i="32"/>
  <c r="AB139" i="32"/>
  <c r="AA139" i="32"/>
  <c r="Z139" i="32"/>
  <c r="Y139" i="32"/>
  <c r="X139" i="32"/>
  <c r="B139" i="32"/>
  <c r="AE138" i="32"/>
  <c r="AD138" i="32"/>
  <c r="AC138" i="32"/>
  <c r="AB138" i="32"/>
  <c r="AA138" i="32"/>
  <c r="Z138" i="32"/>
  <c r="Y138" i="32"/>
  <c r="X138" i="32"/>
  <c r="B138" i="32"/>
  <c r="AE137" i="32"/>
  <c r="AD137" i="32"/>
  <c r="AC137" i="32"/>
  <c r="AB137" i="32"/>
  <c r="AA137" i="32"/>
  <c r="Z137" i="32"/>
  <c r="Y137" i="32"/>
  <c r="X137" i="32"/>
  <c r="B137" i="32"/>
  <c r="V135" i="32"/>
  <c r="U135" i="32"/>
  <c r="T135" i="32"/>
  <c r="S135" i="32"/>
  <c r="R135" i="32"/>
  <c r="Q135" i="32"/>
  <c r="P135" i="32"/>
  <c r="O135" i="32"/>
  <c r="N135" i="32"/>
  <c r="M135" i="32"/>
  <c r="L135" i="32"/>
  <c r="K135" i="32"/>
  <c r="J135" i="32"/>
  <c r="I135" i="32"/>
  <c r="H135" i="32"/>
  <c r="G135" i="32"/>
  <c r="F135" i="32"/>
  <c r="E135" i="32"/>
  <c r="D135" i="32"/>
  <c r="C135" i="32"/>
  <c r="B135" i="32"/>
  <c r="AE134" i="32"/>
  <c r="AD134" i="32"/>
  <c r="AC134" i="32"/>
  <c r="AB134" i="32"/>
  <c r="AA134" i="32"/>
  <c r="Z134" i="32"/>
  <c r="Y134" i="32"/>
  <c r="X134" i="32"/>
  <c r="B134" i="32"/>
  <c r="AE133" i="32"/>
  <c r="AD133" i="32"/>
  <c r="AC133" i="32"/>
  <c r="AB133" i="32"/>
  <c r="AA133" i="32"/>
  <c r="Z133" i="32"/>
  <c r="Y133" i="32"/>
  <c r="X133" i="32"/>
  <c r="B133" i="32"/>
  <c r="AE132" i="32"/>
  <c r="AD132" i="32"/>
  <c r="AC132" i="32"/>
  <c r="AB132" i="32"/>
  <c r="AA132" i="32"/>
  <c r="Z132" i="32"/>
  <c r="Y132" i="32"/>
  <c r="X132" i="32"/>
  <c r="B132" i="32"/>
  <c r="AE131" i="32"/>
  <c r="AD131" i="32"/>
  <c r="AC131" i="32"/>
  <c r="AB131" i="32"/>
  <c r="AA131" i="32"/>
  <c r="Z131" i="32"/>
  <c r="Y131" i="32"/>
  <c r="X131" i="32"/>
  <c r="B131" i="32"/>
  <c r="AE130" i="32"/>
  <c r="AD130" i="32"/>
  <c r="AC130" i="32"/>
  <c r="AB130" i="32"/>
  <c r="AA130" i="32"/>
  <c r="AA135" i="32" s="1"/>
  <c r="Z130" i="32"/>
  <c r="Y130" i="32"/>
  <c r="X130" i="32"/>
  <c r="B130" i="32"/>
  <c r="V128" i="32"/>
  <c r="U128" i="32"/>
  <c r="T128" i="32"/>
  <c r="S128" i="32"/>
  <c r="R128" i="32"/>
  <c r="Q128" i="32"/>
  <c r="P128" i="32"/>
  <c r="O128" i="32"/>
  <c r="N128" i="32"/>
  <c r="M128" i="32"/>
  <c r="L128" i="32"/>
  <c r="K128" i="32"/>
  <c r="J128" i="32"/>
  <c r="I128" i="32"/>
  <c r="H128" i="32"/>
  <c r="G128" i="32"/>
  <c r="F128" i="32"/>
  <c r="E128" i="32"/>
  <c r="D128" i="32"/>
  <c r="C128" i="32"/>
  <c r="B128" i="32"/>
  <c r="AE127" i="32"/>
  <c r="AD127" i="32"/>
  <c r="AC127" i="32"/>
  <c r="AB127" i="32"/>
  <c r="AA127" i="32"/>
  <c r="Z127" i="32"/>
  <c r="Y127" i="32"/>
  <c r="X127" i="32"/>
  <c r="B127" i="32"/>
  <c r="AE126" i="32"/>
  <c r="AD126" i="32"/>
  <c r="AC126" i="32"/>
  <c r="AB126" i="32"/>
  <c r="AA126" i="32"/>
  <c r="Z126" i="32"/>
  <c r="Y126" i="32"/>
  <c r="X126" i="32"/>
  <c r="B126" i="32"/>
  <c r="AE125" i="32"/>
  <c r="AD125" i="32"/>
  <c r="AC125" i="32"/>
  <c r="AB125" i="32"/>
  <c r="AA125" i="32"/>
  <c r="Z125" i="32"/>
  <c r="Y125" i="32"/>
  <c r="X125" i="32"/>
  <c r="B125" i="32"/>
  <c r="AE124" i="32"/>
  <c r="AD124" i="32"/>
  <c r="AC124" i="32"/>
  <c r="AB124" i="32"/>
  <c r="AB128" i="32" s="1"/>
  <c r="AA124" i="32"/>
  <c r="Z124" i="32"/>
  <c r="Y124" i="32"/>
  <c r="X124" i="32"/>
  <c r="B124" i="32"/>
  <c r="AE123" i="32"/>
  <c r="AD123" i="32"/>
  <c r="AC123" i="32"/>
  <c r="AC128" i="32" s="1"/>
  <c r="AB123" i="32"/>
  <c r="AA123" i="32"/>
  <c r="Z123" i="32"/>
  <c r="Y123" i="32"/>
  <c r="X123" i="32"/>
  <c r="B123" i="32"/>
  <c r="B121" i="32"/>
  <c r="B120" i="32"/>
  <c r="B119" i="32"/>
  <c r="B118" i="32"/>
  <c r="B117" i="32"/>
  <c r="B116" i="32"/>
  <c r="V114" i="32"/>
  <c r="U114" i="32"/>
  <c r="T114" i="32"/>
  <c r="S114" i="32"/>
  <c r="R114" i="32"/>
  <c r="Q114" i="32"/>
  <c r="P114" i="32"/>
  <c r="O114" i="32"/>
  <c r="N114" i="32"/>
  <c r="M114" i="32"/>
  <c r="L114" i="32"/>
  <c r="K114" i="32"/>
  <c r="J114" i="32"/>
  <c r="I114" i="32"/>
  <c r="H114" i="32"/>
  <c r="G114" i="32"/>
  <c r="F114" i="32"/>
  <c r="E114" i="32"/>
  <c r="D114" i="32"/>
  <c r="C114" i="32"/>
  <c r="B114" i="32"/>
  <c r="AE113" i="32"/>
  <c r="AD113" i="32"/>
  <c r="AC113" i="32"/>
  <c r="AB113" i="32"/>
  <c r="AA113" i="32"/>
  <c r="Z113" i="32"/>
  <c r="Y113" i="32"/>
  <c r="X113" i="32"/>
  <c r="B113" i="32"/>
  <c r="AE112" i="32"/>
  <c r="AD112" i="32"/>
  <c r="AC112" i="32"/>
  <c r="AB112" i="32"/>
  <c r="AA112" i="32"/>
  <c r="Z112" i="32"/>
  <c r="Y112" i="32"/>
  <c r="X112" i="32"/>
  <c r="B112" i="32"/>
  <c r="AE111" i="32"/>
  <c r="AD111" i="32"/>
  <c r="AC111" i="32"/>
  <c r="AB111" i="32"/>
  <c r="AA111" i="32"/>
  <c r="Z111" i="32"/>
  <c r="Y111" i="32"/>
  <c r="X111" i="32"/>
  <c r="B111" i="32"/>
  <c r="AE110" i="32"/>
  <c r="AD110" i="32"/>
  <c r="AC110" i="32"/>
  <c r="AB110" i="32"/>
  <c r="AA110" i="32"/>
  <c r="Z110" i="32"/>
  <c r="Y110" i="32"/>
  <c r="X110" i="32"/>
  <c r="B110" i="32"/>
  <c r="AE109" i="32"/>
  <c r="AD109" i="32"/>
  <c r="AC109" i="32"/>
  <c r="AB109" i="32"/>
  <c r="AA109" i="32"/>
  <c r="Z109" i="32"/>
  <c r="Y109" i="32"/>
  <c r="X109" i="32"/>
  <c r="B109" i="32"/>
  <c r="V107" i="32"/>
  <c r="U107" i="32"/>
  <c r="T107" i="32"/>
  <c r="S107" i="32"/>
  <c r="R107" i="32"/>
  <c r="Q107" i="32"/>
  <c r="P107" i="32"/>
  <c r="O107" i="32"/>
  <c r="N107" i="32"/>
  <c r="M107" i="32"/>
  <c r="L107" i="32"/>
  <c r="K107" i="32"/>
  <c r="J107" i="32"/>
  <c r="I107" i="32"/>
  <c r="H107" i="32"/>
  <c r="G107" i="32"/>
  <c r="F107" i="32"/>
  <c r="E107" i="32"/>
  <c r="D107" i="32"/>
  <c r="C107" i="32"/>
  <c r="B107" i="32"/>
  <c r="AE106" i="32"/>
  <c r="AD106" i="32"/>
  <c r="AC106" i="32"/>
  <c r="AB106" i="32"/>
  <c r="AA106" i="32"/>
  <c r="Z106" i="32"/>
  <c r="Y106" i="32"/>
  <c r="X106" i="32"/>
  <c r="B106" i="32"/>
  <c r="AE105" i="32"/>
  <c r="AD105" i="32"/>
  <c r="AC105" i="32"/>
  <c r="AB105" i="32"/>
  <c r="AA105" i="32"/>
  <c r="Z105" i="32"/>
  <c r="Y105" i="32"/>
  <c r="X105" i="32"/>
  <c r="B105" i="32"/>
  <c r="AE104" i="32"/>
  <c r="AD104" i="32"/>
  <c r="AC104" i="32"/>
  <c r="AB104" i="32"/>
  <c r="AA104" i="32"/>
  <c r="Z104" i="32"/>
  <c r="Y104" i="32"/>
  <c r="X104" i="32"/>
  <c r="B104" i="32"/>
  <c r="AE103" i="32"/>
  <c r="AD103" i="32"/>
  <c r="AC103" i="32"/>
  <c r="AB103" i="32"/>
  <c r="AA103" i="32"/>
  <c r="Z103" i="32"/>
  <c r="Y103" i="32"/>
  <c r="X103" i="32"/>
  <c r="B103" i="32"/>
  <c r="AE102" i="32"/>
  <c r="AD102" i="32"/>
  <c r="AC102" i="32"/>
  <c r="AB102" i="32"/>
  <c r="AA102" i="32"/>
  <c r="Z102" i="32"/>
  <c r="Y102" i="32"/>
  <c r="X102" i="32"/>
  <c r="B102" i="32"/>
  <c r="F100" i="32"/>
  <c r="B100" i="32"/>
  <c r="V99" i="32"/>
  <c r="U99" i="32"/>
  <c r="T99" i="32"/>
  <c r="T120" i="32" s="1"/>
  <c r="S99" i="32"/>
  <c r="S120" i="32" s="1"/>
  <c r="R99" i="32"/>
  <c r="R120" i="32" s="1"/>
  <c r="Q99" i="32"/>
  <c r="P99" i="32"/>
  <c r="Y99" i="32" s="1"/>
  <c r="O99" i="32"/>
  <c r="N99" i="32"/>
  <c r="N120" i="32" s="1"/>
  <c r="M99" i="32"/>
  <c r="M120" i="32" s="1"/>
  <c r="L99" i="32"/>
  <c r="L120" i="32" s="1"/>
  <c r="K99" i="32"/>
  <c r="K120" i="32" s="1"/>
  <c r="J99" i="32"/>
  <c r="J120" i="32" s="1"/>
  <c r="I99" i="32"/>
  <c r="I120" i="32" s="1"/>
  <c r="H99" i="32"/>
  <c r="H120" i="32" s="1"/>
  <c r="G99" i="32"/>
  <c r="G120" i="32" s="1"/>
  <c r="F99" i="32"/>
  <c r="F120" i="32" s="1"/>
  <c r="E99" i="32"/>
  <c r="E120" i="32" s="1"/>
  <c r="D99" i="32"/>
  <c r="D120" i="32" s="1"/>
  <c r="C99" i="32"/>
  <c r="C120" i="32" s="1"/>
  <c r="B99" i="32"/>
  <c r="V98" i="32"/>
  <c r="U98" i="32"/>
  <c r="AD98" i="32" s="1"/>
  <c r="T98" i="32"/>
  <c r="S98" i="32"/>
  <c r="R98" i="32"/>
  <c r="Q98" i="32"/>
  <c r="Q119" i="32" s="1"/>
  <c r="P98" i="32"/>
  <c r="P119" i="32" s="1"/>
  <c r="Y119" i="32" s="1"/>
  <c r="O98" i="32"/>
  <c r="O119" i="32" s="1"/>
  <c r="N98" i="32"/>
  <c r="N119" i="32" s="1"/>
  <c r="M98" i="32"/>
  <c r="M119" i="32" s="1"/>
  <c r="L98" i="32"/>
  <c r="L119" i="32" s="1"/>
  <c r="K98" i="32"/>
  <c r="K119" i="32" s="1"/>
  <c r="J98" i="32"/>
  <c r="J119" i="32" s="1"/>
  <c r="I98" i="32"/>
  <c r="I119" i="32" s="1"/>
  <c r="H98" i="32"/>
  <c r="H119" i="32" s="1"/>
  <c r="G98" i="32"/>
  <c r="G119" i="32" s="1"/>
  <c r="F98" i="32"/>
  <c r="F119" i="32" s="1"/>
  <c r="E98" i="32"/>
  <c r="E119" i="32" s="1"/>
  <c r="D98" i="32"/>
  <c r="D119" i="32" s="1"/>
  <c r="C98" i="32"/>
  <c r="C119" i="32" s="1"/>
  <c r="B98" i="32"/>
  <c r="V97" i="32"/>
  <c r="V118" i="32" s="1"/>
  <c r="U97" i="32"/>
  <c r="AD97" i="32" s="1"/>
  <c r="T97" i="32"/>
  <c r="T118" i="32" s="1"/>
  <c r="S97" i="32"/>
  <c r="AB97" i="32" s="1"/>
  <c r="R97" i="32"/>
  <c r="AA97" i="32" s="1"/>
  <c r="Q97" i="32"/>
  <c r="P97" i="32"/>
  <c r="O97" i="32"/>
  <c r="N97" i="32"/>
  <c r="N118" i="32" s="1"/>
  <c r="M97" i="32"/>
  <c r="M118" i="32" s="1"/>
  <c r="L97" i="32"/>
  <c r="L118" i="32" s="1"/>
  <c r="K97" i="32"/>
  <c r="K118" i="32" s="1"/>
  <c r="J97" i="32"/>
  <c r="J118" i="32" s="1"/>
  <c r="I97" i="32"/>
  <c r="I118" i="32" s="1"/>
  <c r="H97" i="32"/>
  <c r="H118" i="32" s="1"/>
  <c r="G97" i="32"/>
  <c r="G118" i="32" s="1"/>
  <c r="F97" i="32"/>
  <c r="F118" i="32" s="1"/>
  <c r="E97" i="32"/>
  <c r="E118" i="32" s="1"/>
  <c r="D97" i="32"/>
  <c r="D118" i="32" s="1"/>
  <c r="C97" i="32"/>
  <c r="C118" i="32" s="1"/>
  <c r="B97" i="32"/>
  <c r="V96" i="32"/>
  <c r="U96" i="32"/>
  <c r="T96" i="32"/>
  <c r="S96" i="32"/>
  <c r="S117" i="32" s="1"/>
  <c r="R96" i="32"/>
  <c r="R117" i="32" s="1"/>
  <c r="AA117" i="32" s="1"/>
  <c r="Q96" i="32"/>
  <c r="Q117" i="32" s="1"/>
  <c r="P96" i="32"/>
  <c r="O96" i="32"/>
  <c r="X96" i="32" s="1"/>
  <c r="N96" i="32"/>
  <c r="N117" i="32" s="1"/>
  <c r="M96" i="32"/>
  <c r="M117" i="32" s="1"/>
  <c r="L96" i="32"/>
  <c r="L117" i="32" s="1"/>
  <c r="K96" i="32"/>
  <c r="K117" i="32" s="1"/>
  <c r="J96" i="32"/>
  <c r="J117" i="32" s="1"/>
  <c r="I96" i="32"/>
  <c r="I117" i="32" s="1"/>
  <c r="H96" i="32"/>
  <c r="H117" i="32" s="1"/>
  <c r="G96" i="32"/>
  <c r="G117" i="32" s="1"/>
  <c r="F96" i="32"/>
  <c r="F117" i="32" s="1"/>
  <c r="E96" i="32"/>
  <c r="E117" i="32" s="1"/>
  <c r="D96" i="32"/>
  <c r="D117" i="32" s="1"/>
  <c r="C96" i="32"/>
  <c r="C117" i="32" s="1"/>
  <c r="B96" i="32"/>
  <c r="X95" i="32"/>
  <c r="V95" i="32"/>
  <c r="V116" i="32" s="1"/>
  <c r="U95" i="32"/>
  <c r="AD95" i="32" s="1"/>
  <c r="T95" i="32"/>
  <c r="S95" i="32"/>
  <c r="R95" i="32"/>
  <c r="Q95" i="32"/>
  <c r="P95" i="32"/>
  <c r="P116" i="32" s="1"/>
  <c r="O95" i="32"/>
  <c r="O116" i="32" s="1"/>
  <c r="N95" i="32"/>
  <c r="N116" i="32" s="1"/>
  <c r="M95" i="32"/>
  <c r="M116" i="32" s="1"/>
  <c r="L95" i="32"/>
  <c r="L116" i="32" s="1"/>
  <c r="K95" i="32"/>
  <c r="K116" i="32" s="1"/>
  <c r="J95" i="32"/>
  <c r="J116" i="32" s="1"/>
  <c r="I95" i="32"/>
  <c r="I116" i="32" s="1"/>
  <c r="H95" i="32"/>
  <c r="H116" i="32" s="1"/>
  <c r="G95" i="32"/>
  <c r="G116" i="32" s="1"/>
  <c r="F95" i="32"/>
  <c r="F116" i="32" s="1"/>
  <c r="E95" i="32"/>
  <c r="E116" i="32" s="1"/>
  <c r="D95" i="32"/>
  <c r="D116" i="32" s="1"/>
  <c r="C95" i="32"/>
  <c r="C116" i="32" s="1"/>
  <c r="B95" i="32"/>
  <c r="B93" i="32"/>
  <c r="B92" i="32"/>
  <c r="B91" i="32"/>
  <c r="B90" i="32"/>
  <c r="B89" i="32"/>
  <c r="B88" i="32"/>
  <c r="V86" i="32"/>
  <c r="V100" i="32" s="1"/>
  <c r="U86" i="32"/>
  <c r="U100" i="32" s="1"/>
  <c r="T86" i="32"/>
  <c r="T100" i="32" s="1"/>
  <c r="S86" i="32"/>
  <c r="S100" i="32" s="1"/>
  <c r="R86" i="32"/>
  <c r="R100" i="32" s="1"/>
  <c r="Q86" i="32"/>
  <c r="Q100" i="32" s="1"/>
  <c r="P86" i="32"/>
  <c r="P100" i="32" s="1"/>
  <c r="O86" i="32"/>
  <c r="O100" i="32" s="1"/>
  <c r="N86" i="32"/>
  <c r="N100" i="32" s="1"/>
  <c r="M86" i="32"/>
  <c r="M100" i="32" s="1"/>
  <c r="L86" i="32"/>
  <c r="L100" i="32" s="1"/>
  <c r="K86" i="32"/>
  <c r="K100" i="32" s="1"/>
  <c r="J86" i="32"/>
  <c r="J100" i="32" s="1"/>
  <c r="I86" i="32"/>
  <c r="I100" i="32" s="1"/>
  <c r="H86" i="32"/>
  <c r="H100" i="32" s="1"/>
  <c r="G86" i="32"/>
  <c r="G100" i="32" s="1"/>
  <c r="F86" i="32"/>
  <c r="E86" i="32"/>
  <c r="E100" i="32" s="1"/>
  <c r="D86" i="32"/>
  <c r="D100" i="32" s="1"/>
  <c r="C86" i="32"/>
  <c r="C100" i="32" s="1"/>
  <c r="B86" i="32"/>
  <c r="AE85" i="32"/>
  <c r="AD85" i="32"/>
  <c r="AC85" i="32"/>
  <c r="AB85" i="32"/>
  <c r="AA85" i="32"/>
  <c r="Z85" i="32"/>
  <c r="Y85" i="32"/>
  <c r="X85" i="32"/>
  <c r="B85" i="32"/>
  <c r="AE84" i="32"/>
  <c r="AD84" i="32"/>
  <c r="AC84" i="32"/>
  <c r="AB84" i="32"/>
  <c r="AA84" i="32"/>
  <c r="Z84" i="32"/>
  <c r="Y84" i="32"/>
  <c r="X84" i="32"/>
  <c r="B84" i="32"/>
  <c r="AE83" i="32"/>
  <c r="AD83" i="32"/>
  <c r="AC83" i="32"/>
  <c r="AB83" i="32"/>
  <c r="AA83" i="32"/>
  <c r="Z83" i="32"/>
  <c r="Y83" i="32"/>
  <c r="X83" i="32"/>
  <c r="B83" i="32"/>
  <c r="AE82" i="32"/>
  <c r="AD82" i="32"/>
  <c r="AC82" i="32"/>
  <c r="AB82" i="32"/>
  <c r="AB86" i="32" s="1"/>
  <c r="AA82" i="32"/>
  <c r="Z82" i="32"/>
  <c r="Y82" i="32"/>
  <c r="X82" i="32"/>
  <c r="B82" i="32"/>
  <c r="AE81" i="32"/>
  <c r="AD81" i="32"/>
  <c r="AC81" i="32"/>
  <c r="AB81" i="32"/>
  <c r="AA81" i="32"/>
  <c r="Z81" i="32"/>
  <c r="Y81" i="32"/>
  <c r="X81" i="32"/>
  <c r="B81" i="32"/>
  <c r="V79" i="32"/>
  <c r="U79" i="32"/>
  <c r="T79" i="32"/>
  <c r="S79" i="32"/>
  <c r="R79" i="32"/>
  <c r="Q79" i="32"/>
  <c r="P79" i="32"/>
  <c r="O79" i="32"/>
  <c r="N79" i="32"/>
  <c r="M79" i="32"/>
  <c r="L79" i="32"/>
  <c r="K79" i="32"/>
  <c r="J79" i="32"/>
  <c r="I79" i="32"/>
  <c r="H79" i="32"/>
  <c r="G79" i="32"/>
  <c r="F79" i="32"/>
  <c r="E79" i="32"/>
  <c r="D79" i="32"/>
  <c r="C79" i="32"/>
  <c r="B79" i="32"/>
  <c r="AE78" i="32"/>
  <c r="AD78" i="32"/>
  <c r="AC78" i="32"/>
  <c r="AB78" i="32"/>
  <c r="AA78" i="32"/>
  <c r="Z78" i="32"/>
  <c r="Y78" i="32"/>
  <c r="X78" i="32"/>
  <c r="B78" i="32"/>
  <c r="AE77" i="32"/>
  <c r="AD77" i="32"/>
  <c r="AC77" i="32"/>
  <c r="AB77" i="32"/>
  <c r="AA77" i="32"/>
  <c r="Z77" i="32"/>
  <c r="Y77" i="32"/>
  <c r="X77" i="32"/>
  <c r="B77" i="32"/>
  <c r="AE76" i="32"/>
  <c r="AD76" i="32"/>
  <c r="AC76" i="32"/>
  <c r="AB76" i="32"/>
  <c r="AA76" i="32"/>
  <c r="Z76" i="32"/>
  <c r="Y76" i="32"/>
  <c r="X76" i="32"/>
  <c r="B76" i="32"/>
  <c r="AE75" i="32"/>
  <c r="AD75" i="32"/>
  <c r="AC75" i="32"/>
  <c r="AB75" i="32"/>
  <c r="AA75" i="32"/>
  <c r="Z75" i="32"/>
  <c r="Y75" i="32"/>
  <c r="X75" i="32"/>
  <c r="B75" i="32"/>
  <c r="AE74" i="32"/>
  <c r="AD74" i="32"/>
  <c r="AC74" i="32"/>
  <c r="AB74" i="32"/>
  <c r="AA74" i="32"/>
  <c r="Z74" i="32"/>
  <c r="Y74" i="32"/>
  <c r="X74" i="32"/>
  <c r="B74" i="32"/>
  <c r="V72" i="32"/>
  <c r="U72" i="32"/>
  <c r="T72" i="32"/>
  <c r="S72" i="32"/>
  <c r="R72" i="32"/>
  <c r="Q72" i="32"/>
  <c r="B72" i="32"/>
  <c r="AA71" i="32"/>
  <c r="P71" i="32"/>
  <c r="O71" i="32"/>
  <c r="X71" i="32" s="1"/>
  <c r="N71" i="32"/>
  <c r="M71" i="32"/>
  <c r="L71" i="32"/>
  <c r="K71" i="32"/>
  <c r="J71" i="32"/>
  <c r="AE71" i="32" s="1"/>
  <c r="I71" i="32"/>
  <c r="AD71" i="32" s="1"/>
  <c r="H71" i="32"/>
  <c r="AC71" i="32" s="1"/>
  <c r="G71" i="32"/>
  <c r="AB71" i="32" s="1"/>
  <c r="F71" i="32"/>
  <c r="E71" i="32"/>
  <c r="Z71" i="32" s="1"/>
  <c r="D71" i="32"/>
  <c r="C71" i="32"/>
  <c r="B71" i="32"/>
  <c r="Z70" i="32"/>
  <c r="P70" i="32"/>
  <c r="O70" i="32"/>
  <c r="X70" i="32" s="1"/>
  <c r="N70" i="32"/>
  <c r="M70" i="32"/>
  <c r="L70" i="32"/>
  <c r="K70" i="32"/>
  <c r="J70" i="32"/>
  <c r="AE70" i="32" s="1"/>
  <c r="I70" i="32"/>
  <c r="AD70" i="32" s="1"/>
  <c r="H70" i="32"/>
  <c r="AC70" i="32" s="1"/>
  <c r="G70" i="32"/>
  <c r="AB70" i="32" s="1"/>
  <c r="F70" i="32"/>
  <c r="AA70" i="32" s="1"/>
  <c r="E70" i="32"/>
  <c r="D70" i="32"/>
  <c r="C70" i="32"/>
  <c r="B70" i="32"/>
  <c r="Y69" i="32"/>
  <c r="P69" i="32"/>
  <c r="O69" i="32"/>
  <c r="N69" i="32"/>
  <c r="M69" i="32"/>
  <c r="L69" i="32"/>
  <c r="K69" i="32"/>
  <c r="J69" i="32"/>
  <c r="AE69" i="32" s="1"/>
  <c r="I69" i="32"/>
  <c r="AD69" i="32" s="1"/>
  <c r="H69" i="32"/>
  <c r="AC69" i="32" s="1"/>
  <c r="G69" i="32"/>
  <c r="AB69" i="32" s="1"/>
  <c r="F69" i="32"/>
  <c r="AA69" i="32" s="1"/>
  <c r="E69" i="32"/>
  <c r="Z69" i="32" s="1"/>
  <c r="D69" i="32"/>
  <c r="C69" i="32"/>
  <c r="B69" i="32"/>
  <c r="AC68" i="32"/>
  <c r="P68" i="32"/>
  <c r="Y68" i="32" s="1"/>
  <c r="O68" i="32"/>
  <c r="X68" i="32" s="1"/>
  <c r="N68" i="32"/>
  <c r="M68" i="32"/>
  <c r="L68" i="32"/>
  <c r="K68" i="32"/>
  <c r="J68" i="32"/>
  <c r="AE68" i="32" s="1"/>
  <c r="I68" i="32"/>
  <c r="AD68" i="32" s="1"/>
  <c r="H68" i="32"/>
  <c r="G68" i="32"/>
  <c r="AB68" i="32" s="1"/>
  <c r="F68" i="32"/>
  <c r="AA68" i="32" s="1"/>
  <c r="E68" i="32"/>
  <c r="Z68" i="32" s="1"/>
  <c r="D68" i="32"/>
  <c r="C68" i="32"/>
  <c r="B68" i="32"/>
  <c r="AB67" i="32"/>
  <c r="P67" i="32"/>
  <c r="P72" i="32" s="1"/>
  <c r="O67" i="32"/>
  <c r="N67" i="32"/>
  <c r="M67" i="32"/>
  <c r="L67" i="32"/>
  <c r="L72" i="32" s="1"/>
  <c r="K67" i="32"/>
  <c r="J67" i="32"/>
  <c r="AE67" i="32" s="1"/>
  <c r="I67" i="32"/>
  <c r="AD67" i="32" s="1"/>
  <c r="H67" i="32"/>
  <c r="G67" i="32"/>
  <c r="F67" i="32"/>
  <c r="E67" i="32"/>
  <c r="Z67" i="32" s="1"/>
  <c r="D67" i="32"/>
  <c r="D72" i="32" s="1"/>
  <c r="C67" i="32"/>
  <c r="B67" i="32"/>
  <c r="V65" i="32"/>
  <c r="U65" i="32"/>
  <c r="T65" i="32"/>
  <c r="S65" i="32"/>
  <c r="R65" i="32"/>
  <c r="Q65" i="32"/>
  <c r="P65" i="32"/>
  <c r="O65" i="32"/>
  <c r="N65" i="32"/>
  <c r="M65" i="32"/>
  <c r="L65" i="32"/>
  <c r="K65" i="32"/>
  <c r="J65" i="32"/>
  <c r="I65" i="32"/>
  <c r="H65" i="32"/>
  <c r="G65" i="32"/>
  <c r="F65" i="32"/>
  <c r="E65" i="32"/>
  <c r="D65" i="32"/>
  <c r="C65" i="32"/>
  <c r="B65" i="32"/>
  <c r="AE64" i="32"/>
  <c r="AD64" i="32"/>
  <c r="AC64" i="32"/>
  <c r="AB64" i="32"/>
  <c r="AA64" i="32"/>
  <c r="Z64" i="32"/>
  <c r="Y64" i="32"/>
  <c r="X64" i="32"/>
  <c r="B64" i="32"/>
  <c r="AE63" i="32"/>
  <c r="AD63" i="32"/>
  <c r="AC63" i="32"/>
  <c r="AB63" i="32"/>
  <c r="AA63" i="32"/>
  <c r="Z63" i="32"/>
  <c r="Y63" i="32"/>
  <c r="X63" i="32"/>
  <c r="B63" i="32"/>
  <c r="AE62" i="32"/>
  <c r="AD62" i="32"/>
  <c r="AC62" i="32"/>
  <c r="AB62" i="32"/>
  <c r="AA62" i="32"/>
  <c r="Z62" i="32"/>
  <c r="Y62" i="32"/>
  <c r="X62" i="32"/>
  <c r="B62" i="32"/>
  <c r="AE61" i="32"/>
  <c r="AD61" i="32"/>
  <c r="AC61" i="32"/>
  <c r="AB61" i="32"/>
  <c r="AA61" i="32"/>
  <c r="Z61" i="32"/>
  <c r="Y61" i="32"/>
  <c r="X61" i="32"/>
  <c r="B61" i="32"/>
  <c r="AE60" i="32"/>
  <c r="AD60" i="32"/>
  <c r="AC60" i="32"/>
  <c r="AB60" i="32"/>
  <c r="AA60" i="32"/>
  <c r="AA65" i="32" s="1"/>
  <c r="Z60" i="32"/>
  <c r="Y60" i="32"/>
  <c r="X60" i="32"/>
  <c r="B60" i="32"/>
  <c r="V58" i="32"/>
  <c r="U58" i="32"/>
  <c r="T58" i="32"/>
  <c r="S58" i="32"/>
  <c r="R58" i="32"/>
  <c r="Q58" i="32"/>
  <c r="P58" i="32"/>
  <c r="O58" i="32"/>
  <c r="N58" i="32"/>
  <c r="M58" i="32"/>
  <c r="L58" i="32"/>
  <c r="K58" i="32"/>
  <c r="J58" i="32"/>
  <c r="I58" i="32"/>
  <c r="H58" i="32"/>
  <c r="G58" i="32"/>
  <c r="F58" i="32"/>
  <c r="E58" i="32"/>
  <c r="D58" i="32"/>
  <c r="C58" i="32"/>
  <c r="B58" i="32"/>
  <c r="AE57" i="32"/>
  <c r="AD57" i="32"/>
  <c r="AC57" i="32"/>
  <c r="AB57" i="32"/>
  <c r="AA57" i="32"/>
  <c r="Z57" i="32"/>
  <c r="Y57" i="32"/>
  <c r="X57" i="32"/>
  <c r="B57" i="32"/>
  <c r="AE56" i="32"/>
  <c r="AD56" i="32"/>
  <c r="AC56" i="32"/>
  <c r="AB56" i="32"/>
  <c r="AA56" i="32"/>
  <c r="Z56" i="32"/>
  <c r="Y56" i="32"/>
  <c r="X56" i="32"/>
  <c r="B56" i="32"/>
  <c r="AE55" i="32"/>
  <c r="AD55" i="32"/>
  <c r="AC55" i="32"/>
  <c r="AB55" i="32"/>
  <c r="AA55" i="32"/>
  <c r="Z55" i="32"/>
  <c r="Y55" i="32"/>
  <c r="X55" i="32"/>
  <c r="B55" i="32"/>
  <c r="AE54" i="32"/>
  <c r="AD54" i="32"/>
  <c r="AC54" i="32"/>
  <c r="AB54" i="32"/>
  <c r="AA54" i="32"/>
  <c r="Z54" i="32"/>
  <c r="Y54" i="32"/>
  <c r="X54" i="32"/>
  <c r="B54" i="32"/>
  <c r="AE53" i="32"/>
  <c r="AD53" i="32"/>
  <c r="AC53" i="32"/>
  <c r="AC58" i="32" s="1"/>
  <c r="AB53" i="32"/>
  <c r="AA53" i="32"/>
  <c r="Z53" i="32"/>
  <c r="Y53" i="32"/>
  <c r="X53" i="32"/>
  <c r="B53" i="32"/>
  <c r="V51" i="32"/>
  <c r="U51" i="32"/>
  <c r="T51" i="32"/>
  <c r="S51" i="32"/>
  <c r="R51" i="32"/>
  <c r="Q51" i="32"/>
  <c r="P51" i="32"/>
  <c r="O51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B51" i="32"/>
  <c r="AE50" i="32"/>
  <c r="AD50" i="32"/>
  <c r="AC50" i="32"/>
  <c r="AB50" i="32"/>
  <c r="AA50" i="32"/>
  <c r="Z50" i="32"/>
  <c r="Y50" i="32"/>
  <c r="X50" i="32"/>
  <c r="B50" i="32"/>
  <c r="AE49" i="32"/>
  <c r="AD49" i="32"/>
  <c r="AC49" i="32"/>
  <c r="AB49" i="32"/>
  <c r="AA49" i="32"/>
  <c r="Z49" i="32"/>
  <c r="Y49" i="32"/>
  <c r="X49" i="32"/>
  <c r="B49" i="32"/>
  <c r="AE48" i="32"/>
  <c r="AD48" i="32"/>
  <c r="AC48" i="32"/>
  <c r="AB48" i="32"/>
  <c r="AA48" i="32"/>
  <c r="Z48" i="32"/>
  <c r="Y48" i="32"/>
  <c r="X48" i="32"/>
  <c r="B48" i="32"/>
  <c r="AE47" i="32"/>
  <c r="AD47" i="32"/>
  <c r="AC47" i="32"/>
  <c r="AB47" i="32"/>
  <c r="AA47" i="32"/>
  <c r="Z47" i="32"/>
  <c r="Y47" i="32"/>
  <c r="X47" i="32"/>
  <c r="B47" i="32"/>
  <c r="AE46" i="32"/>
  <c r="AE51" i="32" s="1"/>
  <c r="AD46" i="32"/>
  <c r="AC46" i="32"/>
  <c r="AB46" i="32"/>
  <c r="AA46" i="32"/>
  <c r="Z46" i="32"/>
  <c r="Y46" i="32"/>
  <c r="X46" i="32"/>
  <c r="B46" i="32"/>
  <c r="V44" i="32"/>
  <c r="U44" i="32"/>
  <c r="T44" i="32"/>
  <c r="S44" i="32"/>
  <c r="R44" i="32"/>
  <c r="Q44" i="32"/>
  <c r="P44" i="32"/>
  <c r="O44" i="32"/>
  <c r="N44" i="32"/>
  <c r="M44" i="32"/>
  <c r="L44" i="32"/>
  <c r="K44" i="32"/>
  <c r="J44" i="32"/>
  <c r="I44" i="32"/>
  <c r="H44" i="32"/>
  <c r="G44" i="32"/>
  <c r="F44" i="32"/>
  <c r="E44" i="32"/>
  <c r="D44" i="32"/>
  <c r="C44" i="32"/>
  <c r="B44" i="32"/>
  <c r="AE43" i="32"/>
  <c r="AD43" i="32"/>
  <c r="AC43" i="32"/>
  <c r="AB43" i="32"/>
  <c r="AA43" i="32"/>
  <c r="Z43" i="32"/>
  <c r="Y43" i="32"/>
  <c r="X43" i="32"/>
  <c r="B43" i="32"/>
  <c r="AE42" i="32"/>
  <c r="AD42" i="32"/>
  <c r="AC42" i="32"/>
  <c r="AB42" i="32"/>
  <c r="AA42" i="32"/>
  <c r="Z42" i="32"/>
  <c r="Y42" i="32"/>
  <c r="X42" i="32"/>
  <c r="B42" i="32"/>
  <c r="AE41" i="32"/>
  <c r="AD41" i="32"/>
  <c r="AC41" i="32"/>
  <c r="AB41" i="32"/>
  <c r="AA41" i="32"/>
  <c r="Z41" i="32"/>
  <c r="Y41" i="32"/>
  <c r="X41" i="32"/>
  <c r="B41" i="32"/>
  <c r="AE40" i="32"/>
  <c r="AD40" i="32"/>
  <c r="AC40" i="32"/>
  <c r="AB40" i="32"/>
  <c r="AA40" i="32"/>
  <c r="Z40" i="32"/>
  <c r="Y40" i="32"/>
  <c r="X40" i="32"/>
  <c r="B40" i="32"/>
  <c r="AE39" i="32"/>
  <c r="AD39" i="32"/>
  <c r="AC39" i="32"/>
  <c r="AB39" i="32"/>
  <c r="AA39" i="32"/>
  <c r="Z39" i="32"/>
  <c r="Y39" i="32"/>
  <c r="Y44" i="32" s="1"/>
  <c r="X39" i="32"/>
  <c r="B39" i="32"/>
  <c r="V37" i="32"/>
  <c r="U37" i="32"/>
  <c r="T37" i="32"/>
  <c r="S37" i="32"/>
  <c r="R37" i="32"/>
  <c r="Q37" i="32"/>
  <c r="P37" i="32"/>
  <c r="O37" i="32"/>
  <c r="N37" i="32"/>
  <c r="M37" i="32"/>
  <c r="L37" i="32"/>
  <c r="K37" i="32"/>
  <c r="J37" i="32"/>
  <c r="I37" i="32"/>
  <c r="H37" i="32"/>
  <c r="G37" i="32"/>
  <c r="F37" i="32"/>
  <c r="E37" i="32"/>
  <c r="D37" i="32"/>
  <c r="C37" i="32"/>
  <c r="B37" i="32"/>
  <c r="AE36" i="32"/>
  <c r="AD36" i="32"/>
  <c r="AC36" i="32"/>
  <c r="AB36" i="32"/>
  <c r="AA36" i="32"/>
  <c r="Z36" i="32"/>
  <c r="Y36" i="32"/>
  <c r="X36" i="32"/>
  <c r="B36" i="32"/>
  <c r="AE35" i="32"/>
  <c r="AD35" i="32"/>
  <c r="AC35" i="32"/>
  <c r="AB35" i="32"/>
  <c r="AA35" i="32"/>
  <c r="Z35" i="32"/>
  <c r="Y35" i="32"/>
  <c r="X35" i="32"/>
  <c r="B35" i="32"/>
  <c r="AE34" i="32"/>
  <c r="AD34" i="32"/>
  <c r="AC34" i="32"/>
  <c r="AB34" i="32"/>
  <c r="AA34" i="32"/>
  <c r="Z34" i="32"/>
  <c r="Y34" i="32"/>
  <c r="X34" i="32"/>
  <c r="B34" i="32"/>
  <c r="AE33" i="32"/>
  <c r="AD33" i="32"/>
  <c r="AC33" i="32"/>
  <c r="AB33" i="32"/>
  <c r="AA33" i="32"/>
  <c r="Z33" i="32"/>
  <c r="Y33" i="32"/>
  <c r="X33" i="32"/>
  <c r="B33" i="32"/>
  <c r="AE32" i="32"/>
  <c r="AD32" i="32"/>
  <c r="AC32" i="32"/>
  <c r="AB32" i="32"/>
  <c r="AA32" i="32"/>
  <c r="AA37" i="32" s="1"/>
  <c r="Z32" i="32"/>
  <c r="Y32" i="32"/>
  <c r="X32" i="32"/>
  <c r="B32" i="32"/>
  <c r="V30" i="32"/>
  <c r="U30" i="32"/>
  <c r="T30" i="32"/>
  <c r="S30" i="32"/>
  <c r="R30" i="32"/>
  <c r="Q30" i="32"/>
  <c r="P30" i="32"/>
  <c r="O30" i="32"/>
  <c r="N30" i="32"/>
  <c r="M30" i="32"/>
  <c r="L30" i="32"/>
  <c r="K30" i="32"/>
  <c r="J30" i="32"/>
  <c r="I30" i="32"/>
  <c r="H30" i="32"/>
  <c r="G30" i="32"/>
  <c r="F30" i="32"/>
  <c r="E30" i="32"/>
  <c r="D30" i="32"/>
  <c r="C30" i="32"/>
  <c r="B30" i="32"/>
  <c r="AE29" i="32"/>
  <c r="AD29" i="32"/>
  <c r="AC29" i="32"/>
  <c r="AB29" i="32"/>
  <c r="AA29" i="32"/>
  <c r="Z29" i="32"/>
  <c r="Y29" i="32"/>
  <c r="X29" i="32"/>
  <c r="B29" i="32"/>
  <c r="AE28" i="32"/>
  <c r="AD28" i="32"/>
  <c r="AC28" i="32"/>
  <c r="AB28" i="32"/>
  <c r="AA28" i="32"/>
  <c r="Z28" i="32"/>
  <c r="Y28" i="32"/>
  <c r="X28" i="32"/>
  <c r="B28" i="32"/>
  <c r="AE27" i="32"/>
  <c r="AD27" i="32"/>
  <c r="AC27" i="32"/>
  <c r="AB27" i="32"/>
  <c r="AA27" i="32"/>
  <c r="Z27" i="32"/>
  <c r="Y27" i="32"/>
  <c r="X27" i="32"/>
  <c r="B27" i="32"/>
  <c r="AE26" i="32"/>
  <c r="AD26" i="32"/>
  <c r="AC26" i="32"/>
  <c r="AB26" i="32"/>
  <c r="AA26" i="32"/>
  <c r="Z26" i="32"/>
  <c r="Y26" i="32"/>
  <c r="X26" i="32"/>
  <c r="B26" i="32"/>
  <c r="AE25" i="32"/>
  <c r="AD25" i="32"/>
  <c r="AC25" i="32"/>
  <c r="AC30" i="32" s="1"/>
  <c r="AB25" i="32"/>
  <c r="AA25" i="32"/>
  <c r="Z25" i="32"/>
  <c r="Y25" i="32"/>
  <c r="X25" i="32"/>
  <c r="B25" i="32"/>
  <c r="V23" i="32"/>
  <c r="U23" i="32"/>
  <c r="T23" i="32"/>
  <c r="S23" i="32"/>
  <c r="R23" i="32"/>
  <c r="Q23" i="32"/>
  <c r="P23" i="32"/>
  <c r="O23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B23" i="32"/>
  <c r="AE22" i="32"/>
  <c r="AD22" i="32"/>
  <c r="AC22" i="32"/>
  <c r="AB22" i="32"/>
  <c r="AA22" i="32"/>
  <c r="Z22" i="32"/>
  <c r="Y22" i="32"/>
  <c r="X22" i="32"/>
  <c r="B22" i="32"/>
  <c r="AE21" i="32"/>
  <c r="AD21" i="32"/>
  <c r="AC21" i="32"/>
  <c r="AB21" i="32"/>
  <c r="AA21" i="32"/>
  <c r="Z21" i="32"/>
  <c r="Y21" i="32"/>
  <c r="X21" i="32"/>
  <c r="B21" i="32"/>
  <c r="AE20" i="32"/>
  <c r="AD20" i="32"/>
  <c r="AC20" i="32"/>
  <c r="AB20" i="32"/>
  <c r="AA20" i="32"/>
  <c r="Z20" i="32"/>
  <c r="Y20" i="32"/>
  <c r="X20" i="32"/>
  <c r="B20" i="32"/>
  <c r="AE19" i="32"/>
  <c r="AD19" i="32"/>
  <c r="AD23" i="32" s="1"/>
  <c r="AC19" i="32"/>
  <c r="AB19" i="32"/>
  <c r="AA19" i="32"/>
  <c r="Z19" i="32"/>
  <c r="Y19" i="32"/>
  <c r="X19" i="32"/>
  <c r="B19" i="32"/>
  <c r="AE18" i="32"/>
  <c r="AD18" i="32"/>
  <c r="AC18" i="32"/>
  <c r="AB18" i="32"/>
  <c r="AA18" i="32"/>
  <c r="Z18" i="32"/>
  <c r="Y18" i="32"/>
  <c r="X18" i="32"/>
  <c r="B18" i="32"/>
  <c r="A17" i="32"/>
  <c r="A24" i="32" s="1"/>
  <c r="A31" i="32" s="1"/>
  <c r="A38" i="32" s="1"/>
  <c r="A45" i="32" s="1"/>
  <c r="A52" i="32" s="1"/>
  <c r="A59" i="32" s="1"/>
  <c r="A66" i="32" s="1"/>
  <c r="A73" i="32" s="1"/>
  <c r="A80" i="32" s="1"/>
  <c r="A87" i="32" s="1"/>
  <c r="A94" i="32" s="1"/>
  <c r="A101" i="32" s="1"/>
  <c r="A108" i="32" s="1"/>
  <c r="A115" i="32" s="1"/>
  <c r="A122" i="32" s="1"/>
  <c r="A129" i="32" s="1"/>
  <c r="A136" i="32" s="1"/>
  <c r="V16" i="32"/>
  <c r="U16" i="32"/>
  <c r="T16" i="32"/>
  <c r="S16" i="32"/>
  <c r="R16" i="32"/>
  <c r="Q16" i="32"/>
  <c r="P16" i="32"/>
  <c r="O16" i="32"/>
  <c r="N16" i="32"/>
  <c r="M16" i="32"/>
  <c r="L16" i="32"/>
  <c r="K16" i="32"/>
  <c r="J16" i="32"/>
  <c r="I16" i="32"/>
  <c r="H16" i="32"/>
  <c r="G16" i="32"/>
  <c r="F16" i="32"/>
  <c r="E16" i="32"/>
  <c r="D16" i="32"/>
  <c r="C16" i="32"/>
  <c r="AE15" i="32"/>
  <c r="AD15" i="32"/>
  <c r="AC15" i="32"/>
  <c r="AB15" i="32"/>
  <c r="AA15" i="32"/>
  <c r="Z15" i="32"/>
  <c r="Y15" i="32"/>
  <c r="X15" i="32"/>
  <c r="AE14" i="32"/>
  <c r="AD14" i="32"/>
  <c r="AC14" i="32"/>
  <c r="AB14" i="32"/>
  <c r="AA14" i="32"/>
  <c r="Z14" i="32"/>
  <c r="Y14" i="32"/>
  <c r="X14" i="32"/>
  <c r="AE13" i="32"/>
  <c r="AD13" i="32"/>
  <c r="AC13" i="32"/>
  <c r="AB13" i="32"/>
  <c r="AA13" i="32"/>
  <c r="Z13" i="32"/>
  <c r="Y13" i="32"/>
  <c r="X13" i="32"/>
  <c r="AE12" i="32"/>
  <c r="AD12" i="32"/>
  <c r="AC12" i="32"/>
  <c r="AB12" i="32"/>
  <c r="AA12" i="32"/>
  <c r="Z12" i="32"/>
  <c r="Y12" i="32"/>
  <c r="X12" i="32"/>
  <c r="AE11" i="32"/>
  <c r="AE16" i="32" s="1"/>
  <c r="AD11" i="32"/>
  <c r="AD16" i="32" s="1"/>
  <c r="AC11" i="32"/>
  <c r="AC16" i="32" s="1"/>
  <c r="AB11" i="32"/>
  <c r="AB16" i="32" s="1"/>
  <c r="AA11" i="32"/>
  <c r="AA16" i="32" s="1"/>
  <c r="Z11" i="32"/>
  <c r="Z16" i="32" s="1"/>
  <c r="Y11" i="32"/>
  <c r="Y16" i="32" s="1"/>
  <c r="X11" i="32"/>
  <c r="X16" i="32" s="1"/>
  <c r="AF128" i="32" l="1"/>
  <c r="AF100" i="32"/>
  <c r="AF86" i="32"/>
  <c r="AF79" i="32"/>
  <c r="AF16" i="32"/>
  <c r="AF142" i="32"/>
  <c r="AF121" i="32"/>
  <c r="AF114" i="32"/>
  <c r="AF58" i="32"/>
  <c r="AF37" i="32"/>
  <c r="AF30" i="32"/>
  <c r="AF23" i="32"/>
  <c r="AE107" i="32"/>
  <c r="AE79" i="32"/>
  <c r="AE23" i="32"/>
  <c r="X23" i="32"/>
  <c r="AD30" i="32"/>
  <c r="AB37" i="32"/>
  <c r="Z44" i="32"/>
  <c r="X51" i="32"/>
  <c r="AD58" i="32"/>
  <c r="Z72" i="32"/>
  <c r="M72" i="32"/>
  <c r="Y70" i="32"/>
  <c r="J72" i="32"/>
  <c r="AD86" i="32"/>
  <c r="AC86" i="32"/>
  <c r="I121" i="32"/>
  <c r="Z95" i="32"/>
  <c r="AB117" i="32"/>
  <c r="AE118" i="32"/>
  <c r="Z119" i="32"/>
  <c r="AC120" i="32"/>
  <c r="X107" i="32"/>
  <c r="AC114" i="32"/>
  <c r="AD128" i="32"/>
  <c r="Z142" i="32"/>
  <c r="Y142" i="32"/>
  <c r="Y23" i="32"/>
  <c r="AE30" i="32"/>
  <c r="AC37" i="32"/>
  <c r="AA44" i="32"/>
  <c r="Y51" i="32"/>
  <c r="AC65" i="32"/>
  <c r="AB65" i="32"/>
  <c r="F72" i="32"/>
  <c r="N72" i="32"/>
  <c r="Y79" i="32"/>
  <c r="X79" i="32"/>
  <c r="AE86" i="32"/>
  <c r="J121" i="32"/>
  <c r="AA95" i="32"/>
  <c r="AC96" i="32"/>
  <c r="X97" i="32"/>
  <c r="X100" i="32" s="1"/>
  <c r="AA98" i="32"/>
  <c r="AD99" i="32"/>
  <c r="AD100" i="32" s="1"/>
  <c r="AE114" i="32"/>
  <c r="AD114" i="32"/>
  <c r="AC135" i="32"/>
  <c r="AB135" i="32"/>
  <c r="AA142" i="32"/>
  <c r="Z23" i="32"/>
  <c r="X30" i="32"/>
  <c r="AD37" i="32"/>
  <c r="AB44" i="32"/>
  <c r="X58" i="32"/>
  <c r="AE58" i="32"/>
  <c r="AD65" i="32"/>
  <c r="G72" i="32"/>
  <c r="O72" i="32"/>
  <c r="Y71" i="32"/>
  <c r="Z79" i="32"/>
  <c r="AB95" i="32"/>
  <c r="AD96" i="32"/>
  <c r="Y97" i="32"/>
  <c r="AB98" i="32"/>
  <c r="AE99" i="32"/>
  <c r="Z107" i="32"/>
  <c r="Y107" i="32"/>
  <c r="X114" i="32"/>
  <c r="X128" i="32"/>
  <c r="AE128" i="32"/>
  <c r="AD135" i="32"/>
  <c r="AB142" i="32"/>
  <c r="AA23" i="32"/>
  <c r="Y30" i="32"/>
  <c r="AE37" i="32"/>
  <c r="AA51" i="32"/>
  <c r="Z51" i="32"/>
  <c r="Y58" i="32"/>
  <c r="AE65" i="32"/>
  <c r="H72" i="32"/>
  <c r="Y86" i="32"/>
  <c r="X86" i="32"/>
  <c r="AC95" i="32"/>
  <c r="AE96" i="32"/>
  <c r="Z97" i="32"/>
  <c r="AC98" i="32"/>
  <c r="X99" i="32"/>
  <c r="AA107" i="32"/>
  <c r="Y128" i="32"/>
  <c r="AE135" i="32"/>
  <c r="AB23" i="32"/>
  <c r="AD44" i="32"/>
  <c r="AC44" i="32"/>
  <c r="AB51" i="32"/>
  <c r="Z58" i="32"/>
  <c r="X65" i="32"/>
  <c r="AB79" i="32"/>
  <c r="AA79" i="32"/>
  <c r="Z86" i="32"/>
  <c r="Z114" i="32"/>
  <c r="Y114" i="32"/>
  <c r="Z128" i="32"/>
  <c r="AC142" i="32"/>
  <c r="AC23" i="32"/>
  <c r="Y37" i="32"/>
  <c r="X37" i="32"/>
  <c r="AE44" i="32"/>
  <c r="AC51" i="32"/>
  <c r="AA58" i="32"/>
  <c r="Y65" i="32"/>
  <c r="X69" i="32"/>
  <c r="AC79" i="32"/>
  <c r="AA86" i="32"/>
  <c r="Y96" i="32"/>
  <c r="AE98" i="32"/>
  <c r="Z99" i="32"/>
  <c r="AC107" i="32"/>
  <c r="AB107" i="32"/>
  <c r="AA114" i="32"/>
  <c r="X135" i="32"/>
  <c r="AE142" i="32"/>
  <c r="AD142" i="32"/>
  <c r="Z30" i="32"/>
  <c r="AB30" i="32"/>
  <c r="AA30" i="32"/>
  <c r="Z37" i="32"/>
  <c r="X44" i="32"/>
  <c r="AD51" i="32"/>
  <c r="AB58" i="32"/>
  <c r="Z65" i="32"/>
  <c r="C72" i="32"/>
  <c r="K72" i="32"/>
  <c r="AD79" i="32"/>
  <c r="AD107" i="32"/>
  <c r="AB114" i="32"/>
  <c r="AA128" i="32"/>
  <c r="Z135" i="32"/>
  <c r="Y135" i="32"/>
  <c r="X142" i="32"/>
  <c r="H121" i="32"/>
  <c r="Y116" i="32"/>
  <c r="AB120" i="32"/>
  <c r="C121" i="32"/>
  <c r="K121" i="32"/>
  <c r="D121" i="32"/>
  <c r="L121" i="32"/>
  <c r="AD72" i="32"/>
  <c r="AB72" i="32"/>
  <c r="E121" i="32"/>
  <c r="M121" i="32"/>
  <c r="F121" i="32"/>
  <c r="N121" i="32"/>
  <c r="AE116" i="32"/>
  <c r="AE72" i="32"/>
  <c r="G121" i="32"/>
  <c r="X116" i="32"/>
  <c r="Z117" i="32"/>
  <c r="AC118" i="32"/>
  <c r="X119" i="32"/>
  <c r="AA120" i="32"/>
  <c r="AA67" i="32"/>
  <c r="AA72" i="32" s="1"/>
  <c r="I72" i="32"/>
  <c r="AE95" i="32"/>
  <c r="Z96" i="32"/>
  <c r="AC97" i="32"/>
  <c r="X98" i="32"/>
  <c r="AA99" i="32"/>
  <c r="Q116" i="32"/>
  <c r="T117" i="32"/>
  <c r="AC117" i="32" s="1"/>
  <c r="O118" i="32"/>
  <c r="X118" i="32" s="1"/>
  <c r="R119" i="32"/>
  <c r="AA119" i="32" s="1"/>
  <c r="U120" i="32"/>
  <c r="AD120" i="32" s="1"/>
  <c r="R116" i="32"/>
  <c r="U117" i="32"/>
  <c r="AD117" i="32" s="1"/>
  <c r="P118" i="32"/>
  <c r="Y118" i="32" s="1"/>
  <c r="S119" i="32"/>
  <c r="AB119" i="32" s="1"/>
  <c r="V120" i="32"/>
  <c r="AE120" i="32" s="1"/>
  <c r="AC67" i="32"/>
  <c r="AC72" i="32" s="1"/>
  <c r="Y95" i="32"/>
  <c r="AB96" i="32"/>
  <c r="AE97" i="32"/>
  <c r="Z98" i="32"/>
  <c r="AC99" i="32"/>
  <c r="S116" i="32"/>
  <c r="V117" i="32"/>
  <c r="AE117" i="32" s="1"/>
  <c r="Q118" i="32"/>
  <c r="Z118" i="32" s="1"/>
  <c r="T119" i="32"/>
  <c r="AC119" i="32" s="1"/>
  <c r="O120" i="32"/>
  <c r="X120" i="32" s="1"/>
  <c r="T116" i="32"/>
  <c r="O117" i="32"/>
  <c r="X117" i="32" s="1"/>
  <c r="R118" i="32"/>
  <c r="AA118" i="32" s="1"/>
  <c r="U119" i="32"/>
  <c r="AD119" i="32" s="1"/>
  <c r="P120" i="32"/>
  <c r="Y120" i="32" s="1"/>
  <c r="E72" i="32"/>
  <c r="U116" i="32"/>
  <c r="P117" i="32"/>
  <c r="Y117" i="32" s="1"/>
  <c r="S118" i="32"/>
  <c r="AB118" i="32" s="1"/>
  <c r="V119" i="32"/>
  <c r="AE119" i="32" s="1"/>
  <c r="Q120" i="32"/>
  <c r="Z120" i="32" s="1"/>
  <c r="AB99" i="32"/>
  <c r="X67" i="32"/>
  <c r="X72" i="32" s="1"/>
  <c r="AA96" i="32"/>
  <c r="AA100" i="32" s="1"/>
  <c r="Y98" i="32"/>
  <c r="Y67" i="32"/>
  <c r="U118" i="32"/>
  <c r="AD118" i="32" s="1"/>
  <c r="V142" i="31"/>
  <c r="U142" i="31"/>
  <c r="T142" i="31"/>
  <c r="S142" i="31"/>
  <c r="R142" i="31"/>
  <c r="Q142" i="31"/>
  <c r="P142" i="31"/>
  <c r="O142" i="31"/>
  <c r="N142" i="31"/>
  <c r="M142" i="31"/>
  <c r="L142" i="31"/>
  <c r="K142" i="31"/>
  <c r="J142" i="31"/>
  <c r="I142" i="31"/>
  <c r="H142" i="31"/>
  <c r="G142" i="31"/>
  <c r="F142" i="31"/>
  <c r="E142" i="31"/>
  <c r="D142" i="31"/>
  <c r="C142" i="31"/>
  <c r="B142" i="31"/>
  <c r="AD141" i="31"/>
  <c r="AC141" i="31"/>
  <c r="AB141" i="31"/>
  <c r="AA141" i="31"/>
  <c r="Z141" i="31"/>
  <c r="Y141" i="31"/>
  <c r="X141" i="31"/>
  <c r="W141" i="31"/>
  <c r="B141" i="31"/>
  <c r="AD140" i="31"/>
  <c r="AC140" i="31"/>
  <c r="AB140" i="31"/>
  <c r="AA140" i="31"/>
  <c r="Z140" i="31"/>
  <c r="Y140" i="31"/>
  <c r="X140" i="31"/>
  <c r="W140" i="31"/>
  <c r="B140" i="31"/>
  <c r="AD139" i="31"/>
  <c r="AC139" i="31"/>
  <c r="AB139" i="31"/>
  <c r="AA139" i="31"/>
  <c r="Z139" i="31"/>
  <c r="Y139" i="31"/>
  <c r="X139" i="31"/>
  <c r="W139" i="31"/>
  <c r="B139" i="31"/>
  <c r="AD138" i="31"/>
  <c r="AC138" i="31"/>
  <c r="AB138" i="31"/>
  <c r="AA138" i="31"/>
  <c r="Z138" i="31"/>
  <c r="Y138" i="31"/>
  <c r="X138" i="31"/>
  <c r="W138" i="31"/>
  <c r="B138" i="31"/>
  <c r="AD137" i="31"/>
  <c r="AC137" i="31"/>
  <c r="AC142" i="31" s="1"/>
  <c r="AB137" i="31"/>
  <c r="AB142" i="31" s="1"/>
  <c r="AA137" i="31"/>
  <c r="AA142" i="31" s="1"/>
  <c r="Z137" i="31"/>
  <c r="Z142" i="31" s="1"/>
  <c r="Y137" i="31"/>
  <c r="Y142" i="31" s="1"/>
  <c r="X137" i="31"/>
  <c r="X142" i="31" s="1"/>
  <c r="W137" i="31"/>
  <c r="W142" i="31" s="1"/>
  <c r="B137" i="31"/>
  <c r="V135" i="31"/>
  <c r="U135" i="31"/>
  <c r="T135" i="31"/>
  <c r="S135" i="31"/>
  <c r="R135" i="31"/>
  <c r="Q135" i="31"/>
  <c r="P135" i="31"/>
  <c r="O135" i="31"/>
  <c r="N135" i="31"/>
  <c r="M135" i="31"/>
  <c r="L135" i="31"/>
  <c r="K135" i="31"/>
  <c r="J135" i="31"/>
  <c r="I135" i="31"/>
  <c r="H135" i="31"/>
  <c r="G135" i="31"/>
  <c r="F135" i="31"/>
  <c r="E135" i="31"/>
  <c r="D135" i="31"/>
  <c r="C135" i="31"/>
  <c r="B135" i="31"/>
  <c r="AD134" i="31"/>
  <c r="AC134" i="31"/>
  <c r="AB134" i="31"/>
  <c r="AA134" i="31"/>
  <c r="Z134" i="31"/>
  <c r="Y134" i="31"/>
  <c r="X134" i="31"/>
  <c r="W134" i="31"/>
  <c r="B134" i="31"/>
  <c r="AD133" i="31"/>
  <c r="AC133" i="31"/>
  <c r="AB133" i="31"/>
  <c r="AA133" i="31"/>
  <c r="Z133" i="31"/>
  <c r="Y133" i="31"/>
  <c r="X133" i="31"/>
  <c r="W133" i="31"/>
  <c r="B133" i="31"/>
  <c r="AD132" i="31"/>
  <c r="AC132" i="31"/>
  <c r="AB132" i="31"/>
  <c r="AA132" i="31"/>
  <c r="Z132" i="31"/>
  <c r="Y132" i="31"/>
  <c r="X132" i="31"/>
  <c r="W132" i="31"/>
  <c r="B132" i="31"/>
  <c r="AD131" i="31"/>
  <c r="AC131" i="31"/>
  <c r="AC135" i="31" s="1"/>
  <c r="AB131" i="31"/>
  <c r="AA131" i="31"/>
  <c r="Z131" i="31"/>
  <c r="Y131" i="31"/>
  <c r="X131" i="31"/>
  <c r="X135" i="31" s="1"/>
  <c r="W131" i="31"/>
  <c r="B131" i="31"/>
  <c r="AD130" i="31"/>
  <c r="AD135" i="31" s="1"/>
  <c r="AC130" i="31"/>
  <c r="AB130" i="31"/>
  <c r="AB135" i="31" s="1"/>
  <c r="AA130" i="31"/>
  <c r="AA135" i="31" s="1"/>
  <c r="Z130" i="31"/>
  <c r="Z135" i="31" s="1"/>
  <c r="Y130" i="31"/>
  <c r="Y135" i="31" s="1"/>
  <c r="X130" i="31"/>
  <c r="W130" i="31"/>
  <c r="W135" i="31" s="1"/>
  <c r="B130" i="31"/>
  <c r="Y128" i="31"/>
  <c r="V128" i="31"/>
  <c r="U128" i="31"/>
  <c r="T128" i="31"/>
  <c r="S128" i="31"/>
  <c r="R128" i="31"/>
  <c r="Q128" i="31"/>
  <c r="P128" i="31"/>
  <c r="O128" i="31"/>
  <c r="N128" i="31"/>
  <c r="M128" i="31"/>
  <c r="L128" i="31"/>
  <c r="K128" i="31"/>
  <c r="J128" i="31"/>
  <c r="I128" i="31"/>
  <c r="H128" i="31"/>
  <c r="G128" i="31"/>
  <c r="F128" i="31"/>
  <c r="E128" i="31"/>
  <c r="D128" i="31"/>
  <c r="C128" i="31"/>
  <c r="B128" i="31"/>
  <c r="AD127" i="31"/>
  <c r="AC127" i="31"/>
  <c r="AB127" i="31"/>
  <c r="AA127" i="31"/>
  <c r="Z127" i="31"/>
  <c r="Y127" i="31"/>
  <c r="X127" i="31"/>
  <c r="W127" i="31"/>
  <c r="B127" i="31"/>
  <c r="AD126" i="31"/>
  <c r="AC126" i="31"/>
  <c r="AB126" i="31"/>
  <c r="AA126" i="31"/>
  <c r="Z126" i="31"/>
  <c r="Y126" i="31"/>
  <c r="X126" i="31"/>
  <c r="W126" i="31"/>
  <c r="B126" i="31"/>
  <c r="AD125" i="31"/>
  <c r="AC125" i="31"/>
  <c r="AB125" i="31"/>
  <c r="AA125" i="31"/>
  <c r="Z125" i="31"/>
  <c r="Y125" i="31"/>
  <c r="X125" i="31"/>
  <c r="W125" i="31"/>
  <c r="B125" i="31"/>
  <c r="AD124" i="31"/>
  <c r="AC124" i="31"/>
  <c r="AB124" i="31"/>
  <c r="AA124" i="31"/>
  <c r="AA128" i="31" s="1"/>
  <c r="Z124" i="31"/>
  <c r="Y124" i="31"/>
  <c r="X124" i="31"/>
  <c r="X128" i="31" s="1"/>
  <c r="W124" i="31"/>
  <c r="B124" i="31"/>
  <c r="AD123" i="31"/>
  <c r="AC123" i="31"/>
  <c r="AC128" i="31" s="1"/>
  <c r="AB123" i="31"/>
  <c r="AB128" i="31" s="1"/>
  <c r="AA123" i="31"/>
  <c r="Z123" i="31"/>
  <c r="Z128" i="31" s="1"/>
  <c r="Y123" i="31"/>
  <c r="X123" i="31"/>
  <c r="W123" i="31"/>
  <c r="W128" i="31" s="1"/>
  <c r="B123" i="31"/>
  <c r="B121" i="31"/>
  <c r="Q120" i="31"/>
  <c r="Y120" i="31" s="1"/>
  <c r="I120" i="31"/>
  <c r="B120" i="31"/>
  <c r="N119" i="31"/>
  <c r="F119" i="31"/>
  <c r="B119" i="31"/>
  <c r="S118" i="31"/>
  <c r="AA118" i="31" s="1"/>
  <c r="K118" i="31"/>
  <c r="C118" i="31"/>
  <c r="B118" i="31"/>
  <c r="P117" i="31"/>
  <c r="H117" i="31"/>
  <c r="B117" i="31"/>
  <c r="U116" i="31"/>
  <c r="M116" i="31"/>
  <c r="E116" i="31"/>
  <c r="B116" i="31"/>
  <c r="V114" i="31"/>
  <c r="U114" i="31"/>
  <c r="T114" i="31"/>
  <c r="S114" i="31"/>
  <c r="R114" i="31"/>
  <c r="Q114" i="31"/>
  <c r="P114" i="31"/>
  <c r="O114" i="31"/>
  <c r="N114" i="31"/>
  <c r="M114" i="31"/>
  <c r="L114" i="31"/>
  <c r="K114" i="31"/>
  <c r="J114" i="31"/>
  <c r="I114" i="31"/>
  <c r="H114" i="31"/>
  <c r="G114" i="31"/>
  <c r="F114" i="31"/>
  <c r="E114" i="31"/>
  <c r="D114" i="31"/>
  <c r="C114" i="31"/>
  <c r="B114" i="31"/>
  <c r="AD113" i="31"/>
  <c r="AC113" i="31"/>
  <c r="AB113" i="31"/>
  <c r="AA113" i="31"/>
  <c r="Z113" i="31"/>
  <c r="Y113" i="31"/>
  <c r="X113" i="31"/>
  <c r="W113" i="31"/>
  <c r="B113" i="31"/>
  <c r="AD112" i="31"/>
  <c r="AC112" i="31"/>
  <c r="AB112" i="31"/>
  <c r="AA112" i="31"/>
  <c r="Z112" i="31"/>
  <c r="Y112" i="31"/>
  <c r="X112" i="31"/>
  <c r="W112" i="31"/>
  <c r="B112" i="31"/>
  <c r="AD111" i="31"/>
  <c r="AC111" i="31"/>
  <c r="AB111" i="31"/>
  <c r="AA111" i="31"/>
  <c r="Z111" i="31"/>
  <c r="Y111" i="31"/>
  <c r="X111" i="31"/>
  <c r="W111" i="31"/>
  <c r="B111" i="31"/>
  <c r="AD110" i="31"/>
  <c r="AC110" i="31"/>
  <c r="AC114" i="31" s="1"/>
  <c r="AB110" i="31"/>
  <c r="AA110" i="31"/>
  <c r="AA114" i="31" s="1"/>
  <c r="Z110" i="31"/>
  <c r="Z114" i="31" s="1"/>
  <c r="Y110" i="31"/>
  <c r="X110" i="31"/>
  <c r="W110" i="31"/>
  <c r="B110" i="31"/>
  <c r="AD109" i="31"/>
  <c r="AC109" i="31"/>
  <c r="AB109" i="31"/>
  <c r="AB114" i="31" s="1"/>
  <c r="AA109" i="31"/>
  <c r="Z109" i="31"/>
  <c r="Y109" i="31"/>
  <c r="Y114" i="31" s="1"/>
  <c r="X109" i="31"/>
  <c r="X114" i="31" s="1"/>
  <c r="W109" i="31"/>
  <c r="W114" i="31" s="1"/>
  <c r="B109" i="31"/>
  <c r="V107" i="31"/>
  <c r="U107" i="31"/>
  <c r="T107" i="31"/>
  <c r="S107" i="31"/>
  <c r="R107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C107" i="31"/>
  <c r="B107" i="31"/>
  <c r="AD106" i="31"/>
  <c r="AC106" i="31"/>
  <c r="AB106" i="31"/>
  <c r="AA106" i="31"/>
  <c r="Z106" i="31"/>
  <c r="Y106" i="31"/>
  <c r="X106" i="31"/>
  <c r="W106" i="31"/>
  <c r="B106" i="31"/>
  <c r="AD105" i="31"/>
  <c r="AC105" i="31"/>
  <c r="AB105" i="31"/>
  <c r="AA105" i="31"/>
  <c r="Z105" i="31"/>
  <c r="Y105" i="31"/>
  <c r="X105" i="31"/>
  <c r="W105" i="31"/>
  <c r="B105" i="31"/>
  <c r="AD104" i="31"/>
  <c r="AC104" i="31"/>
  <c r="AB104" i="31"/>
  <c r="AA104" i="31"/>
  <c r="Z104" i="31"/>
  <c r="Y104" i="31"/>
  <c r="X104" i="31"/>
  <c r="W104" i="31"/>
  <c r="B104" i="31"/>
  <c r="AD103" i="31"/>
  <c r="AC103" i="31"/>
  <c r="AC107" i="31" s="1"/>
  <c r="AB103" i="31"/>
  <c r="AA103" i="31"/>
  <c r="Z103" i="31"/>
  <c r="Y103" i="31"/>
  <c r="X103" i="31"/>
  <c r="X107" i="31" s="1"/>
  <c r="W103" i="31"/>
  <c r="B103" i="31"/>
  <c r="AD102" i="31"/>
  <c r="AC102" i="31"/>
  <c r="AB102" i="31"/>
  <c r="AB107" i="31" s="1"/>
  <c r="AA102" i="31"/>
  <c r="AA107" i="31" s="1"/>
  <c r="Z102" i="31"/>
  <c r="Z107" i="31" s="1"/>
  <c r="Y102" i="31"/>
  <c r="Y107" i="31" s="1"/>
  <c r="X102" i="31"/>
  <c r="W102" i="31"/>
  <c r="W107" i="31" s="1"/>
  <c r="B102" i="31"/>
  <c r="Q100" i="31"/>
  <c r="I100" i="31"/>
  <c r="B100" i="31"/>
  <c r="V99" i="31"/>
  <c r="AD99" i="31" s="1"/>
  <c r="U99" i="31"/>
  <c r="AC99" i="31" s="1"/>
  <c r="T99" i="31"/>
  <c r="T120" i="31" s="1"/>
  <c r="S99" i="31"/>
  <c r="S120" i="31" s="1"/>
  <c r="R99" i="31"/>
  <c r="R120" i="31" s="1"/>
  <c r="Q99" i="31"/>
  <c r="Y99" i="31" s="1"/>
  <c r="P99" i="31"/>
  <c r="X99" i="31" s="1"/>
  <c r="O99" i="31"/>
  <c r="W99" i="31" s="1"/>
  <c r="N99" i="31"/>
  <c r="N120" i="31" s="1"/>
  <c r="M99" i="31"/>
  <c r="M120" i="31" s="1"/>
  <c r="L99" i="31"/>
  <c r="L120" i="31" s="1"/>
  <c r="K99" i="31"/>
  <c r="K120" i="31" s="1"/>
  <c r="J99" i="31"/>
  <c r="J120" i="31" s="1"/>
  <c r="I99" i="31"/>
  <c r="H99" i="31"/>
  <c r="H120" i="31" s="1"/>
  <c r="G99" i="31"/>
  <c r="G120" i="31" s="1"/>
  <c r="F99" i="31"/>
  <c r="F120" i="31" s="1"/>
  <c r="E99" i="31"/>
  <c r="E120" i="31" s="1"/>
  <c r="D99" i="31"/>
  <c r="D120" i="31" s="1"/>
  <c r="C99" i="31"/>
  <c r="C120" i="31" s="1"/>
  <c r="B99" i="31"/>
  <c r="V98" i="31"/>
  <c r="AD98" i="31" s="1"/>
  <c r="U98" i="31"/>
  <c r="AC98" i="31" s="1"/>
  <c r="T98" i="31"/>
  <c r="AB98" i="31" s="1"/>
  <c r="S98" i="31"/>
  <c r="AA98" i="31" s="1"/>
  <c r="R98" i="31"/>
  <c r="Z98" i="31" s="1"/>
  <c r="Q98" i="31"/>
  <c r="Q119" i="31" s="1"/>
  <c r="P98" i="31"/>
  <c r="P119" i="31" s="1"/>
  <c r="O98" i="31"/>
  <c r="O119" i="31" s="1"/>
  <c r="N98" i="31"/>
  <c r="M98" i="31"/>
  <c r="M119" i="31" s="1"/>
  <c r="L98" i="31"/>
  <c r="L119" i="31" s="1"/>
  <c r="K98" i="31"/>
  <c r="K119" i="31" s="1"/>
  <c r="J98" i="31"/>
  <c r="J119" i="31" s="1"/>
  <c r="I98" i="31"/>
  <c r="I119" i="31" s="1"/>
  <c r="H98" i="31"/>
  <c r="H119" i="31" s="1"/>
  <c r="G98" i="31"/>
  <c r="G119" i="31" s="1"/>
  <c r="F98" i="31"/>
  <c r="E98" i="31"/>
  <c r="E119" i="31" s="1"/>
  <c r="D98" i="31"/>
  <c r="D119" i="31" s="1"/>
  <c r="C98" i="31"/>
  <c r="C119" i="31" s="1"/>
  <c r="B98" i="31"/>
  <c r="V97" i="31"/>
  <c r="V118" i="31" s="1"/>
  <c r="U97" i="31"/>
  <c r="U118" i="31" s="1"/>
  <c r="T97" i="31"/>
  <c r="T118" i="31" s="1"/>
  <c r="S97" i="31"/>
  <c r="AA97" i="31" s="1"/>
  <c r="R97" i="31"/>
  <c r="Z97" i="31" s="1"/>
  <c r="Q97" i="31"/>
  <c r="Y97" i="31" s="1"/>
  <c r="P97" i="31"/>
  <c r="X97" i="31" s="1"/>
  <c r="O97" i="31"/>
  <c r="W97" i="31" s="1"/>
  <c r="N97" i="31"/>
  <c r="N118" i="31" s="1"/>
  <c r="M97" i="31"/>
  <c r="M118" i="31" s="1"/>
  <c r="L97" i="31"/>
  <c r="L118" i="31" s="1"/>
  <c r="K97" i="31"/>
  <c r="J97" i="31"/>
  <c r="J118" i="31" s="1"/>
  <c r="I97" i="31"/>
  <c r="I118" i="31" s="1"/>
  <c r="H97" i="31"/>
  <c r="H118" i="31" s="1"/>
  <c r="G97" i="31"/>
  <c r="G118" i="31" s="1"/>
  <c r="F97" i="31"/>
  <c r="F118" i="31" s="1"/>
  <c r="E97" i="31"/>
  <c r="E118" i="31" s="1"/>
  <c r="D97" i="31"/>
  <c r="D118" i="31" s="1"/>
  <c r="C97" i="31"/>
  <c r="B97" i="31"/>
  <c r="V96" i="31"/>
  <c r="AD96" i="31" s="1"/>
  <c r="U96" i="31"/>
  <c r="AC96" i="31" s="1"/>
  <c r="T96" i="31"/>
  <c r="AB96" i="31" s="1"/>
  <c r="S96" i="31"/>
  <c r="S117" i="31" s="1"/>
  <c r="R96" i="31"/>
  <c r="R117" i="31" s="1"/>
  <c r="Q96" i="31"/>
  <c r="Q117" i="31" s="1"/>
  <c r="P96" i="31"/>
  <c r="X96" i="31" s="1"/>
  <c r="O96" i="31"/>
  <c r="W96" i="31" s="1"/>
  <c r="N96" i="31"/>
  <c r="N117" i="31" s="1"/>
  <c r="M96" i="31"/>
  <c r="M117" i="31" s="1"/>
  <c r="L96" i="31"/>
  <c r="L117" i="31" s="1"/>
  <c r="K96" i="31"/>
  <c r="K117" i="31" s="1"/>
  <c r="J96" i="31"/>
  <c r="J117" i="31" s="1"/>
  <c r="I96" i="31"/>
  <c r="I117" i="31" s="1"/>
  <c r="H96" i="31"/>
  <c r="G96" i="31"/>
  <c r="G117" i="31" s="1"/>
  <c r="F96" i="31"/>
  <c r="F117" i="31" s="1"/>
  <c r="E96" i="31"/>
  <c r="E117" i="31" s="1"/>
  <c r="D96" i="31"/>
  <c r="D117" i="31" s="1"/>
  <c r="C96" i="31"/>
  <c r="C117" i="31" s="1"/>
  <c r="B96" i="31"/>
  <c r="V95" i="31"/>
  <c r="V116" i="31" s="1"/>
  <c r="U95" i="31"/>
  <c r="AC95" i="31" s="1"/>
  <c r="T95" i="31"/>
  <c r="AB95" i="31" s="1"/>
  <c r="S95" i="31"/>
  <c r="AA95" i="31" s="1"/>
  <c r="R95" i="31"/>
  <c r="Z95" i="31" s="1"/>
  <c r="Q95" i="31"/>
  <c r="Y95" i="31" s="1"/>
  <c r="P95" i="31"/>
  <c r="P116" i="31" s="1"/>
  <c r="O95" i="31"/>
  <c r="O116" i="31" s="1"/>
  <c r="N95" i="31"/>
  <c r="N116" i="31" s="1"/>
  <c r="M95" i="31"/>
  <c r="L95" i="31"/>
  <c r="L116" i="31" s="1"/>
  <c r="K95" i="31"/>
  <c r="K116" i="31" s="1"/>
  <c r="J95" i="31"/>
  <c r="J116" i="31" s="1"/>
  <c r="J121" i="31" s="1"/>
  <c r="I95" i="31"/>
  <c r="I116" i="31" s="1"/>
  <c r="H95" i="31"/>
  <c r="H116" i="31" s="1"/>
  <c r="G95" i="31"/>
  <c r="G116" i="31" s="1"/>
  <c r="F95" i="31"/>
  <c r="F116" i="31" s="1"/>
  <c r="E95" i="31"/>
  <c r="D95" i="31"/>
  <c r="D116" i="31" s="1"/>
  <c r="C95" i="31"/>
  <c r="C116" i="31" s="1"/>
  <c r="B95" i="31"/>
  <c r="B93" i="31"/>
  <c r="B92" i="31"/>
  <c r="B91" i="31"/>
  <c r="B90" i="31"/>
  <c r="B89" i="31"/>
  <c r="B88" i="31"/>
  <c r="V86" i="31"/>
  <c r="V100" i="31" s="1"/>
  <c r="U86" i="31"/>
  <c r="U100" i="31" s="1"/>
  <c r="T86" i="31"/>
  <c r="T100" i="31" s="1"/>
  <c r="S86" i="31"/>
  <c r="S100" i="31" s="1"/>
  <c r="R86" i="31"/>
  <c r="R100" i="31" s="1"/>
  <c r="Q86" i="31"/>
  <c r="P86" i="31"/>
  <c r="P100" i="31" s="1"/>
  <c r="O86" i="31"/>
  <c r="O100" i="31" s="1"/>
  <c r="N86" i="31"/>
  <c r="N100" i="31" s="1"/>
  <c r="M86" i="31"/>
  <c r="M100" i="31" s="1"/>
  <c r="L86" i="31"/>
  <c r="L100" i="31" s="1"/>
  <c r="K86" i="31"/>
  <c r="K100" i="31" s="1"/>
  <c r="J86" i="31"/>
  <c r="J100" i="31" s="1"/>
  <c r="I86" i="31"/>
  <c r="H86" i="31"/>
  <c r="H100" i="31" s="1"/>
  <c r="G86" i="31"/>
  <c r="G100" i="31" s="1"/>
  <c r="F86" i="31"/>
  <c r="F100" i="31" s="1"/>
  <c r="E86" i="31"/>
  <c r="E100" i="31" s="1"/>
  <c r="D86" i="31"/>
  <c r="D100" i="31" s="1"/>
  <c r="C86" i="31"/>
  <c r="C100" i="31" s="1"/>
  <c r="B86" i="31"/>
  <c r="AD85" i="31"/>
  <c r="AC85" i="31"/>
  <c r="AB85" i="31"/>
  <c r="AA85" i="31"/>
  <c r="Z85" i="31"/>
  <c r="Y85" i="31"/>
  <c r="X85" i="31"/>
  <c r="W85" i="31"/>
  <c r="B85" i="31"/>
  <c r="AD84" i="31"/>
  <c r="AC84" i="31"/>
  <c r="AB84" i="31"/>
  <c r="AA84" i="31"/>
  <c r="Z84" i="31"/>
  <c r="Y84" i="31"/>
  <c r="X84" i="31"/>
  <c r="W84" i="31"/>
  <c r="B84" i="31"/>
  <c r="AD83" i="31"/>
  <c r="AC83" i="31"/>
  <c r="AB83" i="31"/>
  <c r="AA83" i="31"/>
  <c r="Z83" i="31"/>
  <c r="Y83" i="31"/>
  <c r="X83" i="31"/>
  <c r="W83" i="31"/>
  <c r="B83" i="31"/>
  <c r="AD82" i="31"/>
  <c r="AC82" i="31"/>
  <c r="AB82" i="31"/>
  <c r="AA82" i="31"/>
  <c r="Z82" i="31"/>
  <c r="Y82" i="31"/>
  <c r="X82" i="31"/>
  <c r="W82" i="31"/>
  <c r="W86" i="31" s="1"/>
  <c r="B82" i="31"/>
  <c r="AD81" i="31"/>
  <c r="AC81" i="31"/>
  <c r="AC86" i="31" s="1"/>
  <c r="AB81" i="31"/>
  <c r="AB86" i="31" s="1"/>
  <c r="AA81" i="31"/>
  <c r="AA86" i="31" s="1"/>
  <c r="Z81" i="31"/>
  <c r="Z86" i="31" s="1"/>
  <c r="Y81" i="31"/>
  <c r="Y86" i="31" s="1"/>
  <c r="X81" i="31"/>
  <c r="X86" i="31" s="1"/>
  <c r="W81" i="31"/>
  <c r="B81" i="31"/>
  <c r="V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H79" i="31"/>
  <c r="G79" i="31"/>
  <c r="F79" i="31"/>
  <c r="E79" i="31"/>
  <c r="D79" i="31"/>
  <c r="C79" i="31"/>
  <c r="B79" i="31"/>
  <c r="AD78" i="31"/>
  <c r="AC78" i="31"/>
  <c r="AB78" i="31"/>
  <c r="AA78" i="31"/>
  <c r="Z78" i="31"/>
  <c r="Y78" i="31"/>
  <c r="X78" i="31"/>
  <c r="W78" i="31"/>
  <c r="B78" i="31"/>
  <c r="AD77" i="31"/>
  <c r="AC77" i="31"/>
  <c r="AB77" i="31"/>
  <c r="AA77" i="31"/>
  <c r="Z77" i="31"/>
  <c r="Y77" i="31"/>
  <c r="X77" i="31"/>
  <c r="W77" i="31"/>
  <c r="B77" i="31"/>
  <c r="AD76" i="31"/>
  <c r="AC76" i="31"/>
  <c r="AB76" i="31"/>
  <c r="AA76" i="31"/>
  <c r="Z76" i="31"/>
  <c r="Y76" i="31"/>
  <c r="X76" i="31"/>
  <c r="W76" i="31"/>
  <c r="B76" i="31"/>
  <c r="AD75" i="31"/>
  <c r="AC75" i="31"/>
  <c r="AB75" i="31"/>
  <c r="AA75" i="31"/>
  <c r="Z75" i="31"/>
  <c r="Z79" i="31" s="1"/>
  <c r="Y75" i="31"/>
  <c r="X75" i="31"/>
  <c r="W75" i="31"/>
  <c r="B75" i="31"/>
  <c r="AD74" i="31"/>
  <c r="AC74" i="31"/>
  <c r="AC79" i="31" s="1"/>
  <c r="AB74" i="31"/>
  <c r="AB79" i="31" s="1"/>
  <c r="AA74" i="31"/>
  <c r="AA79" i="31" s="1"/>
  <c r="Z74" i="31"/>
  <c r="Y74" i="31"/>
  <c r="Y79" i="31" s="1"/>
  <c r="X74" i="31"/>
  <c r="X79" i="31" s="1"/>
  <c r="W74" i="31"/>
  <c r="W79" i="31" s="1"/>
  <c r="B74" i="31"/>
  <c r="V72" i="31"/>
  <c r="U72" i="31"/>
  <c r="T72" i="31"/>
  <c r="S72" i="31"/>
  <c r="R72" i="31"/>
  <c r="Q72" i="31"/>
  <c r="M72" i="31"/>
  <c r="E72" i="31"/>
  <c r="B72" i="31"/>
  <c r="Z71" i="31"/>
  <c r="P71" i="31"/>
  <c r="X71" i="31" s="1"/>
  <c r="O71" i="31"/>
  <c r="W71" i="31" s="1"/>
  <c r="N71" i="31"/>
  <c r="M71" i="31"/>
  <c r="L71" i="31"/>
  <c r="K71" i="31"/>
  <c r="J71" i="31"/>
  <c r="AD71" i="31" s="1"/>
  <c r="I71" i="31"/>
  <c r="AC71" i="31" s="1"/>
  <c r="H71" i="31"/>
  <c r="AB71" i="31" s="1"/>
  <c r="G71" i="31"/>
  <c r="AA71" i="31" s="1"/>
  <c r="F71" i="31"/>
  <c r="E71" i="31"/>
  <c r="Y71" i="31" s="1"/>
  <c r="D71" i="31"/>
  <c r="C71" i="31"/>
  <c r="B71" i="31"/>
  <c r="Y70" i="31"/>
  <c r="P70" i="31"/>
  <c r="X70" i="31" s="1"/>
  <c r="O70" i="31"/>
  <c r="W70" i="31" s="1"/>
  <c r="N70" i="31"/>
  <c r="M70" i="31"/>
  <c r="L70" i="31"/>
  <c r="K70" i="31"/>
  <c r="J70" i="31"/>
  <c r="AD70" i="31" s="1"/>
  <c r="I70" i="31"/>
  <c r="AC70" i="31" s="1"/>
  <c r="H70" i="31"/>
  <c r="AB70" i="31" s="1"/>
  <c r="G70" i="31"/>
  <c r="AA70" i="31" s="1"/>
  <c r="F70" i="31"/>
  <c r="Z70" i="31" s="1"/>
  <c r="E70" i="31"/>
  <c r="D70" i="31"/>
  <c r="C70" i="31"/>
  <c r="B70" i="31"/>
  <c r="X69" i="31"/>
  <c r="P69" i="31"/>
  <c r="O69" i="31"/>
  <c r="W69" i="31" s="1"/>
  <c r="N69" i="31"/>
  <c r="M69" i="31"/>
  <c r="L69" i="31"/>
  <c r="K69" i="31"/>
  <c r="J69" i="31"/>
  <c r="AD69" i="31" s="1"/>
  <c r="I69" i="31"/>
  <c r="AC69" i="31" s="1"/>
  <c r="H69" i="31"/>
  <c r="AB69" i="31" s="1"/>
  <c r="G69" i="31"/>
  <c r="AA69" i="31" s="1"/>
  <c r="F69" i="31"/>
  <c r="Z69" i="31" s="1"/>
  <c r="E69" i="31"/>
  <c r="Y69" i="31" s="1"/>
  <c r="D69" i="31"/>
  <c r="C69" i="31"/>
  <c r="B69" i="31"/>
  <c r="W68" i="31"/>
  <c r="P68" i="31"/>
  <c r="X68" i="31" s="1"/>
  <c r="O68" i="31"/>
  <c r="N68" i="31"/>
  <c r="M68" i="31"/>
  <c r="L68" i="31"/>
  <c r="K68" i="31"/>
  <c r="J68" i="31"/>
  <c r="AD68" i="31" s="1"/>
  <c r="I68" i="31"/>
  <c r="AC68" i="31" s="1"/>
  <c r="H68" i="31"/>
  <c r="AB68" i="31" s="1"/>
  <c r="G68" i="31"/>
  <c r="AA68" i="31" s="1"/>
  <c r="F68" i="31"/>
  <c r="Z68" i="31" s="1"/>
  <c r="E68" i="31"/>
  <c r="Y68" i="31" s="1"/>
  <c r="D68" i="31"/>
  <c r="C68" i="31"/>
  <c r="B68" i="31"/>
  <c r="AD67" i="31"/>
  <c r="AD72" i="31" s="1"/>
  <c r="P67" i="31"/>
  <c r="P72" i="31" s="1"/>
  <c r="O67" i="31"/>
  <c r="O72" i="31" s="1"/>
  <c r="N67" i="31"/>
  <c r="N72" i="31" s="1"/>
  <c r="M67" i="31"/>
  <c r="L67" i="31"/>
  <c r="L72" i="31" s="1"/>
  <c r="K67" i="31"/>
  <c r="K72" i="31" s="1"/>
  <c r="J67" i="31"/>
  <c r="J72" i="31" s="1"/>
  <c r="I67" i="31"/>
  <c r="AC67" i="31" s="1"/>
  <c r="AC72" i="31" s="1"/>
  <c r="H67" i="31"/>
  <c r="H72" i="31" s="1"/>
  <c r="G67" i="31"/>
  <c r="G72" i="31" s="1"/>
  <c r="F67" i="31"/>
  <c r="F72" i="31" s="1"/>
  <c r="E67" i="31"/>
  <c r="Y67" i="31" s="1"/>
  <c r="Y72" i="31" s="1"/>
  <c r="D67" i="31"/>
  <c r="D72" i="31" s="1"/>
  <c r="C67" i="31"/>
  <c r="C72" i="31" s="1"/>
  <c r="B67" i="31"/>
  <c r="V65" i="31"/>
  <c r="U65" i="31"/>
  <c r="T65" i="31"/>
  <c r="S65" i="31"/>
  <c r="R65" i="31"/>
  <c r="Q65" i="31"/>
  <c r="P65" i="31"/>
  <c r="O65" i="31"/>
  <c r="N65" i="31"/>
  <c r="M65" i="31"/>
  <c r="L65" i="31"/>
  <c r="K65" i="31"/>
  <c r="J65" i="31"/>
  <c r="I65" i="31"/>
  <c r="H65" i="31"/>
  <c r="G65" i="31"/>
  <c r="F65" i="31"/>
  <c r="E65" i="31"/>
  <c r="D65" i="31"/>
  <c r="C65" i="31"/>
  <c r="B65" i="31"/>
  <c r="AD64" i="31"/>
  <c r="AC64" i="31"/>
  <c r="AB64" i="31"/>
  <c r="AA64" i="31"/>
  <c r="Z64" i="31"/>
  <c r="Y64" i="31"/>
  <c r="X64" i="31"/>
  <c r="W64" i="31"/>
  <c r="B64" i="31"/>
  <c r="AD63" i="31"/>
  <c r="AC63" i="31"/>
  <c r="AB63" i="31"/>
  <c r="AA63" i="31"/>
  <c r="Z63" i="31"/>
  <c r="Y63" i="31"/>
  <c r="X63" i="31"/>
  <c r="W63" i="31"/>
  <c r="B63" i="31"/>
  <c r="AD62" i="31"/>
  <c r="AC62" i="31"/>
  <c r="AB62" i="31"/>
  <c r="AA62" i="31"/>
  <c r="Z62" i="31"/>
  <c r="Y62" i="31"/>
  <c r="X62" i="31"/>
  <c r="W62" i="31"/>
  <c r="B62" i="31"/>
  <c r="AD61" i="31"/>
  <c r="AC61" i="31"/>
  <c r="AB61" i="31"/>
  <c r="AA61" i="31"/>
  <c r="Z61" i="31"/>
  <c r="Y61" i="31"/>
  <c r="X61" i="31"/>
  <c r="W61" i="31"/>
  <c r="B61" i="31"/>
  <c r="AD60" i="31"/>
  <c r="AC60" i="31"/>
  <c r="AC65" i="31" s="1"/>
  <c r="AB60" i="31"/>
  <c r="AB65" i="31" s="1"/>
  <c r="AA60" i="31"/>
  <c r="AA65" i="31" s="1"/>
  <c r="Z60" i="31"/>
  <c r="Z65" i="31" s="1"/>
  <c r="Y60" i="31"/>
  <c r="Y65" i="31" s="1"/>
  <c r="X60" i="31"/>
  <c r="X65" i="31" s="1"/>
  <c r="W60" i="31"/>
  <c r="W65" i="31" s="1"/>
  <c r="B60" i="31"/>
  <c r="V58" i="31"/>
  <c r="U58" i="31"/>
  <c r="T58" i="31"/>
  <c r="S58" i="31"/>
  <c r="R58" i="31"/>
  <c r="Q58" i="31"/>
  <c r="P58" i="3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B58" i="31"/>
  <c r="AD57" i="31"/>
  <c r="AC57" i="31"/>
  <c r="AB57" i="31"/>
  <c r="AA57" i="31"/>
  <c r="Z57" i="31"/>
  <c r="Y57" i="31"/>
  <c r="X57" i="31"/>
  <c r="W57" i="31"/>
  <c r="B57" i="31"/>
  <c r="AD56" i="31"/>
  <c r="AC56" i="31"/>
  <c r="AB56" i="31"/>
  <c r="AA56" i="31"/>
  <c r="Z56" i="31"/>
  <c r="Y56" i="31"/>
  <c r="X56" i="31"/>
  <c r="W56" i="31"/>
  <c r="B56" i="31"/>
  <c r="AD55" i="31"/>
  <c r="AC55" i="31"/>
  <c r="AB55" i="31"/>
  <c r="AA55" i="31"/>
  <c r="Z55" i="31"/>
  <c r="Y55" i="31"/>
  <c r="X55" i="31"/>
  <c r="W55" i="31"/>
  <c r="B55" i="31"/>
  <c r="AD54" i="31"/>
  <c r="AC54" i="31"/>
  <c r="AB54" i="31"/>
  <c r="AA54" i="31"/>
  <c r="Z54" i="31"/>
  <c r="Y54" i="31"/>
  <c r="Y58" i="31" s="1"/>
  <c r="X54" i="31"/>
  <c r="W54" i="31"/>
  <c r="B54" i="31"/>
  <c r="AD53" i="31"/>
  <c r="AC53" i="31"/>
  <c r="AC58" i="31" s="1"/>
  <c r="AB53" i="31"/>
  <c r="AB58" i="31" s="1"/>
  <c r="AA53" i="31"/>
  <c r="AA58" i="31" s="1"/>
  <c r="Z53" i="31"/>
  <c r="Z58" i="31" s="1"/>
  <c r="Y53" i="31"/>
  <c r="X53" i="31"/>
  <c r="X58" i="31" s="1"/>
  <c r="W53" i="31"/>
  <c r="W58" i="31" s="1"/>
  <c r="B53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B51" i="31"/>
  <c r="AD50" i="31"/>
  <c r="AC50" i="31"/>
  <c r="AB50" i="31"/>
  <c r="AA50" i="31"/>
  <c r="Z50" i="31"/>
  <c r="Y50" i="31"/>
  <c r="X50" i="31"/>
  <c r="W50" i="31"/>
  <c r="B50" i="31"/>
  <c r="AD49" i="31"/>
  <c r="AC49" i="31"/>
  <c r="AB49" i="31"/>
  <c r="AA49" i="31"/>
  <c r="Z49" i="31"/>
  <c r="Y49" i="31"/>
  <c r="X49" i="31"/>
  <c r="W49" i="31"/>
  <c r="B49" i="31"/>
  <c r="AD48" i="31"/>
  <c r="AC48" i="31"/>
  <c r="AB48" i="31"/>
  <c r="AA48" i="31"/>
  <c r="Z48" i="31"/>
  <c r="Y48" i="31"/>
  <c r="X48" i="31"/>
  <c r="W48" i="31"/>
  <c r="B48" i="31"/>
  <c r="AD47" i="31"/>
  <c r="AC47" i="31"/>
  <c r="AB47" i="31"/>
  <c r="AB51" i="31" s="1"/>
  <c r="AA47" i="31"/>
  <c r="Z47" i="31"/>
  <c r="Y47" i="31"/>
  <c r="X47" i="31"/>
  <c r="W47" i="31"/>
  <c r="B47" i="31"/>
  <c r="AD46" i="31"/>
  <c r="AC46" i="31"/>
  <c r="AC51" i="31" s="1"/>
  <c r="AB46" i="31"/>
  <c r="AA46" i="31"/>
  <c r="AA51" i="31" s="1"/>
  <c r="Z46" i="31"/>
  <c r="Z51" i="31" s="1"/>
  <c r="Y46" i="31"/>
  <c r="Y51" i="31" s="1"/>
  <c r="X46" i="31"/>
  <c r="X51" i="31" s="1"/>
  <c r="W46" i="31"/>
  <c r="W51" i="31" s="1"/>
  <c r="B46" i="31"/>
  <c r="V44" i="31"/>
  <c r="U44" i="31"/>
  <c r="T44" i="31"/>
  <c r="S44" i="31"/>
  <c r="R44" i="31"/>
  <c r="Q44" i="31"/>
  <c r="P44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B44" i="31"/>
  <c r="AD43" i="31"/>
  <c r="AC43" i="31"/>
  <c r="AB43" i="31"/>
  <c r="AA43" i="31"/>
  <c r="Z43" i="31"/>
  <c r="Y43" i="31"/>
  <c r="X43" i="31"/>
  <c r="W43" i="31"/>
  <c r="B43" i="31"/>
  <c r="AD42" i="31"/>
  <c r="AC42" i="31"/>
  <c r="AB42" i="31"/>
  <c r="AA42" i="31"/>
  <c r="Z42" i="31"/>
  <c r="Y42" i="31"/>
  <c r="X42" i="31"/>
  <c r="W42" i="31"/>
  <c r="B42" i="31"/>
  <c r="AD41" i="31"/>
  <c r="AC41" i="31"/>
  <c r="AB41" i="31"/>
  <c r="AA41" i="31"/>
  <c r="Z41" i="31"/>
  <c r="Y41" i="31"/>
  <c r="X41" i="31"/>
  <c r="W41" i="31"/>
  <c r="B41" i="31"/>
  <c r="AD40" i="31"/>
  <c r="AC40" i="31"/>
  <c r="AB40" i="31"/>
  <c r="AA40" i="31"/>
  <c r="Z40" i="31"/>
  <c r="Y40" i="31"/>
  <c r="X40" i="31"/>
  <c r="W40" i="31"/>
  <c r="W44" i="31" s="1"/>
  <c r="B40" i="31"/>
  <c r="AD39" i="31"/>
  <c r="AC39" i="31"/>
  <c r="AC44" i="31" s="1"/>
  <c r="AB39" i="31"/>
  <c r="AB44" i="31" s="1"/>
  <c r="AA39" i="31"/>
  <c r="AA44" i="31" s="1"/>
  <c r="Z39" i="31"/>
  <c r="Z44" i="31" s="1"/>
  <c r="Y39" i="31"/>
  <c r="Y44" i="31" s="1"/>
  <c r="X39" i="31"/>
  <c r="X44" i="31" s="1"/>
  <c r="W39" i="31"/>
  <c r="B39" i="31"/>
  <c r="V37" i="31"/>
  <c r="U37" i="31"/>
  <c r="T37" i="31"/>
  <c r="S37" i="31"/>
  <c r="R37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B37" i="31"/>
  <c r="AD36" i="31"/>
  <c r="AC36" i="31"/>
  <c r="AB36" i="31"/>
  <c r="AA36" i="31"/>
  <c r="Z36" i="31"/>
  <c r="Y36" i="31"/>
  <c r="X36" i="31"/>
  <c r="W36" i="31"/>
  <c r="B36" i="31"/>
  <c r="AD35" i="31"/>
  <c r="AC35" i="31"/>
  <c r="AB35" i="31"/>
  <c r="AA35" i="31"/>
  <c r="Z35" i="31"/>
  <c r="Y35" i="31"/>
  <c r="X35" i="31"/>
  <c r="W35" i="31"/>
  <c r="B35" i="31"/>
  <c r="AD34" i="31"/>
  <c r="AC34" i="31"/>
  <c r="AB34" i="31"/>
  <c r="AA34" i="31"/>
  <c r="Z34" i="31"/>
  <c r="Y34" i="31"/>
  <c r="X34" i="31"/>
  <c r="W34" i="31"/>
  <c r="B34" i="31"/>
  <c r="AD33" i="31"/>
  <c r="AC33" i="31"/>
  <c r="AB33" i="31"/>
  <c r="AA33" i="31"/>
  <c r="Z33" i="31"/>
  <c r="Z37" i="31" s="1"/>
  <c r="Y33" i="31"/>
  <c r="X33" i="31"/>
  <c r="W33" i="31"/>
  <c r="B33" i="31"/>
  <c r="AD32" i="31"/>
  <c r="AC32" i="31"/>
  <c r="AC37" i="31" s="1"/>
  <c r="AB32" i="31"/>
  <c r="AB37" i="31" s="1"/>
  <c r="AA32" i="31"/>
  <c r="AA37" i="31" s="1"/>
  <c r="Z32" i="31"/>
  <c r="Y32" i="31"/>
  <c r="Y37" i="31" s="1"/>
  <c r="X32" i="31"/>
  <c r="X37" i="31" s="1"/>
  <c r="W32" i="31"/>
  <c r="W37" i="31" s="1"/>
  <c r="B32" i="31"/>
  <c r="V30" i="31"/>
  <c r="U30" i="31"/>
  <c r="T30" i="31"/>
  <c r="S30" i="31"/>
  <c r="R30" i="31"/>
  <c r="Q30" i="31"/>
  <c r="P30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B30" i="31"/>
  <c r="AD29" i="31"/>
  <c r="AC29" i="31"/>
  <c r="AB29" i="31"/>
  <c r="AA29" i="31"/>
  <c r="Z29" i="31"/>
  <c r="Y29" i="31"/>
  <c r="X29" i="31"/>
  <c r="W29" i="31"/>
  <c r="B29" i="31"/>
  <c r="AD28" i="31"/>
  <c r="AC28" i="31"/>
  <c r="AB28" i="31"/>
  <c r="AA28" i="31"/>
  <c r="Z28" i="31"/>
  <c r="Y28" i="31"/>
  <c r="X28" i="31"/>
  <c r="W28" i="31"/>
  <c r="B28" i="31"/>
  <c r="AD27" i="31"/>
  <c r="AC27" i="31"/>
  <c r="AB27" i="31"/>
  <c r="AA27" i="31"/>
  <c r="Z27" i="31"/>
  <c r="Y27" i="31"/>
  <c r="X27" i="31"/>
  <c r="W27" i="31"/>
  <c r="B27" i="31"/>
  <c r="AD26" i="31"/>
  <c r="AC26" i="31"/>
  <c r="AC30" i="31" s="1"/>
  <c r="AB26" i="31"/>
  <c r="AA26" i="31"/>
  <c r="Z26" i="31"/>
  <c r="Y26" i="31"/>
  <c r="X26" i="31"/>
  <c r="W26" i="31"/>
  <c r="B26" i="31"/>
  <c r="AD25" i="31"/>
  <c r="AC25" i="31"/>
  <c r="AB25" i="31"/>
  <c r="AB30" i="31" s="1"/>
  <c r="AA25" i="31"/>
  <c r="AA30" i="31" s="1"/>
  <c r="Z25" i="31"/>
  <c r="Z30" i="31" s="1"/>
  <c r="Y25" i="31"/>
  <c r="Y30" i="31" s="1"/>
  <c r="X25" i="31"/>
  <c r="X30" i="31" s="1"/>
  <c r="W25" i="31"/>
  <c r="W30" i="31" s="1"/>
  <c r="B25" i="31"/>
  <c r="V23" i="31"/>
  <c r="U23" i="31"/>
  <c r="T23" i="31"/>
  <c r="S23" i="31"/>
  <c r="R23" i="31"/>
  <c r="Q23" i="31"/>
  <c r="P23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B23" i="31"/>
  <c r="AD22" i="31"/>
  <c r="AC22" i="31"/>
  <c r="AB22" i="31"/>
  <c r="AA22" i="31"/>
  <c r="Z22" i="31"/>
  <c r="Y22" i="31"/>
  <c r="X22" i="31"/>
  <c r="W22" i="31"/>
  <c r="B22" i="31"/>
  <c r="AD21" i="31"/>
  <c r="AC21" i="31"/>
  <c r="AB21" i="31"/>
  <c r="AA21" i="31"/>
  <c r="Z21" i="31"/>
  <c r="Y21" i="31"/>
  <c r="X21" i="31"/>
  <c r="W21" i="31"/>
  <c r="B21" i="31"/>
  <c r="AD20" i="31"/>
  <c r="AC20" i="31"/>
  <c r="AB20" i="31"/>
  <c r="AA20" i="31"/>
  <c r="Z20" i="31"/>
  <c r="Y20" i="31"/>
  <c r="X20" i="31"/>
  <c r="W20" i="31"/>
  <c r="B20" i="31"/>
  <c r="AD19" i="31"/>
  <c r="AC19" i="31"/>
  <c r="AB19" i="31"/>
  <c r="AA19" i="31"/>
  <c r="Z19" i="31"/>
  <c r="Y19" i="31"/>
  <c r="X19" i="31"/>
  <c r="X23" i="31" s="1"/>
  <c r="W19" i="31"/>
  <c r="B19" i="31"/>
  <c r="AD18" i="31"/>
  <c r="AC18" i="31"/>
  <c r="AC23" i="31" s="1"/>
  <c r="AB18" i="31"/>
  <c r="AB23" i="31" s="1"/>
  <c r="AA18" i="31"/>
  <c r="AA23" i="31" s="1"/>
  <c r="Z18" i="31"/>
  <c r="Z23" i="31" s="1"/>
  <c r="Y18" i="31"/>
  <c r="Y23" i="31" s="1"/>
  <c r="X18" i="31"/>
  <c r="W18" i="31"/>
  <c r="W23" i="31" s="1"/>
  <c r="B18" i="31"/>
  <c r="A17" i="31"/>
  <c r="A24" i="31" s="1"/>
  <c r="A31" i="31" s="1"/>
  <c r="A38" i="31" s="1"/>
  <c r="A45" i="31" s="1"/>
  <c r="A52" i="31" s="1"/>
  <c r="A59" i="31" s="1"/>
  <c r="A66" i="31" s="1"/>
  <c r="A73" i="31" s="1"/>
  <c r="A80" i="31" s="1"/>
  <c r="A87" i="31" s="1"/>
  <c r="A94" i="31" s="1"/>
  <c r="A101" i="31" s="1"/>
  <c r="A108" i="31" s="1"/>
  <c r="A115" i="31" s="1"/>
  <c r="A122" i="31" s="1"/>
  <c r="A129" i="31" s="1"/>
  <c r="A136" i="31" s="1"/>
  <c r="AD16" i="31"/>
  <c r="AA16" i="31"/>
  <c r="V16" i="31"/>
  <c r="U16" i="31"/>
  <c r="T16" i="31"/>
  <c r="S16" i="31"/>
  <c r="R16" i="31"/>
  <c r="Q16" i="31"/>
  <c r="P16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AD15" i="31"/>
  <c r="AC15" i="31"/>
  <c r="AB15" i="31"/>
  <c r="AA15" i="31"/>
  <c r="Z15" i="31"/>
  <c r="Y15" i="31"/>
  <c r="X15" i="31"/>
  <c r="W15" i="31"/>
  <c r="AD14" i="31"/>
  <c r="AC14" i="31"/>
  <c r="AB14" i="31"/>
  <c r="AA14" i="31"/>
  <c r="Z14" i="31"/>
  <c r="Y14" i="31"/>
  <c r="X14" i="31"/>
  <c r="W14" i="31"/>
  <c r="AD13" i="31"/>
  <c r="AC13" i="31"/>
  <c r="AB13" i="31"/>
  <c r="AA13" i="31"/>
  <c r="Z13" i="31"/>
  <c r="Y13" i="31"/>
  <c r="X13" i="31"/>
  <c r="W13" i="31"/>
  <c r="AD12" i="31"/>
  <c r="AC12" i="31"/>
  <c r="AB12" i="31"/>
  <c r="AA12" i="31"/>
  <c r="Z12" i="31"/>
  <c r="Y12" i="31"/>
  <c r="X12" i="31"/>
  <c r="W12" i="31"/>
  <c r="AD11" i="31"/>
  <c r="AC11" i="31"/>
  <c r="AC16" i="31" s="1"/>
  <c r="AB11" i="31"/>
  <c r="AB16" i="31" s="1"/>
  <c r="AA11" i="31"/>
  <c r="Z11" i="31"/>
  <c r="Z16" i="31" s="1"/>
  <c r="Y11" i="31"/>
  <c r="Y16" i="31" s="1"/>
  <c r="X11" i="31"/>
  <c r="X16" i="31" s="1"/>
  <c r="W11" i="31"/>
  <c r="W16" i="31" s="1"/>
  <c r="AC100" i="32" l="1"/>
  <c r="Y72" i="32"/>
  <c r="AB100" i="32"/>
  <c r="Z100" i="32"/>
  <c r="AE100" i="32"/>
  <c r="Y121" i="32"/>
  <c r="U121" i="32"/>
  <c r="AD116" i="32"/>
  <c r="AD121" i="32" s="1"/>
  <c r="Y100" i="32"/>
  <c r="X121" i="32"/>
  <c r="O121" i="32"/>
  <c r="S121" i="32"/>
  <c r="AB116" i="32"/>
  <c r="AB121" i="32" s="1"/>
  <c r="Q121" i="32"/>
  <c r="Z116" i="32"/>
  <c r="Z121" i="32" s="1"/>
  <c r="AE121" i="32"/>
  <c r="V121" i="32"/>
  <c r="T121" i="32"/>
  <c r="AC116" i="32"/>
  <c r="AC121" i="32" s="1"/>
  <c r="R121" i="32"/>
  <c r="AA116" i="32"/>
  <c r="AA121" i="32" s="1"/>
  <c r="P121" i="32"/>
  <c r="AD142" i="31"/>
  <c r="AD128" i="31"/>
  <c r="AD114" i="31"/>
  <c r="AD107" i="31"/>
  <c r="V119" i="31"/>
  <c r="AD86" i="31"/>
  <c r="AD79" i="31"/>
  <c r="AD65" i="31"/>
  <c r="AD58" i="31"/>
  <c r="AD51" i="31"/>
  <c r="AD44" i="31"/>
  <c r="AD37" i="31"/>
  <c r="AD30" i="31"/>
  <c r="AD23" i="31"/>
  <c r="D121" i="31"/>
  <c r="L121" i="31"/>
  <c r="AB100" i="31"/>
  <c r="M121" i="31"/>
  <c r="N121" i="31"/>
  <c r="G121" i="31"/>
  <c r="Z117" i="31"/>
  <c r="AC118" i="31"/>
  <c r="X119" i="31"/>
  <c r="AA120" i="31"/>
  <c r="F121" i="31"/>
  <c r="Y117" i="31"/>
  <c r="AB118" i="31"/>
  <c r="Z120" i="31"/>
  <c r="H121" i="31"/>
  <c r="X116" i="31"/>
  <c r="P121" i="31"/>
  <c r="AA117" i="31"/>
  <c r="AD118" i="31"/>
  <c r="Y119" i="31"/>
  <c r="AB120" i="31"/>
  <c r="X117" i="31"/>
  <c r="AD119" i="31"/>
  <c r="V121" i="31"/>
  <c r="AD116" i="31"/>
  <c r="W119" i="31"/>
  <c r="W116" i="31"/>
  <c r="I121" i="31"/>
  <c r="Z100" i="31"/>
  <c r="C121" i="31"/>
  <c r="K121" i="31"/>
  <c r="E121" i="31"/>
  <c r="Z67" i="31"/>
  <c r="Z72" i="31" s="1"/>
  <c r="I72" i="31"/>
  <c r="AD95" i="31"/>
  <c r="Y96" i="31"/>
  <c r="Y100" i="31" s="1"/>
  <c r="AB97" i="31"/>
  <c r="W98" i="31"/>
  <c r="Z99" i="31"/>
  <c r="Q116" i="31"/>
  <c r="T117" i="31"/>
  <c r="AB117" i="31" s="1"/>
  <c r="O118" i="31"/>
  <c r="W118" i="31" s="1"/>
  <c r="R119" i="31"/>
  <c r="Z119" i="31" s="1"/>
  <c r="U120" i="31"/>
  <c r="AC120" i="31" s="1"/>
  <c r="AA67" i="31"/>
  <c r="AA72" i="31" s="1"/>
  <c r="W95" i="31"/>
  <c r="W100" i="31" s="1"/>
  <c r="Z96" i="31"/>
  <c r="AC97" i="31"/>
  <c r="AC100" i="31" s="1"/>
  <c r="X98" i="31"/>
  <c r="AA99" i="31"/>
  <c r="R116" i="31"/>
  <c r="U117" i="31"/>
  <c r="AC117" i="31" s="1"/>
  <c r="P118" i="31"/>
  <c r="X118" i="31" s="1"/>
  <c r="S119" i="31"/>
  <c r="AA119" i="31" s="1"/>
  <c r="V120" i="31"/>
  <c r="AD120" i="31" s="1"/>
  <c r="AB67" i="31"/>
  <c r="AB72" i="31" s="1"/>
  <c r="X95" i="31"/>
  <c r="X100" i="31" s="1"/>
  <c r="AA96" i="31"/>
  <c r="AA100" i="31" s="1"/>
  <c r="AD97" i="31"/>
  <c r="Y98" i="31"/>
  <c r="AB99" i="31"/>
  <c r="S116" i="31"/>
  <c r="V117" i="31"/>
  <c r="AD117" i="31" s="1"/>
  <c r="Q118" i="31"/>
  <c r="Y118" i="31" s="1"/>
  <c r="T119" i="31"/>
  <c r="AB119" i="31" s="1"/>
  <c r="O120" i="31"/>
  <c r="W120" i="31" s="1"/>
  <c r="AC116" i="31"/>
  <c r="T116" i="31"/>
  <c r="O117" i="31"/>
  <c r="W117" i="31" s="1"/>
  <c r="R118" i="31"/>
  <c r="Z118" i="31" s="1"/>
  <c r="U119" i="31"/>
  <c r="AC119" i="31" s="1"/>
  <c r="P120" i="31"/>
  <c r="X120" i="31" s="1"/>
  <c r="W67" i="31"/>
  <c r="W72" i="31" s="1"/>
  <c r="X67" i="31"/>
  <c r="X72" i="31" s="1"/>
  <c r="V142" i="30"/>
  <c r="U142" i="30"/>
  <c r="T142" i="30"/>
  <c r="S142" i="30"/>
  <c r="R142" i="30"/>
  <c r="Q142" i="30"/>
  <c r="P142" i="30"/>
  <c r="O142" i="30"/>
  <c r="N142" i="30"/>
  <c r="M142" i="30"/>
  <c r="L142" i="30"/>
  <c r="K142" i="30"/>
  <c r="J142" i="30"/>
  <c r="I142" i="30"/>
  <c r="H142" i="30"/>
  <c r="G142" i="30"/>
  <c r="F142" i="30"/>
  <c r="E142" i="30"/>
  <c r="D142" i="30"/>
  <c r="C142" i="30"/>
  <c r="B142" i="30"/>
  <c r="AD141" i="30"/>
  <c r="AC141" i="30"/>
  <c r="AB141" i="30"/>
  <c r="AA141" i="30"/>
  <c r="Z141" i="30"/>
  <c r="Y141" i="30"/>
  <c r="X141" i="30"/>
  <c r="W141" i="30"/>
  <c r="B141" i="30"/>
  <c r="AD140" i="30"/>
  <c r="AC140" i="30"/>
  <c r="AB140" i="30"/>
  <c r="AA140" i="30"/>
  <c r="Z140" i="30"/>
  <c r="Y140" i="30"/>
  <c r="X140" i="30"/>
  <c r="W140" i="30"/>
  <c r="B140" i="30"/>
  <c r="AD139" i="30"/>
  <c r="AC139" i="30"/>
  <c r="AB139" i="30"/>
  <c r="AA139" i="30"/>
  <c r="Z139" i="30"/>
  <c r="Y139" i="30"/>
  <c r="X139" i="30"/>
  <c r="W139" i="30"/>
  <c r="B139" i="30"/>
  <c r="AD138" i="30"/>
  <c r="AC138" i="30"/>
  <c r="AC142" i="30" s="1"/>
  <c r="AB138" i="30"/>
  <c r="AB142" i="30" s="1"/>
  <c r="AA138" i="30"/>
  <c r="AA142" i="30" s="1"/>
  <c r="Z138" i="30"/>
  <c r="Z142" i="30" s="1"/>
  <c r="Y138" i="30"/>
  <c r="X138" i="30"/>
  <c r="X142" i="30" s="1"/>
  <c r="W138" i="30"/>
  <c r="B138" i="30"/>
  <c r="AD137" i="30"/>
  <c r="AC137" i="30"/>
  <c r="AB137" i="30"/>
  <c r="AA137" i="30"/>
  <c r="Z137" i="30"/>
  <c r="Y137" i="30"/>
  <c r="Y142" i="30" s="1"/>
  <c r="X137" i="30"/>
  <c r="W137" i="30"/>
  <c r="W142" i="30" s="1"/>
  <c r="B137" i="30"/>
  <c r="V135" i="30"/>
  <c r="U135" i="30"/>
  <c r="T135" i="30"/>
  <c r="S135" i="30"/>
  <c r="R135" i="30"/>
  <c r="Q135" i="30"/>
  <c r="P135" i="30"/>
  <c r="O135" i="30"/>
  <c r="N135" i="30"/>
  <c r="M135" i="30"/>
  <c r="L135" i="30"/>
  <c r="K135" i="30"/>
  <c r="J135" i="30"/>
  <c r="I135" i="30"/>
  <c r="H135" i="30"/>
  <c r="G135" i="30"/>
  <c r="F135" i="30"/>
  <c r="E135" i="30"/>
  <c r="D135" i="30"/>
  <c r="C135" i="30"/>
  <c r="B135" i="30"/>
  <c r="AD134" i="30"/>
  <c r="AC134" i="30"/>
  <c r="AB134" i="30"/>
  <c r="AA134" i="30"/>
  <c r="Z134" i="30"/>
  <c r="Y134" i="30"/>
  <c r="X134" i="30"/>
  <c r="W134" i="30"/>
  <c r="B134" i="30"/>
  <c r="AD133" i="30"/>
  <c r="AC133" i="30"/>
  <c r="AB133" i="30"/>
  <c r="AA133" i="30"/>
  <c r="Z133" i="30"/>
  <c r="Y133" i="30"/>
  <c r="X133" i="30"/>
  <c r="W133" i="30"/>
  <c r="B133" i="30"/>
  <c r="AD132" i="30"/>
  <c r="AC132" i="30"/>
  <c r="AB132" i="30"/>
  <c r="AA132" i="30"/>
  <c r="Z132" i="30"/>
  <c r="Y132" i="30"/>
  <c r="X132" i="30"/>
  <c r="W132" i="30"/>
  <c r="B132" i="30"/>
  <c r="AD131" i="30"/>
  <c r="AD135" i="30" s="1"/>
  <c r="AC131" i="30"/>
  <c r="AC135" i="30" s="1"/>
  <c r="AB131" i="30"/>
  <c r="AA131" i="30"/>
  <c r="AA135" i="30" s="1"/>
  <c r="Z131" i="30"/>
  <c r="Y131" i="30"/>
  <c r="X131" i="30"/>
  <c r="X135" i="30" s="1"/>
  <c r="W131" i="30"/>
  <c r="B131" i="30"/>
  <c r="AD130" i="30"/>
  <c r="AC130" i="30"/>
  <c r="AB130" i="30"/>
  <c r="AB135" i="30" s="1"/>
  <c r="AA130" i="30"/>
  <c r="Z130" i="30"/>
  <c r="Z135" i="30" s="1"/>
  <c r="Y130" i="30"/>
  <c r="Y135" i="30" s="1"/>
  <c r="X130" i="30"/>
  <c r="W130" i="30"/>
  <c r="W135" i="30" s="1"/>
  <c r="B130" i="30"/>
  <c r="V128" i="30"/>
  <c r="U128" i="30"/>
  <c r="T128" i="30"/>
  <c r="S128" i="30"/>
  <c r="R128" i="30"/>
  <c r="Q128" i="30"/>
  <c r="P128" i="30"/>
  <c r="O128" i="30"/>
  <c r="N128" i="30"/>
  <c r="M128" i="30"/>
  <c r="L128" i="30"/>
  <c r="K128" i="30"/>
  <c r="J128" i="30"/>
  <c r="I128" i="30"/>
  <c r="H128" i="30"/>
  <c r="G128" i="30"/>
  <c r="F128" i="30"/>
  <c r="E128" i="30"/>
  <c r="D128" i="30"/>
  <c r="C128" i="30"/>
  <c r="B128" i="30"/>
  <c r="AD127" i="30"/>
  <c r="AC127" i="30"/>
  <c r="AB127" i="30"/>
  <c r="AA127" i="30"/>
  <c r="Z127" i="30"/>
  <c r="Y127" i="30"/>
  <c r="X127" i="30"/>
  <c r="W127" i="30"/>
  <c r="B127" i="30"/>
  <c r="AD126" i="30"/>
  <c r="AC126" i="30"/>
  <c r="AB126" i="30"/>
  <c r="AA126" i="30"/>
  <c r="Z126" i="30"/>
  <c r="Y126" i="30"/>
  <c r="X126" i="30"/>
  <c r="W126" i="30"/>
  <c r="B126" i="30"/>
  <c r="AD125" i="30"/>
  <c r="AC125" i="30"/>
  <c r="AB125" i="30"/>
  <c r="AA125" i="30"/>
  <c r="Z125" i="30"/>
  <c r="Y125" i="30"/>
  <c r="X125" i="30"/>
  <c r="W125" i="30"/>
  <c r="B125" i="30"/>
  <c r="AD124" i="30"/>
  <c r="AD128" i="30" s="1"/>
  <c r="AC124" i="30"/>
  <c r="AB124" i="30"/>
  <c r="AA124" i="30"/>
  <c r="AA128" i="30" s="1"/>
  <c r="Z124" i="30"/>
  <c r="Z128" i="30" s="1"/>
  <c r="Y124" i="30"/>
  <c r="Y128" i="30" s="1"/>
  <c r="X124" i="30"/>
  <c r="X128" i="30" s="1"/>
  <c r="W124" i="30"/>
  <c r="B124" i="30"/>
  <c r="AD123" i="30"/>
  <c r="AC123" i="30"/>
  <c r="AC128" i="30" s="1"/>
  <c r="AB123" i="30"/>
  <c r="AB128" i="30" s="1"/>
  <c r="AA123" i="30"/>
  <c r="Z123" i="30"/>
  <c r="Y123" i="30"/>
  <c r="X123" i="30"/>
  <c r="W123" i="30"/>
  <c r="W128" i="30" s="1"/>
  <c r="B123" i="30"/>
  <c r="B121" i="30"/>
  <c r="V120" i="30"/>
  <c r="AD120" i="30" s="1"/>
  <c r="T120" i="30"/>
  <c r="AB120" i="30" s="1"/>
  <c r="N120" i="30"/>
  <c r="L120" i="30"/>
  <c r="F120" i="30"/>
  <c r="D120" i="30"/>
  <c r="B120" i="30"/>
  <c r="S119" i="30"/>
  <c r="AA119" i="30" s="1"/>
  <c r="Q119" i="30"/>
  <c r="K119" i="30"/>
  <c r="I119" i="30"/>
  <c r="C119" i="30"/>
  <c r="B119" i="30"/>
  <c r="V118" i="30"/>
  <c r="P118" i="30"/>
  <c r="N118" i="30"/>
  <c r="H118" i="30"/>
  <c r="F118" i="30"/>
  <c r="B118" i="30"/>
  <c r="U117" i="30"/>
  <c r="S117" i="30"/>
  <c r="M117" i="30"/>
  <c r="K117" i="30"/>
  <c r="E117" i="30"/>
  <c r="C117" i="30"/>
  <c r="B117" i="30"/>
  <c r="R116" i="30"/>
  <c r="Z116" i="30" s="1"/>
  <c r="P116" i="30"/>
  <c r="J116" i="30"/>
  <c r="H116" i="30"/>
  <c r="B116" i="30"/>
  <c r="V114" i="30"/>
  <c r="U114" i="30"/>
  <c r="T114" i="30"/>
  <c r="S114" i="30"/>
  <c r="R114" i="30"/>
  <c r="Q114" i="30"/>
  <c r="P114" i="30"/>
  <c r="O114" i="30"/>
  <c r="N114" i="30"/>
  <c r="M114" i="30"/>
  <c r="L114" i="30"/>
  <c r="K114" i="30"/>
  <c r="J114" i="30"/>
  <c r="I114" i="30"/>
  <c r="H114" i="30"/>
  <c r="G114" i="30"/>
  <c r="F114" i="30"/>
  <c r="E114" i="30"/>
  <c r="D114" i="30"/>
  <c r="C114" i="30"/>
  <c r="B114" i="30"/>
  <c r="AD113" i="30"/>
  <c r="AC113" i="30"/>
  <c r="AB113" i="30"/>
  <c r="AA113" i="30"/>
  <c r="Z113" i="30"/>
  <c r="Y113" i="30"/>
  <c r="X113" i="30"/>
  <c r="W113" i="30"/>
  <c r="B113" i="30"/>
  <c r="AD112" i="30"/>
  <c r="AC112" i="30"/>
  <c r="AB112" i="30"/>
  <c r="AA112" i="30"/>
  <c r="Z112" i="30"/>
  <c r="Y112" i="30"/>
  <c r="X112" i="30"/>
  <c r="W112" i="30"/>
  <c r="B112" i="30"/>
  <c r="AD111" i="30"/>
  <c r="AC111" i="30"/>
  <c r="AB111" i="30"/>
  <c r="AA111" i="30"/>
  <c r="Z111" i="30"/>
  <c r="Y111" i="30"/>
  <c r="X111" i="30"/>
  <c r="W111" i="30"/>
  <c r="B111" i="30"/>
  <c r="AD110" i="30"/>
  <c r="AC110" i="30"/>
  <c r="AC114" i="30" s="1"/>
  <c r="AB110" i="30"/>
  <c r="AB114" i="30" s="1"/>
  <c r="AA110" i="30"/>
  <c r="AA114" i="30" s="1"/>
  <c r="Z110" i="30"/>
  <c r="Z114" i="30" s="1"/>
  <c r="Y110" i="30"/>
  <c r="X110" i="30"/>
  <c r="X114" i="30" s="1"/>
  <c r="W110" i="30"/>
  <c r="B110" i="30"/>
  <c r="AD109" i="30"/>
  <c r="AC109" i="30"/>
  <c r="AB109" i="30"/>
  <c r="AA109" i="30"/>
  <c r="Z109" i="30"/>
  <c r="Y109" i="30"/>
  <c r="Y114" i="30" s="1"/>
  <c r="X109" i="30"/>
  <c r="W109" i="30"/>
  <c r="W114" i="30" s="1"/>
  <c r="B109" i="30"/>
  <c r="V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H107" i="30"/>
  <c r="G107" i="30"/>
  <c r="F107" i="30"/>
  <c r="E107" i="30"/>
  <c r="D107" i="30"/>
  <c r="C107" i="30"/>
  <c r="B107" i="30"/>
  <c r="AD106" i="30"/>
  <c r="AC106" i="30"/>
  <c r="AB106" i="30"/>
  <c r="AA106" i="30"/>
  <c r="Z106" i="30"/>
  <c r="Y106" i="30"/>
  <c r="X106" i="30"/>
  <c r="W106" i="30"/>
  <c r="B106" i="30"/>
  <c r="AD105" i="30"/>
  <c r="AC105" i="30"/>
  <c r="AB105" i="30"/>
  <c r="AA105" i="30"/>
  <c r="Z105" i="30"/>
  <c r="Y105" i="30"/>
  <c r="X105" i="30"/>
  <c r="W105" i="30"/>
  <c r="B105" i="30"/>
  <c r="AD104" i="30"/>
  <c r="AC104" i="30"/>
  <c r="AB104" i="30"/>
  <c r="AA104" i="30"/>
  <c r="Z104" i="30"/>
  <c r="Y104" i="30"/>
  <c r="X104" i="30"/>
  <c r="W104" i="30"/>
  <c r="B104" i="30"/>
  <c r="AD103" i="30"/>
  <c r="AC103" i="30"/>
  <c r="AC107" i="30" s="1"/>
  <c r="AB103" i="30"/>
  <c r="AA103" i="30"/>
  <c r="AA107" i="30" s="1"/>
  <c r="Z103" i="30"/>
  <c r="Y103" i="30"/>
  <c r="X103" i="30"/>
  <c r="X107" i="30" s="1"/>
  <c r="W103" i="30"/>
  <c r="W107" i="30" s="1"/>
  <c r="B103" i="30"/>
  <c r="AD102" i="30"/>
  <c r="AC102" i="30"/>
  <c r="AB102" i="30"/>
  <c r="AB107" i="30" s="1"/>
  <c r="AA102" i="30"/>
  <c r="Z102" i="30"/>
  <c r="Z107" i="30" s="1"/>
  <c r="Y102" i="30"/>
  <c r="Y107" i="30" s="1"/>
  <c r="X102" i="30"/>
  <c r="W102" i="30"/>
  <c r="B102" i="30"/>
  <c r="S100" i="30"/>
  <c r="N100" i="30"/>
  <c r="K100" i="30"/>
  <c r="F100" i="30"/>
  <c r="C100" i="30"/>
  <c r="B100" i="30"/>
  <c r="V99" i="30"/>
  <c r="AD99" i="30" s="1"/>
  <c r="U99" i="30"/>
  <c r="AC99" i="30" s="1"/>
  <c r="T99" i="30"/>
  <c r="AB99" i="30" s="1"/>
  <c r="S99" i="30"/>
  <c r="AA99" i="30" s="1"/>
  <c r="R99" i="30"/>
  <c r="R120" i="30" s="1"/>
  <c r="Z120" i="30" s="1"/>
  <c r="Q99" i="30"/>
  <c r="Y99" i="30" s="1"/>
  <c r="P99" i="30"/>
  <c r="X99" i="30" s="1"/>
  <c r="O99" i="30"/>
  <c r="W99" i="30" s="1"/>
  <c r="N99" i="30"/>
  <c r="M99" i="30"/>
  <c r="M120" i="30" s="1"/>
  <c r="L99" i="30"/>
  <c r="K99" i="30"/>
  <c r="K120" i="30" s="1"/>
  <c r="J99" i="30"/>
  <c r="J120" i="30" s="1"/>
  <c r="I99" i="30"/>
  <c r="I120" i="30" s="1"/>
  <c r="H99" i="30"/>
  <c r="H120" i="30" s="1"/>
  <c r="G99" i="30"/>
  <c r="G120" i="30" s="1"/>
  <c r="F99" i="30"/>
  <c r="E99" i="30"/>
  <c r="E120" i="30" s="1"/>
  <c r="D99" i="30"/>
  <c r="C99" i="30"/>
  <c r="C120" i="30" s="1"/>
  <c r="B99" i="30"/>
  <c r="V98" i="30"/>
  <c r="AD98" i="30" s="1"/>
  <c r="U98" i="30"/>
  <c r="AC98" i="30" s="1"/>
  <c r="T98" i="30"/>
  <c r="AB98" i="30" s="1"/>
  <c r="S98" i="30"/>
  <c r="AA98" i="30" s="1"/>
  <c r="R98" i="30"/>
  <c r="Z98" i="30" s="1"/>
  <c r="Q98" i="30"/>
  <c r="Y98" i="30" s="1"/>
  <c r="P98" i="30"/>
  <c r="P119" i="30" s="1"/>
  <c r="O98" i="30"/>
  <c r="O119" i="30" s="1"/>
  <c r="W119" i="30" s="1"/>
  <c r="N98" i="30"/>
  <c r="N119" i="30" s="1"/>
  <c r="M98" i="30"/>
  <c r="M119" i="30" s="1"/>
  <c r="L98" i="30"/>
  <c r="L119" i="30" s="1"/>
  <c r="K98" i="30"/>
  <c r="J98" i="30"/>
  <c r="J119" i="30" s="1"/>
  <c r="I98" i="30"/>
  <c r="H98" i="30"/>
  <c r="H119" i="30" s="1"/>
  <c r="G98" i="30"/>
  <c r="G119" i="30" s="1"/>
  <c r="F98" i="30"/>
  <c r="F119" i="30" s="1"/>
  <c r="E98" i="30"/>
  <c r="E119" i="30" s="1"/>
  <c r="D98" i="30"/>
  <c r="D119" i="30" s="1"/>
  <c r="C98" i="30"/>
  <c r="B98" i="30"/>
  <c r="V97" i="30"/>
  <c r="AD97" i="30" s="1"/>
  <c r="U97" i="30"/>
  <c r="U118" i="30" s="1"/>
  <c r="T97" i="30"/>
  <c r="T118" i="30" s="1"/>
  <c r="AB118" i="30" s="1"/>
  <c r="S97" i="30"/>
  <c r="AA97" i="30" s="1"/>
  <c r="R97" i="30"/>
  <c r="Z97" i="30" s="1"/>
  <c r="Q97" i="30"/>
  <c r="Y97" i="30" s="1"/>
  <c r="P97" i="30"/>
  <c r="X97" i="30" s="1"/>
  <c r="O97" i="30"/>
  <c r="W97" i="30" s="1"/>
  <c r="N97" i="30"/>
  <c r="M97" i="30"/>
  <c r="M118" i="30" s="1"/>
  <c r="L97" i="30"/>
  <c r="L118" i="30" s="1"/>
  <c r="K97" i="30"/>
  <c r="K118" i="30" s="1"/>
  <c r="J97" i="30"/>
  <c r="J118" i="30" s="1"/>
  <c r="I97" i="30"/>
  <c r="I118" i="30" s="1"/>
  <c r="H97" i="30"/>
  <c r="G97" i="30"/>
  <c r="G118" i="30" s="1"/>
  <c r="F97" i="30"/>
  <c r="E97" i="30"/>
  <c r="E118" i="30" s="1"/>
  <c r="D97" i="30"/>
  <c r="D118" i="30" s="1"/>
  <c r="C97" i="30"/>
  <c r="C118" i="30" s="1"/>
  <c r="B97" i="30"/>
  <c r="V96" i="30"/>
  <c r="AD96" i="30" s="1"/>
  <c r="U96" i="30"/>
  <c r="AC96" i="30" s="1"/>
  <c r="T96" i="30"/>
  <c r="AB96" i="30" s="1"/>
  <c r="S96" i="30"/>
  <c r="AA96" i="30" s="1"/>
  <c r="R96" i="30"/>
  <c r="R117" i="30" s="1"/>
  <c r="Q96" i="30"/>
  <c r="Q117" i="30" s="1"/>
  <c r="Y117" i="30" s="1"/>
  <c r="P96" i="30"/>
  <c r="X96" i="30" s="1"/>
  <c r="O96" i="30"/>
  <c r="W96" i="30" s="1"/>
  <c r="N96" i="30"/>
  <c r="N117" i="30" s="1"/>
  <c r="M96" i="30"/>
  <c r="L96" i="30"/>
  <c r="L117" i="30" s="1"/>
  <c r="K96" i="30"/>
  <c r="J96" i="30"/>
  <c r="J117" i="30" s="1"/>
  <c r="I96" i="30"/>
  <c r="I117" i="30" s="1"/>
  <c r="H96" i="30"/>
  <c r="H117" i="30" s="1"/>
  <c r="G96" i="30"/>
  <c r="G117" i="30" s="1"/>
  <c r="F96" i="30"/>
  <c r="F117" i="30" s="1"/>
  <c r="E96" i="30"/>
  <c r="D96" i="30"/>
  <c r="D117" i="30" s="1"/>
  <c r="C96" i="30"/>
  <c r="B96" i="30"/>
  <c r="V95" i="30"/>
  <c r="V116" i="30" s="1"/>
  <c r="U95" i="30"/>
  <c r="AC95" i="30" s="1"/>
  <c r="T95" i="30"/>
  <c r="AB95" i="30" s="1"/>
  <c r="S95" i="30"/>
  <c r="AA95" i="30" s="1"/>
  <c r="AA100" i="30" s="1"/>
  <c r="R95" i="30"/>
  <c r="Z95" i="30" s="1"/>
  <c r="Q95" i="30"/>
  <c r="Y95" i="30" s="1"/>
  <c r="P95" i="30"/>
  <c r="X95" i="30" s="1"/>
  <c r="O95" i="30"/>
  <c r="O116" i="30" s="1"/>
  <c r="N95" i="30"/>
  <c r="N116" i="30" s="1"/>
  <c r="M95" i="30"/>
  <c r="M116" i="30" s="1"/>
  <c r="M121" i="30" s="1"/>
  <c r="L95" i="30"/>
  <c r="L116" i="30" s="1"/>
  <c r="K95" i="30"/>
  <c r="K116" i="30" s="1"/>
  <c r="K121" i="30" s="1"/>
  <c r="J95" i="30"/>
  <c r="I95" i="30"/>
  <c r="I116" i="30" s="1"/>
  <c r="H95" i="30"/>
  <c r="G95" i="30"/>
  <c r="G116" i="30" s="1"/>
  <c r="F95" i="30"/>
  <c r="F116" i="30" s="1"/>
  <c r="E95" i="30"/>
  <c r="E116" i="30" s="1"/>
  <c r="E121" i="30" s="1"/>
  <c r="D95" i="30"/>
  <c r="D116" i="30" s="1"/>
  <c r="C95" i="30"/>
  <c r="C116" i="30" s="1"/>
  <c r="C121" i="30" s="1"/>
  <c r="B95" i="30"/>
  <c r="B93" i="30"/>
  <c r="B92" i="30"/>
  <c r="B91" i="30"/>
  <c r="B90" i="30"/>
  <c r="B89" i="30"/>
  <c r="B88" i="30"/>
  <c r="V86" i="30"/>
  <c r="V100" i="30" s="1"/>
  <c r="U86" i="30"/>
  <c r="U100" i="30" s="1"/>
  <c r="T86" i="30"/>
  <c r="T100" i="30" s="1"/>
  <c r="S86" i="30"/>
  <c r="R86" i="30"/>
  <c r="R100" i="30" s="1"/>
  <c r="Q86" i="30"/>
  <c r="Q100" i="30" s="1"/>
  <c r="P86" i="30"/>
  <c r="P100" i="30" s="1"/>
  <c r="O86" i="30"/>
  <c r="O100" i="30" s="1"/>
  <c r="N86" i="30"/>
  <c r="M86" i="30"/>
  <c r="M100" i="30" s="1"/>
  <c r="L86" i="30"/>
  <c r="L100" i="30" s="1"/>
  <c r="K86" i="30"/>
  <c r="J86" i="30"/>
  <c r="J100" i="30" s="1"/>
  <c r="I86" i="30"/>
  <c r="I100" i="30" s="1"/>
  <c r="H86" i="30"/>
  <c r="H100" i="30" s="1"/>
  <c r="G86" i="30"/>
  <c r="G100" i="30" s="1"/>
  <c r="F86" i="30"/>
  <c r="E86" i="30"/>
  <c r="E100" i="30" s="1"/>
  <c r="D86" i="30"/>
  <c r="D100" i="30" s="1"/>
  <c r="C86" i="30"/>
  <c r="B86" i="30"/>
  <c r="AD85" i="30"/>
  <c r="AC85" i="30"/>
  <c r="AB85" i="30"/>
  <c r="AA85" i="30"/>
  <c r="Z85" i="30"/>
  <c r="Y85" i="30"/>
  <c r="X85" i="30"/>
  <c r="W85" i="30"/>
  <c r="B85" i="30"/>
  <c r="AD84" i="30"/>
  <c r="AC84" i="30"/>
  <c r="AB84" i="30"/>
  <c r="AA84" i="30"/>
  <c r="Z84" i="30"/>
  <c r="Y84" i="30"/>
  <c r="X84" i="30"/>
  <c r="W84" i="30"/>
  <c r="B84" i="30"/>
  <c r="AD83" i="30"/>
  <c r="AC83" i="30"/>
  <c r="AB83" i="30"/>
  <c r="AA83" i="30"/>
  <c r="Z83" i="30"/>
  <c r="Y83" i="30"/>
  <c r="X83" i="30"/>
  <c r="W83" i="30"/>
  <c r="B83" i="30"/>
  <c r="AD82" i="30"/>
  <c r="AC82" i="30"/>
  <c r="AB82" i="30"/>
  <c r="AB86" i="30" s="1"/>
  <c r="AA82" i="30"/>
  <c r="Z82" i="30"/>
  <c r="Y82" i="30"/>
  <c r="Y86" i="30" s="1"/>
  <c r="X82" i="30"/>
  <c r="X86" i="30" s="1"/>
  <c r="W82" i="30"/>
  <c r="B82" i="30"/>
  <c r="AD81" i="30"/>
  <c r="AC81" i="30"/>
  <c r="AC86" i="30" s="1"/>
  <c r="AB81" i="30"/>
  <c r="AA81" i="30"/>
  <c r="AA86" i="30" s="1"/>
  <c r="Z81" i="30"/>
  <c r="Z86" i="30" s="1"/>
  <c r="Y81" i="30"/>
  <c r="X81" i="30"/>
  <c r="W81" i="30"/>
  <c r="W86" i="30" s="1"/>
  <c r="B81" i="30"/>
  <c r="V79" i="30"/>
  <c r="U79" i="30"/>
  <c r="T79" i="30"/>
  <c r="S79" i="30"/>
  <c r="R79" i="30"/>
  <c r="Q79" i="30"/>
  <c r="P79" i="30"/>
  <c r="O79" i="30"/>
  <c r="N79" i="30"/>
  <c r="M79" i="30"/>
  <c r="L79" i="30"/>
  <c r="K79" i="30"/>
  <c r="J79" i="30"/>
  <c r="I79" i="30"/>
  <c r="H79" i="30"/>
  <c r="G79" i="30"/>
  <c r="F79" i="30"/>
  <c r="E79" i="30"/>
  <c r="D79" i="30"/>
  <c r="C79" i="30"/>
  <c r="B79" i="30"/>
  <c r="AD78" i="30"/>
  <c r="AC78" i="30"/>
  <c r="AB78" i="30"/>
  <c r="AA78" i="30"/>
  <c r="Z78" i="30"/>
  <c r="Y78" i="30"/>
  <c r="X78" i="30"/>
  <c r="W78" i="30"/>
  <c r="B78" i="30"/>
  <c r="AD77" i="30"/>
  <c r="AC77" i="30"/>
  <c r="AB77" i="30"/>
  <c r="AA77" i="30"/>
  <c r="Z77" i="30"/>
  <c r="Y77" i="30"/>
  <c r="X77" i="30"/>
  <c r="W77" i="30"/>
  <c r="B77" i="30"/>
  <c r="AD76" i="30"/>
  <c r="AC76" i="30"/>
  <c r="AB76" i="30"/>
  <c r="AA76" i="30"/>
  <c r="Z76" i="30"/>
  <c r="Y76" i="30"/>
  <c r="X76" i="30"/>
  <c r="W76" i="30"/>
  <c r="B76" i="30"/>
  <c r="AD75" i="30"/>
  <c r="AC75" i="30"/>
  <c r="AB75" i="30"/>
  <c r="AB79" i="30" s="1"/>
  <c r="AA75" i="30"/>
  <c r="AA79" i="30" s="1"/>
  <c r="Z75" i="30"/>
  <c r="Y75" i="30"/>
  <c r="Y79" i="30" s="1"/>
  <c r="X75" i="30"/>
  <c r="W75" i="30"/>
  <c r="W79" i="30" s="1"/>
  <c r="B75" i="30"/>
  <c r="AD74" i="30"/>
  <c r="AC74" i="30"/>
  <c r="AC79" i="30" s="1"/>
  <c r="AB74" i="30"/>
  <c r="AA74" i="30"/>
  <c r="Z74" i="30"/>
  <c r="Z79" i="30" s="1"/>
  <c r="Y74" i="30"/>
  <c r="X74" i="30"/>
  <c r="X79" i="30" s="1"/>
  <c r="W74" i="30"/>
  <c r="B74" i="30"/>
  <c r="V72" i="30"/>
  <c r="U72" i="30"/>
  <c r="T72" i="30"/>
  <c r="S72" i="30"/>
  <c r="R72" i="30"/>
  <c r="Q72" i="30"/>
  <c r="J72" i="30"/>
  <c r="B72" i="30"/>
  <c r="AB71" i="30"/>
  <c r="W71" i="30"/>
  <c r="P71" i="30"/>
  <c r="X71" i="30" s="1"/>
  <c r="O71" i="30"/>
  <c r="N71" i="30"/>
  <c r="M71" i="30"/>
  <c r="L71" i="30"/>
  <c r="K71" i="30"/>
  <c r="J71" i="30"/>
  <c r="AD71" i="30" s="1"/>
  <c r="I71" i="30"/>
  <c r="AC71" i="30" s="1"/>
  <c r="H71" i="30"/>
  <c r="G71" i="30"/>
  <c r="AA71" i="30" s="1"/>
  <c r="F71" i="30"/>
  <c r="Z71" i="30" s="1"/>
  <c r="E71" i="30"/>
  <c r="Y71" i="30" s="1"/>
  <c r="D71" i="30"/>
  <c r="C71" i="30"/>
  <c r="B71" i="30"/>
  <c r="AD70" i="30"/>
  <c r="AA70" i="30"/>
  <c r="P70" i="30"/>
  <c r="P72" i="30" s="1"/>
  <c r="O70" i="30"/>
  <c r="W70" i="30" s="1"/>
  <c r="N70" i="30"/>
  <c r="M70" i="30"/>
  <c r="L70" i="30"/>
  <c r="K70" i="30"/>
  <c r="J70" i="30"/>
  <c r="I70" i="30"/>
  <c r="AC70" i="30" s="1"/>
  <c r="H70" i="30"/>
  <c r="H72" i="30" s="1"/>
  <c r="G70" i="30"/>
  <c r="F70" i="30"/>
  <c r="Z70" i="30" s="1"/>
  <c r="E70" i="30"/>
  <c r="Y70" i="30" s="1"/>
  <c r="D70" i="30"/>
  <c r="C70" i="30"/>
  <c r="B70" i="30"/>
  <c r="AC69" i="30"/>
  <c r="Z69" i="30"/>
  <c r="P69" i="30"/>
  <c r="O69" i="30"/>
  <c r="O72" i="30" s="1"/>
  <c r="N69" i="30"/>
  <c r="M69" i="30"/>
  <c r="L69" i="30"/>
  <c r="K69" i="30"/>
  <c r="J69" i="30"/>
  <c r="AD69" i="30" s="1"/>
  <c r="I69" i="30"/>
  <c r="H69" i="30"/>
  <c r="AB69" i="30" s="1"/>
  <c r="G69" i="30"/>
  <c r="AA69" i="30" s="1"/>
  <c r="F69" i="30"/>
  <c r="E69" i="30"/>
  <c r="Y69" i="30" s="1"/>
  <c r="D69" i="30"/>
  <c r="X69" i="30" s="1"/>
  <c r="C69" i="30"/>
  <c r="B69" i="30"/>
  <c r="AB68" i="30"/>
  <c r="Y68" i="30"/>
  <c r="P68" i="30"/>
  <c r="O68" i="30"/>
  <c r="N68" i="30"/>
  <c r="N72" i="30" s="1"/>
  <c r="M68" i="30"/>
  <c r="L68" i="30"/>
  <c r="K68" i="30"/>
  <c r="J68" i="30"/>
  <c r="AD68" i="30" s="1"/>
  <c r="I68" i="30"/>
  <c r="AC68" i="30" s="1"/>
  <c r="H68" i="30"/>
  <c r="G68" i="30"/>
  <c r="AA68" i="30" s="1"/>
  <c r="F68" i="30"/>
  <c r="Z68" i="30" s="1"/>
  <c r="E68" i="30"/>
  <c r="D68" i="30"/>
  <c r="X68" i="30" s="1"/>
  <c r="C68" i="30"/>
  <c r="W68" i="30" s="1"/>
  <c r="B68" i="30"/>
  <c r="AA67" i="30"/>
  <c r="X67" i="30"/>
  <c r="P67" i="30"/>
  <c r="O67" i="30"/>
  <c r="N67" i="30"/>
  <c r="M67" i="30"/>
  <c r="M72" i="30" s="1"/>
  <c r="L67" i="30"/>
  <c r="L72" i="30" s="1"/>
  <c r="K67" i="30"/>
  <c r="K72" i="30" s="1"/>
  <c r="J67" i="30"/>
  <c r="AD67" i="30" s="1"/>
  <c r="I67" i="30"/>
  <c r="AC67" i="30" s="1"/>
  <c r="AC72" i="30" s="1"/>
  <c r="H67" i="30"/>
  <c r="AB67" i="30" s="1"/>
  <c r="G67" i="30"/>
  <c r="F67" i="30"/>
  <c r="Z67" i="30" s="1"/>
  <c r="E67" i="30"/>
  <c r="Y67" i="30" s="1"/>
  <c r="D67" i="30"/>
  <c r="D72" i="30" s="1"/>
  <c r="C67" i="30"/>
  <c r="W67" i="30" s="1"/>
  <c r="B67" i="30"/>
  <c r="V65" i="30"/>
  <c r="U65" i="30"/>
  <c r="T65" i="30"/>
  <c r="S65" i="30"/>
  <c r="R65" i="30"/>
  <c r="Q65" i="30"/>
  <c r="P65" i="30"/>
  <c r="O65" i="30"/>
  <c r="N65" i="30"/>
  <c r="M65" i="30"/>
  <c r="L65" i="30"/>
  <c r="K65" i="30"/>
  <c r="J65" i="30"/>
  <c r="I65" i="30"/>
  <c r="H65" i="30"/>
  <c r="G65" i="30"/>
  <c r="F65" i="30"/>
  <c r="E65" i="30"/>
  <c r="D65" i="30"/>
  <c r="C65" i="30"/>
  <c r="B65" i="30"/>
  <c r="AD64" i="30"/>
  <c r="AC64" i="30"/>
  <c r="AB64" i="30"/>
  <c r="AA64" i="30"/>
  <c r="Z64" i="30"/>
  <c r="Y64" i="30"/>
  <c r="X64" i="30"/>
  <c r="W64" i="30"/>
  <c r="B64" i="30"/>
  <c r="AD63" i="30"/>
  <c r="AC63" i="30"/>
  <c r="AB63" i="30"/>
  <c r="AA63" i="30"/>
  <c r="Z63" i="30"/>
  <c r="Y63" i="30"/>
  <c r="X63" i="30"/>
  <c r="W63" i="30"/>
  <c r="B63" i="30"/>
  <c r="AD62" i="30"/>
  <c r="AC62" i="30"/>
  <c r="AB62" i="30"/>
  <c r="AA62" i="30"/>
  <c r="Z62" i="30"/>
  <c r="Y62" i="30"/>
  <c r="X62" i="30"/>
  <c r="W62" i="30"/>
  <c r="B62" i="30"/>
  <c r="AD61" i="30"/>
  <c r="AC61" i="30"/>
  <c r="AC65" i="30" s="1"/>
  <c r="AB61" i="30"/>
  <c r="AA61" i="30"/>
  <c r="AA65" i="30" s="1"/>
  <c r="Z61" i="30"/>
  <c r="Y61" i="30"/>
  <c r="X61" i="30"/>
  <c r="X65" i="30" s="1"/>
  <c r="W61" i="30"/>
  <c r="W65" i="30" s="1"/>
  <c r="B61" i="30"/>
  <c r="AD60" i="30"/>
  <c r="AC60" i="30"/>
  <c r="AB60" i="30"/>
  <c r="AB65" i="30" s="1"/>
  <c r="AA60" i="30"/>
  <c r="Z60" i="30"/>
  <c r="Z65" i="30" s="1"/>
  <c r="Y60" i="30"/>
  <c r="Y65" i="30" s="1"/>
  <c r="X60" i="30"/>
  <c r="W60" i="30"/>
  <c r="B60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B58" i="30"/>
  <c r="AD57" i="30"/>
  <c r="AC57" i="30"/>
  <c r="AB57" i="30"/>
  <c r="AA57" i="30"/>
  <c r="Z57" i="30"/>
  <c r="Y57" i="30"/>
  <c r="X57" i="30"/>
  <c r="W57" i="30"/>
  <c r="B57" i="30"/>
  <c r="AD56" i="30"/>
  <c r="AC56" i="30"/>
  <c r="AB56" i="30"/>
  <c r="AA56" i="30"/>
  <c r="Z56" i="30"/>
  <c r="Y56" i="30"/>
  <c r="X56" i="30"/>
  <c r="W56" i="30"/>
  <c r="B56" i="30"/>
  <c r="AD55" i="30"/>
  <c r="AC55" i="30"/>
  <c r="AB55" i="30"/>
  <c r="AA55" i="30"/>
  <c r="Z55" i="30"/>
  <c r="Y55" i="30"/>
  <c r="X55" i="30"/>
  <c r="W55" i="30"/>
  <c r="B55" i="30"/>
  <c r="AD54" i="30"/>
  <c r="AD58" i="30" s="1"/>
  <c r="AC54" i="30"/>
  <c r="AB54" i="30"/>
  <c r="AA54" i="30"/>
  <c r="AA58" i="30" s="1"/>
  <c r="Z54" i="30"/>
  <c r="Z58" i="30" s="1"/>
  <c r="Y54" i="30"/>
  <c r="X54" i="30"/>
  <c r="X58" i="30" s="1"/>
  <c r="W54" i="30"/>
  <c r="B54" i="30"/>
  <c r="AD53" i="30"/>
  <c r="AC53" i="30"/>
  <c r="AC58" i="30" s="1"/>
  <c r="AB53" i="30"/>
  <c r="AB58" i="30" s="1"/>
  <c r="AA53" i="30"/>
  <c r="Z53" i="30"/>
  <c r="Y53" i="30"/>
  <c r="Y58" i="30" s="1"/>
  <c r="X53" i="30"/>
  <c r="W53" i="30"/>
  <c r="W58" i="30" s="1"/>
  <c r="B53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B51" i="30"/>
  <c r="AD50" i="30"/>
  <c r="AC50" i="30"/>
  <c r="AB50" i="30"/>
  <c r="AA50" i="30"/>
  <c r="Z50" i="30"/>
  <c r="Y50" i="30"/>
  <c r="X50" i="30"/>
  <c r="W50" i="30"/>
  <c r="B50" i="30"/>
  <c r="AD49" i="30"/>
  <c r="AC49" i="30"/>
  <c r="AB49" i="30"/>
  <c r="AA49" i="30"/>
  <c r="Z49" i="30"/>
  <c r="Y49" i="30"/>
  <c r="X49" i="30"/>
  <c r="W49" i="30"/>
  <c r="B49" i="30"/>
  <c r="AD48" i="30"/>
  <c r="AC48" i="30"/>
  <c r="AB48" i="30"/>
  <c r="AA48" i="30"/>
  <c r="Z48" i="30"/>
  <c r="Y48" i="30"/>
  <c r="X48" i="30"/>
  <c r="W48" i="30"/>
  <c r="B48" i="30"/>
  <c r="AD47" i="30"/>
  <c r="AD51" i="30" s="1"/>
  <c r="AC47" i="30"/>
  <c r="AC51" i="30" s="1"/>
  <c r="AB47" i="30"/>
  <c r="AA47" i="30"/>
  <c r="AA51" i="30" s="1"/>
  <c r="Z47" i="30"/>
  <c r="Y47" i="30"/>
  <c r="Y51" i="30" s="1"/>
  <c r="X47" i="30"/>
  <c r="W47" i="30"/>
  <c r="B47" i="30"/>
  <c r="AD46" i="30"/>
  <c r="AC46" i="30"/>
  <c r="AB46" i="30"/>
  <c r="AB51" i="30" s="1"/>
  <c r="AA46" i="30"/>
  <c r="Z46" i="30"/>
  <c r="Z51" i="30" s="1"/>
  <c r="Y46" i="30"/>
  <c r="X46" i="30"/>
  <c r="X51" i="30" s="1"/>
  <c r="W46" i="30"/>
  <c r="W51" i="30" s="1"/>
  <c r="B46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B44" i="30"/>
  <c r="AD43" i="30"/>
  <c r="AC43" i="30"/>
  <c r="AB43" i="30"/>
  <c r="AA43" i="30"/>
  <c r="Z43" i="30"/>
  <c r="Y43" i="30"/>
  <c r="X43" i="30"/>
  <c r="W43" i="30"/>
  <c r="B43" i="30"/>
  <c r="AD42" i="30"/>
  <c r="AC42" i="30"/>
  <c r="AB42" i="30"/>
  <c r="AA42" i="30"/>
  <c r="Z42" i="30"/>
  <c r="Y42" i="30"/>
  <c r="X42" i="30"/>
  <c r="W42" i="30"/>
  <c r="B42" i="30"/>
  <c r="AD41" i="30"/>
  <c r="AC41" i="30"/>
  <c r="AB41" i="30"/>
  <c r="AA41" i="30"/>
  <c r="Z41" i="30"/>
  <c r="Y41" i="30"/>
  <c r="X41" i="30"/>
  <c r="W41" i="30"/>
  <c r="B41" i="30"/>
  <c r="AD40" i="30"/>
  <c r="AD44" i="30" s="1"/>
  <c r="AC40" i="30"/>
  <c r="AB40" i="30"/>
  <c r="AB44" i="30" s="1"/>
  <c r="AA40" i="30"/>
  <c r="Z40" i="30"/>
  <c r="Y40" i="30"/>
  <c r="Y44" i="30" s="1"/>
  <c r="X40" i="30"/>
  <c r="X44" i="30" s="1"/>
  <c r="W40" i="30"/>
  <c r="B40" i="30"/>
  <c r="AD39" i="30"/>
  <c r="AC39" i="30"/>
  <c r="AC44" i="30" s="1"/>
  <c r="AB39" i="30"/>
  <c r="AA39" i="30"/>
  <c r="AA44" i="30" s="1"/>
  <c r="Z39" i="30"/>
  <c r="Z44" i="30" s="1"/>
  <c r="Y39" i="30"/>
  <c r="X39" i="30"/>
  <c r="W39" i="30"/>
  <c r="W44" i="30" s="1"/>
  <c r="B39" i="30"/>
  <c r="A38" i="30"/>
  <c r="A45" i="30" s="1"/>
  <c r="A52" i="30" s="1"/>
  <c r="A59" i="30" s="1"/>
  <c r="A66" i="30" s="1"/>
  <c r="A73" i="30" s="1"/>
  <c r="A80" i="30" s="1"/>
  <c r="A87" i="30" s="1"/>
  <c r="A94" i="30" s="1"/>
  <c r="A101" i="30" s="1"/>
  <c r="A108" i="30" s="1"/>
  <c r="A115" i="30" s="1"/>
  <c r="A122" i="30" s="1"/>
  <c r="A129" i="30" s="1"/>
  <c r="A136" i="30" s="1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B37" i="30"/>
  <c r="AD36" i="30"/>
  <c r="AC36" i="30"/>
  <c r="AB36" i="30"/>
  <c r="AA36" i="30"/>
  <c r="Z36" i="30"/>
  <c r="Y36" i="30"/>
  <c r="X36" i="30"/>
  <c r="W36" i="30"/>
  <c r="B36" i="30"/>
  <c r="AD35" i="30"/>
  <c r="AC35" i="30"/>
  <c r="AB35" i="30"/>
  <c r="AA35" i="30"/>
  <c r="Z35" i="30"/>
  <c r="Y35" i="30"/>
  <c r="X35" i="30"/>
  <c r="W35" i="30"/>
  <c r="B35" i="30"/>
  <c r="AD34" i="30"/>
  <c r="AC34" i="30"/>
  <c r="AB34" i="30"/>
  <c r="AA34" i="30"/>
  <c r="Z34" i="30"/>
  <c r="Y34" i="30"/>
  <c r="X34" i="30"/>
  <c r="W34" i="30"/>
  <c r="B34" i="30"/>
  <c r="AD33" i="30"/>
  <c r="AC33" i="30"/>
  <c r="AB33" i="30"/>
  <c r="AB37" i="30" s="1"/>
  <c r="AA33" i="30"/>
  <c r="AA37" i="30" s="1"/>
  <c r="Z33" i="30"/>
  <c r="Y33" i="30"/>
  <c r="Y37" i="30" s="1"/>
  <c r="X33" i="30"/>
  <c r="W33" i="30"/>
  <c r="W37" i="30" s="1"/>
  <c r="B33" i="30"/>
  <c r="AD32" i="30"/>
  <c r="AC32" i="30"/>
  <c r="AC37" i="30" s="1"/>
  <c r="AB32" i="30"/>
  <c r="AA32" i="30"/>
  <c r="Z32" i="30"/>
  <c r="Z37" i="30" s="1"/>
  <c r="Y32" i="30"/>
  <c r="X32" i="30"/>
  <c r="X37" i="30" s="1"/>
  <c r="W32" i="30"/>
  <c r="B32" i="30"/>
  <c r="A31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B30" i="30"/>
  <c r="AD29" i="30"/>
  <c r="AC29" i="30"/>
  <c r="AB29" i="30"/>
  <c r="AA29" i="30"/>
  <c r="Z29" i="30"/>
  <c r="Y29" i="30"/>
  <c r="X29" i="30"/>
  <c r="W29" i="30"/>
  <c r="B29" i="30"/>
  <c r="AD28" i="30"/>
  <c r="AC28" i="30"/>
  <c r="AB28" i="30"/>
  <c r="AA28" i="30"/>
  <c r="Z28" i="30"/>
  <c r="Y28" i="30"/>
  <c r="X28" i="30"/>
  <c r="W28" i="30"/>
  <c r="B28" i="30"/>
  <c r="AD27" i="30"/>
  <c r="AC27" i="30"/>
  <c r="AB27" i="30"/>
  <c r="AA27" i="30"/>
  <c r="Z27" i="30"/>
  <c r="Y27" i="30"/>
  <c r="X27" i="30"/>
  <c r="W27" i="30"/>
  <c r="B27" i="30"/>
  <c r="AD26" i="30"/>
  <c r="AC26" i="30"/>
  <c r="AB26" i="30"/>
  <c r="AB30" i="30" s="1"/>
  <c r="AA26" i="30"/>
  <c r="Z26" i="30"/>
  <c r="Z30" i="30" s="1"/>
  <c r="Y26" i="30"/>
  <c r="X26" i="30"/>
  <c r="W26" i="30"/>
  <c r="W30" i="30" s="1"/>
  <c r="B26" i="30"/>
  <c r="AD25" i="30"/>
  <c r="AC25" i="30"/>
  <c r="AC30" i="30" s="1"/>
  <c r="AB25" i="30"/>
  <c r="AA25" i="30"/>
  <c r="AA30" i="30" s="1"/>
  <c r="Z25" i="30"/>
  <c r="Y25" i="30"/>
  <c r="Y30" i="30" s="1"/>
  <c r="X25" i="30"/>
  <c r="X30" i="30" s="1"/>
  <c r="W25" i="30"/>
  <c r="B25" i="30"/>
  <c r="A24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B23" i="30"/>
  <c r="AD22" i="30"/>
  <c r="AC22" i="30"/>
  <c r="AB22" i="30"/>
  <c r="AA22" i="30"/>
  <c r="Z22" i="30"/>
  <c r="Y22" i="30"/>
  <c r="X22" i="30"/>
  <c r="W22" i="30"/>
  <c r="B22" i="30"/>
  <c r="AD21" i="30"/>
  <c r="AC21" i="30"/>
  <c r="AB21" i="30"/>
  <c r="AA21" i="30"/>
  <c r="Z21" i="30"/>
  <c r="Y21" i="30"/>
  <c r="X21" i="30"/>
  <c r="W21" i="30"/>
  <c r="B21" i="30"/>
  <c r="AD20" i="30"/>
  <c r="AC20" i="30"/>
  <c r="AB20" i="30"/>
  <c r="AA20" i="30"/>
  <c r="Z20" i="30"/>
  <c r="Y20" i="30"/>
  <c r="X20" i="30"/>
  <c r="W20" i="30"/>
  <c r="B20" i="30"/>
  <c r="AD19" i="30"/>
  <c r="AC19" i="30"/>
  <c r="AC23" i="30" s="1"/>
  <c r="AB19" i="30"/>
  <c r="AA19" i="30"/>
  <c r="Z19" i="30"/>
  <c r="Z23" i="30" s="1"/>
  <c r="Y19" i="30"/>
  <c r="Y23" i="30" s="1"/>
  <c r="X19" i="30"/>
  <c r="W19" i="30"/>
  <c r="W23" i="30" s="1"/>
  <c r="B19" i="30"/>
  <c r="AD18" i="30"/>
  <c r="AC18" i="30"/>
  <c r="AB18" i="30"/>
  <c r="AB23" i="30" s="1"/>
  <c r="AA18" i="30"/>
  <c r="AA23" i="30" s="1"/>
  <c r="Z18" i="30"/>
  <c r="Y18" i="30"/>
  <c r="X18" i="30"/>
  <c r="X23" i="30" s="1"/>
  <c r="W18" i="30"/>
  <c r="B18" i="30"/>
  <c r="A17" i="30"/>
  <c r="AC16" i="30"/>
  <c r="AA16" i="30"/>
  <c r="X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AD15" i="30"/>
  <c r="AC15" i="30"/>
  <c r="AB15" i="30"/>
  <c r="AA15" i="30"/>
  <c r="Z15" i="30"/>
  <c r="Y15" i="30"/>
  <c r="X15" i="30"/>
  <c r="W15" i="30"/>
  <c r="AD14" i="30"/>
  <c r="AC14" i="30"/>
  <c r="AB14" i="30"/>
  <c r="AA14" i="30"/>
  <c r="Z14" i="30"/>
  <c r="Y14" i="30"/>
  <c r="X14" i="30"/>
  <c r="W14" i="30"/>
  <c r="AD13" i="30"/>
  <c r="AC13" i="30"/>
  <c r="AB13" i="30"/>
  <c r="AA13" i="30"/>
  <c r="Z13" i="30"/>
  <c r="Y13" i="30"/>
  <c r="X13" i="30"/>
  <c r="W13" i="30"/>
  <c r="AD12" i="30"/>
  <c r="AC12" i="30"/>
  <c r="AB12" i="30"/>
  <c r="AA12" i="30"/>
  <c r="Z12" i="30"/>
  <c r="Y12" i="30"/>
  <c r="X12" i="30"/>
  <c r="W12" i="30"/>
  <c r="AD11" i="30"/>
  <c r="AD16" i="30" s="1"/>
  <c r="AC11" i="30"/>
  <c r="AB11" i="30"/>
  <c r="AB16" i="30" s="1"/>
  <c r="AA11" i="30"/>
  <c r="Z11" i="30"/>
  <c r="Z16" i="30" s="1"/>
  <c r="Y11" i="30"/>
  <c r="Y16" i="30" s="1"/>
  <c r="X11" i="30"/>
  <c r="W11" i="30"/>
  <c r="W16" i="30" s="1"/>
  <c r="AD121" i="31" l="1"/>
  <c r="S121" i="31"/>
  <c r="AA116" i="31"/>
  <c r="AA121" i="31" s="1"/>
  <c r="X121" i="31"/>
  <c r="AB116" i="31"/>
  <c r="AB121" i="31" s="1"/>
  <c r="T121" i="31"/>
  <c r="AC121" i="31"/>
  <c r="R121" i="31"/>
  <c r="Z116" i="31"/>
  <c r="Z121" i="31" s="1"/>
  <c r="AD100" i="31"/>
  <c r="W121" i="31"/>
  <c r="U121" i="31"/>
  <c r="Q121" i="31"/>
  <c r="Y116" i="31"/>
  <c r="Y121" i="31" s="1"/>
  <c r="O121" i="31"/>
  <c r="AD142" i="30"/>
  <c r="AD114" i="30"/>
  <c r="AD107" i="30"/>
  <c r="AD86" i="30"/>
  <c r="AD79" i="30"/>
  <c r="AD72" i="30"/>
  <c r="AD65" i="30"/>
  <c r="AD37" i="30"/>
  <c r="AD30" i="30"/>
  <c r="AD23" i="30"/>
  <c r="AA72" i="30"/>
  <c r="W72" i="30"/>
  <c r="D121" i="30"/>
  <c r="L121" i="30"/>
  <c r="Y119" i="30"/>
  <c r="Y72" i="30"/>
  <c r="F121" i="30"/>
  <c r="N121" i="30"/>
  <c r="AD116" i="30"/>
  <c r="X118" i="30"/>
  <c r="Z72" i="30"/>
  <c r="G121" i="30"/>
  <c r="W116" i="30"/>
  <c r="Z117" i="30"/>
  <c r="Z121" i="30" s="1"/>
  <c r="AC118" i="30"/>
  <c r="X119" i="30"/>
  <c r="H121" i="30"/>
  <c r="AD118" i="30"/>
  <c r="X100" i="30"/>
  <c r="J121" i="30"/>
  <c r="AA117" i="30"/>
  <c r="AB72" i="30"/>
  <c r="I121" i="30"/>
  <c r="X116" i="30"/>
  <c r="AC117" i="30"/>
  <c r="X72" i="30"/>
  <c r="I72" i="30"/>
  <c r="AD95" i="30"/>
  <c r="AD100" i="30" s="1"/>
  <c r="Y96" i="30"/>
  <c r="Y100" i="30" s="1"/>
  <c r="AB97" i="30"/>
  <c r="AB100" i="30" s="1"/>
  <c r="W98" i="30"/>
  <c r="Z99" i="30"/>
  <c r="Q116" i="30"/>
  <c r="T117" i="30"/>
  <c r="AB117" i="30" s="1"/>
  <c r="O118" i="30"/>
  <c r="W118" i="30" s="1"/>
  <c r="R119" i="30"/>
  <c r="Z119" i="30" s="1"/>
  <c r="U120" i="30"/>
  <c r="AC120" i="30" s="1"/>
  <c r="C72" i="30"/>
  <c r="S116" i="30"/>
  <c r="V117" i="30"/>
  <c r="AD117" i="30" s="1"/>
  <c r="Q118" i="30"/>
  <c r="Y118" i="30" s="1"/>
  <c r="T119" i="30"/>
  <c r="AB119" i="30" s="1"/>
  <c r="O120" i="30"/>
  <c r="W120" i="30" s="1"/>
  <c r="AC97" i="30"/>
  <c r="AC100" i="30" s="1"/>
  <c r="X98" i="30"/>
  <c r="W69" i="30"/>
  <c r="X70" i="30"/>
  <c r="T116" i="30"/>
  <c r="O117" i="30"/>
  <c r="W117" i="30" s="1"/>
  <c r="R118" i="30"/>
  <c r="Z118" i="30" s="1"/>
  <c r="U119" i="30"/>
  <c r="AC119" i="30" s="1"/>
  <c r="P120" i="30"/>
  <c r="X120" i="30" s="1"/>
  <c r="E72" i="30"/>
  <c r="U116" i="30"/>
  <c r="P117" i="30"/>
  <c r="X117" i="30" s="1"/>
  <c r="S118" i="30"/>
  <c r="AA118" i="30" s="1"/>
  <c r="V119" i="30"/>
  <c r="AD119" i="30" s="1"/>
  <c r="Q120" i="30"/>
  <c r="Y120" i="30" s="1"/>
  <c r="W95" i="30"/>
  <c r="W100" i="30" s="1"/>
  <c r="Z96" i="30"/>
  <c r="Z100" i="30" s="1"/>
  <c r="F72" i="30"/>
  <c r="G72" i="30"/>
  <c r="S120" i="30"/>
  <c r="AA120" i="30" s="1"/>
  <c r="AB70" i="30"/>
  <c r="V142" i="28"/>
  <c r="V135" i="28"/>
  <c r="V128" i="28"/>
  <c r="V114" i="28"/>
  <c r="V107" i="28"/>
  <c r="V99" i="28"/>
  <c r="V120" i="28" s="1"/>
  <c r="V98" i="28"/>
  <c r="V119" i="28" s="1"/>
  <c r="V97" i="28"/>
  <c r="V118" i="28" s="1"/>
  <c r="V96" i="28"/>
  <c r="V117" i="28" s="1"/>
  <c r="V95" i="28"/>
  <c r="V116" i="28" s="1"/>
  <c r="V86" i="28"/>
  <c r="V100" i="28" s="1"/>
  <c r="V79" i="28"/>
  <c r="V72" i="28"/>
  <c r="V65" i="28"/>
  <c r="V58" i="28"/>
  <c r="V51" i="28"/>
  <c r="V44" i="28"/>
  <c r="V37" i="28"/>
  <c r="V30" i="28"/>
  <c r="V23" i="28"/>
  <c r="V16" i="28"/>
  <c r="V121" i="30" l="1"/>
  <c r="T121" i="30"/>
  <c r="AB116" i="30"/>
  <c r="AB121" i="30" s="1"/>
  <c r="W121" i="30"/>
  <c r="Y116" i="30"/>
  <c r="Y121" i="30" s="1"/>
  <c r="Q121" i="30"/>
  <c r="O121" i="30"/>
  <c r="U121" i="30"/>
  <c r="AC116" i="30"/>
  <c r="AC121" i="30" s="1"/>
  <c r="S121" i="30"/>
  <c r="AA116" i="30"/>
  <c r="AA121" i="30" s="1"/>
  <c r="P121" i="30"/>
  <c r="X121" i="30"/>
  <c r="R121" i="30"/>
  <c r="AD121" i="30"/>
  <c r="V121" i="28"/>
  <c r="V142" i="29" l="1"/>
  <c r="U142" i="29"/>
  <c r="T142" i="29"/>
  <c r="S142" i="29"/>
  <c r="R142" i="29"/>
  <c r="Q142" i="29"/>
  <c r="P142" i="29"/>
  <c r="O142" i="29"/>
  <c r="N142" i="29"/>
  <c r="M142" i="29"/>
  <c r="L142" i="29"/>
  <c r="K142" i="29"/>
  <c r="J142" i="29"/>
  <c r="I142" i="29"/>
  <c r="H142" i="29"/>
  <c r="G142" i="29"/>
  <c r="F142" i="29"/>
  <c r="E142" i="29"/>
  <c r="D142" i="29"/>
  <c r="C142" i="29"/>
  <c r="B142" i="29"/>
  <c r="AD141" i="29"/>
  <c r="AC141" i="29"/>
  <c r="AB141" i="29"/>
  <c r="AA141" i="29"/>
  <c r="Z141" i="29"/>
  <c r="Y141" i="29"/>
  <c r="X141" i="29"/>
  <c r="W141" i="29"/>
  <c r="B141" i="29"/>
  <c r="AD140" i="29"/>
  <c r="AC140" i="29"/>
  <c r="AB140" i="29"/>
  <c r="AA140" i="29"/>
  <c r="Z140" i="29"/>
  <c r="Y140" i="29"/>
  <c r="X140" i="29"/>
  <c r="W140" i="29"/>
  <c r="B140" i="29"/>
  <c r="AD139" i="29"/>
  <c r="AC139" i="29"/>
  <c r="AB139" i="29"/>
  <c r="AA139" i="29"/>
  <c r="Z139" i="29"/>
  <c r="Y139" i="29"/>
  <c r="X139" i="29"/>
  <c r="W139" i="29"/>
  <c r="B139" i="29"/>
  <c r="AD138" i="29"/>
  <c r="AC138" i="29"/>
  <c r="AC142" i="29" s="1"/>
  <c r="AB138" i="29"/>
  <c r="AA138" i="29"/>
  <c r="Z138" i="29"/>
  <c r="Y138" i="29"/>
  <c r="Y142" i="29" s="1"/>
  <c r="X138" i="29"/>
  <c r="W138" i="29"/>
  <c r="W142" i="29" s="1"/>
  <c r="B138" i="29"/>
  <c r="AD137" i="29"/>
  <c r="AC137" i="29"/>
  <c r="AB137" i="29"/>
  <c r="AB142" i="29" s="1"/>
  <c r="AA137" i="29"/>
  <c r="AA142" i="29" s="1"/>
  <c r="Z137" i="29"/>
  <c r="Z142" i="29" s="1"/>
  <c r="Y137" i="29"/>
  <c r="X137" i="29"/>
  <c r="X142" i="29" s="1"/>
  <c r="W137" i="29"/>
  <c r="B137" i="29"/>
  <c r="V135" i="29"/>
  <c r="U135" i="29"/>
  <c r="T135" i="29"/>
  <c r="S135" i="29"/>
  <c r="R135" i="29"/>
  <c r="Q135" i="29"/>
  <c r="P135" i="29"/>
  <c r="O135" i="29"/>
  <c r="N135" i="29"/>
  <c r="M135" i="29"/>
  <c r="L135" i="29"/>
  <c r="K135" i="29"/>
  <c r="J135" i="29"/>
  <c r="I135" i="29"/>
  <c r="H135" i="29"/>
  <c r="G135" i="29"/>
  <c r="F135" i="29"/>
  <c r="E135" i="29"/>
  <c r="D135" i="29"/>
  <c r="C135" i="29"/>
  <c r="B135" i="29"/>
  <c r="AD134" i="29"/>
  <c r="AC134" i="29"/>
  <c r="AB134" i="29"/>
  <c r="AA134" i="29"/>
  <c r="Z134" i="29"/>
  <c r="Y134" i="29"/>
  <c r="X134" i="29"/>
  <c r="W134" i="29"/>
  <c r="B134" i="29"/>
  <c r="AD133" i="29"/>
  <c r="AC133" i="29"/>
  <c r="AB133" i="29"/>
  <c r="AA133" i="29"/>
  <c r="Z133" i="29"/>
  <c r="Y133" i="29"/>
  <c r="X133" i="29"/>
  <c r="W133" i="29"/>
  <c r="B133" i="29"/>
  <c r="AD132" i="29"/>
  <c r="AC132" i="29"/>
  <c r="AB132" i="29"/>
  <c r="AA132" i="29"/>
  <c r="Z132" i="29"/>
  <c r="Y132" i="29"/>
  <c r="X132" i="29"/>
  <c r="W132" i="29"/>
  <c r="B132" i="29"/>
  <c r="AD131" i="29"/>
  <c r="AC131" i="29"/>
  <c r="AB131" i="29"/>
  <c r="AB135" i="29" s="1"/>
  <c r="AA131" i="29"/>
  <c r="Z131" i="29"/>
  <c r="Z135" i="29" s="1"/>
  <c r="Y131" i="29"/>
  <c r="X131" i="29"/>
  <c r="X135" i="29" s="1"/>
  <c r="W131" i="29"/>
  <c r="B131" i="29"/>
  <c r="AD130" i="29"/>
  <c r="AD135" i="29" s="1"/>
  <c r="AC130" i="29"/>
  <c r="AC135" i="29" s="1"/>
  <c r="AB130" i="29"/>
  <c r="AA130" i="29"/>
  <c r="AA135" i="29" s="1"/>
  <c r="Z130" i="29"/>
  <c r="Y130" i="29"/>
  <c r="Y135" i="29" s="1"/>
  <c r="X130" i="29"/>
  <c r="W130" i="29"/>
  <c r="W135" i="29" s="1"/>
  <c r="B130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B128" i="29"/>
  <c r="AD127" i="29"/>
  <c r="AC127" i="29"/>
  <c r="AB127" i="29"/>
  <c r="AA127" i="29"/>
  <c r="Z127" i="29"/>
  <c r="Y127" i="29"/>
  <c r="X127" i="29"/>
  <c r="W127" i="29"/>
  <c r="B127" i="29"/>
  <c r="AD126" i="29"/>
  <c r="AC126" i="29"/>
  <c r="AB126" i="29"/>
  <c r="AA126" i="29"/>
  <c r="Z126" i="29"/>
  <c r="Y126" i="29"/>
  <c r="X126" i="29"/>
  <c r="W126" i="29"/>
  <c r="B126" i="29"/>
  <c r="AD125" i="29"/>
  <c r="AC125" i="29"/>
  <c r="AB125" i="29"/>
  <c r="AA125" i="29"/>
  <c r="Z125" i="29"/>
  <c r="Y125" i="29"/>
  <c r="X125" i="29"/>
  <c r="W125" i="29"/>
  <c r="B125" i="29"/>
  <c r="AD124" i="29"/>
  <c r="AC124" i="29"/>
  <c r="AC128" i="29" s="1"/>
  <c r="AB124" i="29"/>
  <c r="AA124" i="29"/>
  <c r="AA128" i="29" s="1"/>
  <c r="Z124" i="29"/>
  <c r="Y124" i="29"/>
  <c r="X124" i="29"/>
  <c r="W124" i="29"/>
  <c r="W128" i="29" s="1"/>
  <c r="B124" i="29"/>
  <c r="AD123" i="29"/>
  <c r="AD128" i="29" s="1"/>
  <c r="AC123" i="29"/>
  <c r="AB123" i="29"/>
  <c r="AB128" i="29" s="1"/>
  <c r="AA123" i="29"/>
  <c r="Z123" i="29"/>
  <c r="Z128" i="29" s="1"/>
  <c r="Y123" i="29"/>
  <c r="Y128" i="29" s="1"/>
  <c r="X123" i="29"/>
  <c r="X128" i="29" s="1"/>
  <c r="W123" i="29"/>
  <c r="B123" i="29"/>
  <c r="B121" i="29"/>
  <c r="U120" i="29"/>
  <c r="M120" i="29"/>
  <c r="E120" i="29"/>
  <c r="B120" i="29"/>
  <c r="R119" i="29"/>
  <c r="J119" i="29"/>
  <c r="B119" i="29"/>
  <c r="O118" i="29"/>
  <c r="W118" i="29" s="1"/>
  <c r="G118" i="29"/>
  <c r="B118" i="29"/>
  <c r="T117" i="29"/>
  <c r="AB117" i="29" s="1"/>
  <c r="L117" i="29"/>
  <c r="D117" i="29"/>
  <c r="B117" i="29"/>
  <c r="Q116" i="29"/>
  <c r="I116" i="29"/>
  <c r="I121" i="29" s="1"/>
  <c r="B116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B114" i="29"/>
  <c r="AD113" i="29"/>
  <c r="AC113" i="29"/>
  <c r="AB113" i="29"/>
  <c r="AA113" i="29"/>
  <c r="Z113" i="29"/>
  <c r="Y113" i="29"/>
  <c r="X113" i="29"/>
  <c r="W113" i="29"/>
  <c r="B113" i="29"/>
  <c r="AD112" i="29"/>
  <c r="AC112" i="29"/>
  <c r="AB112" i="29"/>
  <c r="AA112" i="29"/>
  <c r="Z112" i="29"/>
  <c r="Y112" i="29"/>
  <c r="X112" i="29"/>
  <c r="W112" i="29"/>
  <c r="B112" i="29"/>
  <c r="AD111" i="29"/>
  <c r="AC111" i="29"/>
  <c r="AB111" i="29"/>
  <c r="AA111" i="29"/>
  <c r="Z111" i="29"/>
  <c r="Y111" i="29"/>
  <c r="X111" i="29"/>
  <c r="W111" i="29"/>
  <c r="B111" i="29"/>
  <c r="AD110" i="29"/>
  <c r="AC110" i="29"/>
  <c r="AC114" i="29" s="1"/>
  <c r="AB110" i="29"/>
  <c r="AA110" i="29"/>
  <c r="Z110" i="29"/>
  <c r="Y110" i="29"/>
  <c r="Y114" i="29" s="1"/>
  <c r="X110" i="29"/>
  <c r="W110" i="29"/>
  <c r="W114" i="29" s="1"/>
  <c r="B110" i="29"/>
  <c r="AD109" i="29"/>
  <c r="AC109" i="29"/>
  <c r="AB109" i="29"/>
  <c r="AB114" i="29" s="1"/>
  <c r="AA109" i="29"/>
  <c r="AA114" i="29" s="1"/>
  <c r="Z109" i="29"/>
  <c r="Z114" i="29" s="1"/>
  <c r="Y109" i="29"/>
  <c r="X109" i="29"/>
  <c r="X114" i="29" s="1"/>
  <c r="W109" i="29"/>
  <c r="B109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B107" i="29"/>
  <c r="AD106" i="29"/>
  <c r="AC106" i="29"/>
  <c r="AB106" i="29"/>
  <c r="AA106" i="29"/>
  <c r="Z106" i="29"/>
  <c r="Y106" i="29"/>
  <c r="X106" i="29"/>
  <c r="W106" i="29"/>
  <c r="B106" i="29"/>
  <c r="AD105" i="29"/>
  <c r="AC105" i="29"/>
  <c r="AB105" i="29"/>
  <c r="AA105" i="29"/>
  <c r="Z105" i="29"/>
  <c r="Y105" i="29"/>
  <c r="X105" i="29"/>
  <c r="W105" i="29"/>
  <c r="B105" i="29"/>
  <c r="AD104" i="29"/>
  <c r="AC104" i="29"/>
  <c r="AB104" i="29"/>
  <c r="AA104" i="29"/>
  <c r="Z104" i="29"/>
  <c r="Y104" i="29"/>
  <c r="X104" i="29"/>
  <c r="W104" i="29"/>
  <c r="B104" i="29"/>
  <c r="AD103" i="29"/>
  <c r="AC103" i="29"/>
  <c r="AB103" i="29"/>
  <c r="AB107" i="29" s="1"/>
  <c r="AA103" i="29"/>
  <c r="Z103" i="29"/>
  <c r="Z107" i="29" s="1"/>
  <c r="Y103" i="29"/>
  <c r="X103" i="29"/>
  <c r="X107" i="29" s="1"/>
  <c r="W103" i="29"/>
  <c r="B103" i="29"/>
  <c r="AD102" i="29"/>
  <c r="AC102" i="29"/>
  <c r="AC107" i="29" s="1"/>
  <c r="AB102" i="29"/>
  <c r="AA102" i="29"/>
  <c r="AA107" i="29" s="1"/>
  <c r="Z102" i="29"/>
  <c r="Y102" i="29"/>
  <c r="Y107" i="29" s="1"/>
  <c r="X102" i="29"/>
  <c r="W102" i="29"/>
  <c r="W107" i="29" s="1"/>
  <c r="B102" i="29"/>
  <c r="U100" i="29"/>
  <c r="M100" i="29"/>
  <c r="E100" i="29"/>
  <c r="B100" i="29"/>
  <c r="V99" i="29"/>
  <c r="AD99" i="29" s="1"/>
  <c r="U99" i="29"/>
  <c r="AC99" i="29" s="1"/>
  <c r="T99" i="29"/>
  <c r="T120" i="29" s="1"/>
  <c r="S99" i="29"/>
  <c r="S120" i="29" s="1"/>
  <c r="AA120" i="29" s="1"/>
  <c r="R99" i="29"/>
  <c r="R120" i="29" s="1"/>
  <c r="Q99" i="29"/>
  <c r="Y99" i="29" s="1"/>
  <c r="P99" i="29"/>
  <c r="X99" i="29" s="1"/>
  <c r="O99" i="29"/>
  <c r="W99" i="29" s="1"/>
  <c r="N99" i="29"/>
  <c r="N120" i="29" s="1"/>
  <c r="M99" i="29"/>
  <c r="L99" i="29"/>
  <c r="L120" i="29" s="1"/>
  <c r="K99" i="29"/>
  <c r="K120" i="29" s="1"/>
  <c r="J99" i="29"/>
  <c r="J120" i="29" s="1"/>
  <c r="I99" i="29"/>
  <c r="I120" i="29" s="1"/>
  <c r="AC120" i="29" s="1"/>
  <c r="H99" i="29"/>
  <c r="H120" i="29" s="1"/>
  <c r="G99" i="29"/>
  <c r="G120" i="29" s="1"/>
  <c r="F99" i="29"/>
  <c r="F120" i="29" s="1"/>
  <c r="E99" i="29"/>
  <c r="D99" i="29"/>
  <c r="D120" i="29" s="1"/>
  <c r="C99" i="29"/>
  <c r="C120" i="29" s="1"/>
  <c r="B99" i="29"/>
  <c r="V98" i="29"/>
  <c r="AD98" i="29" s="1"/>
  <c r="U98" i="29"/>
  <c r="AC98" i="29" s="1"/>
  <c r="T98" i="29"/>
  <c r="AB98" i="29" s="1"/>
  <c r="S98" i="29"/>
  <c r="AA98" i="29" s="1"/>
  <c r="R98" i="29"/>
  <c r="Z98" i="29" s="1"/>
  <c r="Q98" i="29"/>
  <c r="Q119" i="29" s="1"/>
  <c r="P98" i="29"/>
  <c r="P119" i="29" s="1"/>
  <c r="X119" i="29" s="1"/>
  <c r="O98" i="29"/>
  <c r="O119" i="29" s="1"/>
  <c r="N98" i="29"/>
  <c r="N119" i="29" s="1"/>
  <c r="M98" i="29"/>
  <c r="M119" i="29" s="1"/>
  <c r="L98" i="29"/>
  <c r="L119" i="29" s="1"/>
  <c r="K98" i="29"/>
  <c r="K119" i="29" s="1"/>
  <c r="J98" i="29"/>
  <c r="I98" i="29"/>
  <c r="I119" i="29" s="1"/>
  <c r="H98" i="29"/>
  <c r="H119" i="29" s="1"/>
  <c r="G98" i="29"/>
  <c r="G119" i="29" s="1"/>
  <c r="F98" i="29"/>
  <c r="F119" i="29" s="1"/>
  <c r="E98" i="29"/>
  <c r="E119" i="29" s="1"/>
  <c r="D98" i="29"/>
  <c r="D119" i="29" s="1"/>
  <c r="C98" i="29"/>
  <c r="C119" i="29" s="1"/>
  <c r="B98" i="29"/>
  <c r="V97" i="29"/>
  <c r="V118" i="29" s="1"/>
  <c r="U97" i="29"/>
  <c r="U118" i="29" s="1"/>
  <c r="AC118" i="29" s="1"/>
  <c r="T97" i="29"/>
  <c r="T118" i="29" s="1"/>
  <c r="S97" i="29"/>
  <c r="AA97" i="29" s="1"/>
  <c r="R97" i="29"/>
  <c r="Z97" i="29" s="1"/>
  <c r="Q97" i="29"/>
  <c r="Y97" i="29" s="1"/>
  <c r="P97" i="29"/>
  <c r="X97" i="29" s="1"/>
  <c r="O97" i="29"/>
  <c r="W97" i="29" s="1"/>
  <c r="N97" i="29"/>
  <c r="N118" i="29" s="1"/>
  <c r="M97" i="29"/>
  <c r="M118" i="29" s="1"/>
  <c r="L97" i="29"/>
  <c r="L118" i="29" s="1"/>
  <c r="K97" i="29"/>
  <c r="K118" i="29" s="1"/>
  <c r="J97" i="29"/>
  <c r="J118" i="29" s="1"/>
  <c r="I97" i="29"/>
  <c r="I118" i="29" s="1"/>
  <c r="H97" i="29"/>
  <c r="H118" i="29" s="1"/>
  <c r="G97" i="29"/>
  <c r="F97" i="29"/>
  <c r="F118" i="29" s="1"/>
  <c r="E97" i="29"/>
  <c r="E118" i="29" s="1"/>
  <c r="D97" i="29"/>
  <c r="D118" i="29" s="1"/>
  <c r="C97" i="29"/>
  <c r="C118" i="29" s="1"/>
  <c r="B97" i="29"/>
  <c r="V96" i="29"/>
  <c r="AD96" i="29" s="1"/>
  <c r="U96" i="29"/>
  <c r="AC96" i="29" s="1"/>
  <c r="T96" i="29"/>
  <c r="AB96" i="29" s="1"/>
  <c r="S96" i="29"/>
  <c r="S117" i="29" s="1"/>
  <c r="R96" i="29"/>
  <c r="R117" i="29" s="1"/>
  <c r="Z117" i="29" s="1"/>
  <c r="Q96" i="29"/>
  <c r="Q117" i="29" s="1"/>
  <c r="P96" i="29"/>
  <c r="X96" i="29" s="1"/>
  <c r="O96" i="29"/>
  <c r="W96" i="29" s="1"/>
  <c r="N96" i="29"/>
  <c r="N117" i="29" s="1"/>
  <c r="M96" i="29"/>
  <c r="M117" i="29" s="1"/>
  <c r="L96" i="29"/>
  <c r="K96" i="29"/>
  <c r="K117" i="29" s="1"/>
  <c r="J96" i="29"/>
  <c r="J117" i="29" s="1"/>
  <c r="I96" i="29"/>
  <c r="I117" i="29" s="1"/>
  <c r="H96" i="29"/>
  <c r="H117" i="29" s="1"/>
  <c r="G96" i="29"/>
  <c r="G117" i="29" s="1"/>
  <c r="F96" i="29"/>
  <c r="F117" i="29" s="1"/>
  <c r="E96" i="29"/>
  <c r="E117" i="29" s="1"/>
  <c r="D96" i="29"/>
  <c r="C96" i="29"/>
  <c r="C117" i="29" s="1"/>
  <c r="B96" i="29"/>
  <c r="V95" i="29"/>
  <c r="V116" i="29" s="1"/>
  <c r="U95" i="29"/>
  <c r="AC95" i="29" s="1"/>
  <c r="T95" i="29"/>
  <c r="AB95" i="29" s="1"/>
  <c r="S95" i="29"/>
  <c r="AA95" i="29" s="1"/>
  <c r="R95" i="29"/>
  <c r="Z95" i="29" s="1"/>
  <c r="Q95" i="29"/>
  <c r="Y95" i="29" s="1"/>
  <c r="P95" i="29"/>
  <c r="P116" i="29" s="1"/>
  <c r="O95" i="29"/>
  <c r="O116" i="29" s="1"/>
  <c r="N95" i="29"/>
  <c r="N116" i="29" s="1"/>
  <c r="M95" i="29"/>
  <c r="M116" i="29" s="1"/>
  <c r="L95" i="29"/>
  <c r="L116" i="29" s="1"/>
  <c r="L121" i="29" s="1"/>
  <c r="K95" i="29"/>
  <c r="K116" i="29" s="1"/>
  <c r="J95" i="29"/>
  <c r="J116" i="29" s="1"/>
  <c r="I95" i="29"/>
  <c r="H95" i="29"/>
  <c r="H116" i="29" s="1"/>
  <c r="H121" i="29" s="1"/>
  <c r="G95" i="29"/>
  <c r="G116" i="29" s="1"/>
  <c r="F95" i="29"/>
  <c r="F116" i="29" s="1"/>
  <c r="E95" i="29"/>
  <c r="E116" i="29" s="1"/>
  <c r="D95" i="29"/>
  <c r="D116" i="29" s="1"/>
  <c r="D121" i="29" s="1"/>
  <c r="C95" i="29"/>
  <c r="C116" i="29" s="1"/>
  <c r="B95" i="29"/>
  <c r="B93" i="29"/>
  <c r="B92" i="29"/>
  <c r="B91" i="29"/>
  <c r="B90" i="29"/>
  <c r="B89" i="29"/>
  <c r="B88" i="29"/>
  <c r="V86" i="29"/>
  <c r="V100" i="29" s="1"/>
  <c r="U86" i="29"/>
  <c r="T86" i="29"/>
  <c r="T100" i="29" s="1"/>
  <c r="S86" i="29"/>
  <c r="S100" i="29" s="1"/>
  <c r="R86" i="29"/>
  <c r="R100" i="29" s="1"/>
  <c r="Q86" i="29"/>
  <c r="Q100" i="29" s="1"/>
  <c r="P86" i="29"/>
  <c r="P100" i="29" s="1"/>
  <c r="O86" i="29"/>
  <c r="O100" i="29" s="1"/>
  <c r="N86" i="29"/>
  <c r="N100" i="29" s="1"/>
  <c r="M86" i="29"/>
  <c r="L86" i="29"/>
  <c r="L100" i="29" s="1"/>
  <c r="K86" i="29"/>
  <c r="K100" i="29" s="1"/>
  <c r="J86" i="29"/>
  <c r="J100" i="29" s="1"/>
  <c r="I86" i="29"/>
  <c r="I100" i="29" s="1"/>
  <c r="H86" i="29"/>
  <c r="H100" i="29" s="1"/>
  <c r="G86" i="29"/>
  <c r="G100" i="29" s="1"/>
  <c r="F86" i="29"/>
  <c r="F100" i="29" s="1"/>
  <c r="E86" i="29"/>
  <c r="D86" i="29"/>
  <c r="D100" i="29" s="1"/>
  <c r="C86" i="29"/>
  <c r="C100" i="29" s="1"/>
  <c r="B86" i="29"/>
  <c r="AD85" i="29"/>
  <c r="AC85" i="29"/>
  <c r="AB85" i="29"/>
  <c r="AA85" i="29"/>
  <c r="Z85" i="29"/>
  <c r="Y85" i="29"/>
  <c r="X85" i="29"/>
  <c r="W85" i="29"/>
  <c r="B85" i="29"/>
  <c r="AD84" i="29"/>
  <c r="AC84" i="29"/>
  <c r="AB84" i="29"/>
  <c r="AA84" i="29"/>
  <c r="Z84" i="29"/>
  <c r="Y84" i="29"/>
  <c r="X84" i="29"/>
  <c r="W84" i="29"/>
  <c r="B84" i="29"/>
  <c r="AD83" i="29"/>
  <c r="AC83" i="29"/>
  <c r="AB83" i="29"/>
  <c r="AA83" i="29"/>
  <c r="Z83" i="29"/>
  <c r="Y83" i="29"/>
  <c r="X83" i="29"/>
  <c r="W83" i="29"/>
  <c r="B83" i="29"/>
  <c r="AD82" i="29"/>
  <c r="AC82" i="29"/>
  <c r="AC86" i="29" s="1"/>
  <c r="AB82" i="29"/>
  <c r="AA82" i="29"/>
  <c r="AA86" i="29" s="1"/>
  <c r="Z82" i="29"/>
  <c r="Y82" i="29"/>
  <c r="Y86" i="29" s="1"/>
  <c r="X82" i="29"/>
  <c r="W82" i="29"/>
  <c r="B82" i="29"/>
  <c r="AD81" i="29"/>
  <c r="AC81" i="29"/>
  <c r="AB81" i="29"/>
  <c r="AB86" i="29" s="1"/>
  <c r="AA81" i="29"/>
  <c r="Z81" i="29"/>
  <c r="Z86" i="29" s="1"/>
  <c r="Y81" i="29"/>
  <c r="X81" i="29"/>
  <c r="X86" i="29" s="1"/>
  <c r="W81" i="29"/>
  <c r="W86" i="29" s="1"/>
  <c r="B81" i="29"/>
  <c r="V79" i="29"/>
  <c r="U79" i="29"/>
  <c r="T79" i="29"/>
  <c r="S79" i="29"/>
  <c r="R79" i="29"/>
  <c r="Q79" i="29"/>
  <c r="P79" i="29"/>
  <c r="O79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B79" i="29"/>
  <c r="AD78" i="29"/>
  <c r="AC78" i="29"/>
  <c r="AB78" i="29"/>
  <c r="AA78" i="29"/>
  <c r="Z78" i="29"/>
  <c r="Y78" i="29"/>
  <c r="X78" i="29"/>
  <c r="W78" i="29"/>
  <c r="B78" i="29"/>
  <c r="AD77" i="29"/>
  <c r="AC77" i="29"/>
  <c r="AB77" i="29"/>
  <c r="AA77" i="29"/>
  <c r="Z77" i="29"/>
  <c r="Y77" i="29"/>
  <c r="X77" i="29"/>
  <c r="W77" i="29"/>
  <c r="B77" i="29"/>
  <c r="AD76" i="29"/>
  <c r="AC76" i="29"/>
  <c r="AB76" i="29"/>
  <c r="AA76" i="29"/>
  <c r="Z76" i="29"/>
  <c r="Y76" i="29"/>
  <c r="X76" i="29"/>
  <c r="W76" i="29"/>
  <c r="B76" i="29"/>
  <c r="AD75" i="29"/>
  <c r="AC75" i="29"/>
  <c r="AB75" i="29"/>
  <c r="AB79" i="29" s="1"/>
  <c r="AA75" i="29"/>
  <c r="Z75" i="29"/>
  <c r="Y75" i="29"/>
  <c r="X75" i="29"/>
  <c r="X79" i="29" s="1"/>
  <c r="W75" i="29"/>
  <c r="B75" i="29"/>
  <c r="AD74" i="29"/>
  <c r="AC74" i="29"/>
  <c r="AC79" i="29" s="1"/>
  <c r="AB74" i="29"/>
  <c r="AA74" i="29"/>
  <c r="AA79" i="29" s="1"/>
  <c r="Z74" i="29"/>
  <c r="Z79" i="29" s="1"/>
  <c r="Y74" i="29"/>
  <c r="Y79" i="29" s="1"/>
  <c r="X74" i="29"/>
  <c r="W74" i="29"/>
  <c r="W79" i="29" s="1"/>
  <c r="B74" i="29"/>
  <c r="V72" i="29"/>
  <c r="U72" i="29"/>
  <c r="T72" i="29"/>
  <c r="S72" i="29"/>
  <c r="R72" i="29"/>
  <c r="Q72" i="29"/>
  <c r="I72" i="29"/>
  <c r="B72" i="29"/>
  <c r="AD71" i="29"/>
  <c r="P71" i="29"/>
  <c r="X71" i="29" s="1"/>
  <c r="O71" i="29"/>
  <c r="W71" i="29" s="1"/>
  <c r="N71" i="29"/>
  <c r="M71" i="29"/>
  <c r="L71" i="29"/>
  <c r="K71" i="29"/>
  <c r="J71" i="29"/>
  <c r="I71" i="29"/>
  <c r="AC71" i="29" s="1"/>
  <c r="H71" i="29"/>
  <c r="AB71" i="29" s="1"/>
  <c r="G71" i="29"/>
  <c r="AA71" i="29" s="1"/>
  <c r="F71" i="29"/>
  <c r="Z71" i="29" s="1"/>
  <c r="E71" i="29"/>
  <c r="Y71" i="29" s="1"/>
  <c r="D71" i="29"/>
  <c r="C71" i="29"/>
  <c r="B71" i="29"/>
  <c r="AC70" i="29"/>
  <c r="P70" i="29"/>
  <c r="X70" i="29" s="1"/>
  <c r="O70" i="29"/>
  <c r="W70" i="29" s="1"/>
  <c r="N70" i="29"/>
  <c r="M70" i="29"/>
  <c r="L70" i="29"/>
  <c r="K70" i="29"/>
  <c r="J70" i="29"/>
  <c r="AD70" i="29" s="1"/>
  <c r="I70" i="29"/>
  <c r="H70" i="29"/>
  <c r="AB70" i="29" s="1"/>
  <c r="G70" i="29"/>
  <c r="AA70" i="29" s="1"/>
  <c r="F70" i="29"/>
  <c r="Z70" i="29" s="1"/>
  <c r="E70" i="29"/>
  <c r="Y70" i="29" s="1"/>
  <c r="D70" i="29"/>
  <c r="C70" i="29"/>
  <c r="B70" i="29"/>
  <c r="AD69" i="29"/>
  <c r="AB69" i="29"/>
  <c r="P69" i="29"/>
  <c r="X69" i="29" s="1"/>
  <c r="O69" i="29"/>
  <c r="W69" i="29" s="1"/>
  <c r="N69" i="29"/>
  <c r="M69" i="29"/>
  <c r="L69" i="29"/>
  <c r="K69" i="29"/>
  <c r="J69" i="29"/>
  <c r="I69" i="29"/>
  <c r="AC69" i="29" s="1"/>
  <c r="H69" i="29"/>
  <c r="G69" i="29"/>
  <c r="AA69" i="29" s="1"/>
  <c r="F69" i="29"/>
  <c r="Z69" i="29" s="1"/>
  <c r="E69" i="29"/>
  <c r="Y69" i="29" s="1"/>
  <c r="D69" i="29"/>
  <c r="C69" i="29"/>
  <c r="B69" i="29"/>
  <c r="AC68" i="29"/>
  <c r="AA68" i="29"/>
  <c r="P68" i="29"/>
  <c r="X68" i="29" s="1"/>
  <c r="O68" i="29"/>
  <c r="W68" i="29" s="1"/>
  <c r="N68" i="29"/>
  <c r="M68" i="29"/>
  <c r="L68" i="29"/>
  <c r="K68" i="29"/>
  <c r="J68" i="29"/>
  <c r="AD68" i="29" s="1"/>
  <c r="I68" i="29"/>
  <c r="H68" i="29"/>
  <c r="AB68" i="29" s="1"/>
  <c r="G68" i="29"/>
  <c r="F68" i="29"/>
  <c r="Z68" i="29" s="1"/>
  <c r="E68" i="29"/>
  <c r="Y68" i="29" s="1"/>
  <c r="D68" i="29"/>
  <c r="C68" i="29"/>
  <c r="B68" i="29"/>
  <c r="AB67" i="29"/>
  <c r="Z67" i="29"/>
  <c r="Z72" i="29" s="1"/>
  <c r="P67" i="29"/>
  <c r="P72" i="29" s="1"/>
  <c r="O67" i="29"/>
  <c r="O72" i="29" s="1"/>
  <c r="N67" i="29"/>
  <c r="N72" i="29" s="1"/>
  <c r="M67" i="29"/>
  <c r="M72" i="29" s="1"/>
  <c r="L67" i="29"/>
  <c r="L72" i="29" s="1"/>
  <c r="K67" i="29"/>
  <c r="K72" i="29" s="1"/>
  <c r="J67" i="29"/>
  <c r="AD67" i="29" s="1"/>
  <c r="I67" i="29"/>
  <c r="AC67" i="29" s="1"/>
  <c r="AC72" i="29" s="1"/>
  <c r="H67" i="29"/>
  <c r="H72" i="29" s="1"/>
  <c r="G67" i="29"/>
  <c r="G72" i="29" s="1"/>
  <c r="F67" i="29"/>
  <c r="F72" i="29" s="1"/>
  <c r="E67" i="29"/>
  <c r="Y67" i="29" s="1"/>
  <c r="Y72" i="29" s="1"/>
  <c r="D67" i="29"/>
  <c r="X67" i="29" s="1"/>
  <c r="C67" i="29"/>
  <c r="W67" i="29" s="1"/>
  <c r="B67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AD64" i="29"/>
  <c r="AC64" i="29"/>
  <c r="AB64" i="29"/>
  <c r="AA64" i="29"/>
  <c r="Z64" i="29"/>
  <c r="Y64" i="29"/>
  <c r="X64" i="29"/>
  <c r="W64" i="29"/>
  <c r="B64" i="29"/>
  <c r="AD63" i="29"/>
  <c r="AC63" i="29"/>
  <c r="AB63" i="29"/>
  <c r="AA63" i="29"/>
  <c r="Z63" i="29"/>
  <c r="Y63" i="29"/>
  <c r="X63" i="29"/>
  <c r="W63" i="29"/>
  <c r="B63" i="29"/>
  <c r="AD62" i="29"/>
  <c r="AC62" i="29"/>
  <c r="AB62" i="29"/>
  <c r="AA62" i="29"/>
  <c r="Z62" i="29"/>
  <c r="Y62" i="29"/>
  <c r="X62" i="29"/>
  <c r="W62" i="29"/>
  <c r="B62" i="29"/>
  <c r="AD61" i="29"/>
  <c r="AC61" i="29"/>
  <c r="AB61" i="29"/>
  <c r="AA61" i="29"/>
  <c r="Z61" i="29"/>
  <c r="Z65" i="29" s="1"/>
  <c r="Y61" i="29"/>
  <c r="X61" i="29"/>
  <c r="W61" i="29"/>
  <c r="B61" i="29"/>
  <c r="AD60" i="29"/>
  <c r="AC60" i="29"/>
  <c r="AC65" i="29" s="1"/>
  <c r="AB60" i="29"/>
  <c r="AB65" i="29" s="1"/>
  <c r="AA60" i="29"/>
  <c r="AA65" i="29" s="1"/>
  <c r="Z60" i="29"/>
  <c r="Y60" i="29"/>
  <c r="Y65" i="29" s="1"/>
  <c r="X60" i="29"/>
  <c r="X65" i="29" s="1"/>
  <c r="W60" i="29"/>
  <c r="W65" i="29" s="1"/>
  <c r="B60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AD57" i="29"/>
  <c r="AC57" i="29"/>
  <c r="AB57" i="29"/>
  <c r="AA57" i="29"/>
  <c r="Z57" i="29"/>
  <c r="Y57" i="29"/>
  <c r="X57" i="29"/>
  <c r="W57" i="29"/>
  <c r="B57" i="29"/>
  <c r="AD56" i="29"/>
  <c r="AC56" i="29"/>
  <c r="AB56" i="29"/>
  <c r="AA56" i="29"/>
  <c r="Z56" i="29"/>
  <c r="Y56" i="29"/>
  <c r="X56" i="29"/>
  <c r="W56" i="29"/>
  <c r="B56" i="29"/>
  <c r="AD55" i="29"/>
  <c r="AC55" i="29"/>
  <c r="AB55" i="29"/>
  <c r="AA55" i="29"/>
  <c r="Z55" i="29"/>
  <c r="Y55" i="29"/>
  <c r="X55" i="29"/>
  <c r="W55" i="29"/>
  <c r="B55" i="29"/>
  <c r="AD54" i="29"/>
  <c r="AC54" i="29"/>
  <c r="AC58" i="29" s="1"/>
  <c r="AB54" i="29"/>
  <c r="AA54" i="29"/>
  <c r="Z54" i="29"/>
  <c r="Y54" i="29"/>
  <c r="X54" i="29"/>
  <c r="W54" i="29"/>
  <c r="B54" i="29"/>
  <c r="AD53" i="29"/>
  <c r="AC53" i="29"/>
  <c r="AB53" i="29"/>
  <c r="AB58" i="29" s="1"/>
  <c r="AA53" i="29"/>
  <c r="AA58" i="29" s="1"/>
  <c r="Z53" i="29"/>
  <c r="Z58" i="29" s="1"/>
  <c r="Y53" i="29"/>
  <c r="Y58" i="29" s="1"/>
  <c r="X53" i="29"/>
  <c r="X58" i="29" s="1"/>
  <c r="W53" i="29"/>
  <c r="W58" i="29" s="1"/>
  <c r="B53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AD50" i="29"/>
  <c r="AC50" i="29"/>
  <c r="AB50" i="29"/>
  <c r="AA50" i="29"/>
  <c r="Z50" i="29"/>
  <c r="Y50" i="29"/>
  <c r="X50" i="29"/>
  <c r="W50" i="29"/>
  <c r="B50" i="29"/>
  <c r="AD49" i="29"/>
  <c r="AC49" i="29"/>
  <c r="AB49" i="29"/>
  <c r="AA49" i="29"/>
  <c r="Z49" i="29"/>
  <c r="Y49" i="29"/>
  <c r="X49" i="29"/>
  <c r="W49" i="29"/>
  <c r="B49" i="29"/>
  <c r="AD48" i="29"/>
  <c r="AC48" i="29"/>
  <c r="AB48" i="29"/>
  <c r="AA48" i="29"/>
  <c r="Z48" i="29"/>
  <c r="Y48" i="29"/>
  <c r="X48" i="29"/>
  <c r="W48" i="29"/>
  <c r="B48" i="29"/>
  <c r="AD47" i="29"/>
  <c r="AC47" i="29"/>
  <c r="AB47" i="29"/>
  <c r="AA47" i="29"/>
  <c r="Z47" i="29"/>
  <c r="Y47" i="29"/>
  <c r="X47" i="29"/>
  <c r="X51" i="29" s="1"/>
  <c r="W47" i="29"/>
  <c r="B47" i="29"/>
  <c r="AD46" i="29"/>
  <c r="AC46" i="29"/>
  <c r="AC51" i="29" s="1"/>
  <c r="AB46" i="29"/>
  <c r="AB51" i="29" s="1"/>
  <c r="AA46" i="29"/>
  <c r="AA51" i="29" s="1"/>
  <c r="Z46" i="29"/>
  <c r="Z51" i="29" s="1"/>
  <c r="Y46" i="29"/>
  <c r="Y51" i="29" s="1"/>
  <c r="X46" i="29"/>
  <c r="W46" i="29"/>
  <c r="W51" i="29" s="1"/>
  <c r="B46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AD43" i="29"/>
  <c r="AC43" i="29"/>
  <c r="AB43" i="29"/>
  <c r="AA43" i="29"/>
  <c r="Z43" i="29"/>
  <c r="Y43" i="29"/>
  <c r="X43" i="29"/>
  <c r="W43" i="29"/>
  <c r="B43" i="29"/>
  <c r="AD42" i="29"/>
  <c r="AC42" i="29"/>
  <c r="AB42" i="29"/>
  <c r="AA42" i="29"/>
  <c r="Z42" i="29"/>
  <c r="Y42" i="29"/>
  <c r="X42" i="29"/>
  <c r="W42" i="29"/>
  <c r="B42" i="29"/>
  <c r="AD41" i="29"/>
  <c r="AC41" i="29"/>
  <c r="AB41" i="29"/>
  <c r="AA41" i="29"/>
  <c r="Z41" i="29"/>
  <c r="Y41" i="29"/>
  <c r="X41" i="29"/>
  <c r="W41" i="29"/>
  <c r="B41" i="29"/>
  <c r="AD40" i="29"/>
  <c r="AC40" i="29"/>
  <c r="AB40" i="29"/>
  <c r="AA40" i="29"/>
  <c r="AA44" i="29" s="1"/>
  <c r="Z40" i="29"/>
  <c r="Y40" i="29"/>
  <c r="X40" i="29"/>
  <c r="W40" i="29"/>
  <c r="B40" i="29"/>
  <c r="AD39" i="29"/>
  <c r="AD44" i="29" s="1"/>
  <c r="AC39" i="29"/>
  <c r="AC44" i="29" s="1"/>
  <c r="AB39" i="29"/>
  <c r="AB44" i="29" s="1"/>
  <c r="AA39" i="29"/>
  <c r="Z39" i="29"/>
  <c r="Z44" i="29" s="1"/>
  <c r="Y39" i="29"/>
  <c r="Y44" i="29" s="1"/>
  <c r="X39" i="29"/>
  <c r="X44" i="29" s="1"/>
  <c r="W39" i="29"/>
  <c r="W44" i="29" s="1"/>
  <c r="B39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AD36" i="29"/>
  <c r="AC36" i="29"/>
  <c r="AB36" i="29"/>
  <c r="AA36" i="29"/>
  <c r="Z36" i="29"/>
  <c r="Y36" i="29"/>
  <c r="X36" i="29"/>
  <c r="W36" i="29"/>
  <c r="B36" i="29"/>
  <c r="AD35" i="29"/>
  <c r="AC35" i="29"/>
  <c r="AB35" i="29"/>
  <c r="AA35" i="29"/>
  <c r="Z35" i="29"/>
  <c r="Y35" i="29"/>
  <c r="X35" i="29"/>
  <c r="W35" i="29"/>
  <c r="B35" i="29"/>
  <c r="AD34" i="29"/>
  <c r="AC34" i="29"/>
  <c r="AB34" i="29"/>
  <c r="AA34" i="29"/>
  <c r="Z34" i="29"/>
  <c r="Y34" i="29"/>
  <c r="X34" i="29"/>
  <c r="W34" i="29"/>
  <c r="B34" i="29"/>
  <c r="AD33" i="29"/>
  <c r="AC33" i="29"/>
  <c r="AB33" i="29"/>
  <c r="AA33" i="29"/>
  <c r="Z33" i="29"/>
  <c r="Y33" i="29"/>
  <c r="X33" i="29"/>
  <c r="W33" i="29"/>
  <c r="B33" i="29"/>
  <c r="AD32" i="29"/>
  <c r="AC32" i="29"/>
  <c r="AC37" i="29" s="1"/>
  <c r="AB32" i="29"/>
  <c r="AB37" i="29" s="1"/>
  <c r="AA32" i="29"/>
  <c r="AA37" i="29" s="1"/>
  <c r="Z32" i="29"/>
  <c r="Z37" i="29" s="1"/>
  <c r="Y32" i="29"/>
  <c r="Y37" i="29" s="1"/>
  <c r="X32" i="29"/>
  <c r="X37" i="29" s="1"/>
  <c r="W32" i="29"/>
  <c r="W37" i="29" s="1"/>
  <c r="B32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AD29" i="29"/>
  <c r="AC29" i="29"/>
  <c r="AB29" i="29"/>
  <c r="AA29" i="29"/>
  <c r="Z29" i="29"/>
  <c r="Y29" i="29"/>
  <c r="X29" i="29"/>
  <c r="W29" i="29"/>
  <c r="B29" i="29"/>
  <c r="AD28" i="29"/>
  <c r="AC28" i="29"/>
  <c r="AB28" i="29"/>
  <c r="AA28" i="29"/>
  <c r="Z28" i="29"/>
  <c r="Y28" i="29"/>
  <c r="X28" i="29"/>
  <c r="W28" i="29"/>
  <c r="B28" i="29"/>
  <c r="AD27" i="29"/>
  <c r="AC27" i="29"/>
  <c r="AB27" i="29"/>
  <c r="AA27" i="29"/>
  <c r="Z27" i="29"/>
  <c r="Y27" i="29"/>
  <c r="X27" i="29"/>
  <c r="W27" i="29"/>
  <c r="B27" i="29"/>
  <c r="AD26" i="29"/>
  <c r="AC26" i="29"/>
  <c r="AB26" i="29"/>
  <c r="AA26" i="29"/>
  <c r="Z26" i="29"/>
  <c r="Y26" i="29"/>
  <c r="Y30" i="29" s="1"/>
  <c r="X26" i="29"/>
  <c r="W26" i="29"/>
  <c r="B26" i="29"/>
  <c r="AD25" i="29"/>
  <c r="AC25" i="29"/>
  <c r="AC30" i="29" s="1"/>
  <c r="AB25" i="29"/>
  <c r="AB30" i="29" s="1"/>
  <c r="AA25" i="29"/>
  <c r="AA30" i="29" s="1"/>
  <c r="Z25" i="29"/>
  <c r="Z30" i="29" s="1"/>
  <c r="Y25" i="29"/>
  <c r="X25" i="29"/>
  <c r="X30" i="29" s="1"/>
  <c r="W25" i="29"/>
  <c r="W30" i="29" s="1"/>
  <c r="B25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AD22" i="29"/>
  <c r="AC22" i="29"/>
  <c r="AB22" i="29"/>
  <c r="AA22" i="29"/>
  <c r="Z22" i="29"/>
  <c r="Y22" i="29"/>
  <c r="X22" i="29"/>
  <c r="W22" i="29"/>
  <c r="B22" i="29"/>
  <c r="AD21" i="29"/>
  <c r="AC21" i="29"/>
  <c r="AB21" i="29"/>
  <c r="AA21" i="29"/>
  <c r="Z21" i="29"/>
  <c r="Y21" i="29"/>
  <c r="X21" i="29"/>
  <c r="W21" i="29"/>
  <c r="B21" i="29"/>
  <c r="AD20" i="29"/>
  <c r="AC20" i="29"/>
  <c r="AB20" i="29"/>
  <c r="AA20" i="29"/>
  <c r="Z20" i="29"/>
  <c r="Y20" i="29"/>
  <c r="X20" i="29"/>
  <c r="W20" i="29"/>
  <c r="B20" i="29"/>
  <c r="AD19" i="29"/>
  <c r="AC19" i="29"/>
  <c r="AB19" i="29"/>
  <c r="AB23" i="29" s="1"/>
  <c r="AA19" i="29"/>
  <c r="Z19" i="29"/>
  <c r="Y19" i="29"/>
  <c r="X19" i="29"/>
  <c r="W19" i="29"/>
  <c r="B19" i="29"/>
  <c r="AD18" i="29"/>
  <c r="AC18" i="29"/>
  <c r="AC23" i="29" s="1"/>
  <c r="AB18" i="29"/>
  <c r="AA18" i="29"/>
  <c r="AA23" i="29" s="1"/>
  <c r="Z18" i="29"/>
  <c r="Z23" i="29" s="1"/>
  <c r="Y18" i="29"/>
  <c r="Y23" i="29" s="1"/>
  <c r="X18" i="29"/>
  <c r="X23" i="29" s="1"/>
  <c r="W18" i="29"/>
  <c r="W23" i="29" s="1"/>
  <c r="B18" i="29"/>
  <c r="A17" i="29"/>
  <c r="A24" i="29" s="1"/>
  <c r="A31" i="29" s="1"/>
  <c r="A38" i="29" s="1"/>
  <c r="A45" i="29" s="1"/>
  <c r="A52" i="29" s="1"/>
  <c r="A59" i="29" s="1"/>
  <c r="A66" i="29" s="1"/>
  <c r="A73" i="29" s="1"/>
  <c r="A80" i="29" s="1"/>
  <c r="A87" i="29" s="1"/>
  <c r="A94" i="29" s="1"/>
  <c r="A101" i="29" s="1"/>
  <c r="A108" i="29" s="1"/>
  <c r="A115" i="29" s="1"/>
  <c r="A122" i="29" s="1"/>
  <c r="A129" i="29" s="1"/>
  <c r="A136" i="29" s="1"/>
  <c r="AD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AD15" i="29"/>
  <c r="AC15" i="29"/>
  <c r="AB15" i="29"/>
  <c r="AA15" i="29"/>
  <c r="Z15" i="29"/>
  <c r="Y15" i="29"/>
  <c r="X15" i="29"/>
  <c r="W15" i="29"/>
  <c r="AD14" i="29"/>
  <c r="AC14" i="29"/>
  <c r="AB14" i="29"/>
  <c r="AA14" i="29"/>
  <c r="Z14" i="29"/>
  <c r="Y14" i="29"/>
  <c r="X14" i="29"/>
  <c r="W14" i="29"/>
  <c r="AD13" i="29"/>
  <c r="AC13" i="29"/>
  <c r="AB13" i="29"/>
  <c r="AA13" i="29"/>
  <c r="Z13" i="29"/>
  <c r="Y13" i="29"/>
  <c r="X13" i="29"/>
  <c r="W13" i="29"/>
  <c r="AD12" i="29"/>
  <c r="AC12" i="29"/>
  <c r="AB12" i="29"/>
  <c r="AA12" i="29"/>
  <c r="Z12" i="29"/>
  <c r="Y12" i="29"/>
  <c r="X12" i="29"/>
  <c r="W12" i="29"/>
  <c r="AD11" i="29"/>
  <c r="AC11" i="29"/>
  <c r="AC16" i="29" s="1"/>
  <c r="AB11" i="29"/>
  <c r="AB16" i="29" s="1"/>
  <c r="AA11" i="29"/>
  <c r="AA16" i="29" s="1"/>
  <c r="Z11" i="29"/>
  <c r="Z16" i="29" s="1"/>
  <c r="Y11" i="29"/>
  <c r="Y16" i="29" s="1"/>
  <c r="X11" i="29"/>
  <c r="X16" i="29" s="1"/>
  <c r="W11" i="29"/>
  <c r="AD142" i="29" l="1"/>
  <c r="AD114" i="29"/>
  <c r="AD107" i="29"/>
  <c r="AD86" i="29"/>
  <c r="AD79" i="29"/>
  <c r="AD65" i="29"/>
  <c r="AD58" i="29"/>
  <c r="AD51" i="29"/>
  <c r="AD37" i="29"/>
  <c r="AD30" i="29"/>
  <c r="AD23" i="29"/>
  <c r="C121" i="29"/>
  <c r="K121" i="29"/>
  <c r="AD72" i="29"/>
  <c r="AB72" i="29"/>
  <c r="E121" i="29"/>
  <c r="M121" i="29"/>
  <c r="W72" i="29"/>
  <c r="F121" i="29"/>
  <c r="N121" i="29"/>
  <c r="AD116" i="29"/>
  <c r="Y117" i="29"/>
  <c r="AB118" i="29"/>
  <c r="W119" i="29"/>
  <c r="Z120" i="29"/>
  <c r="X72" i="29"/>
  <c r="G121" i="29"/>
  <c r="W116" i="29"/>
  <c r="Z119" i="29"/>
  <c r="X116" i="29"/>
  <c r="X121" i="29" s="1"/>
  <c r="AA117" i="29"/>
  <c r="AD118" i="29"/>
  <c r="Y119" i="29"/>
  <c r="AB120" i="29"/>
  <c r="J121" i="29"/>
  <c r="AB97" i="29"/>
  <c r="AB100" i="29" s="1"/>
  <c r="W98" i="29"/>
  <c r="Y116" i="29"/>
  <c r="AA67" i="29"/>
  <c r="AA72" i="29" s="1"/>
  <c r="J72" i="29"/>
  <c r="W95" i="29"/>
  <c r="W100" i="29" s="1"/>
  <c r="Z96" i="29"/>
  <c r="AC97" i="29"/>
  <c r="AC100" i="29" s="1"/>
  <c r="X98" i="29"/>
  <c r="AA99" i="29"/>
  <c r="R116" i="29"/>
  <c r="U117" i="29"/>
  <c r="AC117" i="29" s="1"/>
  <c r="P118" i="29"/>
  <c r="X118" i="29" s="1"/>
  <c r="S119" i="29"/>
  <c r="AA119" i="29" s="1"/>
  <c r="V120" i="29"/>
  <c r="AD120" i="29" s="1"/>
  <c r="AD95" i="29"/>
  <c r="AD100" i="29" s="1"/>
  <c r="Z99" i="29"/>
  <c r="Z100" i="29" s="1"/>
  <c r="C72" i="29"/>
  <c r="X95" i="29"/>
  <c r="AA96" i="29"/>
  <c r="AA100" i="29" s="1"/>
  <c r="AD97" i="29"/>
  <c r="Y98" i="29"/>
  <c r="AB99" i="29"/>
  <c r="S116" i="29"/>
  <c r="V117" i="29"/>
  <c r="AD117" i="29" s="1"/>
  <c r="Q118" i="29"/>
  <c r="Y118" i="29" s="1"/>
  <c r="T119" i="29"/>
  <c r="AB119" i="29" s="1"/>
  <c r="O120" i="29"/>
  <c r="W120" i="29" s="1"/>
  <c r="D72" i="29"/>
  <c r="T116" i="29"/>
  <c r="O117" i="29"/>
  <c r="W117" i="29" s="1"/>
  <c r="R118" i="29"/>
  <c r="Z118" i="29" s="1"/>
  <c r="U119" i="29"/>
  <c r="AC119" i="29" s="1"/>
  <c r="P120" i="29"/>
  <c r="X120" i="29" s="1"/>
  <c r="E72" i="29"/>
  <c r="U116" i="29"/>
  <c r="P117" i="29"/>
  <c r="X117" i="29" s="1"/>
  <c r="S118" i="29"/>
  <c r="AA118" i="29" s="1"/>
  <c r="V119" i="29"/>
  <c r="AD119" i="29" s="1"/>
  <c r="Q120" i="29"/>
  <c r="Y120" i="29" s="1"/>
  <c r="Y96" i="29"/>
  <c r="Y100" i="29" s="1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G142" i="28"/>
  <c r="F142" i="28"/>
  <c r="E142" i="28"/>
  <c r="D142" i="28"/>
  <c r="C142" i="28"/>
  <c r="B142" i="28"/>
  <c r="AD141" i="28"/>
  <c r="AC141" i="28"/>
  <c r="AB141" i="28"/>
  <c r="AA141" i="28"/>
  <c r="Z141" i="28"/>
  <c r="Y141" i="28"/>
  <c r="X141" i="28"/>
  <c r="W141" i="28"/>
  <c r="B141" i="28"/>
  <c r="AD140" i="28"/>
  <c r="AC140" i="28"/>
  <c r="AB140" i="28"/>
  <c r="AA140" i="28"/>
  <c r="Z140" i="28"/>
  <c r="Y140" i="28"/>
  <c r="X140" i="28"/>
  <c r="W140" i="28"/>
  <c r="B140" i="28"/>
  <c r="AD139" i="28"/>
  <c r="AC139" i="28"/>
  <c r="AB139" i="28"/>
  <c r="AA139" i="28"/>
  <c r="Z139" i="28"/>
  <c r="Y139" i="28"/>
  <c r="X139" i="28"/>
  <c r="W139" i="28"/>
  <c r="B139" i="28"/>
  <c r="AD138" i="28"/>
  <c r="AC138" i="28"/>
  <c r="AB138" i="28"/>
  <c r="AA138" i="28"/>
  <c r="Z138" i="28"/>
  <c r="Z142" i="28" s="1"/>
  <c r="Y138" i="28"/>
  <c r="X138" i="28"/>
  <c r="W138" i="28"/>
  <c r="W142" i="28" s="1"/>
  <c r="B138" i="28"/>
  <c r="AD137" i="28"/>
  <c r="AD142" i="28" s="1"/>
  <c r="AC137" i="28"/>
  <c r="AC142" i="28" s="1"/>
  <c r="AB137" i="28"/>
  <c r="AB142" i="28" s="1"/>
  <c r="AA137" i="28"/>
  <c r="AA142" i="28" s="1"/>
  <c r="Z137" i="28"/>
  <c r="Y137" i="28"/>
  <c r="Y142" i="28" s="1"/>
  <c r="X137" i="28"/>
  <c r="X142" i="28" s="1"/>
  <c r="W137" i="28"/>
  <c r="B137" i="28"/>
  <c r="U135" i="28"/>
  <c r="T135" i="28"/>
  <c r="S135" i="28"/>
  <c r="R135" i="28"/>
  <c r="Q135" i="28"/>
  <c r="P135" i="28"/>
  <c r="O135" i="28"/>
  <c r="N135" i="28"/>
  <c r="M135" i="28"/>
  <c r="L135" i="28"/>
  <c r="K135" i="28"/>
  <c r="J135" i="28"/>
  <c r="I135" i="28"/>
  <c r="H135" i="28"/>
  <c r="G135" i="28"/>
  <c r="F135" i="28"/>
  <c r="E135" i="28"/>
  <c r="D135" i="28"/>
  <c r="C135" i="28"/>
  <c r="B135" i="28"/>
  <c r="AD134" i="28"/>
  <c r="AC134" i="28"/>
  <c r="AB134" i="28"/>
  <c r="AA134" i="28"/>
  <c r="Z134" i="28"/>
  <c r="Y134" i="28"/>
  <c r="X134" i="28"/>
  <c r="W134" i="28"/>
  <c r="B134" i="28"/>
  <c r="AD133" i="28"/>
  <c r="AC133" i="28"/>
  <c r="AB133" i="28"/>
  <c r="AA133" i="28"/>
  <c r="Z133" i="28"/>
  <c r="Y133" i="28"/>
  <c r="X133" i="28"/>
  <c r="W133" i="28"/>
  <c r="B133" i="28"/>
  <c r="AD132" i="28"/>
  <c r="AC132" i="28"/>
  <c r="AB132" i="28"/>
  <c r="AA132" i="28"/>
  <c r="Z132" i="28"/>
  <c r="Y132" i="28"/>
  <c r="X132" i="28"/>
  <c r="W132" i="28"/>
  <c r="B132" i="28"/>
  <c r="AD131" i="28"/>
  <c r="AC131" i="28"/>
  <c r="AC135" i="28" s="1"/>
  <c r="AB131" i="28"/>
  <c r="AA131" i="28"/>
  <c r="Z131" i="28"/>
  <c r="Z135" i="28" s="1"/>
  <c r="Y131" i="28"/>
  <c r="Y135" i="28" s="1"/>
  <c r="X131" i="28"/>
  <c r="X135" i="28" s="1"/>
  <c r="W131" i="28"/>
  <c r="B131" i="28"/>
  <c r="AD130" i="28"/>
  <c r="AD135" i="28" s="1"/>
  <c r="AC130" i="28"/>
  <c r="AB130" i="28"/>
  <c r="AB135" i="28" s="1"/>
  <c r="AA130" i="28"/>
  <c r="AA135" i="28" s="1"/>
  <c r="Z130" i="28"/>
  <c r="Y130" i="28"/>
  <c r="X130" i="28"/>
  <c r="W130" i="28"/>
  <c r="W135" i="28" s="1"/>
  <c r="B130" i="28"/>
  <c r="U128" i="28"/>
  <c r="T128" i="28"/>
  <c r="S128" i="28"/>
  <c r="R128" i="28"/>
  <c r="Q128" i="28"/>
  <c r="P128" i="28"/>
  <c r="O128" i="28"/>
  <c r="N128" i="28"/>
  <c r="M128" i="28"/>
  <c r="L128" i="28"/>
  <c r="K128" i="28"/>
  <c r="J128" i="28"/>
  <c r="I128" i="28"/>
  <c r="H128" i="28"/>
  <c r="G128" i="28"/>
  <c r="F128" i="28"/>
  <c r="E128" i="28"/>
  <c r="D128" i="28"/>
  <c r="C128" i="28"/>
  <c r="B128" i="28"/>
  <c r="AD127" i="28"/>
  <c r="AC127" i="28"/>
  <c r="AB127" i="28"/>
  <c r="AA127" i="28"/>
  <c r="Z127" i="28"/>
  <c r="Y127" i="28"/>
  <c r="X127" i="28"/>
  <c r="W127" i="28"/>
  <c r="B127" i="28"/>
  <c r="AD126" i="28"/>
  <c r="AC126" i="28"/>
  <c r="AB126" i="28"/>
  <c r="AA126" i="28"/>
  <c r="Z126" i="28"/>
  <c r="Y126" i="28"/>
  <c r="X126" i="28"/>
  <c r="W126" i="28"/>
  <c r="B126" i="28"/>
  <c r="AD125" i="28"/>
  <c r="AC125" i="28"/>
  <c r="AB125" i="28"/>
  <c r="AA125" i="28"/>
  <c r="Z125" i="28"/>
  <c r="Y125" i="28"/>
  <c r="X125" i="28"/>
  <c r="W125" i="28"/>
  <c r="B125" i="28"/>
  <c r="AD124" i="28"/>
  <c r="AC124" i="28"/>
  <c r="AC128" i="28" s="1"/>
  <c r="AB124" i="28"/>
  <c r="AB128" i="28" s="1"/>
  <c r="AA124" i="28"/>
  <c r="Z124" i="28"/>
  <c r="Y124" i="28"/>
  <c r="X124" i="28"/>
  <c r="X128" i="28" s="1"/>
  <c r="W124" i="28"/>
  <c r="B124" i="28"/>
  <c r="AD123" i="28"/>
  <c r="AD128" i="28" s="1"/>
  <c r="AC123" i="28"/>
  <c r="AB123" i="28"/>
  <c r="AA123" i="28"/>
  <c r="AA128" i="28" s="1"/>
  <c r="Z123" i="28"/>
  <c r="Z128" i="28" s="1"/>
  <c r="Y123" i="28"/>
  <c r="Y128" i="28" s="1"/>
  <c r="X123" i="28"/>
  <c r="W123" i="28"/>
  <c r="W128" i="28" s="1"/>
  <c r="B123" i="28"/>
  <c r="B121" i="28"/>
  <c r="U120" i="28"/>
  <c r="AC120" i="28" s="1"/>
  <c r="T120" i="28"/>
  <c r="AB120" i="28" s="1"/>
  <c r="P120" i="28"/>
  <c r="X120" i="28" s="1"/>
  <c r="M120" i="28"/>
  <c r="L120" i="28"/>
  <c r="H120" i="28"/>
  <c r="E120" i="28"/>
  <c r="D120" i="28"/>
  <c r="B120" i="28"/>
  <c r="U119" i="28"/>
  <c r="AC119" i="28" s="1"/>
  <c r="R119" i="28"/>
  <c r="Q119" i="28"/>
  <c r="Y119" i="28" s="1"/>
  <c r="M119" i="28"/>
  <c r="J119" i="28"/>
  <c r="I119" i="28"/>
  <c r="E119" i="28"/>
  <c r="B119" i="28"/>
  <c r="AD118" i="28"/>
  <c r="R118" i="28"/>
  <c r="Z118" i="28" s="1"/>
  <c r="O118" i="28"/>
  <c r="N118" i="28"/>
  <c r="J118" i="28"/>
  <c r="G118" i="28"/>
  <c r="F118" i="28"/>
  <c r="B118" i="28"/>
  <c r="T117" i="28"/>
  <c r="S117" i="28"/>
  <c r="AA117" i="28" s="1"/>
  <c r="O117" i="28"/>
  <c r="W117" i="28" s="1"/>
  <c r="L117" i="28"/>
  <c r="K117" i="28"/>
  <c r="G117" i="28"/>
  <c r="D117" i="28"/>
  <c r="C117" i="28"/>
  <c r="B117" i="28"/>
  <c r="T116" i="28"/>
  <c r="AB116" i="28" s="1"/>
  <c r="Q116" i="28"/>
  <c r="P116" i="28"/>
  <c r="X116" i="28" s="1"/>
  <c r="L116" i="28"/>
  <c r="I116" i="28"/>
  <c r="H116" i="28"/>
  <c r="D116" i="28"/>
  <c r="D121" i="28" s="1"/>
  <c r="B116" i="28"/>
  <c r="U114" i="28"/>
  <c r="T114" i="28"/>
  <c r="S114" i="28"/>
  <c r="R114" i="28"/>
  <c r="Q114" i="28"/>
  <c r="P114" i="28"/>
  <c r="O114" i="28"/>
  <c r="N114" i="28"/>
  <c r="M114" i="28"/>
  <c r="L114" i="28"/>
  <c r="K114" i="28"/>
  <c r="J114" i="28"/>
  <c r="I114" i="28"/>
  <c r="H114" i="28"/>
  <c r="G114" i="28"/>
  <c r="F114" i="28"/>
  <c r="E114" i="28"/>
  <c r="D114" i="28"/>
  <c r="C114" i="28"/>
  <c r="B114" i="28"/>
  <c r="AD113" i="28"/>
  <c r="AC113" i="28"/>
  <c r="AB113" i="28"/>
  <c r="AA113" i="28"/>
  <c r="Z113" i="28"/>
  <c r="Y113" i="28"/>
  <c r="X113" i="28"/>
  <c r="W113" i="28"/>
  <c r="B113" i="28"/>
  <c r="AD112" i="28"/>
  <c r="AC112" i="28"/>
  <c r="AB112" i="28"/>
  <c r="AA112" i="28"/>
  <c r="Z112" i="28"/>
  <c r="Y112" i="28"/>
  <c r="X112" i="28"/>
  <c r="W112" i="28"/>
  <c r="B112" i="28"/>
  <c r="AD111" i="28"/>
  <c r="AC111" i="28"/>
  <c r="AB111" i="28"/>
  <c r="AA111" i="28"/>
  <c r="Z111" i="28"/>
  <c r="Y111" i="28"/>
  <c r="X111" i="28"/>
  <c r="W111" i="28"/>
  <c r="B111" i="28"/>
  <c r="AD110" i="28"/>
  <c r="AC110" i="28"/>
  <c r="AB110" i="28"/>
  <c r="AA110" i="28"/>
  <c r="Z110" i="28"/>
  <c r="Z114" i="28" s="1"/>
  <c r="Y110" i="28"/>
  <c r="X110" i="28"/>
  <c r="W110" i="28"/>
  <c r="W114" i="28" s="1"/>
  <c r="B110" i="28"/>
  <c r="AD109" i="28"/>
  <c r="AC109" i="28"/>
  <c r="AC114" i="28" s="1"/>
  <c r="AB109" i="28"/>
  <c r="AB114" i="28" s="1"/>
  <c r="AA109" i="28"/>
  <c r="AA114" i="28" s="1"/>
  <c r="Z109" i="28"/>
  <c r="Y109" i="28"/>
  <c r="Y114" i="28" s="1"/>
  <c r="X109" i="28"/>
  <c r="X114" i="28" s="1"/>
  <c r="W109" i="28"/>
  <c r="B109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7" i="28"/>
  <c r="B107" i="28"/>
  <c r="AD106" i="28"/>
  <c r="AC106" i="28"/>
  <c r="AB106" i="28"/>
  <c r="AA106" i="28"/>
  <c r="Z106" i="28"/>
  <c r="Y106" i="28"/>
  <c r="X106" i="28"/>
  <c r="W106" i="28"/>
  <c r="B106" i="28"/>
  <c r="AD105" i="28"/>
  <c r="AC105" i="28"/>
  <c r="AB105" i="28"/>
  <c r="AA105" i="28"/>
  <c r="Z105" i="28"/>
  <c r="Y105" i="28"/>
  <c r="X105" i="28"/>
  <c r="W105" i="28"/>
  <c r="B105" i="28"/>
  <c r="AD104" i="28"/>
  <c r="AC104" i="28"/>
  <c r="AB104" i="28"/>
  <c r="AA104" i="28"/>
  <c r="Z104" i="28"/>
  <c r="Y104" i="28"/>
  <c r="X104" i="28"/>
  <c r="W104" i="28"/>
  <c r="B104" i="28"/>
  <c r="AD103" i="28"/>
  <c r="AC103" i="28"/>
  <c r="AC107" i="28" s="1"/>
  <c r="AB103" i="28"/>
  <c r="AA103" i="28"/>
  <c r="Z103" i="28"/>
  <c r="Z107" i="28" s="1"/>
  <c r="Y103" i="28"/>
  <c r="Y107" i="28" s="1"/>
  <c r="X103" i="28"/>
  <c r="W103" i="28"/>
  <c r="B103" i="28"/>
  <c r="AD102" i="28"/>
  <c r="AD107" i="28" s="1"/>
  <c r="AC102" i="28"/>
  <c r="AB102" i="28"/>
  <c r="AB107" i="28" s="1"/>
  <c r="AA102" i="28"/>
  <c r="AA107" i="28" s="1"/>
  <c r="Z102" i="28"/>
  <c r="Y102" i="28"/>
  <c r="X102" i="28"/>
  <c r="X107" i="28" s="1"/>
  <c r="W102" i="28"/>
  <c r="W107" i="28" s="1"/>
  <c r="B102" i="28"/>
  <c r="U100" i="28"/>
  <c r="T100" i="28"/>
  <c r="P100" i="28"/>
  <c r="M100" i="28"/>
  <c r="L100" i="28"/>
  <c r="H100" i="28"/>
  <c r="E100" i="28"/>
  <c r="D100" i="28"/>
  <c r="B100" i="28"/>
  <c r="AD99" i="28"/>
  <c r="U99" i="28"/>
  <c r="AC99" i="28" s="1"/>
  <c r="T99" i="28"/>
  <c r="AB99" i="28" s="1"/>
  <c r="S99" i="28"/>
  <c r="S120" i="28" s="1"/>
  <c r="R99" i="28"/>
  <c r="R120" i="28" s="1"/>
  <c r="Q99" i="28"/>
  <c r="Y99" i="28" s="1"/>
  <c r="P99" i="28"/>
  <c r="X99" i="28" s="1"/>
  <c r="O99" i="28"/>
  <c r="W99" i="28" s="1"/>
  <c r="N99" i="28"/>
  <c r="N120" i="28" s="1"/>
  <c r="M99" i="28"/>
  <c r="L99" i="28"/>
  <c r="K99" i="28"/>
  <c r="K120" i="28" s="1"/>
  <c r="J99" i="28"/>
  <c r="J120" i="28" s="1"/>
  <c r="I99" i="28"/>
  <c r="I120" i="28" s="1"/>
  <c r="H99" i="28"/>
  <c r="G99" i="28"/>
  <c r="G120" i="28" s="1"/>
  <c r="F99" i="28"/>
  <c r="F120" i="28" s="1"/>
  <c r="E99" i="28"/>
  <c r="D99" i="28"/>
  <c r="C99" i="28"/>
  <c r="C120" i="28" s="1"/>
  <c r="B99" i="28"/>
  <c r="W98" i="28"/>
  <c r="AD98" i="28"/>
  <c r="U98" i="28"/>
  <c r="AC98" i="28" s="1"/>
  <c r="T98" i="28"/>
  <c r="AB98" i="28" s="1"/>
  <c r="S98" i="28"/>
  <c r="AA98" i="28" s="1"/>
  <c r="R98" i="28"/>
  <c r="Z98" i="28" s="1"/>
  <c r="Q98" i="28"/>
  <c r="Y98" i="28" s="1"/>
  <c r="P98" i="28"/>
  <c r="P119" i="28" s="1"/>
  <c r="O98" i="28"/>
  <c r="O119" i="28" s="1"/>
  <c r="N98" i="28"/>
  <c r="N119" i="28" s="1"/>
  <c r="M98" i="28"/>
  <c r="L98" i="28"/>
  <c r="L119" i="28" s="1"/>
  <c r="K98" i="28"/>
  <c r="K119" i="28" s="1"/>
  <c r="J98" i="28"/>
  <c r="I98" i="28"/>
  <c r="H98" i="28"/>
  <c r="H119" i="28" s="1"/>
  <c r="G98" i="28"/>
  <c r="G119" i="28" s="1"/>
  <c r="F98" i="28"/>
  <c r="F119" i="28" s="1"/>
  <c r="E98" i="28"/>
  <c r="D98" i="28"/>
  <c r="D119" i="28" s="1"/>
  <c r="C98" i="28"/>
  <c r="C119" i="28" s="1"/>
  <c r="B98" i="28"/>
  <c r="AD97" i="28"/>
  <c r="U97" i="28"/>
  <c r="U118" i="28" s="1"/>
  <c r="T97" i="28"/>
  <c r="T118" i="28" s="1"/>
  <c r="S97" i="28"/>
  <c r="AA97" i="28" s="1"/>
  <c r="R97" i="28"/>
  <c r="Z97" i="28" s="1"/>
  <c r="Q97" i="28"/>
  <c r="Y97" i="28" s="1"/>
  <c r="P97" i="28"/>
  <c r="X97" i="28" s="1"/>
  <c r="O97" i="28"/>
  <c r="W97" i="28" s="1"/>
  <c r="N97" i="28"/>
  <c r="M97" i="28"/>
  <c r="M118" i="28" s="1"/>
  <c r="L97" i="28"/>
  <c r="L118" i="28" s="1"/>
  <c r="K97" i="28"/>
  <c r="K118" i="28" s="1"/>
  <c r="J97" i="28"/>
  <c r="I97" i="28"/>
  <c r="I118" i="28" s="1"/>
  <c r="H97" i="28"/>
  <c r="H118" i="28" s="1"/>
  <c r="G97" i="28"/>
  <c r="F97" i="28"/>
  <c r="E97" i="28"/>
  <c r="E118" i="28" s="1"/>
  <c r="D97" i="28"/>
  <c r="D118" i="28" s="1"/>
  <c r="C97" i="28"/>
  <c r="C118" i="28" s="1"/>
  <c r="B97" i="28"/>
  <c r="AD96" i="28"/>
  <c r="U96" i="28"/>
  <c r="AC96" i="28" s="1"/>
  <c r="T96" i="28"/>
  <c r="AB96" i="28" s="1"/>
  <c r="S96" i="28"/>
  <c r="AA96" i="28" s="1"/>
  <c r="R96" i="28"/>
  <c r="R117" i="28" s="1"/>
  <c r="Q96" i="28"/>
  <c r="Q117" i="28" s="1"/>
  <c r="P96" i="28"/>
  <c r="X96" i="28" s="1"/>
  <c r="O96" i="28"/>
  <c r="W96" i="28" s="1"/>
  <c r="N96" i="28"/>
  <c r="N117" i="28" s="1"/>
  <c r="M96" i="28"/>
  <c r="M117" i="28" s="1"/>
  <c r="L96" i="28"/>
  <c r="K96" i="28"/>
  <c r="J96" i="28"/>
  <c r="J117" i="28" s="1"/>
  <c r="I96" i="28"/>
  <c r="I117" i="28" s="1"/>
  <c r="H96" i="28"/>
  <c r="H117" i="28" s="1"/>
  <c r="G96" i="28"/>
  <c r="F96" i="28"/>
  <c r="F117" i="28" s="1"/>
  <c r="E96" i="28"/>
  <c r="E117" i="28" s="1"/>
  <c r="D96" i="28"/>
  <c r="C96" i="28"/>
  <c r="B96" i="28"/>
  <c r="Y95" i="28"/>
  <c r="U95" i="28"/>
  <c r="AC95" i="28" s="1"/>
  <c r="T95" i="28"/>
  <c r="AB95" i="28" s="1"/>
  <c r="S95" i="28"/>
  <c r="AA95" i="28" s="1"/>
  <c r="R95" i="28"/>
  <c r="Z95" i="28" s="1"/>
  <c r="Q95" i="28"/>
  <c r="P95" i="28"/>
  <c r="X95" i="28" s="1"/>
  <c r="O95" i="28"/>
  <c r="O116" i="28" s="1"/>
  <c r="N95" i="28"/>
  <c r="N116" i="28" s="1"/>
  <c r="M95" i="28"/>
  <c r="M116" i="28" s="1"/>
  <c r="L95" i="28"/>
  <c r="K95" i="28"/>
  <c r="K116" i="28" s="1"/>
  <c r="K121" i="28" s="1"/>
  <c r="J95" i="28"/>
  <c r="J116" i="28" s="1"/>
  <c r="I95" i="28"/>
  <c r="H95" i="28"/>
  <c r="G95" i="28"/>
  <c r="G116" i="28" s="1"/>
  <c r="F95" i="28"/>
  <c r="F116" i="28" s="1"/>
  <c r="E95" i="28"/>
  <c r="E116" i="28" s="1"/>
  <c r="D95" i="28"/>
  <c r="C95" i="28"/>
  <c r="C116" i="28" s="1"/>
  <c r="C121" i="28" s="1"/>
  <c r="B95" i="28"/>
  <c r="B93" i="28"/>
  <c r="B92" i="28"/>
  <c r="B91" i="28"/>
  <c r="B90" i="28"/>
  <c r="B89" i="28"/>
  <c r="B88" i="28"/>
  <c r="U86" i="28"/>
  <c r="T86" i="28"/>
  <c r="S86" i="28"/>
  <c r="S100" i="28" s="1"/>
  <c r="R86" i="28"/>
  <c r="R100" i="28" s="1"/>
  <c r="Q86" i="28"/>
  <c r="Q100" i="28" s="1"/>
  <c r="P86" i="28"/>
  <c r="O86" i="28"/>
  <c r="O100" i="28" s="1"/>
  <c r="N86" i="28"/>
  <c r="N100" i="28" s="1"/>
  <c r="M86" i="28"/>
  <c r="L86" i="28"/>
  <c r="K86" i="28"/>
  <c r="K100" i="28" s="1"/>
  <c r="J86" i="28"/>
  <c r="J100" i="28" s="1"/>
  <c r="I86" i="28"/>
  <c r="I100" i="28" s="1"/>
  <c r="H86" i="28"/>
  <c r="G86" i="28"/>
  <c r="G100" i="28" s="1"/>
  <c r="F86" i="28"/>
  <c r="F100" i="28" s="1"/>
  <c r="E86" i="28"/>
  <c r="D86" i="28"/>
  <c r="C86" i="28"/>
  <c r="C100" i="28" s="1"/>
  <c r="B86" i="28"/>
  <c r="AD85" i="28"/>
  <c r="AC85" i="28"/>
  <c r="AB85" i="28"/>
  <c r="AA85" i="28"/>
  <c r="Z85" i="28"/>
  <c r="Y85" i="28"/>
  <c r="X85" i="28"/>
  <c r="W85" i="28"/>
  <c r="B85" i="28"/>
  <c r="AD84" i="28"/>
  <c r="AC84" i="28"/>
  <c r="AB84" i="28"/>
  <c r="AA84" i="28"/>
  <c r="Z84" i="28"/>
  <c r="Y84" i="28"/>
  <c r="X84" i="28"/>
  <c r="W84" i="28"/>
  <c r="B84" i="28"/>
  <c r="AD83" i="28"/>
  <c r="AC83" i="28"/>
  <c r="AB83" i="28"/>
  <c r="AA83" i="28"/>
  <c r="Z83" i="28"/>
  <c r="Y83" i="28"/>
  <c r="X83" i="28"/>
  <c r="W83" i="28"/>
  <c r="B83" i="28"/>
  <c r="AD82" i="28"/>
  <c r="AC82" i="28"/>
  <c r="AB82" i="28"/>
  <c r="AA82" i="28"/>
  <c r="AA86" i="28" s="1"/>
  <c r="Z82" i="28"/>
  <c r="Z86" i="28" s="1"/>
  <c r="Y82" i="28"/>
  <c r="X82" i="28"/>
  <c r="W82" i="28"/>
  <c r="B82" i="28"/>
  <c r="AD81" i="28"/>
  <c r="AC81" i="28"/>
  <c r="AC86" i="28" s="1"/>
  <c r="AB81" i="28"/>
  <c r="AB86" i="28" s="1"/>
  <c r="AA81" i="28"/>
  <c r="Z81" i="28"/>
  <c r="Y81" i="28"/>
  <c r="Y86" i="28" s="1"/>
  <c r="X81" i="28"/>
  <c r="X86" i="28" s="1"/>
  <c r="W81" i="28"/>
  <c r="W86" i="28" s="1"/>
  <c r="B81" i="28"/>
  <c r="U79" i="28"/>
  <c r="T79" i="28"/>
  <c r="S79" i="28"/>
  <c r="R79" i="28"/>
  <c r="Q79" i="28"/>
  <c r="P79" i="28"/>
  <c r="O79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B79" i="28"/>
  <c r="AD78" i="28"/>
  <c r="AC78" i="28"/>
  <c r="AB78" i="28"/>
  <c r="AA78" i="28"/>
  <c r="Z78" i="28"/>
  <c r="Y78" i="28"/>
  <c r="X78" i="28"/>
  <c r="W78" i="28"/>
  <c r="B78" i="28"/>
  <c r="AD77" i="28"/>
  <c r="AC77" i="28"/>
  <c r="AB77" i="28"/>
  <c r="AA77" i="28"/>
  <c r="Z77" i="28"/>
  <c r="Y77" i="28"/>
  <c r="X77" i="28"/>
  <c r="W77" i="28"/>
  <c r="B77" i="28"/>
  <c r="AD76" i="28"/>
  <c r="AC76" i="28"/>
  <c r="AB76" i="28"/>
  <c r="AA76" i="28"/>
  <c r="Z76" i="28"/>
  <c r="Y76" i="28"/>
  <c r="X76" i="28"/>
  <c r="W76" i="28"/>
  <c r="B76" i="28"/>
  <c r="AD75" i="28"/>
  <c r="AC75" i="28"/>
  <c r="AC79" i="28" s="1"/>
  <c r="AB75" i="28"/>
  <c r="AA75" i="28"/>
  <c r="Z75" i="28"/>
  <c r="Y75" i="28"/>
  <c r="Y79" i="28" s="1"/>
  <c r="X75" i="28"/>
  <c r="W75" i="28"/>
  <c r="B75" i="28"/>
  <c r="AD74" i="28"/>
  <c r="AC74" i="28"/>
  <c r="AB74" i="28"/>
  <c r="AB79" i="28" s="1"/>
  <c r="AA74" i="28"/>
  <c r="AA79" i="28" s="1"/>
  <c r="Z74" i="28"/>
  <c r="Z79" i="28" s="1"/>
  <c r="Y74" i="28"/>
  <c r="X74" i="28"/>
  <c r="X79" i="28" s="1"/>
  <c r="W74" i="28"/>
  <c r="W79" i="28" s="1"/>
  <c r="B74" i="28"/>
  <c r="U72" i="28"/>
  <c r="T72" i="28"/>
  <c r="S72" i="28"/>
  <c r="R72" i="28"/>
  <c r="Q72" i="28"/>
  <c r="I72" i="28"/>
  <c r="B72" i="28"/>
  <c r="AD71" i="28"/>
  <c r="AC71" i="28"/>
  <c r="Y71" i="28"/>
  <c r="P71" i="28"/>
  <c r="X71" i="28" s="1"/>
  <c r="O71" i="28"/>
  <c r="W71" i="28" s="1"/>
  <c r="N71" i="28"/>
  <c r="M71" i="28"/>
  <c r="L71" i="28"/>
  <c r="K71" i="28"/>
  <c r="J71" i="28"/>
  <c r="I71" i="28"/>
  <c r="H71" i="28"/>
  <c r="AB71" i="28" s="1"/>
  <c r="G71" i="28"/>
  <c r="AA71" i="28" s="1"/>
  <c r="F71" i="28"/>
  <c r="Z71" i="28" s="1"/>
  <c r="E71" i="28"/>
  <c r="D71" i="28"/>
  <c r="C71" i="28"/>
  <c r="B71" i="28"/>
  <c r="AC70" i="28"/>
  <c r="AB70" i="28"/>
  <c r="X70" i="28"/>
  <c r="P70" i="28"/>
  <c r="O70" i="28"/>
  <c r="W70" i="28" s="1"/>
  <c r="N70" i="28"/>
  <c r="M70" i="28"/>
  <c r="L70" i="28"/>
  <c r="K70" i="28"/>
  <c r="J70" i="28"/>
  <c r="AD70" i="28" s="1"/>
  <c r="I70" i="28"/>
  <c r="H70" i="28"/>
  <c r="G70" i="28"/>
  <c r="AA70" i="28" s="1"/>
  <c r="F70" i="28"/>
  <c r="Z70" i="28" s="1"/>
  <c r="E70" i="28"/>
  <c r="Y70" i="28" s="1"/>
  <c r="D70" i="28"/>
  <c r="C70" i="28"/>
  <c r="B70" i="28"/>
  <c r="AB69" i="28"/>
  <c r="AA69" i="28"/>
  <c r="W69" i="28"/>
  <c r="P69" i="28"/>
  <c r="X69" i="28" s="1"/>
  <c r="O69" i="28"/>
  <c r="N69" i="28"/>
  <c r="M69" i="28"/>
  <c r="L69" i="28"/>
  <c r="K69" i="28"/>
  <c r="J69" i="28"/>
  <c r="AD69" i="28" s="1"/>
  <c r="I69" i="28"/>
  <c r="AC69" i="28" s="1"/>
  <c r="H69" i="28"/>
  <c r="G69" i="28"/>
  <c r="F69" i="28"/>
  <c r="Z69" i="28" s="1"/>
  <c r="E69" i="28"/>
  <c r="Y69" i="28" s="1"/>
  <c r="D69" i="28"/>
  <c r="C69" i="28"/>
  <c r="B69" i="28"/>
  <c r="AD68" i="28"/>
  <c r="AA68" i="28"/>
  <c r="Z68" i="28"/>
  <c r="P68" i="28"/>
  <c r="P72" i="28" s="1"/>
  <c r="O68" i="28"/>
  <c r="W68" i="28" s="1"/>
  <c r="N68" i="28"/>
  <c r="M68" i="28"/>
  <c r="L68" i="28"/>
  <c r="K68" i="28"/>
  <c r="J68" i="28"/>
  <c r="I68" i="28"/>
  <c r="AC68" i="28" s="1"/>
  <c r="H68" i="28"/>
  <c r="H72" i="28" s="1"/>
  <c r="G68" i="28"/>
  <c r="F68" i="28"/>
  <c r="E68" i="28"/>
  <c r="Y68" i="28" s="1"/>
  <c r="Y72" i="28" s="1"/>
  <c r="D68" i="28"/>
  <c r="C68" i="28"/>
  <c r="B68" i="28"/>
  <c r="AC67" i="28"/>
  <c r="AC72" i="28" s="1"/>
  <c r="Z67" i="28"/>
  <c r="Z72" i="28" s="1"/>
  <c r="Y67" i="28"/>
  <c r="P67" i="28"/>
  <c r="X67" i="28" s="1"/>
  <c r="O67" i="28"/>
  <c r="O72" i="28" s="1"/>
  <c r="N67" i="28"/>
  <c r="N72" i="28" s="1"/>
  <c r="M67" i="28"/>
  <c r="M72" i="28" s="1"/>
  <c r="L67" i="28"/>
  <c r="L72" i="28" s="1"/>
  <c r="K67" i="28"/>
  <c r="K72" i="28" s="1"/>
  <c r="J67" i="28"/>
  <c r="AD67" i="28" s="1"/>
  <c r="I67" i="28"/>
  <c r="H67" i="28"/>
  <c r="AB67" i="28" s="1"/>
  <c r="G67" i="28"/>
  <c r="G72" i="28" s="1"/>
  <c r="F67" i="28"/>
  <c r="F72" i="28" s="1"/>
  <c r="E67" i="28"/>
  <c r="E72" i="28" s="1"/>
  <c r="D67" i="28"/>
  <c r="D72" i="28" s="1"/>
  <c r="C67" i="28"/>
  <c r="C72" i="28" s="1"/>
  <c r="B67" i="28"/>
  <c r="U65" i="28"/>
  <c r="T65" i="28"/>
  <c r="S65" i="28"/>
  <c r="R65" i="28"/>
  <c r="Q65" i="28"/>
  <c r="P65" i="28"/>
  <c r="O65" i="28"/>
  <c r="N65" i="28"/>
  <c r="M65" i="28"/>
  <c r="L65" i="28"/>
  <c r="K65" i="28"/>
  <c r="J65" i="28"/>
  <c r="I65" i="28"/>
  <c r="H65" i="28"/>
  <c r="G65" i="28"/>
  <c r="F65" i="28"/>
  <c r="E65" i="28"/>
  <c r="D65" i="28"/>
  <c r="C65" i="28"/>
  <c r="B65" i="28"/>
  <c r="AD64" i="28"/>
  <c r="AC64" i="28"/>
  <c r="AB64" i="28"/>
  <c r="AA64" i="28"/>
  <c r="Z64" i="28"/>
  <c r="Y64" i="28"/>
  <c r="X64" i="28"/>
  <c r="W64" i="28"/>
  <c r="B64" i="28"/>
  <c r="AD63" i="28"/>
  <c r="AC63" i="28"/>
  <c r="AB63" i="28"/>
  <c r="AA63" i="28"/>
  <c r="Z63" i="28"/>
  <c r="Y63" i="28"/>
  <c r="X63" i="28"/>
  <c r="W63" i="28"/>
  <c r="B63" i="28"/>
  <c r="AD62" i="28"/>
  <c r="AC62" i="28"/>
  <c r="AB62" i="28"/>
  <c r="AA62" i="28"/>
  <c r="Z62" i="28"/>
  <c r="Y62" i="28"/>
  <c r="X62" i="28"/>
  <c r="W62" i="28"/>
  <c r="B62" i="28"/>
  <c r="AD61" i="28"/>
  <c r="AC61" i="28"/>
  <c r="AC65" i="28" s="1"/>
  <c r="AB61" i="28"/>
  <c r="AA61" i="28"/>
  <c r="Z61" i="28"/>
  <c r="Z65" i="28" s="1"/>
  <c r="Y61" i="28"/>
  <c r="Y65" i="28" s="1"/>
  <c r="X61" i="28"/>
  <c r="W61" i="28"/>
  <c r="B61" i="28"/>
  <c r="AD60" i="28"/>
  <c r="AC60" i="28"/>
  <c r="AB60" i="28"/>
  <c r="AB65" i="28" s="1"/>
  <c r="AA60" i="28"/>
  <c r="AA65" i="28" s="1"/>
  <c r="Z60" i="28"/>
  <c r="Y60" i="28"/>
  <c r="X60" i="28"/>
  <c r="X65" i="28" s="1"/>
  <c r="W60" i="28"/>
  <c r="W65" i="28" s="1"/>
  <c r="B60" i="28"/>
  <c r="U58" i="28"/>
  <c r="T58" i="28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B58" i="28"/>
  <c r="AD57" i="28"/>
  <c r="AC57" i="28"/>
  <c r="AB57" i="28"/>
  <c r="AA57" i="28"/>
  <c r="Z57" i="28"/>
  <c r="Y57" i="28"/>
  <c r="X57" i="28"/>
  <c r="W57" i="28"/>
  <c r="B57" i="28"/>
  <c r="AD56" i="28"/>
  <c r="AC56" i="28"/>
  <c r="AB56" i="28"/>
  <c r="AA56" i="28"/>
  <c r="Z56" i="28"/>
  <c r="Y56" i="28"/>
  <c r="X56" i="28"/>
  <c r="W56" i="28"/>
  <c r="B56" i="28"/>
  <c r="AD55" i="28"/>
  <c r="AC55" i="28"/>
  <c r="AB55" i="28"/>
  <c r="AA55" i="28"/>
  <c r="Z55" i="28"/>
  <c r="Y55" i="28"/>
  <c r="X55" i="28"/>
  <c r="W55" i="28"/>
  <c r="B55" i="28"/>
  <c r="AD54" i="28"/>
  <c r="AC54" i="28"/>
  <c r="AC58" i="28" s="1"/>
  <c r="AB54" i="28"/>
  <c r="AB58" i="28" s="1"/>
  <c r="AA54" i="28"/>
  <c r="Z54" i="28"/>
  <c r="Y54" i="28"/>
  <c r="X54" i="28"/>
  <c r="X58" i="28" s="1"/>
  <c r="W54" i="28"/>
  <c r="B54" i="28"/>
  <c r="AD53" i="28"/>
  <c r="AC53" i="28"/>
  <c r="AB53" i="28"/>
  <c r="AA53" i="28"/>
  <c r="AA58" i="28" s="1"/>
  <c r="Z53" i="28"/>
  <c r="Z58" i="28" s="1"/>
  <c r="Y53" i="28"/>
  <c r="Y58" i="28" s="1"/>
  <c r="X53" i="28"/>
  <c r="W53" i="28"/>
  <c r="W58" i="28" s="1"/>
  <c r="B53" i="28"/>
  <c r="U51" i="28"/>
  <c r="T51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B51" i="28"/>
  <c r="AD50" i="28"/>
  <c r="AC50" i="28"/>
  <c r="AB50" i="28"/>
  <c r="AA50" i="28"/>
  <c r="Z50" i="28"/>
  <c r="Y50" i="28"/>
  <c r="X50" i="28"/>
  <c r="W50" i="28"/>
  <c r="B50" i="28"/>
  <c r="AD49" i="28"/>
  <c r="AC49" i="28"/>
  <c r="AB49" i="28"/>
  <c r="AA49" i="28"/>
  <c r="Z49" i="28"/>
  <c r="Y49" i="28"/>
  <c r="X49" i="28"/>
  <c r="W49" i="28"/>
  <c r="B49" i="28"/>
  <c r="AD48" i="28"/>
  <c r="AC48" i="28"/>
  <c r="AB48" i="28"/>
  <c r="AA48" i="28"/>
  <c r="Z48" i="28"/>
  <c r="Y48" i="28"/>
  <c r="X48" i="28"/>
  <c r="W48" i="28"/>
  <c r="B48" i="28"/>
  <c r="AD47" i="28"/>
  <c r="AC47" i="28"/>
  <c r="AB47" i="28"/>
  <c r="AA47" i="28"/>
  <c r="AA51" i="28" s="1"/>
  <c r="Z47" i="28"/>
  <c r="Y47" i="28"/>
  <c r="X47" i="28"/>
  <c r="X51" i="28" s="1"/>
  <c r="W47" i="28"/>
  <c r="W51" i="28" s="1"/>
  <c r="B47" i="28"/>
  <c r="AD46" i="28"/>
  <c r="AC46" i="28"/>
  <c r="AC51" i="28" s="1"/>
  <c r="AB46" i="28"/>
  <c r="AB51" i="28" s="1"/>
  <c r="AA46" i="28"/>
  <c r="Z46" i="28"/>
  <c r="Z51" i="28" s="1"/>
  <c r="Y46" i="28"/>
  <c r="Y51" i="28" s="1"/>
  <c r="X46" i="28"/>
  <c r="W46" i="28"/>
  <c r="B46" i="28"/>
  <c r="U44" i="28"/>
  <c r="T44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B44" i="28"/>
  <c r="AD43" i="28"/>
  <c r="AC43" i="28"/>
  <c r="AB43" i="28"/>
  <c r="AA43" i="28"/>
  <c r="Z43" i="28"/>
  <c r="Y43" i="28"/>
  <c r="X43" i="28"/>
  <c r="W43" i="28"/>
  <c r="B43" i="28"/>
  <c r="AD42" i="28"/>
  <c r="AC42" i="28"/>
  <c r="AB42" i="28"/>
  <c r="AA42" i="28"/>
  <c r="Z42" i="28"/>
  <c r="Y42" i="28"/>
  <c r="X42" i="28"/>
  <c r="W42" i="28"/>
  <c r="B42" i="28"/>
  <c r="AD41" i="28"/>
  <c r="AC41" i="28"/>
  <c r="AB41" i="28"/>
  <c r="AA41" i="28"/>
  <c r="Z41" i="28"/>
  <c r="Y41" i="28"/>
  <c r="X41" i="28"/>
  <c r="W41" i="28"/>
  <c r="B41" i="28"/>
  <c r="AD40" i="28"/>
  <c r="AD44" i="28" s="1"/>
  <c r="AC40" i="28"/>
  <c r="AB40" i="28"/>
  <c r="AA40" i="28"/>
  <c r="AA44" i="28" s="1"/>
  <c r="Z40" i="28"/>
  <c r="Z44" i="28" s="1"/>
  <c r="Y40" i="28"/>
  <c r="X40" i="28"/>
  <c r="W40" i="28"/>
  <c r="B40" i="28"/>
  <c r="AD39" i="28"/>
  <c r="AC39" i="28"/>
  <c r="AC44" i="28" s="1"/>
  <c r="AB39" i="28"/>
  <c r="AB44" i="28" s="1"/>
  <c r="AA39" i="28"/>
  <c r="Z39" i="28"/>
  <c r="Y39" i="28"/>
  <c r="Y44" i="28" s="1"/>
  <c r="X39" i="28"/>
  <c r="X44" i="28" s="1"/>
  <c r="W39" i="28"/>
  <c r="W44" i="28" s="1"/>
  <c r="B39" i="28"/>
  <c r="U37" i="28"/>
  <c r="T37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AD36" i="28"/>
  <c r="AC36" i="28"/>
  <c r="AB36" i="28"/>
  <c r="AA36" i="28"/>
  <c r="Z36" i="28"/>
  <c r="Y36" i="28"/>
  <c r="X36" i="28"/>
  <c r="W36" i="28"/>
  <c r="B36" i="28"/>
  <c r="AD35" i="28"/>
  <c r="AC35" i="28"/>
  <c r="AB35" i="28"/>
  <c r="AA35" i="28"/>
  <c r="Z35" i="28"/>
  <c r="Y35" i="28"/>
  <c r="X35" i="28"/>
  <c r="W35" i="28"/>
  <c r="B35" i="28"/>
  <c r="AD34" i="28"/>
  <c r="AC34" i="28"/>
  <c r="AB34" i="28"/>
  <c r="AA34" i="28"/>
  <c r="Z34" i="28"/>
  <c r="Y34" i="28"/>
  <c r="X34" i="28"/>
  <c r="W34" i="28"/>
  <c r="B34" i="28"/>
  <c r="AD33" i="28"/>
  <c r="AC33" i="28"/>
  <c r="AC37" i="28" s="1"/>
  <c r="AB33" i="28"/>
  <c r="AA33" i="28"/>
  <c r="Z33" i="28"/>
  <c r="Y33" i="28"/>
  <c r="Y37" i="28" s="1"/>
  <c r="X33" i="28"/>
  <c r="W33" i="28"/>
  <c r="B33" i="28"/>
  <c r="AD32" i="28"/>
  <c r="AC32" i="28"/>
  <c r="AB32" i="28"/>
  <c r="AB37" i="28" s="1"/>
  <c r="AA32" i="28"/>
  <c r="AA37" i="28" s="1"/>
  <c r="Z32" i="28"/>
  <c r="Z37" i="28" s="1"/>
  <c r="Y32" i="28"/>
  <c r="X32" i="28"/>
  <c r="X37" i="28" s="1"/>
  <c r="W32" i="28"/>
  <c r="W37" i="28" s="1"/>
  <c r="B32" i="28"/>
  <c r="U30" i="28"/>
  <c r="T30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B30" i="28"/>
  <c r="AD29" i="28"/>
  <c r="AC29" i="28"/>
  <c r="AB29" i="28"/>
  <c r="AA29" i="28"/>
  <c r="Z29" i="28"/>
  <c r="Y29" i="28"/>
  <c r="X29" i="28"/>
  <c r="W29" i="28"/>
  <c r="B29" i="28"/>
  <c r="AD28" i="28"/>
  <c r="AC28" i="28"/>
  <c r="AB28" i="28"/>
  <c r="AA28" i="28"/>
  <c r="Z28" i="28"/>
  <c r="Y28" i="28"/>
  <c r="X28" i="28"/>
  <c r="W28" i="28"/>
  <c r="B28" i="28"/>
  <c r="AD27" i="28"/>
  <c r="AC27" i="28"/>
  <c r="AB27" i="28"/>
  <c r="AA27" i="28"/>
  <c r="Z27" i="28"/>
  <c r="Y27" i="28"/>
  <c r="X27" i="28"/>
  <c r="W27" i="28"/>
  <c r="B27" i="28"/>
  <c r="AD26" i="28"/>
  <c r="AC26" i="28"/>
  <c r="AB26" i="28"/>
  <c r="AB30" i="28" s="1"/>
  <c r="AA26" i="28"/>
  <c r="Z26" i="28"/>
  <c r="Y26" i="28"/>
  <c r="Y30" i="28" s="1"/>
  <c r="X26" i="28"/>
  <c r="X30" i="28" s="1"/>
  <c r="W26" i="28"/>
  <c r="B26" i="28"/>
  <c r="AD25" i="28"/>
  <c r="AD30" i="28" s="1"/>
  <c r="AC25" i="28"/>
  <c r="AC30" i="28" s="1"/>
  <c r="AB25" i="28"/>
  <c r="AA25" i="28"/>
  <c r="AA30" i="28" s="1"/>
  <c r="Z25" i="28"/>
  <c r="Z30" i="28" s="1"/>
  <c r="Y25" i="28"/>
  <c r="X25" i="28"/>
  <c r="W25" i="28"/>
  <c r="W30" i="28" s="1"/>
  <c r="B25" i="28"/>
  <c r="U23" i="28"/>
  <c r="T23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B23" i="28"/>
  <c r="AD22" i="28"/>
  <c r="AC22" i="28"/>
  <c r="AB22" i="28"/>
  <c r="AA22" i="28"/>
  <c r="Z22" i="28"/>
  <c r="Y22" i="28"/>
  <c r="X22" i="28"/>
  <c r="W22" i="28"/>
  <c r="B22" i="28"/>
  <c r="AD21" i="28"/>
  <c r="AC21" i="28"/>
  <c r="AB21" i="28"/>
  <c r="AA21" i="28"/>
  <c r="Z21" i="28"/>
  <c r="Y21" i="28"/>
  <c r="X21" i="28"/>
  <c r="W21" i="28"/>
  <c r="B21" i="28"/>
  <c r="AD20" i="28"/>
  <c r="AC20" i="28"/>
  <c r="AB20" i="28"/>
  <c r="AA20" i="28"/>
  <c r="Z20" i="28"/>
  <c r="Y20" i="28"/>
  <c r="X20" i="28"/>
  <c r="W20" i="28"/>
  <c r="B20" i="28"/>
  <c r="AD19" i="28"/>
  <c r="AC19" i="28"/>
  <c r="AB19" i="28"/>
  <c r="AB23" i="28" s="1"/>
  <c r="AA19" i="28"/>
  <c r="AA23" i="28" s="1"/>
  <c r="Z19" i="28"/>
  <c r="Y19" i="28"/>
  <c r="X19" i="28"/>
  <c r="W19" i="28"/>
  <c r="W23" i="28" s="1"/>
  <c r="B19" i="28"/>
  <c r="AD18" i="28"/>
  <c r="AD23" i="28" s="1"/>
  <c r="AC18" i="28"/>
  <c r="AC23" i="28" s="1"/>
  <c r="AB18" i="28"/>
  <c r="AA18" i="28"/>
  <c r="Z18" i="28"/>
  <c r="Z23" i="28" s="1"/>
  <c r="Y18" i="28"/>
  <c r="Y23" i="28" s="1"/>
  <c r="X18" i="28"/>
  <c r="X23" i="28" s="1"/>
  <c r="W18" i="28"/>
  <c r="B18" i="28"/>
  <c r="A17" i="28"/>
  <c r="A24" i="28" s="1"/>
  <c r="A31" i="28" s="1"/>
  <c r="A38" i="28" s="1"/>
  <c r="A45" i="28" s="1"/>
  <c r="A52" i="28" s="1"/>
  <c r="A59" i="28" s="1"/>
  <c r="A66" i="28" s="1"/>
  <c r="A73" i="28" s="1"/>
  <c r="A80" i="28" s="1"/>
  <c r="A87" i="28" s="1"/>
  <c r="A94" i="28" s="1"/>
  <c r="A101" i="28" s="1"/>
  <c r="A108" i="28" s="1"/>
  <c r="A115" i="28" s="1"/>
  <c r="A122" i="28" s="1"/>
  <c r="A129" i="28" s="1"/>
  <c r="A136" i="28" s="1"/>
  <c r="Z16" i="28"/>
  <c r="X16" i="28"/>
  <c r="W16" i="28"/>
  <c r="U16" i="28"/>
  <c r="T16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AD15" i="28"/>
  <c r="AC15" i="28"/>
  <c r="AB15" i="28"/>
  <c r="AA15" i="28"/>
  <c r="Z15" i="28"/>
  <c r="Y15" i="28"/>
  <c r="X15" i="28"/>
  <c r="W15" i="28"/>
  <c r="AD14" i="28"/>
  <c r="AC14" i="28"/>
  <c r="AB14" i="28"/>
  <c r="AA14" i="28"/>
  <c r="Z14" i="28"/>
  <c r="Y14" i="28"/>
  <c r="X14" i="28"/>
  <c r="W14" i="28"/>
  <c r="AD13" i="28"/>
  <c r="AC13" i="28"/>
  <c r="AB13" i="28"/>
  <c r="AA13" i="28"/>
  <c r="Z13" i="28"/>
  <c r="Y13" i="28"/>
  <c r="X13" i="28"/>
  <c r="W13" i="28"/>
  <c r="AD12" i="28"/>
  <c r="AC12" i="28"/>
  <c r="AB12" i="28"/>
  <c r="AA12" i="28"/>
  <c r="Z12" i="28"/>
  <c r="Y12" i="28"/>
  <c r="X12" i="28"/>
  <c r="W12" i="28"/>
  <c r="AD11" i="28"/>
  <c r="AD16" i="28" s="1"/>
  <c r="AC11" i="28"/>
  <c r="AC16" i="28" s="1"/>
  <c r="AB11" i="28"/>
  <c r="AB16" i="28" s="1"/>
  <c r="AA11" i="28"/>
  <c r="AA16" i="28" s="1"/>
  <c r="Z11" i="28"/>
  <c r="Y11" i="28"/>
  <c r="Y16" i="28" s="1"/>
  <c r="X11" i="28"/>
  <c r="W11" i="28"/>
  <c r="AD79" i="28" l="1"/>
  <c r="AD86" i="28"/>
  <c r="AD37" i="28"/>
  <c r="AD51" i="28"/>
  <c r="AD58" i="28"/>
  <c r="AD114" i="28"/>
  <c r="AD65" i="28"/>
  <c r="S121" i="29"/>
  <c r="AA116" i="29"/>
  <c r="AA121" i="29" s="1"/>
  <c r="W121" i="29"/>
  <c r="AD121" i="29"/>
  <c r="T121" i="29"/>
  <c r="AB116" i="29"/>
  <c r="AB121" i="29" s="1"/>
  <c r="O121" i="29"/>
  <c r="V121" i="29"/>
  <c r="U121" i="29"/>
  <c r="AC116" i="29"/>
  <c r="AC121" i="29" s="1"/>
  <c r="X100" i="29"/>
  <c r="R121" i="29"/>
  <c r="Z116" i="29"/>
  <c r="Z121" i="29" s="1"/>
  <c r="Y121" i="29"/>
  <c r="P121" i="29"/>
  <c r="Q121" i="29"/>
  <c r="AB100" i="28"/>
  <c r="I121" i="28"/>
  <c r="H121" i="28"/>
  <c r="G121" i="28"/>
  <c r="W116" i="28"/>
  <c r="Y100" i="28"/>
  <c r="Y117" i="28"/>
  <c r="AB118" i="28"/>
  <c r="W119" i="28"/>
  <c r="X72" i="28"/>
  <c r="E121" i="28"/>
  <c r="F121" i="28"/>
  <c r="X100" i="28"/>
  <c r="Z117" i="28"/>
  <c r="AC118" i="28"/>
  <c r="X119" i="28"/>
  <c r="Z120" i="28"/>
  <c r="Y116" i="28"/>
  <c r="W118" i="28"/>
  <c r="AA100" i="28"/>
  <c r="AB72" i="28"/>
  <c r="M121" i="28"/>
  <c r="AD72" i="28"/>
  <c r="AD116" i="28"/>
  <c r="AA120" i="28"/>
  <c r="Z119" i="28"/>
  <c r="N121" i="28"/>
  <c r="L121" i="28"/>
  <c r="J121" i="28"/>
  <c r="AB117" i="28"/>
  <c r="AB121" i="28" s="1"/>
  <c r="AA67" i="28"/>
  <c r="AA72" i="28" s="1"/>
  <c r="AB68" i="28"/>
  <c r="J72" i="28"/>
  <c r="W95" i="28"/>
  <c r="W100" i="28" s="1"/>
  <c r="Z96" i="28"/>
  <c r="Z100" i="28" s="1"/>
  <c r="AC97" i="28"/>
  <c r="AC100" i="28" s="1"/>
  <c r="X98" i="28"/>
  <c r="AA99" i="28"/>
  <c r="R116" i="28"/>
  <c r="U117" i="28"/>
  <c r="AC117" i="28" s="1"/>
  <c r="P118" i="28"/>
  <c r="X118" i="28" s="1"/>
  <c r="S119" i="28"/>
  <c r="AA119" i="28" s="1"/>
  <c r="AD120" i="28"/>
  <c r="Q121" i="28"/>
  <c r="Y96" i="28"/>
  <c r="AB97" i="28"/>
  <c r="Z99" i="28"/>
  <c r="S116" i="28"/>
  <c r="AD117" i="28"/>
  <c r="Q118" i="28"/>
  <c r="Y118" i="28" s="1"/>
  <c r="T119" i="28"/>
  <c r="AB119" i="28" s="1"/>
  <c r="O120" i="28"/>
  <c r="W120" i="28" s="1"/>
  <c r="U116" i="28"/>
  <c r="P117" i="28"/>
  <c r="S118" i="28"/>
  <c r="AA118" i="28" s="1"/>
  <c r="AD119" i="28"/>
  <c r="Q120" i="28"/>
  <c r="Y120" i="28" s="1"/>
  <c r="AD95" i="28"/>
  <c r="AD100" i="28" s="1"/>
  <c r="W67" i="28"/>
  <c r="W72" i="28" s="1"/>
  <c r="X68" i="28"/>
  <c r="V23" i="27"/>
  <c r="V30" i="27"/>
  <c r="V37" i="27"/>
  <c r="V44" i="27"/>
  <c r="V51" i="27"/>
  <c r="V58" i="27"/>
  <c r="V65" i="27"/>
  <c r="V72" i="27"/>
  <c r="V79" i="27"/>
  <c r="V86" i="27"/>
  <c r="V100" i="27" s="1"/>
  <c r="V95" i="27"/>
  <c r="V116" i="27" s="1"/>
  <c r="V96" i="27"/>
  <c r="V117" i="27" s="1"/>
  <c r="V97" i="27"/>
  <c r="V118" i="27" s="1"/>
  <c r="V98" i="27"/>
  <c r="V119" i="27" s="1"/>
  <c r="V99" i="27"/>
  <c r="V107" i="27"/>
  <c r="V114" i="27"/>
  <c r="V120" i="27"/>
  <c r="V128" i="27"/>
  <c r="V135" i="27"/>
  <c r="V142" i="27"/>
  <c r="V16" i="27"/>
  <c r="T121" i="28" l="1"/>
  <c r="W121" i="28"/>
  <c r="S121" i="28"/>
  <c r="AA116" i="28"/>
  <c r="AA121" i="28" s="1"/>
  <c r="O121" i="28"/>
  <c r="R121" i="28"/>
  <c r="Z116" i="28"/>
  <c r="Z121" i="28" s="1"/>
  <c r="Y121" i="28"/>
  <c r="X117" i="28"/>
  <c r="X121" i="28" s="1"/>
  <c r="P121" i="28"/>
  <c r="AD121" i="28"/>
  <c r="U121" i="28"/>
  <c r="AC116" i="28"/>
  <c r="AC121" i="28" s="1"/>
  <c r="V121" i="27"/>
  <c r="AD141" i="27"/>
  <c r="AD140" i="27"/>
  <c r="AD139" i="27"/>
  <c r="AD138" i="27"/>
  <c r="AD137" i="27"/>
  <c r="AD134" i="27"/>
  <c r="AD133" i="27"/>
  <c r="AD132" i="27"/>
  <c r="AD131" i="27"/>
  <c r="AD130" i="27"/>
  <c r="AD127" i="27"/>
  <c r="AD126" i="27"/>
  <c r="AD125" i="27"/>
  <c r="AD124" i="27"/>
  <c r="AD123" i="27"/>
  <c r="AD128" i="27" s="1"/>
  <c r="AD120" i="27"/>
  <c r="AD119" i="27"/>
  <c r="AD118" i="27"/>
  <c r="AD117" i="27"/>
  <c r="AD116" i="27"/>
  <c r="AD113" i="27"/>
  <c r="AD112" i="27"/>
  <c r="AD111" i="27"/>
  <c r="AD110" i="27"/>
  <c r="AD109" i="27"/>
  <c r="AD106" i="27"/>
  <c r="AD105" i="27"/>
  <c r="AD104" i="27"/>
  <c r="AD103" i="27"/>
  <c r="AD102" i="27"/>
  <c r="AD99" i="27"/>
  <c r="AD98" i="27"/>
  <c r="AD100" i="27" s="1"/>
  <c r="AD97" i="27"/>
  <c r="AD96" i="27"/>
  <c r="AD95" i="27"/>
  <c r="AD85" i="27"/>
  <c r="AD84" i="27"/>
  <c r="AD83" i="27"/>
  <c r="AD82" i="27"/>
  <c r="AD81" i="27"/>
  <c r="AD78" i="27"/>
  <c r="AD77" i="27"/>
  <c r="AD76" i="27"/>
  <c r="AD75" i="27"/>
  <c r="AD74" i="27"/>
  <c r="AD71" i="27"/>
  <c r="AD70" i="27"/>
  <c r="AD69" i="27"/>
  <c r="AD68" i="27"/>
  <c r="AD67" i="27"/>
  <c r="AD64" i="27"/>
  <c r="AD63" i="27"/>
  <c r="AD62" i="27"/>
  <c r="AD61" i="27"/>
  <c r="AD60" i="27"/>
  <c r="AD57" i="27"/>
  <c r="AD56" i="27"/>
  <c r="AD55" i="27"/>
  <c r="AD54" i="27"/>
  <c r="AD53" i="27"/>
  <c r="AD50" i="27"/>
  <c r="AD49" i="27"/>
  <c r="AD48" i="27"/>
  <c r="AD47" i="27"/>
  <c r="AD46" i="27"/>
  <c r="AD43" i="27"/>
  <c r="AD42" i="27"/>
  <c r="AD41" i="27"/>
  <c r="AD40" i="27"/>
  <c r="AD39" i="27"/>
  <c r="AD36" i="27"/>
  <c r="AD35" i="27"/>
  <c r="AD34" i="27"/>
  <c r="AD33" i="27"/>
  <c r="AD32" i="27"/>
  <c r="AD37" i="27" s="1"/>
  <c r="AD29" i="27"/>
  <c r="AD28" i="27"/>
  <c r="AD27" i="27"/>
  <c r="AD26" i="27"/>
  <c r="AD25" i="27"/>
  <c r="AD22" i="27"/>
  <c r="AD21" i="27"/>
  <c r="AD20" i="27"/>
  <c r="AD19" i="27"/>
  <c r="AD18" i="27"/>
  <c r="AD15" i="27"/>
  <c r="AD14" i="27"/>
  <c r="AD13" i="27"/>
  <c r="AD12" i="27"/>
  <c r="AD11" i="27"/>
  <c r="X142" i="27"/>
  <c r="U142" i="27"/>
  <c r="T142" i="27"/>
  <c r="S142" i="27"/>
  <c r="R142" i="27"/>
  <c r="Q142" i="27"/>
  <c r="P142" i="27"/>
  <c r="O142" i="27"/>
  <c r="N142" i="27"/>
  <c r="M142" i="27"/>
  <c r="L142" i="27"/>
  <c r="K142" i="27"/>
  <c r="J142" i="27"/>
  <c r="I142" i="27"/>
  <c r="H142" i="27"/>
  <c r="G142" i="27"/>
  <c r="F142" i="27"/>
  <c r="E142" i="27"/>
  <c r="D142" i="27"/>
  <c r="C142" i="27"/>
  <c r="B142" i="27"/>
  <c r="AC141" i="27"/>
  <c r="AB141" i="27"/>
  <c r="AA141" i="27"/>
  <c r="Z141" i="27"/>
  <c r="Y141" i="27"/>
  <c r="X141" i="27"/>
  <c r="W141" i="27"/>
  <c r="B141" i="27"/>
  <c r="AC140" i="27"/>
  <c r="AB140" i="27"/>
  <c r="AA140" i="27"/>
  <c r="Z140" i="27"/>
  <c r="Y140" i="27"/>
  <c r="X140" i="27"/>
  <c r="W140" i="27"/>
  <c r="B140" i="27"/>
  <c r="AC139" i="27"/>
  <c r="AB139" i="27"/>
  <c r="AA139" i="27"/>
  <c r="Z139" i="27"/>
  <c r="Y139" i="27"/>
  <c r="X139" i="27"/>
  <c r="W139" i="27"/>
  <c r="B139" i="27"/>
  <c r="AC138" i="27"/>
  <c r="AB138" i="27"/>
  <c r="AA138" i="27"/>
  <c r="Z138" i="27"/>
  <c r="Y138" i="27"/>
  <c r="X138" i="27"/>
  <c r="W138" i="27"/>
  <c r="B138" i="27"/>
  <c r="AC137" i="27"/>
  <c r="AB137" i="27"/>
  <c r="AB142" i="27" s="1"/>
  <c r="AA137" i="27"/>
  <c r="Z137" i="27"/>
  <c r="Z142" i="27" s="1"/>
  <c r="Y137" i="27"/>
  <c r="Y142" i="27" s="1"/>
  <c r="X137" i="27"/>
  <c r="W137" i="27"/>
  <c r="W142" i="27" s="1"/>
  <c r="B137" i="27"/>
  <c r="U135" i="27"/>
  <c r="T135" i="27"/>
  <c r="S135" i="27"/>
  <c r="R135" i="27"/>
  <c r="Q135" i="27"/>
  <c r="P135" i="27"/>
  <c r="O135" i="27"/>
  <c r="N135" i="27"/>
  <c r="M135" i="27"/>
  <c r="L135" i="27"/>
  <c r="K135" i="27"/>
  <c r="J135" i="27"/>
  <c r="I135" i="27"/>
  <c r="H135" i="27"/>
  <c r="G135" i="27"/>
  <c r="F135" i="27"/>
  <c r="E135" i="27"/>
  <c r="D135" i="27"/>
  <c r="C135" i="27"/>
  <c r="B135" i="27"/>
  <c r="AC134" i="27"/>
  <c r="AB134" i="27"/>
  <c r="AA134" i="27"/>
  <c r="Z134" i="27"/>
  <c r="Y134" i="27"/>
  <c r="X134" i="27"/>
  <c r="W134" i="27"/>
  <c r="B134" i="27"/>
  <c r="AC133" i="27"/>
  <c r="AB133" i="27"/>
  <c r="AA133" i="27"/>
  <c r="Z133" i="27"/>
  <c r="Y133" i="27"/>
  <c r="X133" i="27"/>
  <c r="W133" i="27"/>
  <c r="B133" i="27"/>
  <c r="AC132" i="27"/>
  <c r="AB132" i="27"/>
  <c r="AA132" i="27"/>
  <c r="Z132" i="27"/>
  <c r="Y132" i="27"/>
  <c r="X132" i="27"/>
  <c r="W132" i="27"/>
  <c r="B132" i="27"/>
  <c r="AC131" i="27"/>
  <c r="AB131" i="27"/>
  <c r="AA131" i="27"/>
  <c r="Z131" i="27"/>
  <c r="Y131" i="27"/>
  <c r="X131" i="27"/>
  <c r="W131" i="27"/>
  <c r="B131" i="27"/>
  <c r="AC130" i="27"/>
  <c r="AC135" i="27" s="1"/>
  <c r="AB130" i="27"/>
  <c r="AB135" i="27" s="1"/>
  <c r="AA130" i="27"/>
  <c r="AA135" i="27" s="1"/>
  <c r="Z130" i="27"/>
  <c r="Z135" i="27" s="1"/>
  <c r="Y130" i="27"/>
  <c r="Y135" i="27" s="1"/>
  <c r="X130" i="27"/>
  <c r="X135" i="27" s="1"/>
  <c r="W130" i="27"/>
  <c r="W135" i="27" s="1"/>
  <c r="B130" i="27"/>
  <c r="X128" i="27"/>
  <c r="U128" i="27"/>
  <c r="T128" i="27"/>
  <c r="S128" i="27"/>
  <c r="R128" i="27"/>
  <c r="Q128" i="27"/>
  <c r="P128" i="27"/>
  <c r="O128" i="27"/>
  <c r="N128" i="27"/>
  <c r="M128" i="27"/>
  <c r="L128" i="27"/>
  <c r="K128" i="27"/>
  <c r="J128" i="27"/>
  <c r="I128" i="27"/>
  <c r="H128" i="27"/>
  <c r="G128" i="27"/>
  <c r="F128" i="27"/>
  <c r="E128" i="27"/>
  <c r="D128" i="27"/>
  <c r="C128" i="27"/>
  <c r="B128" i="27"/>
  <c r="AC127" i="27"/>
  <c r="AB127" i="27"/>
  <c r="AA127" i="27"/>
  <c r="Z127" i="27"/>
  <c r="Y127" i="27"/>
  <c r="X127" i="27"/>
  <c r="W127" i="27"/>
  <c r="B127" i="27"/>
  <c r="AC126" i="27"/>
  <c r="AB126" i="27"/>
  <c r="AA126" i="27"/>
  <c r="Z126" i="27"/>
  <c r="Y126" i="27"/>
  <c r="X126" i="27"/>
  <c r="W126" i="27"/>
  <c r="B126" i="27"/>
  <c r="AC125" i="27"/>
  <c r="AB125" i="27"/>
  <c r="AA125" i="27"/>
  <c r="Z125" i="27"/>
  <c r="Y125" i="27"/>
  <c r="X125" i="27"/>
  <c r="W125" i="27"/>
  <c r="B125" i="27"/>
  <c r="AC124" i="27"/>
  <c r="AB124" i="27"/>
  <c r="AA124" i="27"/>
  <c r="Z124" i="27"/>
  <c r="Y124" i="27"/>
  <c r="X124" i="27"/>
  <c r="W124" i="27"/>
  <c r="B124" i="27"/>
  <c r="AC123" i="27"/>
  <c r="AC128" i="27" s="1"/>
  <c r="AB123" i="27"/>
  <c r="AB128" i="27" s="1"/>
  <c r="AA123" i="27"/>
  <c r="AA128" i="27" s="1"/>
  <c r="Z123" i="27"/>
  <c r="Z128" i="27" s="1"/>
  <c r="Y123" i="27"/>
  <c r="Y128" i="27" s="1"/>
  <c r="X123" i="27"/>
  <c r="W123" i="27"/>
  <c r="W128" i="27" s="1"/>
  <c r="B123" i="27"/>
  <c r="B121" i="27"/>
  <c r="B120" i="27"/>
  <c r="B119" i="27"/>
  <c r="B118" i="27"/>
  <c r="B117" i="27"/>
  <c r="B116" i="27"/>
  <c r="U114" i="27"/>
  <c r="T114" i="27"/>
  <c r="S114" i="27"/>
  <c r="R114" i="27"/>
  <c r="Q114" i="27"/>
  <c r="P114" i="27"/>
  <c r="O114" i="27"/>
  <c r="N114" i="27"/>
  <c r="M114" i="27"/>
  <c r="L114" i="27"/>
  <c r="K114" i="27"/>
  <c r="J114" i="27"/>
  <c r="I114" i="27"/>
  <c r="H114" i="27"/>
  <c r="G114" i="27"/>
  <c r="F114" i="27"/>
  <c r="E114" i="27"/>
  <c r="D114" i="27"/>
  <c r="C114" i="27"/>
  <c r="B114" i="27"/>
  <c r="AC113" i="27"/>
  <c r="AB113" i="27"/>
  <c r="AA113" i="27"/>
  <c r="Z113" i="27"/>
  <c r="Y113" i="27"/>
  <c r="X113" i="27"/>
  <c r="W113" i="27"/>
  <c r="B113" i="27"/>
  <c r="AC112" i="27"/>
  <c r="AB112" i="27"/>
  <c r="AA112" i="27"/>
  <c r="Z112" i="27"/>
  <c r="Y112" i="27"/>
  <c r="X112" i="27"/>
  <c r="W112" i="27"/>
  <c r="B112" i="27"/>
  <c r="AC111" i="27"/>
  <c r="AB111" i="27"/>
  <c r="AA111" i="27"/>
  <c r="Z111" i="27"/>
  <c r="Y111" i="27"/>
  <c r="X111" i="27"/>
  <c r="W111" i="27"/>
  <c r="B111" i="27"/>
  <c r="AC110" i="27"/>
  <c r="AB110" i="27"/>
  <c r="AA110" i="27"/>
  <c r="Z110" i="27"/>
  <c r="Y110" i="27"/>
  <c r="X110" i="27"/>
  <c r="W110" i="27"/>
  <c r="B110" i="27"/>
  <c r="AC109" i="27"/>
  <c r="AC114" i="27" s="1"/>
  <c r="AB109" i="27"/>
  <c r="AB114" i="27" s="1"/>
  <c r="AA109" i="27"/>
  <c r="Z109" i="27"/>
  <c r="Z114" i="27" s="1"/>
  <c r="Y109" i="27"/>
  <c r="Y114" i="27" s="1"/>
  <c r="X109" i="27"/>
  <c r="X114" i="27" s="1"/>
  <c r="W109" i="27"/>
  <c r="W114" i="27" s="1"/>
  <c r="B109" i="27"/>
  <c r="W107" i="27"/>
  <c r="U107" i="27"/>
  <c r="T107" i="27"/>
  <c r="S107" i="27"/>
  <c r="R107" i="27"/>
  <c r="Q107" i="27"/>
  <c r="P107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C107" i="27"/>
  <c r="B107" i="27"/>
  <c r="AC106" i="27"/>
  <c r="AB106" i="27"/>
  <c r="AA106" i="27"/>
  <c r="Z106" i="27"/>
  <c r="Y106" i="27"/>
  <c r="X106" i="27"/>
  <c r="W106" i="27"/>
  <c r="B106" i="27"/>
  <c r="AC105" i="27"/>
  <c r="AB105" i="27"/>
  <c r="AA105" i="27"/>
  <c r="Z105" i="27"/>
  <c r="Y105" i="27"/>
  <c r="X105" i="27"/>
  <c r="W105" i="27"/>
  <c r="B105" i="27"/>
  <c r="AC104" i="27"/>
  <c r="AB104" i="27"/>
  <c r="AA104" i="27"/>
  <c r="Z104" i="27"/>
  <c r="Y104" i="27"/>
  <c r="X104" i="27"/>
  <c r="W104" i="27"/>
  <c r="B104" i="27"/>
  <c r="AC103" i="27"/>
  <c r="AB103" i="27"/>
  <c r="AA103" i="27"/>
  <c r="Z103" i="27"/>
  <c r="Y103" i="27"/>
  <c r="X103" i="27"/>
  <c r="W103" i="27"/>
  <c r="B103" i="27"/>
  <c r="AC102" i="27"/>
  <c r="AC107" i="27" s="1"/>
  <c r="AB102" i="27"/>
  <c r="AB107" i="27" s="1"/>
  <c r="AA102" i="27"/>
  <c r="AA107" i="27" s="1"/>
  <c r="Z102" i="27"/>
  <c r="Z107" i="27" s="1"/>
  <c r="Y102" i="27"/>
  <c r="Y107" i="27" s="1"/>
  <c r="X102" i="27"/>
  <c r="W102" i="27"/>
  <c r="B102" i="27"/>
  <c r="B100" i="27"/>
  <c r="U99" i="27"/>
  <c r="T99" i="27"/>
  <c r="T120" i="27" s="1"/>
  <c r="S99" i="27"/>
  <c r="S120" i="27" s="1"/>
  <c r="R99" i="27"/>
  <c r="Q99" i="27"/>
  <c r="Q120" i="27" s="1"/>
  <c r="P99" i="27"/>
  <c r="P120" i="27" s="1"/>
  <c r="O99" i="27"/>
  <c r="N99" i="27"/>
  <c r="N120" i="27" s="1"/>
  <c r="M99" i="27"/>
  <c r="M120" i="27" s="1"/>
  <c r="L99" i="27"/>
  <c r="L120" i="27" s="1"/>
  <c r="K99" i="27"/>
  <c r="K120" i="27" s="1"/>
  <c r="J99" i="27"/>
  <c r="J120" i="27" s="1"/>
  <c r="I99" i="27"/>
  <c r="I120" i="27" s="1"/>
  <c r="H99" i="27"/>
  <c r="H120" i="27" s="1"/>
  <c r="G99" i="27"/>
  <c r="G120" i="27" s="1"/>
  <c r="F99" i="27"/>
  <c r="F120" i="27" s="1"/>
  <c r="E99" i="27"/>
  <c r="E120" i="27" s="1"/>
  <c r="D99" i="27"/>
  <c r="D120" i="27" s="1"/>
  <c r="C99" i="27"/>
  <c r="C120" i="27" s="1"/>
  <c r="B99" i="27"/>
  <c r="U98" i="27"/>
  <c r="U119" i="27" s="1"/>
  <c r="T98" i="27"/>
  <c r="T119" i="27" s="1"/>
  <c r="S98" i="27"/>
  <c r="S119" i="27" s="1"/>
  <c r="R98" i="27"/>
  <c r="Q98" i="27"/>
  <c r="Q119" i="27" s="1"/>
  <c r="P98" i="27"/>
  <c r="P119" i="27" s="1"/>
  <c r="O98" i="27"/>
  <c r="O119" i="27" s="1"/>
  <c r="N98" i="27"/>
  <c r="N119" i="27" s="1"/>
  <c r="M98" i="27"/>
  <c r="M119" i="27" s="1"/>
  <c r="L98" i="27"/>
  <c r="L119" i="27" s="1"/>
  <c r="K98" i="27"/>
  <c r="K119" i="27" s="1"/>
  <c r="J98" i="27"/>
  <c r="J119" i="27" s="1"/>
  <c r="I98" i="27"/>
  <c r="I119" i="27" s="1"/>
  <c r="H98" i="27"/>
  <c r="H119" i="27" s="1"/>
  <c r="G98" i="27"/>
  <c r="G119" i="27" s="1"/>
  <c r="F98" i="27"/>
  <c r="F119" i="27" s="1"/>
  <c r="E98" i="27"/>
  <c r="E119" i="27" s="1"/>
  <c r="D98" i="27"/>
  <c r="D119" i="27" s="1"/>
  <c r="C98" i="27"/>
  <c r="C119" i="27" s="1"/>
  <c r="B98" i="27"/>
  <c r="U97" i="27"/>
  <c r="T97" i="27"/>
  <c r="T118" i="27" s="1"/>
  <c r="S97" i="27"/>
  <c r="S118" i="27" s="1"/>
  <c r="R97" i="27"/>
  <c r="R118" i="27" s="1"/>
  <c r="Q97" i="27"/>
  <c r="Q118" i="27" s="1"/>
  <c r="P97" i="27"/>
  <c r="P118" i="27" s="1"/>
  <c r="O97" i="27"/>
  <c r="O118" i="27" s="1"/>
  <c r="N97" i="27"/>
  <c r="N118" i="27" s="1"/>
  <c r="M97" i="27"/>
  <c r="M118" i="27" s="1"/>
  <c r="L97" i="27"/>
  <c r="L118" i="27" s="1"/>
  <c r="K97" i="27"/>
  <c r="K118" i="27" s="1"/>
  <c r="J97" i="27"/>
  <c r="J118" i="27" s="1"/>
  <c r="I97" i="27"/>
  <c r="I118" i="27" s="1"/>
  <c r="H97" i="27"/>
  <c r="H118" i="27" s="1"/>
  <c r="G97" i="27"/>
  <c r="G118" i="27" s="1"/>
  <c r="F97" i="27"/>
  <c r="F118" i="27" s="1"/>
  <c r="E97" i="27"/>
  <c r="E118" i="27" s="1"/>
  <c r="D97" i="27"/>
  <c r="D118" i="27" s="1"/>
  <c r="C97" i="27"/>
  <c r="C118" i="27" s="1"/>
  <c r="B97" i="27"/>
  <c r="U96" i="27"/>
  <c r="U117" i="27" s="1"/>
  <c r="T96" i="27"/>
  <c r="T117" i="27" s="1"/>
  <c r="S96" i="27"/>
  <c r="S117" i="27" s="1"/>
  <c r="R96" i="27"/>
  <c r="R117" i="27" s="1"/>
  <c r="Q96" i="27"/>
  <c r="Q117" i="27" s="1"/>
  <c r="P96" i="27"/>
  <c r="O96" i="27"/>
  <c r="O117" i="27" s="1"/>
  <c r="N96" i="27"/>
  <c r="N117" i="27" s="1"/>
  <c r="M96" i="27"/>
  <c r="M117" i="27" s="1"/>
  <c r="L96" i="27"/>
  <c r="L117" i="27" s="1"/>
  <c r="K96" i="27"/>
  <c r="K117" i="27" s="1"/>
  <c r="J96" i="27"/>
  <c r="J117" i="27" s="1"/>
  <c r="I96" i="27"/>
  <c r="I117" i="27" s="1"/>
  <c r="H96" i="27"/>
  <c r="H117" i="27" s="1"/>
  <c r="G96" i="27"/>
  <c r="G117" i="27" s="1"/>
  <c r="F96" i="27"/>
  <c r="F117" i="27" s="1"/>
  <c r="E96" i="27"/>
  <c r="E117" i="27" s="1"/>
  <c r="D96" i="27"/>
  <c r="D117" i="27" s="1"/>
  <c r="C96" i="27"/>
  <c r="C117" i="27" s="1"/>
  <c r="B96" i="27"/>
  <c r="U95" i="27"/>
  <c r="U116" i="27" s="1"/>
  <c r="T95" i="27"/>
  <c r="T116" i="27" s="1"/>
  <c r="S95" i="27"/>
  <c r="R95" i="27"/>
  <c r="R116" i="27" s="1"/>
  <c r="Q95" i="27"/>
  <c r="P95" i="27"/>
  <c r="P116" i="27" s="1"/>
  <c r="O95" i="27"/>
  <c r="O116" i="27" s="1"/>
  <c r="N95" i="27"/>
  <c r="N116" i="27" s="1"/>
  <c r="M95" i="27"/>
  <c r="M116" i="27" s="1"/>
  <c r="L95" i="27"/>
  <c r="L116" i="27" s="1"/>
  <c r="K95" i="27"/>
  <c r="K116" i="27" s="1"/>
  <c r="J95" i="27"/>
  <c r="J116" i="27" s="1"/>
  <c r="I95" i="27"/>
  <c r="I116" i="27" s="1"/>
  <c r="H95" i="27"/>
  <c r="H116" i="27" s="1"/>
  <c r="G95" i="27"/>
  <c r="G116" i="27" s="1"/>
  <c r="F95" i="27"/>
  <c r="F116" i="27" s="1"/>
  <c r="E95" i="27"/>
  <c r="E116" i="27" s="1"/>
  <c r="D95" i="27"/>
  <c r="D116" i="27" s="1"/>
  <c r="C95" i="27"/>
  <c r="C116" i="27" s="1"/>
  <c r="B95" i="27"/>
  <c r="B93" i="27"/>
  <c r="B92" i="27"/>
  <c r="B91" i="27"/>
  <c r="B90" i="27"/>
  <c r="B89" i="27"/>
  <c r="B88" i="27"/>
  <c r="U86" i="27"/>
  <c r="U100" i="27" s="1"/>
  <c r="T86" i="27"/>
  <c r="T100" i="27" s="1"/>
  <c r="S86" i="27"/>
  <c r="S100" i="27" s="1"/>
  <c r="R86" i="27"/>
  <c r="R100" i="27" s="1"/>
  <c r="Q86" i="27"/>
  <c r="Q100" i="27" s="1"/>
  <c r="P86" i="27"/>
  <c r="P100" i="27" s="1"/>
  <c r="O86" i="27"/>
  <c r="O100" i="27" s="1"/>
  <c r="N86" i="27"/>
  <c r="N100" i="27" s="1"/>
  <c r="M86" i="27"/>
  <c r="M100" i="27" s="1"/>
  <c r="L86" i="27"/>
  <c r="L100" i="27" s="1"/>
  <c r="K86" i="27"/>
  <c r="K100" i="27" s="1"/>
  <c r="J86" i="27"/>
  <c r="J100" i="27" s="1"/>
  <c r="I86" i="27"/>
  <c r="I100" i="27" s="1"/>
  <c r="H86" i="27"/>
  <c r="H100" i="27" s="1"/>
  <c r="G86" i="27"/>
  <c r="G100" i="27" s="1"/>
  <c r="F86" i="27"/>
  <c r="F100" i="27" s="1"/>
  <c r="E86" i="27"/>
  <c r="E100" i="27" s="1"/>
  <c r="D86" i="27"/>
  <c r="D100" i="27" s="1"/>
  <c r="C86" i="27"/>
  <c r="C100" i="27" s="1"/>
  <c r="B86" i="27"/>
  <c r="AC85" i="27"/>
  <c r="AB85" i="27"/>
  <c r="AA85" i="27"/>
  <c r="Z85" i="27"/>
  <c r="Y85" i="27"/>
  <c r="X85" i="27"/>
  <c r="W85" i="27"/>
  <c r="B85" i="27"/>
  <c r="AC84" i="27"/>
  <c r="AB84" i="27"/>
  <c r="AA84" i="27"/>
  <c r="Z84" i="27"/>
  <c r="Y84" i="27"/>
  <c r="X84" i="27"/>
  <c r="W84" i="27"/>
  <c r="B84" i="27"/>
  <c r="AC83" i="27"/>
  <c r="AB83" i="27"/>
  <c r="AA83" i="27"/>
  <c r="Z83" i="27"/>
  <c r="Y83" i="27"/>
  <c r="X83" i="27"/>
  <c r="W83" i="27"/>
  <c r="B83" i="27"/>
  <c r="AC82" i="27"/>
  <c r="AB82" i="27"/>
  <c r="AA82" i="27"/>
  <c r="Z82" i="27"/>
  <c r="Y82" i="27"/>
  <c r="X82" i="27"/>
  <c r="W82" i="27"/>
  <c r="B82" i="27"/>
  <c r="AC81" i="27"/>
  <c r="AC86" i="27" s="1"/>
  <c r="AB81" i="27"/>
  <c r="AB86" i="27" s="1"/>
  <c r="AA81" i="27"/>
  <c r="AA86" i="27" s="1"/>
  <c r="Z81" i="27"/>
  <c r="Z86" i="27" s="1"/>
  <c r="Y81" i="27"/>
  <c r="Y86" i="27" s="1"/>
  <c r="X81" i="27"/>
  <c r="X86" i="27" s="1"/>
  <c r="W81" i="27"/>
  <c r="W86" i="27" s="1"/>
  <c r="B81" i="27"/>
  <c r="U79" i="27"/>
  <c r="T79" i="27"/>
  <c r="S79" i="27"/>
  <c r="R79" i="27"/>
  <c r="Q79" i="27"/>
  <c r="P79" i="27"/>
  <c r="O79" i="27"/>
  <c r="N79" i="27"/>
  <c r="M79" i="27"/>
  <c r="L79" i="27"/>
  <c r="K79" i="27"/>
  <c r="J79" i="27"/>
  <c r="I79" i="27"/>
  <c r="H79" i="27"/>
  <c r="G79" i="27"/>
  <c r="F79" i="27"/>
  <c r="E79" i="27"/>
  <c r="D79" i="27"/>
  <c r="C79" i="27"/>
  <c r="B79" i="27"/>
  <c r="AC78" i="27"/>
  <c r="AB78" i="27"/>
  <c r="AA78" i="27"/>
  <c r="Z78" i="27"/>
  <c r="Y78" i="27"/>
  <c r="X78" i="27"/>
  <c r="W78" i="27"/>
  <c r="B78" i="27"/>
  <c r="AC77" i="27"/>
  <c r="AB77" i="27"/>
  <c r="AA77" i="27"/>
  <c r="Z77" i="27"/>
  <c r="Y77" i="27"/>
  <c r="X77" i="27"/>
  <c r="W77" i="27"/>
  <c r="B77" i="27"/>
  <c r="AC76" i="27"/>
  <c r="AB76" i="27"/>
  <c r="AA76" i="27"/>
  <c r="Z76" i="27"/>
  <c r="Y76" i="27"/>
  <c r="X76" i="27"/>
  <c r="W76" i="27"/>
  <c r="B76" i="27"/>
  <c r="AC75" i="27"/>
  <c r="AB75" i="27"/>
  <c r="AA75" i="27"/>
  <c r="Z75" i="27"/>
  <c r="Y75" i="27"/>
  <c r="X75" i="27"/>
  <c r="W75" i="27"/>
  <c r="B75" i="27"/>
  <c r="AC74" i="27"/>
  <c r="AC79" i="27" s="1"/>
  <c r="AB74" i="27"/>
  <c r="AB79" i="27" s="1"/>
  <c r="AA74" i="27"/>
  <c r="AA79" i="27" s="1"/>
  <c r="Z74" i="27"/>
  <c r="Z79" i="27" s="1"/>
  <c r="Y74" i="27"/>
  <c r="Y79" i="27" s="1"/>
  <c r="X74" i="27"/>
  <c r="X79" i="27" s="1"/>
  <c r="W74" i="27"/>
  <c r="W79" i="27" s="1"/>
  <c r="B74" i="27"/>
  <c r="U72" i="27"/>
  <c r="T72" i="27"/>
  <c r="S72" i="27"/>
  <c r="R72" i="27"/>
  <c r="Q72" i="27"/>
  <c r="B72" i="27"/>
  <c r="P71" i="27"/>
  <c r="O71" i="27"/>
  <c r="N71" i="27"/>
  <c r="M71" i="27"/>
  <c r="L71" i="27"/>
  <c r="K71" i="27"/>
  <c r="J71" i="27"/>
  <c r="I71" i="27"/>
  <c r="AC71" i="27" s="1"/>
  <c r="H71" i="27"/>
  <c r="AB71" i="27" s="1"/>
  <c r="G71" i="27"/>
  <c r="AA71" i="27" s="1"/>
  <c r="F71" i="27"/>
  <c r="Z71" i="27" s="1"/>
  <c r="E71" i="27"/>
  <c r="Y71" i="27" s="1"/>
  <c r="D71" i="27"/>
  <c r="C71" i="27"/>
  <c r="B71" i="27"/>
  <c r="P70" i="27"/>
  <c r="O70" i="27"/>
  <c r="N70" i="27"/>
  <c r="M70" i="27"/>
  <c r="L70" i="27"/>
  <c r="K70" i="27"/>
  <c r="J70" i="27"/>
  <c r="I70" i="27"/>
  <c r="AC70" i="27" s="1"/>
  <c r="H70" i="27"/>
  <c r="AB70" i="27" s="1"/>
  <c r="G70" i="27"/>
  <c r="AA70" i="27" s="1"/>
  <c r="F70" i="27"/>
  <c r="Z70" i="27" s="1"/>
  <c r="E70" i="27"/>
  <c r="Y70" i="27" s="1"/>
  <c r="D70" i="27"/>
  <c r="C70" i="27"/>
  <c r="B70" i="27"/>
  <c r="P69" i="27"/>
  <c r="O69" i="27"/>
  <c r="N69" i="27"/>
  <c r="M69" i="27"/>
  <c r="L69" i="27"/>
  <c r="K69" i="27"/>
  <c r="J69" i="27"/>
  <c r="I69" i="27"/>
  <c r="AC69" i="27" s="1"/>
  <c r="H69" i="27"/>
  <c r="AB69" i="27" s="1"/>
  <c r="G69" i="27"/>
  <c r="AA69" i="27" s="1"/>
  <c r="F69" i="27"/>
  <c r="Z69" i="27" s="1"/>
  <c r="E69" i="27"/>
  <c r="Y69" i="27" s="1"/>
  <c r="D69" i="27"/>
  <c r="X69" i="27" s="1"/>
  <c r="C69" i="27"/>
  <c r="B69" i="27"/>
  <c r="P68" i="27"/>
  <c r="O68" i="27"/>
  <c r="N68" i="27"/>
  <c r="M68" i="27"/>
  <c r="L68" i="27"/>
  <c r="K68" i="27"/>
  <c r="J68" i="27"/>
  <c r="I68" i="27"/>
  <c r="AC68" i="27" s="1"/>
  <c r="H68" i="27"/>
  <c r="AB68" i="27" s="1"/>
  <c r="G68" i="27"/>
  <c r="AA68" i="27" s="1"/>
  <c r="F68" i="27"/>
  <c r="Z68" i="27" s="1"/>
  <c r="E68" i="27"/>
  <c r="Y68" i="27" s="1"/>
  <c r="D68" i="27"/>
  <c r="C68" i="27"/>
  <c r="B68" i="27"/>
  <c r="P67" i="27"/>
  <c r="O67" i="27"/>
  <c r="N67" i="27"/>
  <c r="M67" i="27"/>
  <c r="L67" i="27"/>
  <c r="K67" i="27"/>
  <c r="J67" i="27"/>
  <c r="I67" i="27"/>
  <c r="H67" i="27"/>
  <c r="G67" i="27"/>
  <c r="AA67" i="27" s="1"/>
  <c r="F67" i="27"/>
  <c r="E67" i="27"/>
  <c r="D67" i="27"/>
  <c r="C67" i="27"/>
  <c r="B67" i="27"/>
  <c r="U65" i="27"/>
  <c r="T65" i="27"/>
  <c r="S65" i="27"/>
  <c r="R65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B65" i="27"/>
  <c r="AC64" i="27"/>
  <c r="AB64" i="27"/>
  <c r="AA64" i="27"/>
  <c r="Z64" i="27"/>
  <c r="Y64" i="27"/>
  <c r="X64" i="27"/>
  <c r="W64" i="27"/>
  <c r="B64" i="27"/>
  <c r="AC63" i="27"/>
  <c r="AB63" i="27"/>
  <c r="AA63" i="27"/>
  <c r="Z63" i="27"/>
  <c r="Y63" i="27"/>
  <c r="X63" i="27"/>
  <c r="W63" i="27"/>
  <c r="B63" i="27"/>
  <c r="AC62" i="27"/>
  <c r="AB62" i="27"/>
  <c r="AA62" i="27"/>
  <c r="Z62" i="27"/>
  <c r="Y62" i="27"/>
  <c r="X62" i="27"/>
  <c r="W62" i="27"/>
  <c r="B62" i="27"/>
  <c r="AC61" i="27"/>
  <c r="AB61" i="27"/>
  <c r="AA61" i="27"/>
  <c r="Z61" i="27"/>
  <c r="Y61" i="27"/>
  <c r="X61" i="27"/>
  <c r="W61" i="27"/>
  <c r="B61" i="27"/>
  <c r="AC60" i="27"/>
  <c r="AC65" i="27" s="1"/>
  <c r="AB60" i="27"/>
  <c r="AB65" i="27" s="1"/>
  <c r="AA60" i="27"/>
  <c r="AA65" i="27" s="1"/>
  <c r="Z60" i="27"/>
  <c r="Z65" i="27" s="1"/>
  <c r="Y60" i="27"/>
  <c r="Y65" i="27" s="1"/>
  <c r="X60" i="27"/>
  <c r="X65" i="27" s="1"/>
  <c r="W60" i="27"/>
  <c r="W65" i="27" s="1"/>
  <c r="B60" i="27"/>
  <c r="U58" i="27"/>
  <c r="T58" i="27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B58" i="27"/>
  <c r="AC57" i="27"/>
  <c r="AB57" i="27"/>
  <c r="AA57" i="27"/>
  <c r="Z57" i="27"/>
  <c r="Y57" i="27"/>
  <c r="X57" i="27"/>
  <c r="W57" i="27"/>
  <c r="B57" i="27"/>
  <c r="AC56" i="27"/>
  <c r="AB56" i="27"/>
  <c r="AA56" i="27"/>
  <c r="Z56" i="27"/>
  <c r="Y56" i="27"/>
  <c r="X56" i="27"/>
  <c r="W56" i="27"/>
  <c r="B56" i="27"/>
  <c r="AC55" i="27"/>
  <c r="AB55" i="27"/>
  <c r="AA55" i="27"/>
  <c r="Z55" i="27"/>
  <c r="Y55" i="27"/>
  <c r="X55" i="27"/>
  <c r="W55" i="27"/>
  <c r="B55" i="27"/>
  <c r="AC54" i="27"/>
  <c r="AB54" i="27"/>
  <c r="AA54" i="27"/>
  <c r="Z54" i="27"/>
  <c r="Y54" i="27"/>
  <c r="X54" i="27"/>
  <c r="W54" i="27"/>
  <c r="B54" i="27"/>
  <c r="AC53" i="27"/>
  <c r="AC58" i="27" s="1"/>
  <c r="AB53" i="27"/>
  <c r="AB58" i="27" s="1"/>
  <c r="AA53" i="27"/>
  <c r="AA58" i="27" s="1"/>
  <c r="Z53" i="27"/>
  <c r="Z58" i="27" s="1"/>
  <c r="Y53" i="27"/>
  <c r="Y58" i="27" s="1"/>
  <c r="X53" i="27"/>
  <c r="X58" i="27" s="1"/>
  <c r="W53" i="27"/>
  <c r="W58" i="27" s="1"/>
  <c r="B53" i="27"/>
  <c r="U51" i="27"/>
  <c r="T51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B51" i="27"/>
  <c r="AC50" i="27"/>
  <c r="AB50" i="27"/>
  <c r="AA50" i="27"/>
  <c r="Z50" i="27"/>
  <c r="Y50" i="27"/>
  <c r="X50" i="27"/>
  <c r="W50" i="27"/>
  <c r="B50" i="27"/>
  <c r="AC49" i="27"/>
  <c r="AB49" i="27"/>
  <c r="AA49" i="27"/>
  <c r="Z49" i="27"/>
  <c r="Y49" i="27"/>
  <c r="X49" i="27"/>
  <c r="W49" i="27"/>
  <c r="B49" i="27"/>
  <c r="AC48" i="27"/>
  <c r="AB48" i="27"/>
  <c r="AA48" i="27"/>
  <c r="Z48" i="27"/>
  <c r="Y48" i="27"/>
  <c r="X48" i="27"/>
  <c r="W48" i="27"/>
  <c r="B48" i="27"/>
  <c r="AC47" i="27"/>
  <c r="AB47" i="27"/>
  <c r="AA47" i="27"/>
  <c r="Z47" i="27"/>
  <c r="Y47" i="27"/>
  <c r="X47" i="27"/>
  <c r="W47" i="27"/>
  <c r="B47" i="27"/>
  <c r="AC46" i="27"/>
  <c r="AC51" i="27" s="1"/>
  <c r="AB46" i="27"/>
  <c r="AB51" i="27" s="1"/>
  <c r="AA46" i="27"/>
  <c r="AA51" i="27" s="1"/>
  <c r="Z46" i="27"/>
  <c r="Z51" i="27" s="1"/>
  <c r="Y46" i="27"/>
  <c r="Y51" i="27" s="1"/>
  <c r="X46" i="27"/>
  <c r="X51" i="27" s="1"/>
  <c r="W46" i="27"/>
  <c r="W51" i="27" s="1"/>
  <c r="B46" i="27"/>
  <c r="U44" i="27"/>
  <c r="T44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B44" i="27"/>
  <c r="AC43" i="27"/>
  <c r="AB43" i="27"/>
  <c r="AA43" i="27"/>
  <c r="Z43" i="27"/>
  <c r="Y43" i="27"/>
  <c r="X43" i="27"/>
  <c r="W43" i="27"/>
  <c r="B43" i="27"/>
  <c r="AC42" i="27"/>
  <c r="AB42" i="27"/>
  <c r="AA42" i="27"/>
  <c r="Z42" i="27"/>
  <c r="Y42" i="27"/>
  <c r="X42" i="27"/>
  <c r="W42" i="27"/>
  <c r="B42" i="27"/>
  <c r="AC41" i="27"/>
  <c r="AB41" i="27"/>
  <c r="AA41" i="27"/>
  <c r="Z41" i="27"/>
  <c r="Y41" i="27"/>
  <c r="X41" i="27"/>
  <c r="W41" i="27"/>
  <c r="B41" i="27"/>
  <c r="AC40" i="27"/>
  <c r="AB40" i="27"/>
  <c r="AA40" i="27"/>
  <c r="Z40" i="27"/>
  <c r="Y40" i="27"/>
  <c r="X40" i="27"/>
  <c r="W40" i="27"/>
  <c r="B40" i="27"/>
  <c r="AC39" i="27"/>
  <c r="AC44" i="27" s="1"/>
  <c r="AB39" i="27"/>
  <c r="AB44" i="27" s="1"/>
  <c r="AA39" i="27"/>
  <c r="AA44" i="27" s="1"/>
  <c r="Z39" i="27"/>
  <c r="Z44" i="27" s="1"/>
  <c r="Y39" i="27"/>
  <c r="Y44" i="27" s="1"/>
  <c r="X39" i="27"/>
  <c r="X44" i="27" s="1"/>
  <c r="W39" i="27"/>
  <c r="W44" i="27" s="1"/>
  <c r="B39" i="27"/>
  <c r="U37" i="27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B37" i="27"/>
  <c r="AC36" i="27"/>
  <c r="AB36" i="27"/>
  <c r="AA36" i="27"/>
  <c r="Z36" i="27"/>
  <c r="Y36" i="27"/>
  <c r="X36" i="27"/>
  <c r="W36" i="27"/>
  <c r="B36" i="27"/>
  <c r="AC35" i="27"/>
  <c r="AB35" i="27"/>
  <c r="AA35" i="27"/>
  <c r="Z35" i="27"/>
  <c r="Y35" i="27"/>
  <c r="X35" i="27"/>
  <c r="W35" i="27"/>
  <c r="B35" i="27"/>
  <c r="AC34" i="27"/>
  <c r="AB34" i="27"/>
  <c r="AA34" i="27"/>
  <c r="Z34" i="27"/>
  <c r="Y34" i="27"/>
  <c r="X34" i="27"/>
  <c r="W34" i="27"/>
  <c r="B34" i="27"/>
  <c r="AC33" i="27"/>
  <c r="AB33" i="27"/>
  <c r="AA33" i="27"/>
  <c r="Z33" i="27"/>
  <c r="Y33" i="27"/>
  <c r="X33" i="27"/>
  <c r="W33" i="27"/>
  <c r="B33" i="27"/>
  <c r="AC32" i="27"/>
  <c r="AC37" i="27" s="1"/>
  <c r="AB32" i="27"/>
  <c r="AB37" i="27" s="1"/>
  <c r="AA32" i="27"/>
  <c r="AA37" i="27" s="1"/>
  <c r="Z32" i="27"/>
  <c r="Z37" i="27" s="1"/>
  <c r="Y32" i="27"/>
  <c r="Y37" i="27" s="1"/>
  <c r="X32" i="27"/>
  <c r="X37" i="27" s="1"/>
  <c r="W32" i="27"/>
  <c r="W37" i="27" s="1"/>
  <c r="B32" i="27"/>
  <c r="U30" i="27"/>
  <c r="T30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B30" i="27"/>
  <c r="AC29" i="27"/>
  <c r="AB29" i="27"/>
  <c r="AA29" i="27"/>
  <c r="Z29" i="27"/>
  <c r="Y29" i="27"/>
  <c r="X29" i="27"/>
  <c r="W29" i="27"/>
  <c r="B29" i="27"/>
  <c r="AC28" i="27"/>
  <c r="AB28" i="27"/>
  <c r="AA28" i="27"/>
  <c r="Z28" i="27"/>
  <c r="Y28" i="27"/>
  <c r="X28" i="27"/>
  <c r="W28" i="27"/>
  <c r="B28" i="27"/>
  <c r="AC27" i="27"/>
  <c r="AB27" i="27"/>
  <c r="AA27" i="27"/>
  <c r="Z27" i="27"/>
  <c r="Y27" i="27"/>
  <c r="X27" i="27"/>
  <c r="W27" i="27"/>
  <c r="B27" i="27"/>
  <c r="AC26" i="27"/>
  <c r="AB26" i="27"/>
  <c r="AA26" i="27"/>
  <c r="Z26" i="27"/>
  <c r="Y26" i="27"/>
  <c r="X26" i="27"/>
  <c r="W26" i="27"/>
  <c r="B26" i="27"/>
  <c r="AC25" i="27"/>
  <c r="AB25" i="27"/>
  <c r="AB30" i="27" s="1"/>
  <c r="AA25" i="27"/>
  <c r="AA30" i="27" s="1"/>
  <c r="Z25" i="27"/>
  <c r="Z30" i="27" s="1"/>
  <c r="Y25" i="27"/>
  <c r="Y30" i="27" s="1"/>
  <c r="X25" i="27"/>
  <c r="X30" i="27" s="1"/>
  <c r="W25" i="27"/>
  <c r="W30" i="27" s="1"/>
  <c r="B25" i="27"/>
  <c r="U23" i="27"/>
  <c r="T23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B23" i="27"/>
  <c r="AC22" i="27"/>
  <c r="AB22" i="27"/>
  <c r="AA22" i="27"/>
  <c r="Z22" i="27"/>
  <c r="Y22" i="27"/>
  <c r="X22" i="27"/>
  <c r="W22" i="27"/>
  <c r="B22" i="27"/>
  <c r="AC21" i="27"/>
  <c r="AB21" i="27"/>
  <c r="AA21" i="27"/>
  <c r="Z21" i="27"/>
  <c r="Y21" i="27"/>
  <c r="X21" i="27"/>
  <c r="W21" i="27"/>
  <c r="B21" i="27"/>
  <c r="AC20" i="27"/>
  <c r="AB20" i="27"/>
  <c r="AA20" i="27"/>
  <c r="Z20" i="27"/>
  <c r="Y20" i="27"/>
  <c r="X20" i="27"/>
  <c r="W20" i="27"/>
  <c r="B20" i="27"/>
  <c r="AC19" i="27"/>
  <c r="AB19" i="27"/>
  <c r="AA19" i="27"/>
  <c r="Z19" i="27"/>
  <c r="Y19" i="27"/>
  <c r="X19" i="27"/>
  <c r="W19" i="27"/>
  <c r="B19" i="27"/>
  <c r="AC18" i="27"/>
  <c r="AC23" i="27" s="1"/>
  <c r="AB18" i="27"/>
  <c r="AB23" i="27" s="1"/>
  <c r="AA18" i="27"/>
  <c r="AA23" i="27" s="1"/>
  <c r="Z18" i="27"/>
  <c r="Y18" i="27"/>
  <c r="X18" i="27"/>
  <c r="X23" i="27" s="1"/>
  <c r="W18" i="27"/>
  <c r="W23" i="27" s="1"/>
  <c r="B18" i="27"/>
  <c r="A17" i="27"/>
  <c r="A24" i="27" s="1"/>
  <c r="A31" i="27" s="1"/>
  <c r="A38" i="27" s="1"/>
  <c r="A45" i="27" s="1"/>
  <c r="A52" i="27" s="1"/>
  <c r="A59" i="27" s="1"/>
  <c r="A66" i="27" s="1"/>
  <c r="A73" i="27" s="1"/>
  <c r="A80" i="27" s="1"/>
  <c r="A87" i="27" s="1"/>
  <c r="A94" i="27" s="1"/>
  <c r="A101" i="27" s="1"/>
  <c r="A108" i="27" s="1"/>
  <c r="A115" i="27" s="1"/>
  <c r="A122" i="27" s="1"/>
  <c r="A129" i="27" s="1"/>
  <c r="A136" i="27" s="1"/>
  <c r="U16" i="27"/>
  <c r="T16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AC15" i="27"/>
  <c r="AB15" i="27"/>
  <c r="AA15" i="27"/>
  <c r="Z15" i="27"/>
  <c r="Y15" i="27"/>
  <c r="X15" i="27"/>
  <c r="W15" i="27"/>
  <c r="AC14" i="27"/>
  <c r="AB14" i="27"/>
  <c r="AA14" i="27"/>
  <c r="Z14" i="27"/>
  <c r="Y14" i="27"/>
  <c r="X14" i="27"/>
  <c r="W14" i="27"/>
  <c r="AC13" i="27"/>
  <c r="AB13" i="27"/>
  <c r="AA13" i="27"/>
  <c r="Z13" i="27"/>
  <c r="Y13" i="27"/>
  <c r="X13" i="27"/>
  <c r="W13" i="27"/>
  <c r="AC12" i="27"/>
  <c r="AB12" i="27"/>
  <c r="AA12" i="27"/>
  <c r="Z12" i="27"/>
  <c r="Y12" i="27"/>
  <c r="X12" i="27"/>
  <c r="W12" i="27"/>
  <c r="AC11" i="27"/>
  <c r="AB11" i="27"/>
  <c r="AA11" i="27"/>
  <c r="Z11" i="27"/>
  <c r="Y11" i="27"/>
  <c r="X11" i="27"/>
  <c r="W11" i="27"/>
  <c r="AD121" i="27" l="1"/>
  <c r="AD65" i="27"/>
  <c r="AD58" i="27"/>
  <c r="AD86" i="27"/>
  <c r="AD79" i="27"/>
  <c r="AD107" i="27"/>
  <c r="AD142" i="27"/>
  <c r="AD51" i="27"/>
  <c r="AD72" i="27"/>
  <c r="AD30" i="27"/>
  <c r="AD114" i="27"/>
  <c r="AD135" i="27"/>
  <c r="AD23" i="27"/>
  <c r="AD44" i="27"/>
  <c r="AD16" i="27"/>
  <c r="D72" i="27"/>
  <c r="X120" i="27"/>
  <c r="W71" i="27"/>
  <c r="AC119" i="27"/>
  <c r="Y23" i="27"/>
  <c r="W70" i="27"/>
  <c r="AA95" i="27"/>
  <c r="Z99" i="27"/>
  <c r="W69" i="27"/>
  <c r="W119" i="27"/>
  <c r="X119" i="27"/>
  <c r="Z23" i="27"/>
  <c r="W97" i="27"/>
  <c r="AA142" i="27"/>
  <c r="AA120" i="27"/>
  <c r="AC30" i="27"/>
  <c r="H72" i="27"/>
  <c r="P72" i="27"/>
  <c r="Z98" i="27"/>
  <c r="X70" i="27"/>
  <c r="AC117" i="27"/>
  <c r="AB97" i="27"/>
  <c r="Y99" i="27"/>
  <c r="AA114" i="27"/>
  <c r="AC16" i="27"/>
  <c r="J72" i="27"/>
  <c r="Z96" i="27"/>
  <c r="Y118" i="27"/>
  <c r="X96" i="27"/>
  <c r="AA118" i="27"/>
  <c r="AB98" i="27"/>
  <c r="C121" i="27"/>
  <c r="E72" i="27"/>
  <c r="M72" i="27"/>
  <c r="D121" i="27"/>
  <c r="L121" i="27"/>
  <c r="W96" i="27"/>
  <c r="W118" i="27"/>
  <c r="X97" i="27"/>
  <c r="X98" i="27"/>
  <c r="AC98" i="27"/>
  <c r="Y120" i="27"/>
  <c r="K121" i="27"/>
  <c r="F72" i="27"/>
  <c r="N72" i="27"/>
  <c r="X71" i="27"/>
  <c r="W117" i="27"/>
  <c r="Y119" i="27"/>
  <c r="AC142" i="27"/>
  <c r="W16" i="27"/>
  <c r="O72" i="27"/>
  <c r="Z95" i="27"/>
  <c r="AA96" i="27"/>
  <c r="AA16" i="27"/>
  <c r="AC95" i="27"/>
  <c r="L72" i="27"/>
  <c r="X107" i="27"/>
  <c r="X16" i="27"/>
  <c r="Y16" i="27"/>
  <c r="Z16" i="27"/>
  <c r="I72" i="27"/>
  <c r="X68" i="27"/>
  <c r="Z117" i="27"/>
  <c r="AA97" i="27"/>
  <c r="AB119" i="27"/>
  <c r="AC99" i="27"/>
  <c r="Y95" i="27"/>
  <c r="AB118" i="27"/>
  <c r="R120" i="27"/>
  <c r="AB16" i="27"/>
  <c r="C72" i="27"/>
  <c r="K72" i="27"/>
  <c r="AC97" i="27"/>
  <c r="Y98" i="27"/>
  <c r="W99" i="27"/>
  <c r="Q116" i="27"/>
  <c r="Q121" i="27" s="1"/>
  <c r="U120" i="27"/>
  <c r="T121" i="27"/>
  <c r="AB116" i="27"/>
  <c r="E121" i="27"/>
  <c r="M121" i="27"/>
  <c r="AC116" i="27"/>
  <c r="X118" i="27"/>
  <c r="G121" i="27"/>
  <c r="Z118" i="27"/>
  <c r="AB120" i="27"/>
  <c r="F121" i="27"/>
  <c r="W116" i="27"/>
  <c r="Y117" i="27"/>
  <c r="AA119" i="27"/>
  <c r="AA72" i="27"/>
  <c r="H121" i="27"/>
  <c r="X116" i="27"/>
  <c r="I121" i="27"/>
  <c r="AA117" i="27"/>
  <c r="N121" i="27"/>
  <c r="Z120" i="27"/>
  <c r="J121" i="27"/>
  <c r="Z116" i="27"/>
  <c r="AB117" i="27"/>
  <c r="AC120" i="27"/>
  <c r="X67" i="27"/>
  <c r="Z67" i="27"/>
  <c r="Z72" i="27" s="1"/>
  <c r="AB95" i="27"/>
  <c r="Y96" i="27"/>
  <c r="AA98" i="27"/>
  <c r="X99" i="27"/>
  <c r="AB67" i="27"/>
  <c r="AB72" i="27" s="1"/>
  <c r="AC67" i="27"/>
  <c r="AC72" i="27" s="1"/>
  <c r="W68" i="27"/>
  <c r="W95" i="27"/>
  <c r="AB96" i="27"/>
  <c r="Y97" i="27"/>
  <c r="AA99" i="27"/>
  <c r="S116" i="27"/>
  <c r="P117" i="27"/>
  <c r="X117" i="27" s="1"/>
  <c r="U118" i="27"/>
  <c r="AC118" i="27" s="1"/>
  <c r="R119" i="27"/>
  <c r="Z119" i="27" s="1"/>
  <c r="O120" i="27"/>
  <c r="W120" i="27" s="1"/>
  <c r="G72" i="27"/>
  <c r="X95" i="27"/>
  <c r="AC96" i="27"/>
  <c r="Z97" i="27"/>
  <c r="W98" i="27"/>
  <c r="AB99" i="27"/>
  <c r="W67" i="27"/>
  <c r="W72" i="27" s="1"/>
  <c r="Y67" i="27"/>
  <c r="Y72" i="27" s="1"/>
  <c r="AA142" i="26"/>
  <c r="Z142" i="26"/>
  <c r="Y142" i="26"/>
  <c r="X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C142" i="26"/>
  <c r="B142" i="26"/>
  <c r="AB141" i="26"/>
  <c r="AA141" i="26"/>
  <c r="Z141" i="26"/>
  <c r="Y141" i="26"/>
  <c r="X141" i="26"/>
  <c r="W141" i="26"/>
  <c r="V141" i="26"/>
  <c r="B141" i="26"/>
  <c r="AB140" i="26"/>
  <c r="AA140" i="26"/>
  <c r="Z140" i="26"/>
  <c r="Y140" i="26"/>
  <c r="X140" i="26"/>
  <c r="W140" i="26"/>
  <c r="V140" i="26"/>
  <c r="B140" i="26"/>
  <c r="AB139" i="26"/>
  <c r="AA139" i="26"/>
  <c r="Z139" i="26"/>
  <c r="Y139" i="26"/>
  <c r="X139" i="26"/>
  <c r="W139" i="26"/>
  <c r="V139" i="26"/>
  <c r="B139" i="26"/>
  <c r="AB138" i="26"/>
  <c r="AA138" i="26"/>
  <c r="Z138" i="26"/>
  <c r="Y138" i="26"/>
  <c r="X138" i="26"/>
  <c r="W138" i="26"/>
  <c r="V138" i="26"/>
  <c r="B138" i="26"/>
  <c r="AB137" i="26"/>
  <c r="AB142" i="26" s="1"/>
  <c r="AA137" i="26"/>
  <c r="Z137" i="26"/>
  <c r="Y137" i="26"/>
  <c r="X137" i="26"/>
  <c r="W137" i="26"/>
  <c r="W142" i="26" s="1"/>
  <c r="V137" i="26"/>
  <c r="V142" i="26" s="1"/>
  <c r="B137" i="26"/>
  <c r="AB135" i="26"/>
  <c r="W135" i="26"/>
  <c r="V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D135" i="26"/>
  <c r="C135" i="26"/>
  <c r="B135" i="26"/>
  <c r="AB134" i="26"/>
  <c r="AA134" i="26"/>
  <c r="Z134" i="26"/>
  <c r="Y134" i="26"/>
  <c r="X134" i="26"/>
  <c r="W134" i="26"/>
  <c r="V134" i="26"/>
  <c r="B134" i="26"/>
  <c r="AB133" i="26"/>
  <c r="AA133" i="26"/>
  <c r="Z133" i="26"/>
  <c r="Y133" i="26"/>
  <c r="X133" i="26"/>
  <c r="W133" i="26"/>
  <c r="V133" i="26"/>
  <c r="B133" i="26"/>
  <c r="AB132" i="26"/>
  <c r="AA132" i="26"/>
  <c r="Z132" i="26"/>
  <c r="Y132" i="26"/>
  <c r="X132" i="26"/>
  <c r="W132" i="26"/>
  <c r="V132" i="26"/>
  <c r="B132" i="26"/>
  <c r="AB131" i="26"/>
  <c r="AA131" i="26"/>
  <c r="Z131" i="26"/>
  <c r="Y131" i="26"/>
  <c r="X131" i="26"/>
  <c r="W131" i="26"/>
  <c r="V131" i="26"/>
  <c r="B131" i="26"/>
  <c r="AB130" i="26"/>
  <c r="AA130" i="26"/>
  <c r="AA135" i="26" s="1"/>
  <c r="Z130" i="26"/>
  <c r="Z135" i="26" s="1"/>
  <c r="Y130" i="26"/>
  <c r="Y135" i="26" s="1"/>
  <c r="X130" i="26"/>
  <c r="X135" i="26" s="1"/>
  <c r="W130" i="26"/>
  <c r="V130" i="26"/>
  <c r="B130" i="26"/>
  <c r="AA128" i="26"/>
  <c r="Z128" i="26"/>
  <c r="Y128" i="26"/>
  <c r="X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8" i="26"/>
  <c r="B128" i="26"/>
  <c r="AB127" i="26"/>
  <c r="AA127" i="26"/>
  <c r="Z127" i="26"/>
  <c r="Y127" i="26"/>
  <c r="X127" i="26"/>
  <c r="W127" i="26"/>
  <c r="V127" i="26"/>
  <c r="B127" i="26"/>
  <c r="AB126" i="26"/>
  <c r="AA126" i="26"/>
  <c r="Z126" i="26"/>
  <c r="Y126" i="26"/>
  <c r="X126" i="26"/>
  <c r="W126" i="26"/>
  <c r="V126" i="26"/>
  <c r="B126" i="26"/>
  <c r="AB125" i="26"/>
  <c r="AA125" i="26"/>
  <c r="Z125" i="26"/>
  <c r="Y125" i="26"/>
  <c r="X125" i="26"/>
  <c r="W125" i="26"/>
  <c r="V125" i="26"/>
  <c r="B125" i="26"/>
  <c r="AB124" i="26"/>
  <c r="AA124" i="26"/>
  <c r="Z124" i="26"/>
  <c r="Y124" i="26"/>
  <c r="X124" i="26"/>
  <c r="W124" i="26"/>
  <c r="V124" i="26"/>
  <c r="B124" i="26"/>
  <c r="AB123" i="26"/>
  <c r="AA123" i="26"/>
  <c r="Z123" i="26"/>
  <c r="Y123" i="26"/>
  <c r="X123" i="26"/>
  <c r="W123" i="26"/>
  <c r="W128" i="26" s="1"/>
  <c r="V123" i="26"/>
  <c r="V128" i="26" s="1"/>
  <c r="B123" i="26"/>
  <c r="B121" i="26"/>
  <c r="R120" i="26"/>
  <c r="Q120" i="26"/>
  <c r="P120" i="26"/>
  <c r="O120" i="26"/>
  <c r="V120" i="26" s="1"/>
  <c r="J120" i="26"/>
  <c r="I120" i="26"/>
  <c r="H120" i="26"/>
  <c r="G120" i="26"/>
  <c r="B120" i="26"/>
  <c r="T119" i="26"/>
  <c r="S119" i="26"/>
  <c r="R119" i="26"/>
  <c r="M119" i="26"/>
  <c r="L119" i="26"/>
  <c r="K119" i="26"/>
  <c r="J119" i="26"/>
  <c r="E119" i="26"/>
  <c r="D119" i="26"/>
  <c r="C119" i="26"/>
  <c r="B119" i="26"/>
  <c r="P118" i="26"/>
  <c r="W118" i="26" s="1"/>
  <c r="O118" i="26"/>
  <c r="N118" i="26"/>
  <c r="M118" i="26"/>
  <c r="H118" i="26"/>
  <c r="G118" i="26"/>
  <c r="F118" i="26"/>
  <c r="E118" i="26"/>
  <c r="B118" i="26"/>
  <c r="S117" i="26"/>
  <c r="Z117" i="26" s="1"/>
  <c r="R117" i="26"/>
  <c r="Q117" i="26"/>
  <c r="P117" i="26"/>
  <c r="K117" i="26"/>
  <c r="J117" i="26"/>
  <c r="I117" i="26"/>
  <c r="H117" i="26"/>
  <c r="C117" i="26"/>
  <c r="B117" i="26"/>
  <c r="T116" i="26"/>
  <c r="S116" i="26"/>
  <c r="N116" i="26"/>
  <c r="M116" i="26"/>
  <c r="L116" i="26"/>
  <c r="K116" i="26"/>
  <c r="K121" i="26" s="1"/>
  <c r="F116" i="26"/>
  <c r="E116" i="26"/>
  <c r="D116" i="26"/>
  <c r="C116" i="26"/>
  <c r="B116" i="26"/>
  <c r="Z114" i="26"/>
  <c r="Y114" i="26"/>
  <c r="X114" i="26"/>
  <c r="W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B114" i="26"/>
  <c r="AB113" i="26"/>
  <c r="AA113" i="26"/>
  <c r="Z113" i="26"/>
  <c r="Y113" i="26"/>
  <c r="X113" i="26"/>
  <c r="W113" i="26"/>
  <c r="V113" i="26"/>
  <c r="B113" i="26"/>
  <c r="AB112" i="26"/>
  <c r="AA112" i="26"/>
  <c r="Z112" i="26"/>
  <c r="Y112" i="26"/>
  <c r="X112" i="26"/>
  <c r="W112" i="26"/>
  <c r="V112" i="26"/>
  <c r="B112" i="26"/>
  <c r="AB111" i="26"/>
  <c r="AA111" i="26"/>
  <c r="Z111" i="26"/>
  <c r="Y111" i="26"/>
  <c r="X111" i="26"/>
  <c r="W111" i="26"/>
  <c r="V111" i="26"/>
  <c r="B111" i="26"/>
  <c r="AB110" i="26"/>
  <c r="AA110" i="26"/>
  <c r="Z110" i="26"/>
  <c r="Y110" i="26"/>
  <c r="X110" i="26"/>
  <c r="W110" i="26"/>
  <c r="V110" i="26"/>
  <c r="B110" i="26"/>
  <c r="AB109" i="26"/>
  <c r="AB114" i="26" s="1"/>
  <c r="AA109" i="26"/>
  <c r="AA114" i="26" s="1"/>
  <c r="Z109" i="26"/>
  <c r="Y109" i="26"/>
  <c r="X109" i="26"/>
  <c r="W109" i="26"/>
  <c r="V109" i="26"/>
  <c r="V114" i="26" s="1"/>
  <c r="B109" i="26"/>
  <c r="AA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B107" i="26"/>
  <c r="AB106" i="26"/>
  <c r="AA106" i="26"/>
  <c r="Z106" i="26"/>
  <c r="Y106" i="26"/>
  <c r="X106" i="26"/>
  <c r="W106" i="26"/>
  <c r="V106" i="26"/>
  <c r="B106" i="26"/>
  <c r="AB105" i="26"/>
  <c r="AA105" i="26"/>
  <c r="Z105" i="26"/>
  <c r="Y105" i="26"/>
  <c r="X105" i="26"/>
  <c r="W105" i="26"/>
  <c r="V105" i="26"/>
  <c r="B105" i="26"/>
  <c r="AB104" i="26"/>
  <c r="AA104" i="26"/>
  <c r="Z104" i="26"/>
  <c r="Y104" i="26"/>
  <c r="X104" i="26"/>
  <c r="W104" i="26"/>
  <c r="V104" i="26"/>
  <c r="B104" i="26"/>
  <c r="AB103" i="26"/>
  <c r="AA103" i="26"/>
  <c r="Z103" i="26"/>
  <c r="Y103" i="26"/>
  <c r="X103" i="26"/>
  <c r="W103" i="26"/>
  <c r="V103" i="26"/>
  <c r="B103" i="26"/>
  <c r="AB102" i="26"/>
  <c r="AB107" i="26" s="1"/>
  <c r="AA102" i="26"/>
  <c r="Z102" i="26"/>
  <c r="Z107" i="26" s="1"/>
  <c r="Y102" i="26"/>
  <c r="Y107" i="26" s="1"/>
  <c r="X102" i="26"/>
  <c r="X107" i="26" s="1"/>
  <c r="W102" i="26"/>
  <c r="W107" i="26" s="1"/>
  <c r="V102" i="26"/>
  <c r="B102" i="26"/>
  <c r="Q100" i="26"/>
  <c r="P100" i="26"/>
  <c r="O100" i="26"/>
  <c r="N100" i="26"/>
  <c r="I100" i="26"/>
  <c r="H100" i="26"/>
  <c r="G100" i="26"/>
  <c r="F100" i="26"/>
  <c r="B100" i="26"/>
  <c r="AA99" i="26"/>
  <c r="U99" i="26"/>
  <c r="AB99" i="26" s="1"/>
  <c r="T99" i="26"/>
  <c r="T120" i="26" s="1"/>
  <c r="AA120" i="26" s="1"/>
  <c r="S99" i="26"/>
  <c r="Z99" i="26" s="1"/>
  <c r="R99" i="26"/>
  <c r="Y99" i="26" s="1"/>
  <c r="Q99" i="26"/>
  <c r="X99" i="26" s="1"/>
  <c r="P99" i="26"/>
  <c r="W99" i="26" s="1"/>
  <c r="O99" i="26"/>
  <c r="N99" i="26"/>
  <c r="N120" i="26" s="1"/>
  <c r="M99" i="26"/>
  <c r="M120" i="26" s="1"/>
  <c r="L99" i="26"/>
  <c r="L120" i="26" s="1"/>
  <c r="K99" i="26"/>
  <c r="K120" i="26" s="1"/>
  <c r="J99" i="26"/>
  <c r="I99" i="26"/>
  <c r="H99" i="26"/>
  <c r="G99" i="26"/>
  <c r="F99" i="26"/>
  <c r="F120" i="26" s="1"/>
  <c r="E99" i="26"/>
  <c r="E120" i="26" s="1"/>
  <c r="X120" i="26" s="1"/>
  <c r="D99" i="26"/>
  <c r="D120" i="26" s="1"/>
  <c r="C99" i="26"/>
  <c r="C120" i="26" s="1"/>
  <c r="B99" i="26"/>
  <c r="X98" i="26"/>
  <c r="V98" i="26"/>
  <c r="U98" i="26"/>
  <c r="AB98" i="26" s="1"/>
  <c r="T98" i="26"/>
  <c r="AA98" i="26" s="1"/>
  <c r="S98" i="26"/>
  <c r="Z98" i="26" s="1"/>
  <c r="R98" i="26"/>
  <c r="Q98" i="26"/>
  <c r="Q119" i="26" s="1"/>
  <c r="X119" i="26" s="1"/>
  <c r="P98" i="26"/>
  <c r="W98" i="26" s="1"/>
  <c r="O98" i="26"/>
  <c r="O119" i="26" s="1"/>
  <c r="V119" i="26" s="1"/>
  <c r="N98" i="26"/>
  <c r="N119" i="26" s="1"/>
  <c r="M98" i="26"/>
  <c r="L98" i="26"/>
  <c r="K98" i="26"/>
  <c r="J98" i="26"/>
  <c r="I98" i="26"/>
  <c r="I119" i="26" s="1"/>
  <c r="H98" i="26"/>
  <c r="H119" i="26" s="1"/>
  <c r="AA119" i="26" s="1"/>
  <c r="G98" i="26"/>
  <c r="G119" i="26" s="1"/>
  <c r="F98" i="26"/>
  <c r="F119" i="26" s="1"/>
  <c r="E98" i="26"/>
  <c r="D98" i="26"/>
  <c r="C98" i="26"/>
  <c r="B98" i="26"/>
  <c r="AA97" i="26"/>
  <c r="Y97" i="26"/>
  <c r="U97" i="26"/>
  <c r="U118" i="26" s="1"/>
  <c r="T97" i="26"/>
  <c r="T118" i="26" s="1"/>
  <c r="AA118" i="26" s="1"/>
  <c r="S97" i="26"/>
  <c r="Z97" i="26" s="1"/>
  <c r="R97" i="26"/>
  <c r="R118" i="26" s="1"/>
  <c r="Y118" i="26" s="1"/>
  <c r="Q97" i="26"/>
  <c r="X97" i="26" s="1"/>
  <c r="P97" i="26"/>
  <c r="W97" i="26" s="1"/>
  <c r="O97" i="26"/>
  <c r="V97" i="26" s="1"/>
  <c r="N97" i="26"/>
  <c r="M97" i="26"/>
  <c r="L97" i="26"/>
  <c r="L118" i="26" s="1"/>
  <c r="K97" i="26"/>
  <c r="K118" i="26" s="1"/>
  <c r="J97" i="26"/>
  <c r="J118" i="26" s="1"/>
  <c r="I97" i="26"/>
  <c r="AB97" i="26" s="1"/>
  <c r="H97" i="26"/>
  <c r="G97" i="26"/>
  <c r="F97" i="26"/>
  <c r="E97" i="26"/>
  <c r="D97" i="26"/>
  <c r="D118" i="26" s="1"/>
  <c r="C97" i="26"/>
  <c r="C118" i="26" s="1"/>
  <c r="V118" i="26" s="1"/>
  <c r="B97" i="26"/>
  <c r="V96" i="26"/>
  <c r="U96" i="26"/>
  <c r="U117" i="26" s="1"/>
  <c r="T96" i="26"/>
  <c r="AA96" i="26" s="1"/>
  <c r="S96" i="26"/>
  <c r="Z96" i="26" s="1"/>
  <c r="R96" i="26"/>
  <c r="Y96" i="26" s="1"/>
  <c r="Q96" i="26"/>
  <c r="X96" i="26" s="1"/>
  <c r="P96" i="26"/>
  <c r="O96" i="26"/>
  <c r="O117" i="26" s="1"/>
  <c r="V117" i="26" s="1"/>
  <c r="N96" i="26"/>
  <c r="N117" i="26" s="1"/>
  <c r="M96" i="26"/>
  <c r="M117" i="26" s="1"/>
  <c r="L96" i="26"/>
  <c r="L117" i="26" s="1"/>
  <c r="K96" i="26"/>
  <c r="J96" i="26"/>
  <c r="I96" i="26"/>
  <c r="H96" i="26"/>
  <c r="G96" i="26"/>
  <c r="G117" i="26" s="1"/>
  <c r="F96" i="26"/>
  <c r="F117" i="26" s="1"/>
  <c r="Y117" i="26" s="1"/>
  <c r="E96" i="26"/>
  <c r="E117" i="26" s="1"/>
  <c r="D96" i="26"/>
  <c r="W96" i="26" s="1"/>
  <c r="C96" i="26"/>
  <c r="B96" i="26"/>
  <c r="Y95" i="26"/>
  <c r="W95" i="26"/>
  <c r="U95" i="26"/>
  <c r="AB95" i="26" s="1"/>
  <c r="T95" i="26"/>
  <c r="AA95" i="26" s="1"/>
  <c r="AA100" i="26" s="1"/>
  <c r="S95" i="26"/>
  <c r="R95" i="26"/>
  <c r="R116" i="26" s="1"/>
  <c r="Q95" i="26"/>
  <c r="X95" i="26" s="1"/>
  <c r="P95" i="26"/>
  <c r="P116" i="26" s="1"/>
  <c r="O95" i="26"/>
  <c r="V95" i="26" s="1"/>
  <c r="N95" i="26"/>
  <c r="M95" i="26"/>
  <c r="L95" i="26"/>
  <c r="K95" i="26"/>
  <c r="J95" i="26"/>
  <c r="J116" i="26" s="1"/>
  <c r="I95" i="26"/>
  <c r="I116" i="26" s="1"/>
  <c r="H95" i="26"/>
  <c r="H116" i="26" s="1"/>
  <c r="H121" i="26" s="1"/>
  <c r="G95" i="26"/>
  <c r="Z95" i="26" s="1"/>
  <c r="F95" i="26"/>
  <c r="E95" i="26"/>
  <c r="D95" i="26"/>
  <c r="C95" i="26"/>
  <c r="B95" i="26"/>
  <c r="B93" i="26"/>
  <c r="B92" i="26"/>
  <c r="B91" i="26"/>
  <c r="B90" i="26"/>
  <c r="B89" i="26"/>
  <c r="B88" i="26"/>
  <c r="AA86" i="26"/>
  <c r="Z86" i="26"/>
  <c r="Y86" i="26"/>
  <c r="U86" i="26"/>
  <c r="U100" i="26" s="1"/>
  <c r="T86" i="26"/>
  <c r="T100" i="26" s="1"/>
  <c r="S86" i="26"/>
  <c r="S100" i="26" s="1"/>
  <c r="R86" i="26"/>
  <c r="R100" i="26" s="1"/>
  <c r="Q86" i="26"/>
  <c r="P86" i="26"/>
  <c r="O86" i="26"/>
  <c r="N86" i="26"/>
  <c r="M86" i="26"/>
  <c r="M100" i="26" s="1"/>
  <c r="L86" i="26"/>
  <c r="L100" i="26" s="1"/>
  <c r="K86" i="26"/>
  <c r="K100" i="26" s="1"/>
  <c r="J86" i="26"/>
  <c r="J100" i="26" s="1"/>
  <c r="I86" i="26"/>
  <c r="H86" i="26"/>
  <c r="G86" i="26"/>
  <c r="F86" i="26"/>
  <c r="E86" i="26"/>
  <c r="E100" i="26" s="1"/>
  <c r="D86" i="26"/>
  <c r="D100" i="26" s="1"/>
  <c r="C86" i="26"/>
  <c r="C100" i="26" s="1"/>
  <c r="B86" i="26"/>
  <c r="AB85" i="26"/>
  <c r="AA85" i="26"/>
  <c r="Z85" i="26"/>
  <c r="Y85" i="26"/>
  <c r="X85" i="26"/>
  <c r="W85" i="26"/>
  <c r="V85" i="26"/>
  <c r="B85" i="26"/>
  <c r="AB84" i="26"/>
  <c r="AA84" i="26"/>
  <c r="Z84" i="26"/>
  <c r="Y84" i="26"/>
  <c r="X84" i="26"/>
  <c r="W84" i="26"/>
  <c r="V84" i="26"/>
  <c r="B84" i="26"/>
  <c r="AB83" i="26"/>
  <c r="AA83" i="26"/>
  <c r="Z83" i="26"/>
  <c r="Y83" i="26"/>
  <c r="X83" i="26"/>
  <c r="W83" i="26"/>
  <c r="V83" i="26"/>
  <c r="B83" i="26"/>
  <c r="AB82" i="26"/>
  <c r="AA82" i="26"/>
  <c r="Z82" i="26"/>
  <c r="Y82" i="26"/>
  <c r="X82" i="26"/>
  <c r="W82" i="26"/>
  <c r="V82" i="26"/>
  <c r="B82" i="26"/>
  <c r="AB81" i="26"/>
  <c r="AA81" i="26"/>
  <c r="Z81" i="26"/>
  <c r="Y81" i="26"/>
  <c r="X81" i="26"/>
  <c r="X86" i="26" s="1"/>
  <c r="W81" i="26"/>
  <c r="W86" i="26" s="1"/>
  <c r="V81" i="26"/>
  <c r="V86" i="26" s="1"/>
  <c r="B81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AB78" i="26"/>
  <c r="AA78" i="26"/>
  <c r="Z78" i="26"/>
  <c r="Y78" i="26"/>
  <c r="X78" i="26"/>
  <c r="W78" i="26"/>
  <c r="V78" i="26"/>
  <c r="B78" i="26"/>
  <c r="AB77" i="26"/>
  <c r="AA77" i="26"/>
  <c r="Z77" i="26"/>
  <c r="Y77" i="26"/>
  <c r="X77" i="26"/>
  <c r="W77" i="26"/>
  <c r="V77" i="26"/>
  <c r="B77" i="26"/>
  <c r="AB76" i="26"/>
  <c r="AA76" i="26"/>
  <c r="Z76" i="26"/>
  <c r="Y76" i="26"/>
  <c r="X76" i="26"/>
  <c r="W76" i="26"/>
  <c r="V76" i="26"/>
  <c r="B76" i="26"/>
  <c r="AB75" i="26"/>
  <c r="AA75" i="26"/>
  <c r="Z75" i="26"/>
  <c r="Y75" i="26"/>
  <c r="X75" i="26"/>
  <c r="W75" i="26"/>
  <c r="V75" i="26"/>
  <c r="B75" i="26"/>
  <c r="AB74" i="26"/>
  <c r="AB79" i="26" s="1"/>
  <c r="AA74" i="26"/>
  <c r="AA79" i="26" s="1"/>
  <c r="Z74" i="26"/>
  <c r="Z79" i="26" s="1"/>
  <c r="Y74" i="26"/>
  <c r="Y79" i="26" s="1"/>
  <c r="X74" i="26"/>
  <c r="W74" i="26"/>
  <c r="V74" i="26"/>
  <c r="B74" i="26"/>
  <c r="U72" i="26"/>
  <c r="T72" i="26"/>
  <c r="S72" i="26"/>
  <c r="R72" i="26"/>
  <c r="Q72" i="26"/>
  <c r="B72" i="26"/>
  <c r="X71" i="26"/>
  <c r="V71" i="26"/>
  <c r="P71" i="26"/>
  <c r="W71" i="26" s="1"/>
  <c r="O71" i="26"/>
  <c r="N71" i="26"/>
  <c r="M71" i="26"/>
  <c r="L71" i="26"/>
  <c r="K71" i="26"/>
  <c r="J71" i="26"/>
  <c r="I71" i="26"/>
  <c r="AB71" i="26" s="1"/>
  <c r="H71" i="26"/>
  <c r="AA71" i="26" s="1"/>
  <c r="G71" i="26"/>
  <c r="Z71" i="26" s="1"/>
  <c r="F71" i="26"/>
  <c r="Y71" i="26" s="1"/>
  <c r="E71" i="26"/>
  <c r="D71" i="26"/>
  <c r="C71" i="26"/>
  <c r="B71" i="26"/>
  <c r="AB70" i="26"/>
  <c r="AA70" i="26"/>
  <c r="P70" i="26"/>
  <c r="W70" i="26" s="1"/>
  <c r="O70" i="26"/>
  <c r="V70" i="26" s="1"/>
  <c r="N70" i="26"/>
  <c r="M70" i="26"/>
  <c r="L70" i="26"/>
  <c r="K70" i="26"/>
  <c r="J70" i="26"/>
  <c r="I70" i="26"/>
  <c r="H70" i="26"/>
  <c r="G70" i="26"/>
  <c r="Z70" i="26" s="1"/>
  <c r="F70" i="26"/>
  <c r="Y70" i="26" s="1"/>
  <c r="E70" i="26"/>
  <c r="X70" i="26" s="1"/>
  <c r="D70" i="26"/>
  <c r="C70" i="26"/>
  <c r="B70" i="26"/>
  <c r="AB69" i="26"/>
  <c r="AA69" i="26"/>
  <c r="Z69" i="26"/>
  <c r="Y69" i="26"/>
  <c r="P69" i="26"/>
  <c r="O69" i="26"/>
  <c r="V69" i="26" s="1"/>
  <c r="N69" i="26"/>
  <c r="M69" i="26"/>
  <c r="L69" i="26"/>
  <c r="K69" i="26"/>
  <c r="J69" i="26"/>
  <c r="I69" i="26"/>
  <c r="H69" i="26"/>
  <c r="G69" i="26"/>
  <c r="F69" i="26"/>
  <c r="E69" i="26"/>
  <c r="X69" i="26" s="1"/>
  <c r="D69" i="26"/>
  <c r="W69" i="26" s="1"/>
  <c r="C69" i="26"/>
  <c r="B69" i="26"/>
  <c r="Z68" i="26"/>
  <c r="Y68" i="26"/>
  <c r="X68" i="26"/>
  <c r="W68" i="26"/>
  <c r="P68" i="26"/>
  <c r="O68" i="26"/>
  <c r="N68" i="26"/>
  <c r="M68" i="26"/>
  <c r="M72" i="26" s="1"/>
  <c r="L68" i="26"/>
  <c r="L72" i="26" s="1"/>
  <c r="K68" i="26"/>
  <c r="K72" i="26" s="1"/>
  <c r="J68" i="26"/>
  <c r="J72" i="26" s="1"/>
  <c r="I68" i="26"/>
  <c r="AB68" i="26" s="1"/>
  <c r="H68" i="26"/>
  <c r="AA68" i="26" s="1"/>
  <c r="G68" i="26"/>
  <c r="F68" i="26"/>
  <c r="E68" i="26"/>
  <c r="E72" i="26" s="1"/>
  <c r="D68" i="26"/>
  <c r="D72" i="26" s="1"/>
  <c r="C68" i="26"/>
  <c r="C72" i="26" s="1"/>
  <c r="B68" i="26"/>
  <c r="X67" i="26"/>
  <c r="V67" i="26"/>
  <c r="P67" i="26"/>
  <c r="P72" i="26" s="1"/>
  <c r="O67" i="26"/>
  <c r="O72" i="26" s="1"/>
  <c r="N67" i="26"/>
  <c r="N72" i="26" s="1"/>
  <c r="M67" i="26"/>
  <c r="L67" i="26"/>
  <c r="K67" i="26"/>
  <c r="J67" i="26"/>
  <c r="I67" i="26"/>
  <c r="I72" i="26" s="1"/>
  <c r="H67" i="26"/>
  <c r="H72" i="26" s="1"/>
  <c r="G67" i="26"/>
  <c r="G72" i="26" s="1"/>
  <c r="F67" i="26"/>
  <c r="F72" i="26" s="1"/>
  <c r="E67" i="26"/>
  <c r="D67" i="26"/>
  <c r="C67" i="26"/>
  <c r="B67" i="26"/>
  <c r="AB65" i="26"/>
  <c r="AA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AB64" i="26"/>
  <c r="AA64" i="26"/>
  <c r="Z64" i="26"/>
  <c r="Y64" i="26"/>
  <c r="X64" i="26"/>
  <c r="W64" i="26"/>
  <c r="V64" i="26"/>
  <c r="B64" i="26"/>
  <c r="AB63" i="26"/>
  <c r="AA63" i="26"/>
  <c r="Z63" i="26"/>
  <c r="Y63" i="26"/>
  <c r="X63" i="26"/>
  <c r="W63" i="26"/>
  <c r="V63" i="26"/>
  <c r="B63" i="26"/>
  <c r="AB62" i="26"/>
  <c r="AA62" i="26"/>
  <c r="Z62" i="26"/>
  <c r="Y62" i="26"/>
  <c r="X62" i="26"/>
  <c r="W62" i="26"/>
  <c r="V62" i="26"/>
  <c r="B62" i="26"/>
  <c r="AB61" i="26"/>
  <c r="AA61" i="26"/>
  <c r="Z61" i="26"/>
  <c r="Y61" i="26"/>
  <c r="X61" i="26"/>
  <c r="W61" i="26"/>
  <c r="V61" i="26"/>
  <c r="B61" i="26"/>
  <c r="AB60" i="26"/>
  <c r="AA60" i="26"/>
  <c r="Z60" i="26"/>
  <c r="Z65" i="26" s="1"/>
  <c r="Y60" i="26"/>
  <c r="Y65" i="26" s="1"/>
  <c r="X60" i="26"/>
  <c r="X65" i="26" s="1"/>
  <c r="W60" i="26"/>
  <c r="W65" i="26" s="1"/>
  <c r="V60" i="26"/>
  <c r="B60" i="26"/>
  <c r="Z58" i="26"/>
  <c r="Y58" i="26"/>
  <c r="X58" i="26"/>
  <c r="W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AB57" i="26"/>
  <c r="AA57" i="26"/>
  <c r="Z57" i="26"/>
  <c r="Y57" i="26"/>
  <c r="X57" i="26"/>
  <c r="W57" i="26"/>
  <c r="V57" i="26"/>
  <c r="B57" i="26"/>
  <c r="AB56" i="26"/>
  <c r="AA56" i="26"/>
  <c r="Z56" i="26"/>
  <c r="Y56" i="26"/>
  <c r="X56" i="26"/>
  <c r="W56" i="26"/>
  <c r="V56" i="26"/>
  <c r="B56" i="26"/>
  <c r="AB55" i="26"/>
  <c r="AA55" i="26"/>
  <c r="Z55" i="26"/>
  <c r="Y55" i="26"/>
  <c r="X55" i="26"/>
  <c r="W55" i="26"/>
  <c r="V55" i="26"/>
  <c r="B55" i="26"/>
  <c r="AB54" i="26"/>
  <c r="AA54" i="26"/>
  <c r="Z54" i="26"/>
  <c r="Y54" i="26"/>
  <c r="X54" i="26"/>
  <c r="W54" i="26"/>
  <c r="V54" i="26"/>
  <c r="B54" i="26"/>
  <c r="AB53" i="26"/>
  <c r="AB58" i="26" s="1"/>
  <c r="AA53" i="26"/>
  <c r="AA58" i="26" s="1"/>
  <c r="Z53" i="26"/>
  <c r="Y53" i="26"/>
  <c r="X53" i="26"/>
  <c r="W53" i="26"/>
  <c r="V53" i="26"/>
  <c r="V58" i="26" s="1"/>
  <c r="B53" i="26"/>
  <c r="AB51" i="26"/>
  <c r="AA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AB50" i="26"/>
  <c r="AA50" i="26"/>
  <c r="Z50" i="26"/>
  <c r="Y50" i="26"/>
  <c r="X50" i="26"/>
  <c r="W50" i="26"/>
  <c r="V50" i="26"/>
  <c r="B50" i="26"/>
  <c r="AB49" i="26"/>
  <c r="AA49" i="26"/>
  <c r="Z49" i="26"/>
  <c r="Y49" i="26"/>
  <c r="X49" i="26"/>
  <c r="W49" i="26"/>
  <c r="V49" i="26"/>
  <c r="B49" i="26"/>
  <c r="AB48" i="26"/>
  <c r="AA48" i="26"/>
  <c r="Z48" i="26"/>
  <c r="Y48" i="26"/>
  <c r="X48" i="26"/>
  <c r="W48" i="26"/>
  <c r="V48" i="26"/>
  <c r="B48" i="26"/>
  <c r="AB47" i="26"/>
  <c r="AA47" i="26"/>
  <c r="Z47" i="26"/>
  <c r="Y47" i="26"/>
  <c r="X47" i="26"/>
  <c r="W47" i="26"/>
  <c r="V47" i="26"/>
  <c r="B47" i="26"/>
  <c r="AB46" i="26"/>
  <c r="AA46" i="26"/>
  <c r="Z46" i="26"/>
  <c r="Z51" i="26" s="1"/>
  <c r="Y46" i="26"/>
  <c r="Y51" i="26" s="1"/>
  <c r="X46" i="26"/>
  <c r="X51" i="26" s="1"/>
  <c r="W46" i="26"/>
  <c r="W51" i="26" s="1"/>
  <c r="V46" i="26"/>
  <c r="B46" i="26"/>
  <c r="Z44" i="26"/>
  <c r="Y44" i="26"/>
  <c r="X44" i="26"/>
  <c r="W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AB43" i="26"/>
  <c r="AA43" i="26"/>
  <c r="Z43" i="26"/>
  <c r="Y43" i="26"/>
  <c r="X43" i="26"/>
  <c r="W43" i="26"/>
  <c r="V43" i="26"/>
  <c r="B43" i="26"/>
  <c r="AB42" i="26"/>
  <c r="AA42" i="26"/>
  <c r="Z42" i="26"/>
  <c r="Y42" i="26"/>
  <c r="X42" i="26"/>
  <c r="W42" i="26"/>
  <c r="V42" i="26"/>
  <c r="B42" i="26"/>
  <c r="AB41" i="26"/>
  <c r="AA41" i="26"/>
  <c r="Z41" i="26"/>
  <c r="Y41" i="26"/>
  <c r="X41" i="26"/>
  <c r="W41" i="26"/>
  <c r="V41" i="26"/>
  <c r="B41" i="26"/>
  <c r="AB40" i="26"/>
  <c r="AA40" i="26"/>
  <c r="Z40" i="26"/>
  <c r="Y40" i="26"/>
  <c r="X40" i="26"/>
  <c r="W40" i="26"/>
  <c r="V40" i="26"/>
  <c r="B40" i="26"/>
  <c r="AB39" i="26"/>
  <c r="AB44" i="26" s="1"/>
  <c r="AA39" i="26"/>
  <c r="AA44" i="26" s="1"/>
  <c r="Z39" i="26"/>
  <c r="Y39" i="26"/>
  <c r="X39" i="26"/>
  <c r="W39" i="26"/>
  <c r="V39" i="26"/>
  <c r="V44" i="26" s="1"/>
  <c r="B39" i="26"/>
  <c r="AA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AB36" i="26"/>
  <c r="AA36" i="26"/>
  <c r="Z36" i="26"/>
  <c r="Y36" i="26"/>
  <c r="X36" i="26"/>
  <c r="W36" i="26"/>
  <c r="V36" i="26"/>
  <c r="B36" i="26"/>
  <c r="AB35" i="26"/>
  <c r="AA35" i="26"/>
  <c r="Z35" i="26"/>
  <c r="Y35" i="26"/>
  <c r="X35" i="26"/>
  <c r="W35" i="26"/>
  <c r="V35" i="26"/>
  <c r="B35" i="26"/>
  <c r="AB34" i="26"/>
  <c r="AB37" i="26" s="1"/>
  <c r="AA34" i="26"/>
  <c r="Z34" i="26"/>
  <c r="Y34" i="26"/>
  <c r="X34" i="26"/>
  <c r="W34" i="26"/>
  <c r="V34" i="26"/>
  <c r="B34" i="26"/>
  <c r="AB33" i="26"/>
  <c r="AA33" i="26"/>
  <c r="Z33" i="26"/>
  <c r="Y33" i="26"/>
  <c r="X33" i="26"/>
  <c r="W33" i="26"/>
  <c r="V33" i="26"/>
  <c r="B33" i="26"/>
  <c r="AB32" i="26"/>
  <c r="AA32" i="26"/>
  <c r="Z32" i="26"/>
  <c r="Z37" i="26" s="1"/>
  <c r="Y32" i="26"/>
  <c r="Y37" i="26" s="1"/>
  <c r="X32" i="26"/>
  <c r="X37" i="26" s="1"/>
  <c r="W32" i="26"/>
  <c r="W37" i="26" s="1"/>
  <c r="V32" i="26"/>
  <c r="B32" i="26"/>
  <c r="Z30" i="26"/>
  <c r="Y30" i="26"/>
  <c r="X30" i="26"/>
  <c r="W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AB29" i="26"/>
  <c r="AA29" i="26"/>
  <c r="Z29" i="26"/>
  <c r="Y29" i="26"/>
  <c r="X29" i="26"/>
  <c r="W29" i="26"/>
  <c r="V29" i="26"/>
  <c r="B29" i="26"/>
  <c r="AB28" i="26"/>
  <c r="AA28" i="26"/>
  <c r="Z28" i="26"/>
  <c r="Y28" i="26"/>
  <c r="X28" i="26"/>
  <c r="W28" i="26"/>
  <c r="V28" i="26"/>
  <c r="B28" i="26"/>
  <c r="AB27" i="26"/>
  <c r="AA27" i="26"/>
  <c r="Z27" i="26"/>
  <c r="Y27" i="26"/>
  <c r="X27" i="26"/>
  <c r="W27" i="26"/>
  <c r="V27" i="26"/>
  <c r="B27" i="26"/>
  <c r="AB26" i="26"/>
  <c r="AA26" i="26"/>
  <c r="Z26" i="26"/>
  <c r="Y26" i="26"/>
  <c r="X26" i="26"/>
  <c r="W26" i="26"/>
  <c r="V26" i="26"/>
  <c r="B26" i="26"/>
  <c r="AB25" i="26"/>
  <c r="AB30" i="26" s="1"/>
  <c r="AA25" i="26"/>
  <c r="AA30" i="26" s="1"/>
  <c r="Z25" i="26"/>
  <c r="Y25" i="26"/>
  <c r="X25" i="26"/>
  <c r="W25" i="26"/>
  <c r="V25" i="26"/>
  <c r="V30" i="26" s="1"/>
  <c r="B25" i="26"/>
  <c r="A24" i="26"/>
  <c r="A31" i="26" s="1"/>
  <c r="A38" i="26" s="1"/>
  <c r="A45" i="26" s="1"/>
  <c r="A52" i="26" s="1"/>
  <c r="A59" i="26" s="1"/>
  <c r="A66" i="26" s="1"/>
  <c r="A73" i="26" s="1"/>
  <c r="A80" i="26" s="1"/>
  <c r="A87" i="26" s="1"/>
  <c r="A94" i="26" s="1"/>
  <c r="A101" i="26" s="1"/>
  <c r="A108" i="26" s="1"/>
  <c r="A115" i="26" s="1"/>
  <c r="A122" i="26" s="1"/>
  <c r="A129" i="26" s="1"/>
  <c r="A136" i="26" s="1"/>
  <c r="AA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AB22" i="26"/>
  <c r="AA22" i="26"/>
  <c r="Z22" i="26"/>
  <c r="Y22" i="26"/>
  <c r="X22" i="26"/>
  <c r="W22" i="26"/>
  <c r="V22" i="26"/>
  <c r="B22" i="26"/>
  <c r="AB21" i="26"/>
  <c r="AA21" i="26"/>
  <c r="Z21" i="26"/>
  <c r="Y21" i="26"/>
  <c r="X21" i="26"/>
  <c r="W21" i="26"/>
  <c r="V21" i="26"/>
  <c r="B21" i="26"/>
  <c r="AB20" i="26"/>
  <c r="AA20" i="26"/>
  <c r="Z20" i="26"/>
  <c r="Y20" i="26"/>
  <c r="X20" i="26"/>
  <c r="W20" i="26"/>
  <c r="V20" i="26"/>
  <c r="B20" i="26"/>
  <c r="AB19" i="26"/>
  <c r="AA19" i="26"/>
  <c r="Z19" i="26"/>
  <c r="Y19" i="26"/>
  <c r="X19" i="26"/>
  <c r="W19" i="26"/>
  <c r="V19" i="26"/>
  <c r="B19" i="26"/>
  <c r="AB18" i="26"/>
  <c r="AB23" i="26" s="1"/>
  <c r="AA18" i="26"/>
  <c r="Z18" i="26"/>
  <c r="Z23" i="26" s="1"/>
  <c r="Y18" i="26"/>
  <c r="Y23" i="26" s="1"/>
  <c r="X18" i="26"/>
  <c r="X23" i="26" s="1"/>
  <c r="W18" i="26"/>
  <c r="W23" i="26" s="1"/>
  <c r="V18" i="26"/>
  <c r="B18" i="26"/>
  <c r="A17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AB15" i="26"/>
  <c r="AA15" i="26"/>
  <c r="Z15" i="26"/>
  <c r="Y15" i="26"/>
  <c r="X15" i="26"/>
  <c r="W15" i="26"/>
  <c r="V15" i="26"/>
  <c r="AB14" i="26"/>
  <c r="AA14" i="26"/>
  <c r="Z14" i="26"/>
  <c r="Y14" i="26"/>
  <c r="X14" i="26"/>
  <c r="W14" i="26"/>
  <c r="V14" i="26"/>
  <c r="AB13" i="26"/>
  <c r="AA13" i="26"/>
  <c r="AA16" i="26" s="1"/>
  <c r="Z13" i="26"/>
  <c r="Z16" i="26" s="1"/>
  <c r="Y13" i="26"/>
  <c r="Y16" i="26" s="1"/>
  <c r="X13" i="26"/>
  <c r="X16" i="26" s="1"/>
  <c r="W13" i="26"/>
  <c r="V13" i="26"/>
  <c r="AB12" i="26"/>
  <c r="AA12" i="26"/>
  <c r="Z12" i="26"/>
  <c r="Y12" i="26"/>
  <c r="X12" i="26"/>
  <c r="W12" i="26"/>
  <c r="V12" i="26"/>
  <c r="AB11" i="26"/>
  <c r="AA11" i="26"/>
  <c r="Z11" i="26"/>
  <c r="Y11" i="26"/>
  <c r="X11" i="26"/>
  <c r="W11" i="26"/>
  <c r="W16" i="26" s="1"/>
  <c r="V11" i="26"/>
  <c r="V16" i="26" s="1"/>
  <c r="R121" i="27" l="1"/>
  <c r="P121" i="27"/>
  <c r="AA100" i="27"/>
  <c r="U121" i="27"/>
  <c r="Y100" i="27"/>
  <c r="W100" i="27"/>
  <c r="X72" i="27"/>
  <c r="AC121" i="27"/>
  <c r="Z100" i="27"/>
  <c r="Y116" i="27"/>
  <c r="Y121" i="27" s="1"/>
  <c r="O121" i="27"/>
  <c r="W121" i="27"/>
  <c r="AC100" i="27"/>
  <c r="X121" i="27"/>
  <c r="S121" i="27"/>
  <c r="AA116" i="27"/>
  <c r="AA121" i="27" s="1"/>
  <c r="Z121" i="27"/>
  <c r="AB100" i="27"/>
  <c r="X100" i="27"/>
  <c r="AB121" i="27"/>
  <c r="AB128" i="26"/>
  <c r="AB86" i="26"/>
  <c r="AB96" i="26"/>
  <c r="AB100" i="26" s="1"/>
  <c r="U119" i="26"/>
  <c r="U116" i="26"/>
  <c r="AB116" i="26" s="1"/>
  <c r="AB16" i="26"/>
  <c r="X72" i="26"/>
  <c r="W100" i="26"/>
  <c r="L121" i="26"/>
  <c r="Z100" i="26"/>
  <c r="Y100" i="26"/>
  <c r="N121" i="26"/>
  <c r="Y119" i="26"/>
  <c r="W116" i="26"/>
  <c r="C121" i="26"/>
  <c r="Z119" i="26"/>
  <c r="X100" i="26"/>
  <c r="W120" i="26"/>
  <c r="J121" i="26"/>
  <c r="R121" i="26"/>
  <c r="Y116" i="26"/>
  <c r="X117" i="26"/>
  <c r="AB119" i="26"/>
  <c r="E121" i="26"/>
  <c r="M121" i="26"/>
  <c r="AB117" i="26"/>
  <c r="F121" i="26"/>
  <c r="Y120" i="26"/>
  <c r="Y98" i="26"/>
  <c r="V99" i="26"/>
  <c r="V100" i="26" s="1"/>
  <c r="O116" i="26"/>
  <c r="D117" i="26"/>
  <c r="W117" i="26" s="1"/>
  <c r="T117" i="26"/>
  <c r="AA117" i="26" s="1"/>
  <c r="I118" i="26"/>
  <c r="I121" i="26" s="1"/>
  <c r="S120" i="26"/>
  <c r="Z120" i="26" s="1"/>
  <c r="Y67" i="26"/>
  <c r="Y72" i="26" s="1"/>
  <c r="W67" i="26"/>
  <c r="W72" i="26" s="1"/>
  <c r="G116" i="26"/>
  <c r="G121" i="26" s="1"/>
  <c r="Q118" i="26"/>
  <c r="X118" i="26" s="1"/>
  <c r="Z67" i="26"/>
  <c r="Z72" i="26" s="1"/>
  <c r="Q116" i="26"/>
  <c r="S118" i="26"/>
  <c r="Z118" i="26" s="1"/>
  <c r="P119" i="26"/>
  <c r="W119" i="26" s="1"/>
  <c r="U120" i="26"/>
  <c r="AB120" i="26" s="1"/>
  <c r="AA67" i="26"/>
  <c r="AA72" i="26" s="1"/>
  <c r="Z116" i="26"/>
  <c r="AB67" i="26"/>
  <c r="AB72" i="26" s="1"/>
  <c r="V68" i="26"/>
  <c r="V72" i="26" s="1"/>
  <c r="AA116" i="26"/>
  <c r="AA121" i="26" s="1"/>
  <c r="U79" i="25"/>
  <c r="AA142" i="25"/>
  <c r="X142" i="25"/>
  <c r="W142" i="25"/>
  <c r="U142" i="25"/>
  <c r="T142" i="25"/>
  <c r="S142" i="25"/>
  <c r="R142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C142" i="25"/>
  <c r="B142" i="25"/>
  <c r="AB141" i="25"/>
  <c r="AA141" i="25"/>
  <c r="Z141" i="25"/>
  <c r="Y141" i="25"/>
  <c r="X141" i="25"/>
  <c r="W141" i="25"/>
  <c r="V141" i="25"/>
  <c r="B141" i="25"/>
  <c r="AB140" i="25"/>
  <c r="AA140" i="25"/>
  <c r="Z140" i="25"/>
  <c r="Y140" i="25"/>
  <c r="X140" i="25"/>
  <c r="W140" i="25"/>
  <c r="V140" i="25"/>
  <c r="B140" i="25"/>
  <c r="AB139" i="25"/>
  <c r="AA139" i="25"/>
  <c r="Z139" i="25"/>
  <c r="Y139" i="25"/>
  <c r="X139" i="25"/>
  <c r="W139" i="25"/>
  <c r="V139" i="25"/>
  <c r="B139" i="25"/>
  <c r="AB138" i="25"/>
  <c r="AA138" i="25"/>
  <c r="Z138" i="25"/>
  <c r="Y138" i="25"/>
  <c r="X138" i="25"/>
  <c r="W138" i="25"/>
  <c r="V138" i="25"/>
  <c r="B138" i="25"/>
  <c r="AB137" i="25"/>
  <c r="AB142" i="25" s="1"/>
  <c r="AA137" i="25"/>
  <c r="Z137" i="25"/>
  <c r="Z142" i="25" s="1"/>
  <c r="Y137" i="25"/>
  <c r="Y142" i="25" s="1"/>
  <c r="X137" i="25"/>
  <c r="W137" i="25"/>
  <c r="V137" i="25"/>
  <c r="V142" i="25" s="1"/>
  <c r="B137" i="25"/>
  <c r="AB135" i="25"/>
  <c r="AA135" i="25"/>
  <c r="X135" i="25"/>
  <c r="W135" i="25"/>
  <c r="U135" i="25"/>
  <c r="T135" i="25"/>
  <c r="S135" i="25"/>
  <c r="R135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5" i="25"/>
  <c r="C135" i="25"/>
  <c r="B135" i="25"/>
  <c r="AB134" i="25"/>
  <c r="AA134" i="25"/>
  <c r="Z134" i="25"/>
  <c r="Y134" i="25"/>
  <c r="X134" i="25"/>
  <c r="W134" i="25"/>
  <c r="V134" i="25"/>
  <c r="B134" i="25"/>
  <c r="AB133" i="25"/>
  <c r="AA133" i="25"/>
  <c r="Z133" i="25"/>
  <c r="Y133" i="25"/>
  <c r="X133" i="25"/>
  <c r="W133" i="25"/>
  <c r="V133" i="25"/>
  <c r="B133" i="25"/>
  <c r="AB132" i="25"/>
  <c r="AA132" i="25"/>
  <c r="Z132" i="25"/>
  <c r="Y132" i="25"/>
  <c r="X132" i="25"/>
  <c r="W132" i="25"/>
  <c r="V132" i="25"/>
  <c r="B132" i="25"/>
  <c r="AB131" i="25"/>
  <c r="AA131" i="25"/>
  <c r="Z131" i="25"/>
  <c r="Y131" i="25"/>
  <c r="X131" i="25"/>
  <c r="W131" i="25"/>
  <c r="V131" i="25"/>
  <c r="B131" i="25"/>
  <c r="AB130" i="25"/>
  <c r="AA130" i="25"/>
  <c r="Z130" i="25"/>
  <c r="Z135" i="25" s="1"/>
  <c r="Y130" i="25"/>
  <c r="Y135" i="25" s="1"/>
  <c r="X130" i="25"/>
  <c r="W130" i="25"/>
  <c r="V130" i="25"/>
  <c r="V135" i="25" s="1"/>
  <c r="B130" i="25"/>
  <c r="AA128" i="25"/>
  <c r="X128" i="25"/>
  <c r="W128" i="25"/>
  <c r="U128" i="25"/>
  <c r="T128" i="25"/>
  <c r="S128" i="25"/>
  <c r="R128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C128" i="25"/>
  <c r="B128" i="25"/>
  <c r="AB127" i="25"/>
  <c r="AA127" i="25"/>
  <c r="Z127" i="25"/>
  <c r="Y127" i="25"/>
  <c r="X127" i="25"/>
  <c r="W127" i="25"/>
  <c r="V127" i="25"/>
  <c r="B127" i="25"/>
  <c r="AB126" i="25"/>
  <c r="AA126" i="25"/>
  <c r="Z126" i="25"/>
  <c r="Y126" i="25"/>
  <c r="X126" i="25"/>
  <c r="W126" i="25"/>
  <c r="V126" i="25"/>
  <c r="B126" i="25"/>
  <c r="AB125" i="25"/>
  <c r="AA125" i="25"/>
  <c r="Z125" i="25"/>
  <c r="Y125" i="25"/>
  <c r="X125" i="25"/>
  <c r="W125" i="25"/>
  <c r="V125" i="25"/>
  <c r="B125" i="25"/>
  <c r="AB124" i="25"/>
  <c r="AA124" i="25"/>
  <c r="Z124" i="25"/>
  <c r="Y124" i="25"/>
  <c r="X124" i="25"/>
  <c r="W124" i="25"/>
  <c r="V124" i="25"/>
  <c r="B124" i="25"/>
  <c r="AB123" i="25"/>
  <c r="AB128" i="25" s="1"/>
  <c r="AA123" i="25"/>
  <c r="Z123" i="25"/>
  <c r="Z128" i="25" s="1"/>
  <c r="Y123" i="25"/>
  <c r="Y128" i="25" s="1"/>
  <c r="X123" i="25"/>
  <c r="W123" i="25"/>
  <c r="V123" i="25"/>
  <c r="V128" i="25" s="1"/>
  <c r="B123" i="25"/>
  <c r="B121" i="25"/>
  <c r="S120" i="25"/>
  <c r="R120" i="25"/>
  <c r="Y120" i="25" s="1"/>
  <c r="N120" i="25"/>
  <c r="K120" i="25"/>
  <c r="J120" i="25"/>
  <c r="F120" i="25"/>
  <c r="C120" i="25"/>
  <c r="B120" i="25"/>
  <c r="Q119" i="25"/>
  <c r="N119" i="25"/>
  <c r="M119" i="25"/>
  <c r="I119" i="25"/>
  <c r="F119" i="25"/>
  <c r="E119" i="25"/>
  <c r="X119" i="25" s="1"/>
  <c r="B119" i="25"/>
  <c r="T118" i="25"/>
  <c r="Q118" i="25"/>
  <c r="P118" i="25"/>
  <c r="W118" i="25" s="1"/>
  <c r="L118" i="25"/>
  <c r="I118" i="25"/>
  <c r="H118" i="25"/>
  <c r="AA118" i="25" s="1"/>
  <c r="D118" i="25"/>
  <c r="B118" i="25"/>
  <c r="T117" i="25"/>
  <c r="S117" i="25"/>
  <c r="Z117" i="25" s="1"/>
  <c r="O117" i="25"/>
  <c r="L117" i="25"/>
  <c r="K117" i="25"/>
  <c r="G117" i="25"/>
  <c r="D117" i="25"/>
  <c r="C117" i="25"/>
  <c r="V117" i="25" s="1"/>
  <c r="B117" i="25"/>
  <c r="R116" i="25"/>
  <c r="O116" i="25"/>
  <c r="N116" i="25"/>
  <c r="J116" i="25"/>
  <c r="G116" i="25"/>
  <c r="F116" i="25"/>
  <c r="B116" i="25"/>
  <c r="AA114" i="25"/>
  <c r="Z114" i="25"/>
  <c r="W114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B114" i="25"/>
  <c r="AB113" i="25"/>
  <c r="AA113" i="25"/>
  <c r="Z113" i="25"/>
  <c r="Y113" i="25"/>
  <c r="X113" i="25"/>
  <c r="W113" i="25"/>
  <c r="V113" i="25"/>
  <c r="B113" i="25"/>
  <c r="AB112" i="25"/>
  <c r="AA112" i="25"/>
  <c r="Z112" i="25"/>
  <c r="Y112" i="25"/>
  <c r="X112" i="25"/>
  <c r="W112" i="25"/>
  <c r="V112" i="25"/>
  <c r="B112" i="25"/>
  <c r="AB111" i="25"/>
  <c r="AA111" i="25"/>
  <c r="Z111" i="25"/>
  <c r="Y111" i="25"/>
  <c r="X111" i="25"/>
  <c r="W111" i="25"/>
  <c r="V111" i="25"/>
  <c r="B111" i="25"/>
  <c r="AB110" i="25"/>
  <c r="AA110" i="25"/>
  <c r="Z110" i="25"/>
  <c r="Y110" i="25"/>
  <c r="X110" i="25"/>
  <c r="W110" i="25"/>
  <c r="V110" i="25"/>
  <c r="B110" i="25"/>
  <c r="AB109" i="25"/>
  <c r="AB114" i="25" s="1"/>
  <c r="AA109" i="25"/>
  <c r="Z109" i="25"/>
  <c r="Y109" i="25"/>
  <c r="Y114" i="25" s="1"/>
  <c r="X109" i="25"/>
  <c r="X114" i="25" s="1"/>
  <c r="W109" i="25"/>
  <c r="V109" i="25"/>
  <c r="B109" i="25"/>
  <c r="AA107" i="25"/>
  <c r="Z107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C107" i="25"/>
  <c r="B107" i="25"/>
  <c r="AB106" i="25"/>
  <c r="AA106" i="25"/>
  <c r="Z106" i="25"/>
  <c r="Y106" i="25"/>
  <c r="X106" i="25"/>
  <c r="W106" i="25"/>
  <c r="V106" i="25"/>
  <c r="B106" i="25"/>
  <c r="AB105" i="25"/>
  <c r="AA105" i="25"/>
  <c r="Z105" i="25"/>
  <c r="Y105" i="25"/>
  <c r="X105" i="25"/>
  <c r="W105" i="25"/>
  <c r="V105" i="25"/>
  <c r="B105" i="25"/>
  <c r="AB104" i="25"/>
  <c r="AA104" i="25"/>
  <c r="Z104" i="25"/>
  <c r="Y104" i="25"/>
  <c r="X104" i="25"/>
  <c r="W104" i="25"/>
  <c r="V104" i="25"/>
  <c r="B104" i="25"/>
  <c r="AB103" i="25"/>
  <c r="AA103" i="25"/>
  <c r="Z103" i="25"/>
  <c r="Y103" i="25"/>
  <c r="X103" i="25"/>
  <c r="W103" i="25"/>
  <c r="V103" i="25"/>
  <c r="B103" i="25"/>
  <c r="AB102" i="25"/>
  <c r="AB107" i="25" s="1"/>
  <c r="AA102" i="25"/>
  <c r="Z102" i="25"/>
  <c r="Y102" i="25"/>
  <c r="Y107" i="25" s="1"/>
  <c r="X102" i="25"/>
  <c r="X107" i="25" s="1"/>
  <c r="W102" i="25"/>
  <c r="V102" i="25"/>
  <c r="B102" i="25"/>
  <c r="R100" i="25"/>
  <c r="Q100" i="25"/>
  <c r="N100" i="25"/>
  <c r="M100" i="25"/>
  <c r="J100" i="25"/>
  <c r="I100" i="25"/>
  <c r="F100" i="25"/>
  <c r="E100" i="25"/>
  <c r="B100" i="25"/>
  <c r="Z99" i="25"/>
  <c r="Y99" i="25"/>
  <c r="V99" i="25"/>
  <c r="U99" i="25"/>
  <c r="AB99" i="25" s="1"/>
  <c r="T99" i="25"/>
  <c r="AA99" i="25" s="1"/>
  <c r="S99" i="25"/>
  <c r="R99" i="25"/>
  <c r="Q99" i="25"/>
  <c r="Q120" i="25" s="1"/>
  <c r="P99" i="25"/>
  <c r="P120" i="25" s="1"/>
  <c r="O99" i="25"/>
  <c r="O120" i="25" s="1"/>
  <c r="V120" i="25" s="1"/>
  <c r="N99" i="25"/>
  <c r="M99" i="25"/>
  <c r="M120" i="25" s="1"/>
  <c r="L99" i="25"/>
  <c r="L120" i="25" s="1"/>
  <c r="K99" i="25"/>
  <c r="J99" i="25"/>
  <c r="I99" i="25"/>
  <c r="I120" i="25" s="1"/>
  <c r="H99" i="25"/>
  <c r="H120" i="25" s="1"/>
  <c r="G99" i="25"/>
  <c r="G120" i="25" s="1"/>
  <c r="Z120" i="25" s="1"/>
  <c r="F99" i="25"/>
  <c r="E99" i="25"/>
  <c r="E120" i="25" s="1"/>
  <c r="D99" i="25"/>
  <c r="D120" i="25" s="1"/>
  <c r="C99" i="25"/>
  <c r="B99" i="25"/>
  <c r="Y98" i="25"/>
  <c r="X98" i="25"/>
  <c r="U98" i="25"/>
  <c r="U119" i="25" s="1"/>
  <c r="AB119" i="25" s="1"/>
  <c r="T98" i="25"/>
  <c r="T119" i="25" s="1"/>
  <c r="AA119" i="25" s="1"/>
  <c r="S98" i="25"/>
  <c r="S119" i="25" s="1"/>
  <c r="Z119" i="25" s="1"/>
  <c r="R98" i="25"/>
  <c r="R119" i="25" s="1"/>
  <c r="Y119" i="25" s="1"/>
  <c r="Q98" i="25"/>
  <c r="P98" i="25"/>
  <c r="W98" i="25" s="1"/>
  <c r="O98" i="25"/>
  <c r="V98" i="25" s="1"/>
  <c r="N98" i="25"/>
  <c r="M98" i="25"/>
  <c r="L98" i="25"/>
  <c r="L119" i="25" s="1"/>
  <c r="K98" i="25"/>
  <c r="K119" i="25" s="1"/>
  <c r="J98" i="25"/>
  <c r="J119" i="25" s="1"/>
  <c r="I98" i="25"/>
  <c r="H98" i="25"/>
  <c r="H119" i="25" s="1"/>
  <c r="G98" i="25"/>
  <c r="G119" i="25" s="1"/>
  <c r="F98" i="25"/>
  <c r="E98" i="25"/>
  <c r="D98" i="25"/>
  <c r="D119" i="25" s="1"/>
  <c r="C98" i="25"/>
  <c r="C119" i="25" s="1"/>
  <c r="B98" i="25"/>
  <c r="AA97" i="25"/>
  <c r="X97" i="25"/>
  <c r="W97" i="25"/>
  <c r="U97" i="25"/>
  <c r="U118" i="25" s="1"/>
  <c r="AB118" i="25" s="1"/>
  <c r="T97" i="25"/>
  <c r="S97" i="25"/>
  <c r="Z97" i="25" s="1"/>
  <c r="R97" i="25"/>
  <c r="Y97" i="25" s="1"/>
  <c r="Q97" i="25"/>
  <c r="P97" i="25"/>
  <c r="O97" i="25"/>
  <c r="O118" i="25" s="1"/>
  <c r="N97" i="25"/>
  <c r="N118" i="25" s="1"/>
  <c r="M97" i="25"/>
  <c r="M118" i="25" s="1"/>
  <c r="L97" i="25"/>
  <c r="K97" i="25"/>
  <c r="K118" i="25" s="1"/>
  <c r="J97" i="25"/>
  <c r="J118" i="25" s="1"/>
  <c r="I97" i="25"/>
  <c r="H97" i="25"/>
  <c r="G97" i="25"/>
  <c r="G118" i="25" s="1"/>
  <c r="F97" i="25"/>
  <c r="F118" i="25" s="1"/>
  <c r="E97" i="25"/>
  <c r="E118" i="25" s="1"/>
  <c r="X118" i="25" s="1"/>
  <c r="D97" i="25"/>
  <c r="C97" i="25"/>
  <c r="C118" i="25" s="1"/>
  <c r="B97" i="25"/>
  <c r="AA96" i="25"/>
  <c r="Z96" i="25"/>
  <c r="W96" i="25"/>
  <c r="V96" i="25"/>
  <c r="U96" i="25"/>
  <c r="AB96" i="25" s="1"/>
  <c r="T96" i="25"/>
  <c r="S96" i="25"/>
  <c r="R96" i="25"/>
  <c r="R117" i="25" s="1"/>
  <c r="Y117" i="25" s="1"/>
  <c r="Q96" i="25"/>
  <c r="Q117" i="25" s="1"/>
  <c r="P96" i="25"/>
  <c r="P117" i="25" s="1"/>
  <c r="W117" i="25" s="1"/>
  <c r="O96" i="25"/>
  <c r="N96" i="25"/>
  <c r="N117" i="25" s="1"/>
  <c r="M96" i="25"/>
  <c r="M117" i="25" s="1"/>
  <c r="L96" i="25"/>
  <c r="K96" i="25"/>
  <c r="J96" i="25"/>
  <c r="J117" i="25" s="1"/>
  <c r="I96" i="25"/>
  <c r="I117" i="25" s="1"/>
  <c r="H96" i="25"/>
  <c r="H117" i="25" s="1"/>
  <c r="AA117" i="25" s="1"/>
  <c r="G96" i="25"/>
  <c r="F96" i="25"/>
  <c r="F117" i="25" s="1"/>
  <c r="E96" i="25"/>
  <c r="E117" i="25" s="1"/>
  <c r="D96" i="25"/>
  <c r="C96" i="25"/>
  <c r="B96" i="25"/>
  <c r="Z95" i="25"/>
  <c r="Y95" i="25"/>
  <c r="V95" i="25"/>
  <c r="U95" i="25"/>
  <c r="U116" i="25" s="1"/>
  <c r="T95" i="25"/>
  <c r="T116" i="25" s="1"/>
  <c r="S95" i="25"/>
  <c r="S116" i="25" s="1"/>
  <c r="R95" i="25"/>
  <c r="Q95" i="25"/>
  <c r="X95" i="25" s="1"/>
  <c r="P95" i="25"/>
  <c r="W95" i="25" s="1"/>
  <c r="O95" i="25"/>
  <c r="N95" i="25"/>
  <c r="M95" i="25"/>
  <c r="M116" i="25" s="1"/>
  <c r="L95" i="25"/>
  <c r="L116" i="25" s="1"/>
  <c r="K95" i="25"/>
  <c r="K116" i="25" s="1"/>
  <c r="K121" i="25" s="1"/>
  <c r="J95" i="25"/>
  <c r="I95" i="25"/>
  <c r="I116" i="25" s="1"/>
  <c r="I121" i="25" s="1"/>
  <c r="H95" i="25"/>
  <c r="H116" i="25" s="1"/>
  <c r="G95" i="25"/>
  <c r="F95" i="25"/>
  <c r="E95" i="25"/>
  <c r="E116" i="25" s="1"/>
  <c r="D95" i="25"/>
  <c r="D116" i="25" s="1"/>
  <c r="C95" i="25"/>
  <c r="C116" i="25" s="1"/>
  <c r="B95" i="25"/>
  <c r="B93" i="25"/>
  <c r="B92" i="25"/>
  <c r="B91" i="25"/>
  <c r="B90" i="25"/>
  <c r="B89" i="25"/>
  <c r="B88" i="25"/>
  <c r="AB86" i="25"/>
  <c r="X86" i="25"/>
  <c r="U86" i="25"/>
  <c r="U100" i="25" s="1"/>
  <c r="T86" i="25"/>
  <c r="T100" i="25" s="1"/>
  <c r="S86" i="25"/>
  <c r="S100" i="25" s="1"/>
  <c r="R86" i="25"/>
  <c r="Q86" i="25"/>
  <c r="P86" i="25"/>
  <c r="P100" i="25" s="1"/>
  <c r="O86" i="25"/>
  <c r="O100" i="25" s="1"/>
  <c r="N86" i="25"/>
  <c r="M86" i="25"/>
  <c r="L86" i="25"/>
  <c r="L100" i="25" s="1"/>
  <c r="K86" i="25"/>
  <c r="K100" i="25" s="1"/>
  <c r="J86" i="25"/>
  <c r="I86" i="25"/>
  <c r="H86" i="25"/>
  <c r="H100" i="25" s="1"/>
  <c r="G86" i="25"/>
  <c r="G100" i="25" s="1"/>
  <c r="F86" i="25"/>
  <c r="E86" i="25"/>
  <c r="D86" i="25"/>
  <c r="D100" i="25" s="1"/>
  <c r="C86" i="25"/>
  <c r="C100" i="25" s="1"/>
  <c r="B86" i="25"/>
  <c r="AB85" i="25"/>
  <c r="AA85" i="25"/>
  <c r="Z85" i="25"/>
  <c r="Y85" i="25"/>
  <c r="X85" i="25"/>
  <c r="W85" i="25"/>
  <c r="V85" i="25"/>
  <c r="B85" i="25"/>
  <c r="AB84" i="25"/>
  <c r="AA84" i="25"/>
  <c r="Z84" i="25"/>
  <c r="Y84" i="25"/>
  <c r="X84" i="25"/>
  <c r="W84" i="25"/>
  <c r="V84" i="25"/>
  <c r="B84" i="25"/>
  <c r="AB83" i="25"/>
  <c r="AA83" i="25"/>
  <c r="Z83" i="25"/>
  <c r="Y83" i="25"/>
  <c r="X83" i="25"/>
  <c r="W83" i="25"/>
  <c r="V83" i="25"/>
  <c r="B83" i="25"/>
  <c r="AB82" i="25"/>
  <c r="AA82" i="25"/>
  <c r="Z82" i="25"/>
  <c r="Y82" i="25"/>
  <c r="X82" i="25"/>
  <c r="W82" i="25"/>
  <c r="V82" i="25"/>
  <c r="B82" i="25"/>
  <c r="AB81" i="25"/>
  <c r="AA81" i="25"/>
  <c r="AA86" i="25" s="1"/>
  <c r="Z81" i="25"/>
  <c r="Z86" i="25" s="1"/>
  <c r="Y81" i="25"/>
  <c r="Y86" i="25" s="1"/>
  <c r="X81" i="25"/>
  <c r="W81" i="25"/>
  <c r="W86" i="25" s="1"/>
  <c r="V81" i="25"/>
  <c r="V86" i="25" s="1"/>
  <c r="B81" i="25"/>
  <c r="Y79" i="25"/>
  <c r="X79" i="25"/>
  <c r="T79" i="25"/>
  <c r="S79" i="25"/>
  <c r="R79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B79" i="25"/>
  <c r="AB78" i="25"/>
  <c r="AA78" i="25"/>
  <c r="Z78" i="25"/>
  <c r="Y78" i="25"/>
  <c r="X78" i="25"/>
  <c r="W78" i="25"/>
  <c r="V78" i="25"/>
  <c r="B78" i="25"/>
  <c r="AB77" i="25"/>
  <c r="AA77" i="25"/>
  <c r="Z77" i="25"/>
  <c r="Y77" i="25"/>
  <c r="X77" i="25"/>
  <c r="W77" i="25"/>
  <c r="V77" i="25"/>
  <c r="B77" i="25"/>
  <c r="AB76" i="25"/>
  <c r="AA76" i="25"/>
  <c r="Z76" i="25"/>
  <c r="Y76" i="25"/>
  <c r="X76" i="25"/>
  <c r="W76" i="25"/>
  <c r="V76" i="25"/>
  <c r="B76" i="25"/>
  <c r="AB75" i="25"/>
  <c r="AA75" i="25"/>
  <c r="Z75" i="25"/>
  <c r="Y75" i="25"/>
  <c r="X75" i="25"/>
  <c r="W75" i="25"/>
  <c r="V75" i="25"/>
  <c r="B75" i="25"/>
  <c r="AB74" i="25"/>
  <c r="AA74" i="25"/>
  <c r="AA79" i="25" s="1"/>
  <c r="Z74" i="25"/>
  <c r="Z79" i="25" s="1"/>
  <c r="Y74" i="25"/>
  <c r="X74" i="25"/>
  <c r="W74" i="25"/>
  <c r="W79" i="25" s="1"/>
  <c r="V74" i="25"/>
  <c r="V79" i="25" s="1"/>
  <c r="B74" i="25"/>
  <c r="U72" i="25"/>
  <c r="T72" i="25"/>
  <c r="S72" i="25"/>
  <c r="R72" i="25"/>
  <c r="Q72" i="25"/>
  <c r="B72" i="25"/>
  <c r="AA71" i="25"/>
  <c r="Z71" i="25"/>
  <c r="W71" i="25"/>
  <c r="V71" i="25"/>
  <c r="P71" i="25"/>
  <c r="O71" i="25"/>
  <c r="N71" i="25"/>
  <c r="M71" i="25"/>
  <c r="L71" i="25"/>
  <c r="K71" i="25"/>
  <c r="J71" i="25"/>
  <c r="I71" i="25"/>
  <c r="AB71" i="25" s="1"/>
  <c r="H71" i="25"/>
  <c r="G71" i="25"/>
  <c r="F71" i="25"/>
  <c r="Y71" i="25" s="1"/>
  <c r="E71" i="25"/>
  <c r="X71" i="25" s="1"/>
  <c r="D71" i="25"/>
  <c r="C71" i="25"/>
  <c r="B71" i="25"/>
  <c r="AB70" i="25"/>
  <c r="Y70" i="25"/>
  <c r="X70" i="25"/>
  <c r="P70" i="25"/>
  <c r="W70" i="25" s="1"/>
  <c r="O70" i="25"/>
  <c r="V70" i="25" s="1"/>
  <c r="N70" i="25"/>
  <c r="M70" i="25"/>
  <c r="L70" i="25"/>
  <c r="K70" i="25"/>
  <c r="J70" i="25"/>
  <c r="I70" i="25"/>
  <c r="H70" i="25"/>
  <c r="AA70" i="25" s="1"/>
  <c r="G70" i="25"/>
  <c r="Z70" i="25" s="1"/>
  <c r="F70" i="25"/>
  <c r="E70" i="25"/>
  <c r="D70" i="25"/>
  <c r="C70" i="25"/>
  <c r="B70" i="25"/>
  <c r="AA69" i="25"/>
  <c r="Z69" i="25"/>
  <c r="W69" i="25"/>
  <c r="V69" i="25"/>
  <c r="P69" i="25"/>
  <c r="O69" i="25"/>
  <c r="N69" i="25"/>
  <c r="M69" i="25"/>
  <c r="L69" i="25"/>
  <c r="K69" i="25"/>
  <c r="J69" i="25"/>
  <c r="I69" i="25"/>
  <c r="AB69" i="25" s="1"/>
  <c r="H69" i="25"/>
  <c r="G69" i="25"/>
  <c r="F69" i="25"/>
  <c r="Y69" i="25" s="1"/>
  <c r="E69" i="25"/>
  <c r="X69" i="25" s="1"/>
  <c r="D69" i="25"/>
  <c r="C69" i="25"/>
  <c r="B69" i="25"/>
  <c r="AB68" i="25"/>
  <c r="Y68" i="25"/>
  <c r="X68" i="25"/>
  <c r="P68" i="25"/>
  <c r="W68" i="25" s="1"/>
  <c r="O68" i="25"/>
  <c r="V68" i="25" s="1"/>
  <c r="N68" i="25"/>
  <c r="M68" i="25"/>
  <c r="L68" i="25"/>
  <c r="L72" i="25" s="1"/>
  <c r="K68" i="25"/>
  <c r="J68" i="25"/>
  <c r="I68" i="25"/>
  <c r="H68" i="25"/>
  <c r="H72" i="25" s="1"/>
  <c r="G68" i="25"/>
  <c r="Z68" i="25" s="1"/>
  <c r="F68" i="25"/>
  <c r="E68" i="25"/>
  <c r="D68" i="25"/>
  <c r="D72" i="25" s="1"/>
  <c r="C68" i="25"/>
  <c r="B68" i="25"/>
  <c r="AA67" i="25"/>
  <c r="Z67" i="25"/>
  <c r="W67" i="25"/>
  <c r="W72" i="25" s="1"/>
  <c r="V67" i="25"/>
  <c r="V72" i="25" s="1"/>
  <c r="P67" i="25"/>
  <c r="O67" i="25"/>
  <c r="N67" i="25"/>
  <c r="N72" i="25" s="1"/>
  <c r="M67" i="25"/>
  <c r="M72" i="25" s="1"/>
  <c r="L67" i="25"/>
  <c r="K67" i="25"/>
  <c r="K72" i="25" s="1"/>
  <c r="J67" i="25"/>
  <c r="J72" i="25" s="1"/>
  <c r="I67" i="25"/>
  <c r="I72" i="25" s="1"/>
  <c r="H67" i="25"/>
  <c r="G67" i="25"/>
  <c r="F67" i="25"/>
  <c r="F72" i="25" s="1"/>
  <c r="E67" i="25"/>
  <c r="E72" i="25" s="1"/>
  <c r="D67" i="25"/>
  <c r="C67" i="25"/>
  <c r="C72" i="25" s="1"/>
  <c r="B67" i="25"/>
  <c r="Z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B65" i="25"/>
  <c r="AB64" i="25"/>
  <c r="AA64" i="25"/>
  <c r="Z64" i="25"/>
  <c r="Y64" i="25"/>
  <c r="X64" i="25"/>
  <c r="W64" i="25"/>
  <c r="V64" i="25"/>
  <c r="B64" i="25"/>
  <c r="AB63" i="25"/>
  <c r="AA63" i="25"/>
  <c r="Z63" i="25"/>
  <c r="Y63" i="25"/>
  <c r="X63" i="25"/>
  <c r="W63" i="25"/>
  <c r="V63" i="25"/>
  <c r="B63" i="25"/>
  <c r="AB62" i="25"/>
  <c r="AA62" i="25"/>
  <c r="Z62" i="25"/>
  <c r="Y62" i="25"/>
  <c r="X62" i="25"/>
  <c r="W62" i="25"/>
  <c r="V62" i="25"/>
  <c r="B62" i="25"/>
  <c r="AB61" i="25"/>
  <c r="AA61" i="25"/>
  <c r="Z61" i="25"/>
  <c r="Y61" i="25"/>
  <c r="X61" i="25"/>
  <c r="W61" i="25"/>
  <c r="V61" i="25"/>
  <c r="B61" i="25"/>
  <c r="AB60" i="25"/>
  <c r="AB65" i="25" s="1"/>
  <c r="AA60" i="25"/>
  <c r="AA65" i="25" s="1"/>
  <c r="Z60" i="25"/>
  <c r="Y60" i="25"/>
  <c r="Y65" i="25" s="1"/>
  <c r="X60" i="25"/>
  <c r="X65" i="25" s="1"/>
  <c r="W60" i="25"/>
  <c r="V60" i="25"/>
  <c r="B60" i="25"/>
  <c r="AA58" i="25"/>
  <c r="Z58" i="25"/>
  <c r="V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AB57" i="25"/>
  <c r="AA57" i="25"/>
  <c r="Z57" i="25"/>
  <c r="Y57" i="25"/>
  <c r="X57" i="25"/>
  <c r="W57" i="25"/>
  <c r="V57" i="25"/>
  <c r="B57" i="25"/>
  <c r="AB56" i="25"/>
  <c r="AA56" i="25"/>
  <c r="Z56" i="25"/>
  <c r="Y56" i="25"/>
  <c r="X56" i="25"/>
  <c r="W56" i="25"/>
  <c r="V56" i="25"/>
  <c r="B56" i="25"/>
  <c r="AB55" i="25"/>
  <c r="AA55" i="25"/>
  <c r="Z55" i="25"/>
  <c r="Y55" i="25"/>
  <c r="X55" i="25"/>
  <c r="W55" i="25"/>
  <c r="V55" i="25"/>
  <c r="B55" i="25"/>
  <c r="AB54" i="25"/>
  <c r="AA54" i="25"/>
  <c r="Z54" i="25"/>
  <c r="Y54" i="25"/>
  <c r="X54" i="25"/>
  <c r="W54" i="25"/>
  <c r="V54" i="25"/>
  <c r="B54" i="25"/>
  <c r="AB53" i="25"/>
  <c r="AB58" i="25" s="1"/>
  <c r="AA53" i="25"/>
  <c r="Z53" i="25"/>
  <c r="Y53" i="25"/>
  <c r="Y58" i="25" s="1"/>
  <c r="X53" i="25"/>
  <c r="X58" i="25" s="1"/>
  <c r="W53" i="25"/>
  <c r="W58" i="25" s="1"/>
  <c r="V53" i="25"/>
  <c r="B53" i="25"/>
  <c r="Z51" i="25"/>
  <c r="W51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AB50" i="25"/>
  <c r="AA50" i="25"/>
  <c r="Z50" i="25"/>
  <c r="Y50" i="25"/>
  <c r="X50" i="25"/>
  <c r="W50" i="25"/>
  <c r="V50" i="25"/>
  <c r="B50" i="25"/>
  <c r="AB49" i="25"/>
  <c r="AA49" i="25"/>
  <c r="Z49" i="25"/>
  <c r="Y49" i="25"/>
  <c r="X49" i="25"/>
  <c r="W49" i="25"/>
  <c r="V49" i="25"/>
  <c r="B49" i="25"/>
  <c r="AB48" i="25"/>
  <c r="AA48" i="25"/>
  <c r="Z48" i="25"/>
  <c r="Y48" i="25"/>
  <c r="X48" i="25"/>
  <c r="W48" i="25"/>
  <c r="V48" i="25"/>
  <c r="B48" i="25"/>
  <c r="AB47" i="25"/>
  <c r="AA47" i="25"/>
  <c r="Z47" i="25"/>
  <c r="Y47" i="25"/>
  <c r="X47" i="25"/>
  <c r="W47" i="25"/>
  <c r="V47" i="25"/>
  <c r="B47" i="25"/>
  <c r="AB46" i="25"/>
  <c r="AB51" i="25" s="1"/>
  <c r="AA46" i="25"/>
  <c r="AA51" i="25" s="1"/>
  <c r="Z46" i="25"/>
  <c r="Y46" i="25"/>
  <c r="Y51" i="25" s="1"/>
  <c r="X46" i="25"/>
  <c r="X51" i="25" s="1"/>
  <c r="W46" i="25"/>
  <c r="V46" i="25"/>
  <c r="B46" i="25"/>
  <c r="AA44" i="25"/>
  <c r="Z44" i="25"/>
  <c r="V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B43" i="25"/>
  <c r="AA43" i="25"/>
  <c r="Z43" i="25"/>
  <c r="Y43" i="25"/>
  <c r="X43" i="25"/>
  <c r="W43" i="25"/>
  <c r="V43" i="25"/>
  <c r="B43" i="25"/>
  <c r="AB42" i="25"/>
  <c r="AA42" i="25"/>
  <c r="Z42" i="25"/>
  <c r="Y42" i="25"/>
  <c r="X42" i="25"/>
  <c r="W42" i="25"/>
  <c r="V42" i="25"/>
  <c r="B42" i="25"/>
  <c r="AB41" i="25"/>
  <c r="AA41" i="25"/>
  <c r="Z41" i="25"/>
  <c r="Y41" i="25"/>
  <c r="X41" i="25"/>
  <c r="W41" i="25"/>
  <c r="V41" i="25"/>
  <c r="B41" i="25"/>
  <c r="AB40" i="25"/>
  <c r="AA40" i="25"/>
  <c r="Z40" i="25"/>
  <c r="Y40" i="25"/>
  <c r="X40" i="25"/>
  <c r="W40" i="25"/>
  <c r="V40" i="25"/>
  <c r="B40" i="25"/>
  <c r="AB39" i="25"/>
  <c r="AB44" i="25" s="1"/>
  <c r="AA39" i="25"/>
  <c r="Z39" i="25"/>
  <c r="Y39" i="25"/>
  <c r="Y44" i="25" s="1"/>
  <c r="X39" i="25"/>
  <c r="X44" i="25" s="1"/>
  <c r="W39" i="25"/>
  <c r="W44" i="25" s="1"/>
  <c r="V39" i="25"/>
  <c r="B39" i="25"/>
  <c r="Z37" i="25"/>
  <c r="W37" i="25"/>
  <c r="V37" i="25"/>
  <c r="U37" i="25"/>
  <c r="T37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AB36" i="25"/>
  <c r="AA36" i="25"/>
  <c r="Z36" i="25"/>
  <c r="Y36" i="25"/>
  <c r="X36" i="25"/>
  <c r="W36" i="25"/>
  <c r="V36" i="25"/>
  <c r="B36" i="25"/>
  <c r="AB35" i="25"/>
  <c r="AA35" i="25"/>
  <c r="Z35" i="25"/>
  <c r="Y35" i="25"/>
  <c r="X35" i="25"/>
  <c r="W35" i="25"/>
  <c r="V35" i="25"/>
  <c r="B35" i="25"/>
  <c r="AB34" i="25"/>
  <c r="AA34" i="25"/>
  <c r="Z34" i="25"/>
  <c r="Y34" i="25"/>
  <c r="X34" i="25"/>
  <c r="W34" i="25"/>
  <c r="V34" i="25"/>
  <c r="B34" i="25"/>
  <c r="AB33" i="25"/>
  <c r="AA33" i="25"/>
  <c r="Z33" i="25"/>
  <c r="Y33" i="25"/>
  <c r="X33" i="25"/>
  <c r="W33" i="25"/>
  <c r="V33" i="25"/>
  <c r="B33" i="25"/>
  <c r="AB32" i="25"/>
  <c r="AA32" i="25"/>
  <c r="AA37" i="25" s="1"/>
  <c r="Z32" i="25"/>
  <c r="Y32" i="25"/>
  <c r="Y37" i="25" s="1"/>
  <c r="X32" i="25"/>
  <c r="X37" i="25" s="1"/>
  <c r="W32" i="25"/>
  <c r="V32" i="25"/>
  <c r="B32" i="25"/>
  <c r="AA30" i="25"/>
  <c r="Z30" i="25"/>
  <c r="V30" i="25"/>
  <c r="U30" i="25"/>
  <c r="T30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AB29" i="25"/>
  <c r="AA29" i="25"/>
  <c r="Z29" i="25"/>
  <c r="Y29" i="25"/>
  <c r="X29" i="25"/>
  <c r="W29" i="25"/>
  <c r="V29" i="25"/>
  <c r="B29" i="25"/>
  <c r="AB28" i="25"/>
  <c r="AA28" i="25"/>
  <c r="Z28" i="25"/>
  <c r="Y28" i="25"/>
  <c r="X28" i="25"/>
  <c r="W28" i="25"/>
  <c r="V28" i="25"/>
  <c r="B28" i="25"/>
  <c r="AB27" i="25"/>
  <c r="AA27" i="25"/>
  <c r="Z27" i="25"/>
  <c r="Y27" i="25"/>
  <c r="X27" i="25"/>
  <c r="W27" i="25"/>
  <c r="V27" i="25"/>
  <c r="B27" i="25"/>
  <c r="AB26" i="25"/>
  <c r="AA26" i="25"/>
  <c r="Z26" i="25"/>
  <c r="Y26" i="25"/>
  <c r="X26" i="25"/>
  <c r="W26" i="25"/>
  <c r="V26" i="25"/>
  <c r="B26" i="25"/>
  <c r="AB25" i="25"/>
  <c r="AB30" i="25" s="1"/>
  <c r="AA25" i="25"/>
  <c r="Z25" i="25"/>
  <c r="Y25" i="25"/>
  <c r="Y30" i="25" s="1"/>
  <c r="X25" i="25"/>
  <c r="X30" i="25" s="1"/>
  <c r="W25" i="25"/>
  <c r="W30" i="25" s="1"/>
  <c r="V25" i="25"/>
  <c r="B25" i="25"/>
  <c r="Z23" i="25"/>
  <c r="W23" i="25"/>
  <c r="V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AB22" i="25"/>
  <c r="AA22" i="25"/>
  <c r="Z22" i="25"/>
  <c r="Y22" i="25"/>
  <c r="X22" i="25"/>
  <c r="W22" i="25"/>
  <c r="V22" i="25"/>
  <c r="B22" i="25"/>
  <c r="AB21" i="25"/>
  <c r="AA21" i="25"/>
  <c r="Z21" i="25"/>
  <c r="Y21" i="25"/>
  <c r="X21" i="25"/>
  <c r="W21" i="25"/>
  <c r="V21" i="25"/>
  <c r="B21" i="25"/>
  <c r="AB20" i="25"/>
  <c r="AA20" i="25"/>
  <c r="Z20" i="25"/>
  <c r="Y20" i="25"/>
  <c r="X20" i="25"/>
  <c r="W20" i="25"/>
  <c r="V20" i="25"/>
  <c r="B20" i="25"/>
  <c r="AB19" i="25"/>
  <c r="AA19" i="25"/>
  <c r="Z19" i="25"/>
  <c r="Y19" i="25"/>
  <c r="X19" i="25"/>
  <c r="W19" i="25"/>
  <c r="V19" i="25"/>
  <c r="B19" i="25"/>
  <c r="AB18" i="25"/>
  <c r="AB23" i="25" s="1"/>
  <c r="AA18" i="25"/>
  <c r="AA23" i="25" s="1"/>
  <c r="Z18" i="25"/>
  <c r="Y18" i="25"/>
  <c r="Y23" i="25" s="1"/>
  <c r="X18" i="25"/>
  <c r="X23" i="25" s="1"/>
  <c r="W18" i="25"/>
  <c r="V18" i="25"/>
  <c r="B18" i="25"/>
  <c r="A17" i="25"/>
  <c r="A24" i="25" s="1"/>
  <c r="A31" i="25" s="1"/>
  <c r="A38" i="25" s="1"/>
  <c r="A45" i="25" s="1"/>
  <c r="A52" i="25" s="1"/>
  <c r="A59" i="25" s="1"/>
  <c r="A66" i="25" s="1"/>
  <c r="A73" i="25" s="1"/>
  <c r="A80" i="25" s="1"/>
  <c r="A87" i="25" s="1"/>
  <c r="A94" i="25" s="1"/>
  <c r="A101" i="25" s="1"/>
  <c r="A108" i="25" s="1"/>
  <c r="A115" i="25" s="1"/>
  <c r="A122" i="25" s="1"/>
  <c r="A129" i="25" s="1"/>
  <c r="A136" i="25" s="1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AB15" i="25"/>
  <c r="AA15" i="25"/>
  <c r="Z15" i="25"/>
  <c r="Y15" i="25"/>
  <c r="X15" i="25"/>
  <c r="W15" i="25"/>
  <c r="V15" i="25"/>
  <c r="AB14" i="25"/>
  <c r="AA14" i="25"/>
  <c r="Z14" i="25"/>
  <c r="Y14" i="25"/>
  <c r="X14" i="25"/>
  <c r="W14" i="25"/>
  <c r="V14" i="25"/>
  <c r="AB13" i="25"/>
  <c r="AA13" i="25"/>
  <c r="Z13" i="25"/>
  <c r="Z16" i="25" s="1"/>
  <c r="Y13" i="25"/>
  <c r="X13" i="25"/>
  <c r="W13" i="25"/>
  <c r="V13" i="25"/>
  <c r="V16" i="25" s="1"/>
  <c r="AB12" i="25"/>
  <c r="AA12" i="25"/>
  <c r="Z12" i="25"/>
  <c r="Y12" i="25"/>
  <c r="Y16" i="25" s="1"/>
  <c r="X12" i="25"/>
  <c r="W12" i="25"/>
  <c r="V12" i="25"/>
  <c r="AB11" i="25"/>
  <c r="AB16" i="25" s="1"/>
  <c r="AA11" i="25"/>
  <c r="AA16" i="25" s="1"/>
  <c r="Z11" i="25"/>
  <c r="Y11" i="25"/>
  <c r="X11" i="25"/>
  <c r="X16" i="25" s="1"/>
  <c r="W11" i="25"/>
  <c r="W16" i="25" s="1"/>
  <c r="V11" i="25"/>
  <c r="Q121" i="26" l="1"/>
  <c r="X116" i="26"/>
  <c r="X121" i="26" s="1"/>
  <c r="U121" i="26"/>
  <c r="S121" i="26"/>
  <c r="V116" i="26"/>
  <c r="V121" i="26" s="1"/>
  <c r="O121" i="26"/>
  <c r="T121" i="26"/>
  <c r="W121" i="26"/>
  <c r="Z121" i="26"/>
  <c r="D121" i="26"/>
  <c r="P121" i="26"/>
  <c r="AB118" i="26"/>
  <c r="AB121" i="26" s="1"/>
  <c r="Y121" i="26"/>
  <c r="AB98" i="25"/>
  <c r="AB97" i="25"/>
  <c r="AB79" i="25"/>
  <c r="AB37" i="25"/>
  <c r="Z100" i="25"/>
  <c r="F121" i="25"/>
  <c r="L121" i="25"/>
  <c r="Z72" i="25"/>
  <c r="E121" i="25"/>
  <c r="M121" i="25"/>
  <c r="AB116" i="25"/>
  <c r="N121" i="25"/>
  <c r="C121" i="25"/>
  <c r="V116" i="25"/>
  <c r="T121" i="25"/>
  <c r="AA116" i="25"/>
  <c r="AA121" i="25" s="1"/>
  <c r="G121" i="25"/>
  <c r="V118" i="25"/>
  <c r="W120" i="25"/>
  <c r="D121" i="25"/>
  <c r="Y100" i="25"/>
  <c r="X120" i="25"/>
  <c r="Z116" i="25"/>
  <c r="Z121" i="25" s="1"/>
  <c r="J121" i="25"/>
  <c r="H121" i="25"/>
  <c r="W100" i="25"/>
  <c r="X117" i="25"/>
  <c r="Y67" i="25"/>
  <c r="Y72" i="25" s="1"/>
  <c r="AA68" i="25"/>
  <c r="AA72" i="25" s="1"/>
  <c r="AA95" i="25"/>
  <c r="X96" i="25"/>
  <c r="X100" i="25" s="1"/>
  <c r="Z98" i="25"/>
  <c r="W99" i="25"/>
  <c r="P116" i="25"/>
  <c r="U117" i="25"/>
  <c r="AB117" i="25" s="1"/>
  <c r="R118" i="25"/>
  <c r="Y118" i="25" s="1"/>
  <c r="O119" i="25"/>
  <c r="V119" i="25" s="1"/>
  <c r="T120" i="25"/>
  <c r="AA120" i="25" s="1"/>
  <c r="G72" i="25"/>
  <c r="O72" i="25"/>
  <c r="AB95" i="25"/>
  <c r="AB100" i="25" s="1"/>
  <c r="Y96" i="25"/>
  <c r="V97" i="25"/>
  <c r="V100" i="25" s="1"/>
  <c r="AA98" i="25"/>
  <c r="X99" i="25"/>
  <c r="Q116" i="25"/>
  <c r="Y116" i="25"/>
  <c r="S118" i="25"/>
  <c r="Z118" i="25" s="1"/>
  <c r="P119" i="25"/>
  <c r="W119" i="25" s="1"/>
  <c r="U120" i="25"/>
  <c r="AB120" i="25" s="1"/>
  <c r="P72" i="25"/>
  <c r="AB67" i="25"/>
  <c r="AB72" i="25" s="1"/>
  <c r="X67" i="25"/>
  <c r="X72" i="25" s="1"/>
  <c r="AB142" i="24"/>
  <c r="V142" i="24"/>
  <c r="U142" i="24"/>
  <c r="T142" i="24"/>
  <c r="S142" i="24"/>
  <c r="R142" i="24"/>
  <c r="Q142" i="24"/>
  <c r="P142" i="24"/>
  <c r="O142" i="24"/>
  <c r="N142" i="24"/>
  <c r="M142" i="24"/>
  <c r="L142" i="24"/>
  <c r="K142" i="24"/>
  <c r="J142" i="24"/>
  <c r="I142" i="24"/>
  <c r="H142" i="24"/>
  <c r="G142" i="24"/>
  <c r="F142" i="24"/>
  <c r="E142" i="24"/>
  <c r="D142" i="24"/>
  <c r="C142" i="24"/>
  <c r="B142" i="24"/>
  <c r="AB141" i="24"/>
  <c r="AA141" i="24"/>
  <c r="Z141" i="24"/>
  <c r="Y141" i="24"/>
  <c r="X141" i="24"/>
  <c r="W141" i="24"/>
  <c r="V141" i="24"/>
  <c r="B141" i="24"/>
  <c r="AB140" i="24"/>
  <c r="AA140" i="24"/>
  <c r="Z140" i="24"/>
  <c r="Y140" i="24"/>
  <c r="X140" i="24"/>
  <c r="W140" i="24"/>
  <c r="V140" i="24"/>
  <c r="B140" i="24"/>
  <c r="AB139" i="24"/>
  <c r="AA139" i="24"/>
  <c r="Z139" i="24"/>
  <c r="Y139" i="24"/>
  <c r="X139" i="24"/>
  <c r="W139" i="24"/>
  <c r="V139" i="24"/>
  <c r="B139" i="24"/>
  <c r="AB138" i="24"/>
  <c r="AA138" i="24"/>
  <c r="Z138" i="24"/>
  <c r="Y138" i="24"/>
  <c r="X138" i="24"/>
  <c r="W138" i="24"/>
  <c r="V138" i="24"/>
  <c r="B138" i="24"/>
  <c r="AB137" i="24"/>
  <c r="AA137" i="24"/>
  <c r="AA142" i="24" s="1"/>
  <c r="Z137" i="24"/>
  <c r="Z142" i="24" s="1"/>
  <c r="Y137" i="24"/>
  <c r="Y142" i="24" s="1"/>
  <c r="X137" i="24"/>
  <c r="X142" i="24" s="1"/>
  <c r="W137" i="24"/>
  <c r="W142" i="24" s="1"/>
  <c r="V137" i="24"/>
  <c r="B137" i="24"/>
  <c r="Z135" i="24"/>
  <c r="Y135" i="24"/>
  <c r="X135" i="24"/>
  <c r="V135" i="24"/>
  <c r="U135" i="24"/>
  <c r="T135" i="24"/>
  <c r="S135" i="24"/>
  <c r="R135" i="24"/>
  <c r="Q135" i="24"/>
  <c r="P135" i="24"/>
  <c r="O135" i="24"/>
  <c r="N135" i="24"/>
  <c r="M135" i="24"/>
  <c r="L135" i="24"/>
  <c r="K135" i="24"/>
  <c r="J135" i="24"/>
  <c r="I135" i="24"/>
  <c r="H135" i="24"/>
  <c r="G135" i="24"/>
  <c r="F135" i="24"/>
  <c r="E135" i="24"/>
  <c r="D135" i="24"/>
  <c r="C135" i="24"/>
  <c r="B135" i="24"/>
  <c r="AB134" i="24"/>
  <c r="AA134" i="24"/>
  <c r="Z134" i="24"/>
  <c r="Y134" i="24"/>
  <c r="X134" i="24"/>
  <c r="W134" i="24"/>
  <c r="V134" i="24"/>
  <c r="B134" i="24"/>
  <c r="AB133" i="24"/>
  <c r="AA133" i="24"/>
  <c r="Z133" i="24"/>
  <c r="Y133" i="24"/>
  <c r="X133" i="24"/>
  <c r="W133" i="24"/>
  <c r="V133" i="24"/>
  <c r="B133" i="24"/>
  <c r="AB132" i="24"/>
  <c r="AA132" i="24"/>
  <c r="Z132" i="24"/>
  <c r="Y132" i="24"/>
  <c r="X132" i="24"/>
  <c r="W132" i="24"/>
  <c r="V132" i="24"/>
  <c r="B132" i="24"/>
  <c r="AB131" i="24"/>
  <c r="AA131" i="24"/>
  <c r="Z131" i="24"/>
  <c r="Y131" i="24"/>
  <c r="X131" i="24"/>
  <c r="W131" i="24"/>
  <c r="V131" i="24"/>
  <c r="B131" i="24"/>
  <c r="AB130" i="24"/>
  <c r="AB135" i="24" s="1"/>
  <c r="AA130" i="24"/>
  <c r="AA135" i="24" s="1"/>
  <c r="Z130" i="24"/>
  <c r="Y130" i="24"/>
  <c r="X130" i="24"/>
  <c r="W130" i="24"/>
  <c r="W135" i="24" s="1"/>
  <c r="V130" i="24"/>
  <c r="B130" i="24"/>
  <c r="Z128" i="24"/>
  <c r="V128" i="24"/>
  <c r="U128" i="24"/>
  <c r="T128" i="24"/>
  <c r="S128" i="24"/>
  <c r="R128" i="24"/>
  <c r="Q128" i="24"/>
  <c r="P128" i="24"/>
  <c r="O128" i="24"/>
  <c r="N128" i="24"/>
  <c r="M128" i="24"/>
  <c r="L128" i="24"/>
  <c r="K128" i="24"/>
  <c r="J128" i="24"/>
  <c r="I128" i="24"/>
  <c r="H128" i="24"/>
  <c r="G128" i="24"/>
  <c r="F128" i="24"/>
  <c r="E128" i="24"/>
  <c r="D128" i="24"/>
  <c r="C128" i="24"/>
  <c r="B128" i="24"/>
  <c r="AB127" i="24"/>
  <c r="AA127" i="24"/>
  <c r="Z127" i="24"/>
  <c r="Y127" i="24"/>
  <c r="X127" i="24"/>
  <c r="W127" i="24"/>
  <c r="V127" i="24"/>
  <c r="B127" i="24"/>
  <c r="AB126" i="24"/>
  <c r="AA126" i="24"/>
  <c r="Z126" i="24"/>
  <c r="Y126" i="24"/>
  <c r="X126" i="24"/>
  <c r="W126" i="24"/>
  <c r="V126" i="24"/>
  <c r="B126" i="24"/>
  <c r="AB125" i="24"/>
  <c r="AA125" i="24"/>
  <c r="Z125" i="24"/>
  <c r="Y125" i="24"/>
  <c r="X125" i="24"/>
  <c r="W125" i="24"/>
  <c r="V125" i="24"/>
  <c r="B125" i="24"/>
  <c r="AB124" i="24"/>
  <c r="AA124" i="24"/>
  <c r="Z124" i="24"/>
  <c r="Y124" i="24"/>
  <c r="X124" i="24"/>
  <c r="W124" i="24"/>
  <c r="V124" i="24"/>
  <c r="B124" i="24"/>
  <c r="AB123" i="24"/>
  <c r="AB128" i="24" s="1"/>
  <c r="AA123" i="24"/>
  <c r="AA128" i="24" s="1"/>
  <c r="Z123" i="24"/>
  <c r="Y123" i="24"/>
  <c r="Y128" i="24" s="1"/>
  <c r="X123" i="24"/>
  <c r="X128" i="24" s="1"/>
  <c r="W123" i="24"/>
  <c r="W128" i="24" s="1"/>
  <c r="V123" i="24"/>
  <c r="B123" i="24"/>
  <c r="B121" i="24"/>
  <c r="T120" i="24"/>
  <c r="M120" i="24"/>
  <c r="L120" i="24"/>
  <c r="E120" i="24"/>
  <c r="D120" i="24"/>
  <c r="B120" i="24"/>
  <c r="P119" i="24"/>
  <c r="O119" i="24"/>
  <c r="V119" i="24" s="1"/>
  <c r="H119" i="24"/>
  <c r="G119" i="24"/>
  <c r="B119" i="24"/>
  <c r="S118" i="24"/>
  <c r="R118" i="24"/>
  <c r="K118" i="24"/>
  <c r="J118" i="24"/>
  <c r="C118" i="24"/>
  <c r="B118" i="24"/>
  <c r="N117" i="24"/>
  <c r="M117" i="24"/>
  <c r="F117" i="24"/>
  <c r="E117" i="24"/>
  <c r="B117" i="24"/>
  <c r="Q116" i="24"/>
  <c r="P116" i="24"/>
  <c r="I116" i="24"/>
  <c r="H116" i="24"/>
  <c r="B116" i="24"/>
  <c r="AA114" i="24"/>
  <c r="Y114" i="24"/>
  <c r="U114" i="24"/>
  <c r="T114" i="24"/>
  <c r="S114" i="24"/>
  <c r="R114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C114" i="24"/>
  <c r="B114" i="24"/>
  <c r="AB113" i="24"/>
  <c r="AA113" i="24"/>
  <c r="Z113" i="24"/>
  <c r="Y113" i="24"/>
  <c r="X113" i="24"/>
  <c r="W113" i="24"/>
  <c r="V113" i="24"/>
  <c r="B113" i="24"/>
  <c r="AB112" i="24"/>
  <c r="AA112" i="24"/>
  <c r="Z112" i="24"/>
  <c r="Y112" i="24"/>
  <c r="X112" i="24"/>
  <c r="W112" i="24"/>
  <c r="V112" i="24"/>
  <c r="B112" i="24"/>
  <c r="AB111" i="24"/>
  <c r="AA111" i="24"/>
  <c r="Z111" i="24"/>
  <c r="Y111" i="24"/>
  <c r="X111" i="24"/>
  <c r="W111" i="24"/>
  <c r="V111" i="24"/>
  <c r="B111" i="24"/>
  <c r="AB110" i="24"/>
  <c r="AA110" i="24"/>
  <c r="Z110" i="24"/>
  <c r="Y110" i="24"/>
  <c r="X110" i="24"/>
  <c r="W110" i="24"/>
  <c r="V110" i="24"/>
  <c r="B110" i="24"/>
  <c r="AB109" i="24"/>
  <c r="AB114" i="24" s="1"/>
  <c r="AA109" i="24"/>
  <c r="Z109" i="24"/>
  <c r="Z114" i="24" s="1"/>
  <c r="Y109" i="24"/>
  <c r="X109" i="24"/>
  <c r="X114" i="24" s="1"/>
  <c r="W109" i="24"/>
  <c r="W114" i="24" s="1"/>
  <c r="V109" i="24"/>
  <c r="V114" i="24" s="1"/>
  <c r="B109" i="24"/>
  <c r="Y107" i="24"/>
  <c r="X107" i="24"/>
  <c r="W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C107" i="24"/>
  <c r="B107" i="24"/>
  <c r="AB106" i="24"/>
  <c r="AA106" i="24"/>
  <c r="Z106" i="24"/>
  <c r="Y106" i="24"/>
  <c r="X106" i="24"/>
  <c r="W106" i="24"/>
  <c r="V106" i="24"/>
  <c r="B106" i="24"/>
  <c r="AB105" i="24"/>
  <c r="AA105" i="24"/>
  <c r="Z105" i="24"/>
  <c r="Y105" i="24"/>
  <c r="X105" i="24"/>
  <c r="W105" i="24"/>
  <c r="V105" i="24"/>
  <c r="B105" i="24"/>
  <c r="AB104" i="24"/>
  <c r="AA104" i="24"/>
  <c r="Z104" i="24"/>
  <c r="Y104" i="24"/>
  <c r="X104" i="24"/>
  <c r="W104" i="24"/>
  <c r="V104" i="24"/>
  <c r="B104" i="24"/>
  <c r="AB103" i="24"/>
  <c r="AA103" i="24"/>
  <c r="Z103" i="24"/>
  <c r="Y103" i="24"/>
  <c r="X103" i="24"/>
  <c r="W103" i="24"/>
  <c r="V103" i="24"/>
  <c r="B103" i="24"/>
  <c r="AB102" i="24"/>
  <c r="AA102" i="24"/>
  <c r="AA107" i="24" s="1"/>
  <c r="Z102" i="24"/>
  <c r="Z107" i="24" s="1"/>
  <c r="Y102" i="24"/>
  <c r="X102" i="24"/>
  <c r="W102" i="24"/>
  <c r="V102" i="24"/>
  <c r="V107" i="24" s="1"/>
  <c r="B102" i="24"/>
  <c r="T100" i="24"/>
  <c r="M100" i="24"/>
  <c r="L100" i="24"/>
  <c r="E100" i="24"/>
  <c r="D100" i="24"/>
  <c r="B100" i="24"/>
  <c r="X99" i="24"/>
  <c r="W99" i="24"/>
  <c r="U99" i="24"/>
  <c r="AB99" i="24" s="1"/>
  <c r="T99" i="24"/>
  <c r="AA99" i="24" s="1"/>
  <c r="S99" i="24"/>
  <c r="S120" i="24" s="1"/>
  <c r="Z120" i="24" s="1"/>
  <c r="R99" i="24"/>
  <c r="R120" i="24" s="1"/>
  <c r="Y120" i="24" s="1"/>
  <c r="Q99" i="24"/>
  <c r="Q120" i="24" s="1"/>
  <c r="X120" i="24" s="1"/>
  <c r="P99" i="24"/>
  <c r="P120" i="24" s="1"/>
  <c r="W120" i="24" s="1"/>
  <c r="O99" i="24"/>
  <c r="V99" i="24" s="1"/>
  <c r="N99" i="24"/>
  <c r="N120" i="24" s="1"/>
  <c r="M99" i="24"/>
  <c r="L99" i="24"/>
  <c r="K99" i="24"/>
  <c r="K120" i="24" s="1"/>
  <c r="J99" i="24"/>
  <c r="J120" i="24" s="1"/>
  <c r="I99" i="24"/>
  <c r="I120" i="24" s="1"/>
  <c r="H99" i="24"/>
  <c r="H120" i="24" s="1"/>
  <c r="G99" i="24"/>
  <c r="G120" i="24" s="1"/>
  <c r="F99" i="24"/>
  <c r="F120" i="24" s="1"/>
  <c r="E99" i="24"/>
  <c r="D99" i="24"/>
  <c r="C99" i="24"/>
  <c r="C120" i="24" s="1"/>
  <c r="B99" i="24"/>
  <c r="AA98" i="24"/>
  <c r="Z98" i="24"/>
  <c r="W98" i="24"/>
  <c r="U98" i="24"/>
  <c r="U119" i="24" s="1"/>
  <c r="T98" i="24"/>
  <c r="T119" i="24" s="1"/>
  <c r="AA119" i="24" s="1"/>
  <c r="S98" i="24"/>
  <c r="S119" i="24" s="1"/>
  <c r="Z119" i="24" s="1"/>
  <c r="R98" i="24"/>
  <c r="Y98" i="24" s="1"/>
  <c r="Q98" i="24"/>
  <c r="X98" i="24" s="1"/>
  <c r="P98" i="24"/>
  <c r="O98" i="24"/>
  <c r="V98" i="24" s="1"/>
  <c r="N98" i="24"/>
  <c r="N119" i="24" s="1"/>
  <c r="M98" i="24"/>
  <c r="M119" i="24" s="1"/>
  <c r="L98" i="24"/>
  <c r="L119" i="24" s="1"/>
  <c r="K98" i="24"/>
  <c r="K119" i="24" s="1"/>
  <c r="J98" i="24"/>
  <c r="J119" i="24" s="1"/>
  <c r="I98" i="24"/>
  <c r="I119" i="24" s="1"/>
  <c r="H98" i="24"/>
  <c r="G98" i="24"/>
  <c r="F98" i="24"/>
  <c r="F119" i="24" s="1"/>
  <c r="E98" i="24"/>
  <c r="E119" i="24" s="1"/>
  <c r="D98" i="24"/>
  <c r="D119" i="24" s="1"/>
  <c r="W119" i="24" s="1"/>
  <c r="C98" i="24"/>
  <c r="C119" i="24" s="1"/>
  <c r="B98" i="24"/>
  <c r="Z97" i="24"/>
  <c r="V97" i="24"/>
  <c r="U97" i="24"/>
  <c r="AB97" i="24" s="1"/>
  <c r="T97" i="24"/>
  <c r="AA97" i="24" s="1"/>
  <c r="S97" i="24"/>
  <c r="R97" i="24"/>
  <c r="Y97" i="24" s="1"/>
  <c r="Q97" i="24"/>
  <c r="Q118" i="24" s="1"/>
  <c r="P97" i="24"/>
  <c r="P118" i="24" s="1"/>
  <c r="W118" i="24" s="1"/>
  <c r="O97" i="24"/>
  <c r="O118" i="24" s="1"/>
  <c r="V118" i="24" s="1"/>
  <c r="N97" i="24"/>
  <c r="N118" i="24" s="1"/>
  <c r="M97" i="24"/>
  <c r="M118" i="24" s="1"/>
  <c r="L97" i="24"/>
  <c r="L118" i="24" s="1"/>
  <c r="K97" i="24"/>
  <c r="J97" i="24"/>
  <c r="I97" i="24"/>
  <c r="I118" i="24" s="1"/>
  <c r="H97" i="24"/>
  <c r="H118" i="24" s="1"/>
  <c r="G97" i="24"/>
  <c r="G118" i="24" s="1"/>
  <c r="Z118" i="24" s="1"/>
  <c r="F97" i="24"/>
  <c r="F118" i="24" s="1"/>
  <c r="E97" i="24"/>
  <c r="E118" i="24" s="1"/>
  <c r="D97" i="24"/>
  <c r="D118" i="24" s="1"/>
  <c r="C97" i="24"/>
  <c r="B97" i="24"/>
  <c r="Y96" i="24"/>
  <c r="X96" i="24"/>
  <c r="U96" i="24"/>
  <c r="AB96" i="24" s="1"/>
  <c r="T96" i="24"/>
  <c r="T117" i="24" s="1"/>
  <c r="S96" i="24"/>
  <c r="S117" i="24" s="1"/>
  <c r="Z117" i="24" s="1"/>
  <c r="R96" i="24"/>
  <c r="R117" i="24" s="1"/>
  <c r="Y117" i="24" s="1"/>
  <c r="Q96" i="24"/>
  <c r="Q117" i="24" s="1"/>
  <c r="P96" i="24"/>
  <c r="W96" i="24" s="1"/>
  <c r="O96" i="24"/>
  <c r="V96" i="24" s="1"/>
  <c r="N96" i="24"/>
  <c r="M96" i="24"/>
  <c r="L96" i="24"/>
  <c r="L117" i="24" s="1"/>
  <c r="K96" i="24"/>
  <c r="K117" i="24" s="1"/>
  <c r="J96" i="24"/>
  <c r="J117" i="24" s="1"/>
  <c r="I96" i="24"/>
  <c r="I117" i="24" s="1"/>
  <c r="H96" i="24"/>
  <c r="H117" i="24" s="1"/>
  <c r="G96" i="24"/>
  <c r="G117" i="24" s="1"/>
  <c r="F96" i="24"/>
  <c r="E96" i="24"/>
  <c r="D96" i="24"/>
  <c r="D117" i="24" s="1"/>
  <c r="C96" i="24"/>
  <c r="C117" i="24" s="1"/>
  <c r="B96" i="24"/>
  <c r="AA95" i="24"/>
  <c r="X95" i="24"/>
  <c r="U95" i="24"/>
  <c r="U116" i="24" s="1"/>
  <c r="T95" i="24"/>
  <c r="T116" i="24" s="1"/>
  <c r="S95" i="24"/>
  <c r="Z95" i="24" s="1"/>
  <c r="R95" i="24"/>
  <c r="Y95" i="24" s="1"/>
  <c r="Q95" i="24"/>
  <c r="P95" i="24"/>
  <c r="W95" i="24" s="1"/>
  <c r="O95" i="24"/>
  <c r="O116" i="24" s="1"/>
  <c r="N95" i="24"/>
  <c r="N116" i="24" s="1"/>
  <c r="M95" i="24"/>
  <c r="M116" i="24" s="1"/>
  <c r="M121" i="24" s="1"/>
  <c r="L95" i="24"/>
  <c r="L116" i="24" s="1"/>
  <c r="L121" i="24" s="1"/>
  <c r="K95" i="24"/>
  <c r="K116" i="24" s="1"/>
  <c r="J95" i="24"/>
  <c r="J116" i="24" s="1"/>
  <c r="I95" i="24"/>
  <c r="H95" i="24"/>
  <c r="G95" i="24"/>
  <c r="G116" i="24" s="1"/>
  <c r="F95" i="24"/>
  <c r="F116" i="24" s="1"/>
  <c r="E95" i="24"/>
  <c r="E116" i="24" s="1"/>
  <c r="D95" i="24"/>
  <c r="D116" i="24" s="1"/>
  <c r="D121" i="24" s="1"/>
  <c r="C95" i="24"/>
  <c r="C116" i="24" s="1"/>
  <c r="B95" i="24"/>
  <c r="B93" i="24"/>
  <c r="B92" i="24"/>
  <c r="B91" i="24"/>
  <c r="B90" i="24"/>
  <c r="B89" i="24"/>
  <c r="B88" i="24"/>
  <c r="W86" i="24"/>
  <c r="V86" i="24"/>
  <c r="U86" i="24"/>
  <c r="U100" i="24" s="1"/>
  <c r="T86" i="24"/>
  <c r="S86" i="24"/>
  <c r="S100" i="24" s="1"/>
  <c r="R86" i="24"/>
  <c r="R100" i="24" s="1"/>
  <c r="Q86" i="24"/>
  <c r="Q100" i="24" s="1"/>
  <c r="P86" i="24"/>
  <c r="P100" i="24" s="1"/>
  <c r="O86" i="24"/>
  <c r="O100" i="24" s="1"/>
  <c r="N86" i="24"/>
  <c r="N100" i="24" s="1"/>
  <c r="M86" i="24"/>
  <c r="L86" i="24"/>
  <c r="K86" i="24"/>
  <c r="K100" i="24" s="1"/>
  <c r="J86" i="24"/>
  <c r="J100" i="24" s="1"/>
  <c r="I86" i="24"/>
  <c r="I100" i="24" s="1"/>
  <c r="H86" i="24"/>
  <c r="H100" i="24" s="1"/>
  <c r="G86" i="24"/>
  <c r="G100" i="24" s="1"/>
  <c r="F86" i="24"/>
  <c r="F100" i="24" s="1"/>
  <c r="E86" i="24"/>
  <c r="D86" i="24"/>
  <c r="C86" i="24"/>
  <c r="C100" i="24" s="1"/>
  <c r="B86" i="24"/>
  <c r="AB85" i="24"/>
  <c r="AA85" i="24"/>
  <c r="Z85" i="24"/>
  <c r="Y85" i="24"/>
  <c r="X85" i="24"/>
  <c r="W85" i="24"/>
  <c r="V85" i="24"/>
  <c r="B85" i="24"/>
  <c r="AB84" i="24"/>
  <c r="AA84" i="24"/>
  <c r="Z84" i="24"/>
  <c r="Y84" i="24"/>
  <c r="X84" i="24"/>
  <c r="W84" i="24"/>
  <c r="V84" i="24"/>
  <c r="B84" i="24"/>
  <c r="AB83" i="24"/>
  <c r="AA83" i="24"/>
  <c r="Z83" i="24"/>
  <c r="Y83" i="24"/>
  <c r="X83" i="24"/>
  <c r="W83" i="24"/>
  <c r="V83" i="24"/>
  <c r="B83" i="24"/>
  <c r="AB82" i="24"/>
  <c r="AA82" i="24"/>
  <c r="Z82" i="24"/>
  <c r="Y82" i="24"/>
  <c r="X82" i="24"/>
  <c r="W82" i="24"/>
  <c r="V82" i="24"/>
  <c r="B82" i="24"/>
  <c r="AB81" i="24"/>
  <c r="AB86" i="24" s="1"/>
  <c r="AA81" i="24"/>
  <c r="AA86" i="24" s="1"/>
  <c r="Z81" i="24"/>
  <c r="Z86" i="24" s="1"/>
  <c r="Y81" i="24"/>
  <c r="Y86" i="24" s="1"/>
  <c r="X81" i="24"/>
  <c r="X86" i="24" s="1"/>
  <c r="W81" i="24"/>
  <c r="V81" i="24"/>
  <c r="B81" i="24"/>
  <c r="AA79" i="24"/>
  <c r="Z79" i="24"/>
  <c r="Y79" i="24"/>
  <c r="U79" i="24"/>
  <c r="T79" i="24"/>
  <c r="S79" i="24"/>
  <c r="R79" i="24"/>
  <c r="Q79" i="24"/>
  <c r="P79" i="24"/>
  <c r="O79" i="24"/>
  <c r="N79" i="24"/>
  <c r="M79" i="24"/>
  <c r="L79" i="24"/>
  <c r="K79" i="24"/>
  <c r="J79" i="24"/>
  <c r="I79" i="24"/>
  <c r="H79" i="24"/>
  <c r="G79" i="24"/>
  <c r="F79" i="24"/>
  <c r="E79" i="24"/>
  <c r="D79" i="24"/>
  <c r="C79" i="24"/>
  <c r="B79" i="24"/>
  <c r="AB78" i="24"/>
  <c r="AA78" i="24"/>
  <c r="Z78" i="24"/>
  <c r="Y78" i="24"/>
  <c r="X78" i="24"/>
  <c r="W78" i="24"/>
  <c r="V78" i="24"/>
  <c r="B78" i="24"/>
  <c r="AB77" i="24"/>
  <c r="AA77" i="24"/>
  <c r="Z77" i="24"/>
  <c r="Y77" i="24"/>
  <c r="X77" i="24"/>
  <c r="W77" i="24"/>
  <c r="V77" i="24"/>
  <c r="B77" i="24"/>
  <c r="AB76" i="24"/>
  <c r="AA76" i="24"/>
  <c r="Z76" i="24"/>
  <c r="Y76" i="24"/>
  <c r="X76" i="24"/>
  <c r="W76" i="24"/>
  <c r="V76" i="24"/>
  <c r="B76" i="24"/>
  <c r="AB75" i="24"/>
  <c r="AA75" i="24"/>
  <c r="Z75" i="24"/>
  <c r="Y75" i="24"/>
  <c r="X75" i="24"/>
  <c r="W75" i="24"/>
  <c r="V75" i="24"/>
  <c r="B75" i="24"/>
  <c r="AB74" i="24"/>
  <c r="AB79" i="24" s="1"/>
  <c r="AA74" i="24"/>
  <c r="Z74" i="24"/>
  <c r="Y74" i="24"/>
  <c r="X74" i="24"/>
  <c r="X79" i="24" s="1"/>
  <c r="W74" i="24"/>
  <c r="W79" i="24" s="1"/>
  <c r="V74" i="24"/>
  <c r="V79" i="24" s="1"/>
  <c r="B74" i="24"/>
  <c r="U72" i="24"/>
  <c r="T72" i="24"/>
  <c r="S72" i="24"/>
  <c r="R72" i="24"/>
  <c r="Q72" i="24"/>
  <c r="B72" i="24"/>
  <c r="AB71" i="24"/>
  <c r="Z71" i="24"/>
  <c r="Y71" i="24"/>
  <c r="P71" i="24"/>
  <c r="W71" i="24" s="1"/>
  <c r="O71" i="24"/>
  <c r="V71" i="24" s="1"/>
  <c r="N71" i="24"/>
  <c r="M71" i="24"/>
  <c r="L71" i="24"/>
  <c r="K71" i="24"/>
  <c r="J71" i="24"/>
  <c r="I71" i="24"/>
  <c r="H71" i="24"/>
  <c r="AA71" i="24" s="1"/>
  <c r="G71" i="24"/>
  <c r="F71" i="24"/>
  <c r="E71" i="24"/>
  <c r="X71" i="24" s="1"/>
  <c r="D71" i="24"/>
  <c r="C71" i="24"/>
  <c r="B71" i="24"/>
  <c r="AA70" i="24"/>
  <c r="Z70" i="24"/>
  <c r="X70" i="24"/>
  <c r="W70" i="24"/>
  <c r="P70" i="24"/>
  <c r="O70" i="24"/>
  <c r="N70" i="24"/>
  <c r="M70" i="24"/>
  <c r="L70" i="24"/>
  <c r="K70" i="24"/>
  <c r="J70" i="24"/>
  <c r="I70" i="24"/>
  <c r="AB70" i="24" s="1"/>
  <c r="H70" i="24"/>
  <c r="G70" i="24"/>
  <c r="F70" i="24"/>
  <c r="Y70" i="24" s="1"/>
  <c r="E70" i="24"/>
  <c r="D70" i="24"/>
  <c r="C70" i="24"/>
  <c r="V70" i="24" s="1"/>
  <c r="B70" i="24"/>
  <c r="Y69" i="24"/>
  <c r="X69" i="24"/>
  <c r="V69" i="24"/>
  <c r="P69" i="24"/>
  <c r="W69" i="24" s="1"/>
  <c r="O69" i="24"/>
  <c r="N69" i="24"/>
  <c r="M69" i="24"/>
  <c r="L69" i="24"/>
  <c r="K69" i="24"/>
  <c r="J69" i="24"/>
  <c r="I69" i="24"/>
  <c r="AB69" i="24" s="1"/>
  <c r="H69" i="24"/>
  <c r="AA69" i="24" s="1"/>
  <c r="G69" i="24"/>
  <c r="Z69" i="24" s="1"/>
  <c r="F69" i="24"/>
  <c r="E69" i="24"/>
  <c r="D69" i="24"/>
  <c r="C69" i="24"/>
  <c r="B69" i="24"/>
  <c r="AB68" i="24"/>
  <c r="AA68" i="24"/>
  <c r="W68" i="24"/>
  <c r="P68" i="24"/>
  <c r="O68" i="24"/>
  <c r="O72" i="24" s="1"/>
  <c r="N68" i="24"/>
  <c r="N72" i="24" s="1"/>
  <c r="M68" i="24"/>
  <c r="L68" i="24"/>
  <c r="K68" i="24"/>
  <c r="J68" i="24"/>
  <c r="I68" i="24"/>
  <c r="I72" i="24" s="1"/>
  <c r="H68" i="24"/>
  <c r="G68" i="24"/>
  <c r="Z68" i="24" s="1"/>
  <c r="F68" i="24"/>
  <c r="Y68" i="24" s="1"/>
  <c r="E68" i="24"/>
  <c r="X68" i="24" s="1"/>
  <c r="D68" i="24"/>
  <c r="C68" i="24"/>
  <c r="B68" i="24"/>
  <c r="AB67" i="24"/>
  <c r="Z67" i="24"/>
  <c r="Y67" i="24"/>
  <c r="P67" i="24"/>
  <c r="W67" i="24" s="1"/>
  <c r="W72" i="24" s="1"/>
  <c r="O67" i="24"/>
  <c r="V67" i="24" s="1"/>
  <c r="N67" i="24"/>
  <c r="M67" i="24"/>
  <c r="M72" i="24" s="1"/>
  <c r="L67" i="24"/>
  <c r="L72" i="24" s="1"/>
  <c r="K67" i="24"/>
  <c r="K72" i="24" s="1"/>
  <c r="J67" i="24"/>
  <c r="J72" i="24" s="1"/>
  <c r="I67" i="24"/>
  <c r="H67" i="24"/>
  <c r="H72" i="24" s="1"/>
  <c r="G67" i="24"/>
  <c r="F67" i="24"/>
  <c r="E67" i="24"/>
  <c r="E72" i="24" s="1"/>
  <c r="D67" i="24"/>
  <c r="D72" i="24" s="1"/>
  <c r="C67" i="24"/>
  <c r="C72" i="24" s="1"/>
  <c r="B67" i="24"/>
  <c r="Y65" i="24"/>
  <c r="X65" i="24"/>
  <c r="W65" i="24"/>
  <c r="U65" i="24"/>
  <c r="T65" i="24"/>
  <c r="S65" i="24"/>
  <c r="R65" i="24"/>
  <c r="Q65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B65" i="24"/>
  <c r="AB64" i="24"/>
  <c r="AA64" i="24"/>
  <c r="Z64" i="24"/>
  <c r="Y64" i="24"/>
  <c r="X64" i="24"/>
  <c r="W64" i="24"/>
  <c r="V64" i="24"/>
  <c r="B64" i="24"/>
  <c r="AB63" i="24"/>
  <c r="AA63" i="24"/>
  <c r="Z63" i="24"/>
  <c r="Y63" i="24"/>
  <c r="X63" i="24"/>
  <c r="W63" i="24"/>
  <c r="V63" i="24"/>
  <c r="B63" i="24"/>
  <c r="AB62" i="24"/>
  <c r="AA62" i="24"/>
  <c r="Z62" i="24"/>
  <c r="Y62" i="24"/>
  <c r="X62" i="24"/>
  <c r="W62" i="24"/>
  <c r="V62" i="24"/>
  <c r="B62" i="24"/>
  <c r="AB61" i="24"/>
  <c r="AA61" i="24"/>
  <c r="Z61" i="24"/>
  <c r="Y61" i="24"/>
  <c r="X61" i="24"/>
  <c r="W61" i="24"/>
  <c r="V61" i="24"/>
  <c r="B61" i="24"/>
  <c r="AB60" i="24"/>
  <c r="AB65" i="24" s="1"/>
  <c r="AA60" i="24"/>
  <c r="AA65" i="24" s="1"/>
  <c r="Z60" i="24"/>
  <c r="Z65" i="24" s="1"/>
  <c r="Y60" i="24"/>
  <c r="X60" i="24"/>
  <c r="W60" i="24"/>
  <c r="V60" i="24"/>
  <c r="V65" i="24" s="1"/>
  <c r="B60" i="24"/>
  <c r="AA58" i="24"/>
  <c r="U58" i="24"/>
  <c r="T58" i="24"/>
  <c r="S58" i="24"/>
  <c r="R58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B58" i="24"/>
  <c r="AB57" i="24"/>
  <c r="AA57" i="24"/>
  <c r="Z57" i="24"/>
  <c r="Y57" i="24"/>
  <c r="X57" i="24"/>
  <c r="W57" i="24"/>
  <c r="V57" i="24"/>
  <c r="B57" i="24"/>
  <c r="AB56" i="24"/>
  <c r="AA56" i="24"/>
  <c r="Z56" i="24"/>
  <c r="Y56" i="24"/>
  <c r="X56" i="24"/>
  <c r="W56" i="24"/>
  <c r="V56" i="24"/>
  <c r="B56" i="24"/>
  <c r="AB55" i="24"/>
  <c r="AA55" i="24"/>
  <c r="Z55" i="24"/>
  <c r="Y55" i="24"/>
  <c r="X55" i="24"/>
  <c r="W55" i="24"/>
  <c r="V55" i="24"/>
  <c r="B55" i="24"/>
  <c r="AB54" i="24"/>
  <c r="AA54" i="24"/>
  <c r="Z54" i="24"/>
  <c r="Y54" i="24"/>
  <c r="X54" i="24"/>
  <c r="W54" i="24"/>
  <c r="V54" i="24"/>
  <c r="B54" i="24"/>
  <c r="AB53" i="24"/>
  <c r="AB58" i="24" s="1"/>
  <c r="AA53" i="24"/>
  <c r="Z53" i="24"/>
  <c r="Z58" i="24" s="1"/>
  <c r="Y53" i="24"/>
  <c r="Y58" i="24" s="1"/>
  <c r="X53" i="24"/>
  <c r="X58" i="24" s="1"/>
  <c r="W53" i="24"/>
  <c r="W58" i="24" s="1"/>
  <c r="V53" i="24"/>
  <c r="V58" i="24" s="1"/>
  <c r="B53" i="24"/>
  <c r="Y51" i="24"/>
  <c r="X51" i="24"/>
  <c r="W51" i="24"/>
  <c r="U51" i="24"/>
  <c r="T51" i="24"/>
  <c r="S51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B51" i="24"/>
  <c r="AB50" i="24"/>
  <c r="AA50" i="24"/>
  <c r="Z50" i="24"/>
  <c r="Y50" i="24"/>
  <c r="X50" i="24"/>
  <c r="W50" i="24"/>
  <c r="V50" i="24"/>
  <c r="B50" i="24"/>
  <c r="AB49" i="24"/>
  <c r="AA49" i="24"/>
  <c r="Z49" i="24"/>
  <c r="Y49" i="24"/>
  <c r="X49" i="24"/>
  <c r="W49" i="24"/>
  <c r="V49" i="24"/>
  <c r="B49" i="24"/>
  <c r="AB48" i="24"/>
  <c r="AA48" i="24"/>
  <c r="Z48" i="24"/>
  <c r="Y48" i="24"/>
  <c r="X48" i="24"/>
  <c r="W48" i="24"/>
  <c r="V48" i="24"/>
  <c r="B48" i="24"/>
  <c r="AB47" i="24"/>
  <c r="AA47" i="24"/>
  <c r="Z47" i="24"/>
  <c r="Y47" i="24"/>
  <c r="X47" i="24"/>
  <c r="W47" i="24"/>
  <c r="V47" i="24"/>
  <c r="B47" i="24"/>
  <c r="AB46" i="24"/>
  <c r="AA46" i="24"/>
  <c r="AA51" i="24" s="1"/>
  <c r="Z46" i="24"/>
  <c r="Z51" i="24" s="1"/>
  <c r="Y46" i="24"/>
  <c r="X46" i="24"/>
  <c r="W46" i="24"/>
  <c r="V46" i="24"/>
  <c r="V51" i="24" s="1"/>
  <c r="B46" i="24"/>
  <c r="AA44" i="24"/>
  <c r="U44" i="24"/>
  <c r="T44" i="24"/>
  <c r="S44" i="24"/>
  <c r="R44" i="24"/>
  <c r="Q44" i="24"/>
  <c r="P44" i="24"/>
  <c r="O44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B44" i="24"/>
  <c r="AB43" i="24"/>
  <c r="AA43" i="24"/>
  <c r="Z43" i="24"/>
  <c r="Y43" i="24"/>
  <c r="X43" i="24"/>
  <c r="W43" i="24"/>
  <c r="V43" i="24"/>
  <c r="B43" i="24"/>
  <c r="AB42" i="24"/>
  <c r="AA42" i="24"/>
  <c r="Z42" i="24"/>
  <c r="Y42" i="24"/>
  <c r="X42" i="24"/>
  <c r="W42" i="24"/>
  <c r="V42" i="24"/>
  <c r="B42" i="24"/>
  <c r="AB41" i="24"/>
  <c r="AA41" i="24"/>
  <c r="Z41" i="24"/>
  <c r="Y41" i="24"/>
  <c r="X41" i="24"/>
  <c r="W41" i="24"/>
  <c r="V41" i="24"/>
  <c r="B41" i="24"/>
  <c r="AB40" i="24"/>
  <c r="AA40" i="24"/>
  <c r="Z40" i="24"/>
  <c r="Y40" i="24"/>
  <c r="X40" i="24"/>
  <c r="W40" i="24"/>
  <c r="V40" i="24"/>
  <c r="B40" i="24"/>
  <c r="AB39" i="24"/>
  <c r="AB44" i="24" s="1"/>
  <c r="AA39" i="24"/>
  <c r="Z39" i="24"/>
  <c r="Z44" i="24" s="1"/>
  <c r="Y39" i="24"/>
  <c r="Y44" i="24" s="1"/>
  <c r="X39" i="24"/>
  <c r="X44" i="24" s="1"/>
  <c r="W39" i="24"/>
  <c r="W44" i="24" s="1"/>
  <c r="V39" i="24"/>
  <c r="V44" i="24" s="1"/>
  <c r="B39" i="24"/>
  <c r="Y37" i="24"/>
  <c r="X37" i="24"/>
  <c r="W37" i="24"/>
  <c r="U37" i="24"/>
  <c r="T37" i="24"/>
  <c r="S37" i="24"/>
  <c r="R37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B37" i="24"/>
  <c r="AB36" i="24"/>
  <c r="AA36" i="24"/>
  <c r="Z36" i="24"/>
  <c r="Y36" i="24"/>
  <c r="X36" i="24"/>
  <c r="W36" i="24"/>
  <c r="V36" i="24"/>
  <c r="B36" i="24"/>
  <c r="AB35" i="24"/>
  <c r="AA35" i="24"/>
  <c r="Z35" i="24"/>
  <c r="Y35" i="24"/>
  <c r="X35" i="24"/>
  <c r="W35" i="24"/>
  <c r="V35" i="24"/>
  <c r="B35" i="24"/>
  <c r="AB34" i="24"/>
  <c r="AA34" i="24"/>
  <c r="Z34" i="24"/>
  <c r="Y34" i="24"/>
  <c r="X34" i="24"/>
  <c r="W34" i="24"/>
  <c r="V34" i="24"/>
  <c r="B34" i="24"/>
  <c r="AB33" i="24"/>
  <c r="AA33" i="24"/>
  <c r="Z33" i="24"/>
  <c r="Y33" i="24"/>
  <c r="X33" i="24"/>
  <c r="W33" i="24"/>
  <c r="V33" i="24"/>
  <c r="B33" i="24"/>
  <c r="AB32" i="24"/>
  <c r="AB37" i="24" s="1"/>
  <c r="AA32" i="24"/>
  <c r="AA37" i="24" s="1"/>
  <c r="Z32" i="24"/>
  <c r="Z37" i="24" s="1"/>
  <c r="Y32" i="24"/>
  <c r="X32" i="24"/>
  <c r="W32" i="24"/>
  <c r="V32" i="24"/>
  <c r="V37" i="24" s="1"/>
  <c r="B32" i="24"/>
  <c r="AB30" i="24"/>
  <c r="AA30" i="24"/>
  <c r="U30" i="24"/>
  <c r="T30" i="24"/>
  <c r="S30" i="24"/>
  <c r="R30" i="24"/>
  <c r="Q30" i="24"/>
  <c r="P30" i="24"/>
  <c r="O30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B30" i="24"/>
  <c r="AB29" i="24"/>
  <c r="AA29" i="24"/>
  <c r="Z29" i="24"/>
  <c r="Y29" i="24"/>
  <c r="X29" i="24"/>
  <c r="W29" i="24"/>
  <c r="V29" i="24"/>
  <c r="B29" i="24"/>
  <c r="AB28" i="24"/>
  <c r="AA28" i="24"/>
  <c r="Z28" i="24"/>
  <c r="Y28" i="24"/>
  <c r="X28" i="24"/>
  <c r="W28" i="24"/>
  <c r="V28" i="24"/>
  <c r="B28" i="24"/>
  <c r="AB27" i="24"/>
  <c r="AA27" i="24"/>
  <c r="Z27" i="24"/>
  <c r="Y27" i="24"/>
  <c r="X27" i="24"/>
  <c r="W27" i="24"/>
  <c r="V27" i="24"/>
  <c r="B27" i="24"/>
  <c r="AB26" i="24"/>
  <c r="AA26" i="24"/>
  <c r="Z26" i="24"/>
  <c r="Y26" i="24"/>
  <c r="X26" i="24"/>
  <c r="W26" i="24"/>
  <c r="V26" i="24"/>
  <c r="B26" i="24"/>
  <c r="AB25" i="24"/>
  <c r="AA25" i="24"/>
  <c r="Z25" i="24"/>
  <c r="Z30" i="24" s="1"/>
  <c r="Y25" i="24"/>
  <c r="Y30" i="24" s="1"/>
  <c r="X25" i="24"/>
  <c r="X30" i="24" s="1"/>
  <c r="W25" i="24"/>
  <c r="W30" i="24" s="1"/>
  <c r="V25" i="24"/>
  <c r="V30" i="24" s="1"/>
  <c r="B25" i="24"/>
  <c r="Y23" i="24"/>
  <c r="X23" i="24"/>
  <c r="W23" i="24"/>
  <c r="U23" i="24"/>
  <c r="T23" i="24"/>
  <c r="S23" i="24"/>
  <c r="R23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B23" i="24"/>
  <c r="AB22" i="24"/>
  <c r="AA22" i="24"/>
  <c r="Z22" i="24"/>
  <c r="Y22" i="24"/>
  <c r="X22" i="24"/>
  <c r="W22" i="24"/>
  <c r="V22" i="24"/>
  <c r="B22" i="24"/>
  <c r="AB21" i="24"/>
  <c r="AA21" i="24"/>
  <c r="Z21" i="24"/>
  <c r="Y21" i="24"/>
  <c r="X21" i="24"/>
  <c r="W21" i="24"/>
  <c r="V21" i="24"/>
  <c r="B21" i="24"/>
  <c r="AB20" i="24"/>
  <c r="AA20" i="24"/>
  <c r="Z20" i="24"/>
  <c r="Y20" i="24"/>
  <c r="X20" i="24"/>
  <c r="W20" i="24"/>
  <c r="V20" i="24"/>
  <c r="B20" i="24"/>
  <c r="AB19" i="24"/>
  <c r="AA19" i="24"/>
  <c r="Z19" i="24"/>
  <c r="Y19" i="24"/>
  <c r="X19" i="24"/>
  <c r="W19" i="24"/>
  <c r="V19" i="24"/>
  <c r="B19" i="24"/>
  <c r="AB18" i="24"/>
  <c r="AB23" i="24" s="1"/>
  <c r="AA18" i="24"/>
  <c r="AA23" i="24" s="1"/>
  <c r="Z18" i="24"/>
  <c r="Z23" i="24" s="1"/>
  <c r="Y18" i="24"/>
  <c r="X18" i="24"/>
  <c r="W18" i="24"/>
  <c r="V18" i="24"/>
  <c r="V23" i="24" s="1"/>
  <c r="B18" i="24"/>
  <c r="A17" i="24"/>
  <c r="A24" i="24" s="1"/>
  <c r="A31" i="24" s="1"/>
  <c r="A38" i="24" s="1"/>
  <c r="A45" i="24" s="1"/>
  <c r="A52" i="24" s="1"/>
  <c r="A59" i="24" s="1"/>
  <c r="A66" i="24" s="1"/>
  <c r="A73" i="24" s="1"/>
  <c r="A80" i="24" s="1"/>
  <c r="A87" i="24" s="1"/>
  <c r="A94" i="24" s="1"/>
  <c r="A101" i="24" s="1"/>
  <c r="A108" i="24" s="1"/>
  <c r="A115" i="24" s="1"/>
  <c r="A122" i="24" s="1"/>
  <c r="A129" i="24" s="1"/>
  <c r="A136" i="24" s="1"/>
  <c r="U16" i="24"/>
  <c r="T16" i="24"/>
  <c r="S16" i="24"/>
  <c r="R16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AB15" i="24"/>
  <c r="AA15" i="24"/>
  <c r="Z15" i="24"/>
  <c r="Y15" i="24"/>
  <c r="X15" i="24"/>
  <c r="W15" i="24"/>
  <c r="V15" i="24"/>
  <c r="AB14" i="24"/>
  <c r="AA14" i="24"/>
  <c r="Z14" i="24"/>
  <c r="Y14" i="24"/>
  <c r="X14" i="24"/>
  <c r="W14" i="24"/>
  <c r="V14" i="24"/>
  <c r="AB13" i="24"/>
  <c r="AA13" i="24"/>
  <c r="Z13" i="24"/>
  <c r="Y13" i="24"/>
  <c r="X13" i="24"/>
  <c r="W13" i="24"/>
  <c r="W16" i="24" s="1"/>
  <c r="V13" i="24"/>
  <c r="AB12" i="24"/>
  <c r="AA12" i="24"/>
  <c r="Z12" i="24"/>
  <c r="Y12" i="24"/>
  <c r="X12" i="24"/>
  <c r="W12" i="24"/>
  <c r="V12" i="24"/>
  <c r="V16" i="24" s="1"/>
  <c r="AB11" i="24"/>
  <c r="AA11" i="24"/>
  <c r="AA16" i="24" s="1"/>
  <c r="Z11" i="24"/>
  <c r="Z16" i="24" s="1"/>
  <c r="Y11" i="24"/>
  <c r="Y16" i="24" s="1"/>
  <c r="X11" i="24"/>
  <c r="X16" i="24" s="1"/>
  <c r="W11" i="24"/>
  <c r="V11" i="24"/>
  <c r="R121" i="25" l="1"/>
  <c r="U121" i="25"/>
  <c r="P121" i="25"/>
  <c r="W116" i="25"/>
  <c r="W121" i="25" s="1"/>
  <c r="V121" i="25"/>
  <c r="O121" i="25"/>
  <c r="Y121" i="25"/>
  <c r="Q121" i="25"/>
  <c r="X116" i="25"/>
  <c r="X121" i="25" s="1"/>
  <c r="AA100" i="25"/>
  <c r="S121" i="25"/>
  <c r="AB121" i="25"/>
  <c r="AB72" i="24"/>
  <c r="AB107" i="24"/>
  <c r="U120" i="24"/>
  <c r="AB120" i="24" s="1"/>
  <c r="AB95" i="24"/>
  <c r="U117" i="24"/>
  <c r="AB117" i="24" s="1"/>
  <c r="AB51" i="24"/>
  <c r="AB16" i="24"/>
  <c r="J121" i="24"/>
  <c r="C121" i="24"/>
  <c r="K121" i="24"/>
  <c r="Z100" i="24"/>
  <c r="AA117" i="24"/>
  <c r="AA120" i="24"/>
  <c r="Y72" i="24"/>
  <c r="AB116" i="24"/>
  <c r="Z72" i="24"/>
  <c r="F121" i="24"/>
  <c r="N121" i="24"/>
  <c r="X118" i="24"/>
  <c r="T121" i="24"/>
  <c r="AA116" i="24"/>
  <c r="E121" i="24"/>
  <c r="X116" i="24"/>
  <c r="G121" i="24"/>
  <c r="O121" i="24"/>
  <c r="V116" i="24"/>
  <c r="Y118" i="24"/>
  <c r="W100" i="24"/>
  <c r="I121" i="24"/>
  <c r="Q121" i="24"/>
  <c r="X117" i="24"/>
  <c r="AB119" i="24"/>
  <c r="H121" i="24"/>
  <c r="AA67" i="24"/>
  <c r="AA72" i="24" s="1"/>
  <c r="P72" i="24"/>
  <c r="Z96" i="24"/>
  <c r="W97" i="24"/>
  <c r="AB98" i="24"/>
  <c r="Y99" i="24"/>
  <c r="Y100" i="24" s="1"/>
  <c r="R116" i="24"/>
  <c r="O117" i="24"/>
  <c r="V117" i="24" s="1"/>
  <c r="T118" i="24"/>
  <c r="AA118" i="24" s="1"/>
  <c r="Q119" i="24"/>
  <c r="X119" i="24" s="1"/>
  <c r="F72" i="24"/>
  <c r="V68" i="24"/>
  <c r="V72" i="24" s="1"/>
  <c r="V95" i="24"/>
  <c r="V100" i="24" s="1"/>
  <c r="AA96" i="24"/>
  <c r="AA100" i="24" s="1"/>
  <c r="X97" i="24"/>
  <c r="X100" i="24" s="1"/>
  <c r="Z99" i="24"/>
  <c r="S116" i="24"/>
  <c r="P117" i="24"/>
  <c r="W117" i="24" s="1"/>
  <c r="U118" i="24"/>
  <c r="AB118" i="24" s="1"/>
  <c r="R119" i="24"/>
  <c r="Y119" i="24" s="1"/>
  <c r="O120" i="24"/>
  <c r="V120" i="24" s="1"/>
  <c r="G72" i="24"/>
  <c r="X67" i="24"/>
  <c r="X72" i="24" s="1"/>
  <c r="W116" i="24"/>
  <c r="AB142" i="23"/>
  <c r="W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B142" i="23"/>
  <c r="AB141" i="23"/>
  <c r="AA141" i="23"/>
  <c r="Z141" i="23"/>
  <c r="Y141" i="23"/>
  <c r="X141" i="23"/>
  <c r="W141" i="23"/>
  <c r="V141" i="23"/>
  <c r="B141" i="23"/>
  <c r="AB140" i="23"/>
  <c r="AA140" i="23"/>
  <c r="Z140" i="23"/>
  <c r="Y140" i="23"/>
  <c r="X140" i="23"/>
  <c r="W140" i="23"/>
  <c r="V140" i="23"/>
  <c r="B140" i="23"/>
  <c r="AB139" i="23"/>
  <c r="AA139" i="23"/>
  <c r="Z139" i="23"/>
  <c r="Y139" i="23"/>
  <c r="X139" i="23"/>
  <c r="W139" i="23"/>
  <c r="V139" i="23"/>
  <c r="B139" i="23"/>
  <c r="AB138" i="23"/>
  <c r="AA138" i="23"/>
  <c r="Z138" i="23"/>
  <c r="Y138" i="23"/>
  <c r="X138" i="23"/>
  <c r="W138" i="23"/>
  <c r="V138" i="23"/>
  <c r="B138" i="23"/>
  <c r="AB137" i="23"/>
  <c r="AA137" i="23"/>
  <c r="Z137" i="23"/>
  <c r="Z142" i="23" s="1"/>
  <c r="Y137" i="23"/>
  <c r="Y142" i="23" s="1"/>
  <c r="X137" i="23"/>
  <c r="X142" i="23" s="1"/>
  <c r="W137" i="23"/>
  <c r="V137" i="23"/>
  <c r="V142" i="23" s="1"/>
  <c r="B137" i="23"/>
  <c r="AA135" i="23"/>
  <c r="Y135" i="23"/>
  <c r="X135" i="23"/>
  <c r="W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D135" i="23"/>
  <c r="C135" i="23"/>
  <c r="B135" i="23"/>
  <c r="AB134" i="23"/>
  <c r="AA134" i="23"/>
  <c r="Z134" i="23"/>
  <c r="Y134" i="23"/>
  <c r="X134" i="23"/>
  <c r="W134" i="23"/>
  <c r="V134" i="23"/>
  <c r="B134" i="23"/>
  <c r="AB133" i="23"/>
  <c r="AA133" i="23"/>
  <c r="Z133" i="23"/>
  <c r="Y133" i="23"/>
  <c r="X133" i="23"/>
  <c r="W133" i="23"/>
  <c r="V133" i="23"/>
  <c r="B133" i="23"/>
  <c r="AB132" i="23"/>
  <c r="AA132" i="23"/>
  <c r="Z132" i="23"/>
  <c r="Y132" i="23"/>
  <c r="X132" i="23"/>
  <c r="W132" i="23"/>
  <c r="V132" i="23"/>
  <c r="B132" i="23"/>
  <c r="AB131" i="23"/>
  <c r="AA131" i="23"/>
  <c r="Z131" i="23"/>
  <c r="Y131" i="23"/>
  <c r="X131" i="23"/>
  <c r="W131" i="23"/>
  <c r="V131" i="23"/>
  <c r="B131" i="23"/>
  <c r="AB130" i="23"/>
  <c r="AB135" i="23" s="1"/>
  <c r="AA130" i="23"/>
  <c r="Z130" i="23"/>
  <c r="Z135" i="23" s="1"/>
  <c r="Y130" i="23"/>
  <c r="X130" i="23"/>
  <c r="W130" i="23"/>
  <c r="V130" i="23"/>
  <c r="V135" i="23" s="1"/>
  <c r="B130" i="23"/>
  <c r="W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C128" i="23"/>
  <c r="B128" i="23"/>
  <c r="AB127" i="23"/>
  <c r="AA127" i="23"/>
  <c r="Z127" i="23"/>
  <c r="Y127" i="23"/>
  <c r="X127" i="23"/>
  <c r="W127" i="23"/>
  <c r="V127" i="23"/>
  <c r="B127" i="23"/>
  <c r="AB126" i="23"/>
  <c r="AA126" i="23"/>
  <c r="Z126" i="23"/>
  <c r="Y126" i="23"/>
  <c r="X126" i="23"/>
  <c r="W126" i="23"/>
  <c r="V126" i="23"/>
  <c r="B126" i="23"/>
  <c r="AB125" i="23"/>
  <c r="AA125" i="23"/>
  <c r="Z125" i="23"/>
  <c r="Y125" i="23"/>
  <c r="X125" i="23"/>
  <c r="W125" i="23"/>
  <c r="V125" i="23"/>
  <c r="B125" i="23"/>
  <c r="AB124" i="23"/>
  <c r="AA124" i="23"/>
  <c r="Z124" i="23"/>
  <c r="Y124" i="23"/>
  <c r="X124" i="23"/>
  <c r="W124" i="23"/>
  <c r="V124" i="23"/>
  <c r="B124" i="23"/>
  <c r="AB123" i="23"/>
  <c r="AB128" i="23" s="1"/>
  <c r="AA123" i="23"/>
  <c r="AA128" i="23" s="1"/>
  <c r="Z123" i="23"/>
  <c r="Z128" i="23" s="1"/>
  <c r="Y123" i="23"/>
  <c r="Y128" i="23" s="1"/>
  <c r="X123" i="23"/>
  <c r="X128" i="23" s="1"/>
  <c r="W123" i="23"/>
  <c r="V123" i="23"/>
  <c r="V128" i="23" s="1"/>
  <c r="B123" i="23"/>
  <c r="B121" i="23"/>
  <c r="S120" i="23"/>
  <c r="L120" i="23"/>
  <c r="K120" i="23"/>
  <c r="D120" i="23"/>
  <c r="C120" i="23"/>
  <c r="B120" i="23"/>
  <c r="O119" i="23"/>
  <c r="N119" i="23"/>
  <c r="G119" i="23"/>
  <c r="F119" i="23"/>
  <c r="B119" i="23"/>
  <c r="R118" i="23"/>
  <c r="Q118" i="23"/>
  <c r="J118" i="23"/>
  <c r="I118" i="23"/>
  <c r="B118" i="23"/>
  <c r="M117" i="23"/>
  <c r="L117" i="23"/>
  <c r="E117" i="23"/>
  <c r="D117" i="23"/>
  <c r="B117" i="23"/>
  <c r="P116" i="23"/>
  <c r="O116" i="23"/>
  <c r="H116" i="23"/>
  <c r="G116" i="23"/>
  <c r="G121" i="23" s="1"/>
  <c r="B116" i="23"/>
  <c r="AB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B114" i="23"/>
  <c r="AB113" i="23"/>
  <c r="AA113" i="23"/>
  <c r="Z113" i="23"/>
  <c r="Y113" i="23"/>
  <c r="X113" i="23"/>
  <c r="W113" i="23"/>
  <c r="V113" i="23"/>
  <c r="B113" i="23"/>
  <c r="AB112" i="23"/>
  <c r="AA112" i="23"/>
  <c r="Z112" i="23"/>
  <c r="Y112" i="23"/>
  <c r="X112" i="23"/>
  <c r="W112" i="23"/>
  <c r="V112" i="23"/>
  <c r="B112" i="23"/>
  <c r="AB111" i="23"/>
  <c r="AA111" i="23"/>
  <c r="Z111" i="23"/>
  <c r="Y111" i="23"/>
  <c r="X111" i="23"/>
  <c r="W111" i="23"/>
  <c r="V111" i="23"/>
  <c r="B111" i="23"/>
  <c r="AB110" i="23"/>
  <c r="AA110" i="23"/>
  <c r="Z110" i="23"/>
  <c r="Y110" i="23"/>
  <c r="X110" i="23"/>
  <c r="W110" i="23"/>
  <c r="V110" i="23"/>
  <c r="B110" i="23"/>
  <c r="AB109" i="23"/>
  <c r="AA109" i="23"/>
  <c r="AA114" i="23" s="1"/>
  <c r="Z109" i="23"/>
  <c r="Z114" i="23" s="1"/>
  <c r="Y109" i="23"/>
  <c r="Y114" i="23" s="1"/>
  <c r="X109" i="23"/>
  <c r="X114" i="23" s="1"/>
  <c r="W109" i="23"/>
  <c r="W114" i="23" s="1"/>
  <c r="V109" i="23"/>
  <c r="V114" i="23" s="1"/>
  <c r="B109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B107" i="23"/>
  <c r="AB106" i="23"/>
  <c r="AA106" i="23"/>
  <c r="Z106" i="23"/>
  <c r="Y106" i="23"/>
  <c r="X106" i="23"/>
  <c r="W106" i="23"/>
  <c r="V106" i="23"/>
  <c r="B106" i="23"/>
  <c r="AB105" i="23"/>
  <c r="AA105" i="23"/>
  <c r="Z105" i="23"/>
  <c r="Y105" i="23"/>
  <c r="X105" i="23"/>
  <c r="W105" i="23"/>
  <c r="V105" i="23"/>
  <c r="B105" i="23"/>
  <c r="AB104" i="23"/>
  <c r="AA104" i="23"/>
  <c r="Z104" i="23"/>
  <c r="Y104" i="23"/>
  <c r="X104" i="23"/>
  <c r="W104" i="23"/>
  <c r="V104" i="23"/>
  <c r="B104" i="23"/>
  <c r="AB103" i="23"/>
  <c r="AA103" i="23"/>
  <c r="Z103" i="23"/>
  <c r="Y103" i="23"/>
  <c r="X103" i="23"/>
  <c r="W103" i="23"/>
  <c r="V103" i="23"/>
  <c r="B103" i="23"/>
  <c r="AB102" i="23"/>
  <c r="AB107" i="23" s="1"/>
  <c r="AA102" i="23"/>
  <c r="AA107" i="23" s="1"/>
  <c r="Z102" i="23"/>
  <c r="Z107" i="23" s="1"/>
  <c r="Y102" i="23"/>
  <c r="Y107" i="23" s="1"/>
  <c r="X102" i="23"/>
  <c r="W102" i="23"/>
  <c r="V102" i="23"/>
  <c r="B102" i="23"/>
  <c r="S100" i="23"/>
  <c r="R100" i="23"/>
  <c r="O100" i="23"/>
  <c r="L100" i="23"/>
  <c r="K100" i="23"/>
  <c r="J100" i="23"/>
  <c r="G100" i="23"/>
  <c r="D100" i="23"/>
  <c r="C100" i="23"/>
  <c r="B100" i="23"/>
  <c r="Y99" i="23"/>
  <c r="W99" i="23"/>
  <c r="U99" i="23"/>
  <c r="AB99" i="23" s="1"/>
  <c r="T99" i="23"/>
  <c r="AA99" i="23" s="1"/>
  <c r="S99" i="23"/>
  <c r="R99" i="23"/>
  <c r="R120" i="23" s="1"/>
  <c r="Y120" i="23" s="1"/>
  <c r="Q99" i="23"/>
  <c r="Q120" i="23" s="1"/>
  <c r="X120" i="23" s="1"/>
  <c r="P99" i="23"/>
  <c r="P120" i="23" s="1"/>
  <c r="W120" i="23" s="1"/>
  <c r="O99" i="23"/>
  <c r="V99" i="23" s="1"/>
  <c r="N99" i="23"/>
  <c r="N120" i="23" s="1"/>
  <c r="M99" i="23"/>
  <c r="M120" i="23" s="1"/>
  <c r="L99" i="23"/>
  <c r="K99" i="23"/>
  <c r="J99" i="23"/>
  <c r="J120" i="23" s="1"/>
  <c r="I99" i="23"/>
  <c r="I120" i="23" s="1"/>
  <c r="H99" i="23"/>
  <c r="H120" i="23" s="1"/>
  <c r="G99" i="23"/>
  <c r="G120" i="23" s="1"/>
  <c r="Z120" i="23" s="1"/>
  <c r="F99" i="23"/>
  <c r="F120" i="23" s="1"/>
  <c r="E99" i="23"/>
  <c r="E120" i="23" s="1"/>
  <c r="D99" i="23"/>
  <c r="C99" i="23"/>
  <c r="B99" i="23"/>
  <c r="AB98" i="23"/>
  <c r="Z98" i="23"/>
  <c r="X98" i="23"/>
  <c r="U98" i="23"/>
  <c r="U119" i="23" s="1"/>
  <c r="T98" i="23"/>
  <c r="T119" i="23" s="1"/>
  <c r="S98" i="23"/>
  <c r="S119" i="23" s="1"/>
  <c r="Z119" i="23" s="1"/>
  <c r="R98" i="23"/>
  <c r="Y98" i="23" s="1"/>
  <c r="Q98" i="23"/>
  <c r="Q119" i="23" s="1"/>
  <c r="X119" i="23" s="1"/>
  <c r="P98" i="23"/>
  <c r="W98" i="23" s="1"/>
  <c r="O98" i="23"/>
  <c r="V98" i="23" s="1"/>
  <c r="N98" i="23"/>
  <c r="M98" i="23"/>
  <c r="M119" i="23" s="1"/>
  <c r="L98" i="23"/>
  <c r="L119" i="23" s="1"/>
  <c r="K98" i="23"/>
  <c r="K119" i="23" s="1"/>
  <c r="J98" i="23"/>
  <c r="J119" i="23" s="1"/>
  <c r="I98" i="23"/>
  <c r="I119" i="23" s="1"/>
  <c r="H98" i="23"/>
  <c r="H119" i="23" s="1"/>
  <c r="G98" i="23"/>
  <c r="F98" i="23"/>
  <c r="E98" i="23"/>
  <c r="E119" i="23" s="1"/>
  <c r="D98" i="23"/>
  <c r="D119" i="23" s="1"/>
  <c r="C98" i="23"/>
  <c r="C119" i="23" s="1"/>
  <c r="B98" i="23"/>
  <c r="W97" i="23"/>
  <c r="U97" i="23"/>
  <c r="AB97" i="23" s="1"/>
  <c r="T97" i="23"/>
  <c r="T118" i="23" s="1"/>
  <c r="S97" i="23"/>
  <c r="Z97" i="23" s="1"/>
  <c r="R97" i="23"/>
  <c r="Y97" i="23" s="1"/>
  <c r="Q97" i="23"/>
  <c r="P97" i="23"/>
  <c r="P118" i="23" s="1"/>
  <c r="O97" i="23"/>
  <c r="O118" i="23" s="1"/>
  <c r="V118" i="23" s="1"/>
  <c r="N97" i="23"/>
  <c r="N118" i="23" s="1"/>
  <c r="M97" i="23"/>
  <c r="M118" i="23" s="1"/>
  <c r="L97" i="23"/>
  <c r="L118" i="23" s="1"/>
  <c r="K97" i="23"/>
  <c r="K118" i="23" s="1"/>
  <c r="J97" i="23"/>
  <c r="I97" i="23"/>
  <c r="H97" i="23"/>
  <c r="H118" i="23" s="1"/>
  <c r="G97" i="23"/>
  <c r="G118" i="23" s="1"/>
  <c r="F97" i="23"/>
  <c r="F118" i="23" s="1"/>
  <c r="E97" i="23"/>
  <c r="E118" i="23" s="1"/>
  <c r="X118" i="23" s="1"/>
  <c r="D97" i="23"/>
  <c r="D118" i="23" s="1"/>
  <c r="C97" i="23"/>
  <c r="C118" i="23" s="1"/>
  <c r="B97" i="23"/>
  <c r="Z96" i="23"/>
  <c r="X96" i="23"/>
  <c r="V96" i="23"/>
  <c r="U96" i="23"/>
  <c r="AB96" i="23" s="1"/>
  <c r="T96" i="23"/>
  <c r="T117" i="23" s="1"/>
  <c r="S96" i="23"/>
  <c r="S117" i="23" s="1"/>
  <c r="Z117" i="23" s="1"/>
  <c r="R96" i="23"/>
  <c r="R117" i="23" s="1"/>
  <c r="Q96" i="23"/>
  <c r="Q117" i="23" s="1"/>
  <c r="X117" i="23" s="1"/>
  <c r="P96" i="23"/>
  <c r="W96" i="23" s="1"/>
  <c r="O96" i="23"/>
  <c r="O117" i="23" s="1"/>
  <c r="N96" i="23"/>
  <c r="N117" i="23" s="1"/>
  <c r="M96" i="23"/>
  <c r="L96" i="23"/>
  <c r="K96" i="23"/>
  <c r="K117" i="23" s="1"/>
  <c r="J96" i="23"/>
  <c r="J117" i="23" s="1"/>
  <c r="I96" i="23"/>
  <c r="I117" i="23" s="1"/>
  <c r="H96" i="23"/>
  <c r="H117" i="23" s="1"/>
  <c r="G96" i="23"/>
  <c r="G117" i="23" s="1"/>
  <c r="F96" i="23"/>
  <c r="F117" i="23" s="1"/>
  <c r="E96" i="23"/>
  <c r="D96" i="23"/>
  <c r="C96" i="23"/>
  <c r="C117" i="23" s="1"/>
  <c r="B96" i="23"/>
  <c r="Y95" i="23"/>
  <c r="U95" i="23"/>
  <c r="U116" i="23" s="1"/>
  <c r="T95" i="23"/>
  <c r="T116" i="23" s="1"/>
  <c r="S95" i="23"/>
  <c r="Z95" i="23" s="1"/>
  <c r="R95" i="23"/>
  <c r="R116" i="23" s="1"/>
  <c r="Q95" i="23"/>
  <c r="X95" i="23" s="1"/>
  <c r="P95" i="23"/>
  <c r="W95" i="23" s="1"/>
  <c r="O95" i="23"/>
  <c r="N95" i="23"/>
  <c r="N116" i="23" s="1"/>
  <c r="M95" i="23"/>
  <c r="M116" i="23" s="1"/>
  <c r="L95" i="23"/>
  <c r="L116" i="23" s="1"/>
  <c r="L121" i="23" s="1"/>
  <c r="K95" i="23"/>
  <c r="K116" i="23" s="1"/>
  <c r="K121" i="23" s="1"/>
  <c r="J95" i="23"/>
  <c r="J116" i="23" s="1"/>
  <c r="J121" i="23" s="1"/>
  <c r="I95" i="23"/>
  <c r="I116" i="23" s="1"/>
  <c r="H95" i="23"/>
  <c r="G95" i="23"/>
  <c r="F95" i="23"/>
  <c r="F116" i="23" s="1"/>
  <c r="E95" i="23"/>
  <c r="E116" i="23" s="1"/>
  <c r="D95" i="23"/>
  <c r="D116" i="23" s="1"/>
  <c r="D121" i="23" s="1"/>
  <c r="C95" i="23"/>
  <c r="C116" i="23" s="1"/>
  <c r="B95" i="23"/>
  <c r="B93" i="23"/>
  <c r="B92" i="23"/>
  <c r="B91" i="23"/>
  <c r="B90" i="23"/>
  <c r="B89" i="23"/>
  <c r="B88" i="23"/>
  <c r="AB86" i="23"/>
  <c r="X86" i="23"/>
  <c r="V86" i="23"/>
  <c r="U86" i="23"/>
  <c r="U100" i="23" s="1"/>
  <c r="T86" i="23"/>
  <c r="T100" i="23" s="1"/>
  <c r="S86" i="23"/>
  <c r="R86" i="23"/>
  <c r="Q86" i="23"/>
  <c r="Q100" i="23" s="1"/>
  <c r="P86" i="23"/>
  <c r="P100" i="23" s="1"/>
  <c r="O86" i="23"/>
  <c r="N86" i="23"/>
  <c r="N100" i="23" s="1"/>
  <c r="M86" i="23"/>
  <c r="M100" i="23" s="1"/>
  <c r="L86" i="23"/>
  <c r="K86" i="23"/>
  <c r="J86" i="23"/>
  <c r="I86" i="23"/>
  <c r="I100" i="23" s="1"/>
  <c r="H86" i="23"/>
  <c r="H100" i="23" s="1"/>
  <c r="G86" i="23"/>
  <c r="F86" i="23"/>
  <c r="F100" i="23" s="1"/>
  <c r="E86" i="23"/>
  <c r="E100" i="23" s="1"/>
  <c r="D86" i="23"/>
  <c r="C86" i="23"/>
  <c r="B86" i="23"/>
  <c r="AB85" i="23"/>
  <c r="AA85" i="23"/>
  <c r="Z85" i="23"/>
  <c r="Y85" i="23"/>
  <c r="X85" i="23"/>
  <c r="W85" i="23"/>
  <c r="V85" i="23"/>
  <c r="B85" i="23"/>
  <c r="AB84" i="23"/>
  <c r="AA84" i="23"/>
  <c r="Z84" i="23"/>
  <c r="Y84" i="23"/>
  <c r="X84" i="23"/>
  <c r="W84" i="23"/>
  <c r="V84" i="23"/>
  <c r="B84" i="23"/>
  <c r="AB83" i="23"/>
  <c r="AA83" i="23"/>
  <c r="Z83" i="23"/>
  <c r="Y83" i="23"/>
  <c r="X83" i="23"/>
  <c r="W83" i="23"/>
  <c r="V83" i="23"/>
  <c r="B83" i="23"/>
  <c r="AB82" i="23"/>
  <c r="AA82" i="23"/>
  <c r="Z82" i="23"/>
  <c r="Y82" i="23"/>
  <c r="X82" i="23"/>
  <c r="W82" i="23"/>
  <c r="V82" i="23"/>
  <c r="B82" i="23"/>
  <c r="AB81" i="23"/>
  <c r="AA81" i="23"/>
  <c r="AA86" i="23" s="1"/>
  <c r="Z81" i="23"/>
  <c r="Z86" i="23" s="1"/>
  <c r="Y81" i="23"/>
  <c r="Y86" i="23" s="1"/>
  <c r="X81" i="23"/>
  <c r="W81" i="23"/>
  <c r="W86" i="23" s="1"/>
  <c r="V81" i="23"/>
  <c r="B81" i="23"/>
  <c r="Z79" i="23"/>
  <c r="Y79" i="23"/>
  <c r="X79" i="23"/>
  <c r="V79" i="23"/>
  <c r="U79" i="23"/>
  <c r="T79" i="23"/>
  <c r="S79" i="23"/>
  <c r="R79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AB78" i="23"/>
  <c r="AA78" i="23"/>
  <c r="Z78" i="23"/>
  <c r="Y78" i="23"/>
  <c r="X78" i="23"/>
  <c r="W78" i="23"/>
  <c r="V78" i="23"/>
  <c r="B78" i="23"/>
  <c r="AB77" i="23"/>
  <c r="AA77" i="23"/>
  <c r="Z77" i="23"/>
  <c r="Y77" i="23"/>
  <c r="X77" i="23"/>
  <c r="W77" i="23"/>
  <c r="V77" i="23"/>
  <c r="B77" i="23"/>
  <c r="AB76" i="23"/>
  <c r="AA76" i="23"/>
  <c r="Z76" i="23"/>
  <c r="Y76" i="23"/>
  <c r="X76" i="23"/>
  <c r="W76" i="23"/>
  <c r="V76" i="23"/>
  <c r="B76" i="23"/>
  <c r="AB75" i="23"/>
  <c r="AA75" i="23"/>
  <c r="Z75" i="23"/>
  <c r="Y75" i="23"/>
  <c r="X75" i="23"/>
  <c r="W75" i="23"/>
  <c r="V75" i="23"/>
  <c r="B75" i="23"/>
  <c r="AB74" i="23"/>
  <c r="AB79" i="23" s="1"/>
  <c r="AA74" i="23"/>
  <c r="Z74" i="23"/>
  <c r="Y74" i="23"/>
  <c r="X74" i="23"/>
  <c r="W74" i="23"/>
  <c r="W79" i="23" s="1"/>
  <c r="V74" i="23"/>
  <c r="B74" i="23"/>
  <c r="U72" i="23"/>
  <c r="T72" i="23"/>
  <c r="S72" i="23"/>
  <c r="R72" i="23"/>
  <c r="Q72" i="23"/>
  <c r="B72" i="23"/>
  <c r="AB71" i="23"/>
  <c r="AA71" i="23"/>
  <c r="Y71" i="23"/>
  <c r="X71" i="23"/>
  <c r="P71" i="23"/>
  <c r="O71" i="23"/>
  <c r="V71" i="23" s="1"/>
  <c r="N71" i="23"/>
  <c r="M71" i="23"/>
  <c r="L71" i="23"/>
  <c r="K71" i="23"/>
  <c r="J71" i="23"/>
  <c r="I71" i="23"/>
  <c r="H71" i="23"/>
  <c r="G71" i="23"/>
  <c r="Z71" i="23" s="1"/>
  <c r="F71" i="23"/>
  <c r="E71" i="23"/>
  <c r="D71" i="23"/>
  <c r="W71" i="23" s="1"/>
  <c r="C71" i="23"/>
  <c r="B71" i="23"/>
  <c r="Z70" i="23"/>
  <c r="Y70" i="23"/>
  <c r="W70" i="23"/>
  <c r="V70" i="23"/>
  <c r="P70" i="23"/>
  <c r="O70" i="23"/>
  <c r="N70" i="23"/>
  <c r="M70" i="23"/>
  <c r="L70" i="23"/>
  <c r="K70" i="23"/>
  <c r="J70" i="23"/>
  <c r="I70" i="23"/>
  <c r="AB70" i="23" s="1"/>
  <c r="H70" i="23"/>
  <c r="AA70" i="23" s="1"/>
  <c r="G70" i="23"/>
  <c r="F70" i="23"/>
  <c r="E70" i="23"/>
  <c r="X70" i="23" s="1"/>
  <c r="D70" i="23"/>
  <c r="C70" i="23"/>
  <c r="B70" i="23"/>
  <c r="AB69" i="23"/>
  <c r="X69" i="23"/>
  <c r="P69" i="23"/>
  <c r="W69" i="23" s="1"/>
  <c r="O69" i="23"/>
  <c r="V69" i="23" s="1"/>
  <c r="N69" i="23"/>
  <c r="M69" i="23"/>
  <c r="L69" i="23"/>
  <c r="K69" i="23"/>
  <c r="J69" i="23"/>
  <c r="I69" i="23"/>
  <c r="H69" i="23"/>
  <c r="AA69" i="23" s="1"/>
  <c r="G69" i="23"/>
  <c r="Z69" i="23" s="1"/>
  <c r="F69" i="23"/>
  <c r="Y69" i="23" s="1"/>
  <c r="E69" i="23"/>
  <c r="D69" i="23"/>
  <c r="C69" i="23"/>
  <c r="B69" i="23"/>
  <c r="AA68" i="23"/>
  <c r="Z68" i="23"/>
  <c r="V68" i="23"/>
  <c r="P68" i="23"/>
  <c r="W68" i="23" s="1"/>
  <c r="O68" i="23"/>
  <c r="N68" i="23"/>
  <c r="N72" i="23" s="1"/>
  <c r="M68" i="23"/>
  <c r="M72" i="23" s="1"/>
  <c r="L68" i="23"/>
  <c r="K68" i="23"/>
  <c r="J68" i="23"/>
  <c r="I68" i="23"/>
  <c r="I72" i="23" s="1"/>
  <c r="H68" i="23"/>
  <c r="H72" i="23" s="1"/>
  <c r="G68" i="23"/>
  <c r="F68" i="23"/>
  <c r="Y68" i="23" s="1"/>
  <c r="E68" i="23"/>
  <c r="E72" i="23" s="1"/>
  <c r="D68" i="23"/>
  <c r="C68" i="23"/>
  <c r="B68" i="23"/>
  <c r="AB67" i="23"/>
  <c r="AA67" i="23"/>
  <c r="Y67" i="23"/>
  <c r="Y72" i="23" s="1"/>
  <c r="X67" i="23"/>
  <c r="P67" i="23"/>
  <c r="O67" i="23"/>
  <c r="V67" i="23" s="1"/>
  <c r="N67" i="23"/>
  <c r="M67" i="23"/>
  <c r="L67" i="23"/>
  <c r="L72" i="23" s="1"/>
  <c r="K67" i="23"/>
  <c r="K72" i="23" s="1"/>
  <c r="J67" i="23"/>
  <c r="J72" i="23" s="1"/>
  <c r="I67" i="23"/>
  <c r="H67" i="23"/>
  <c r="G67" i="23"/>
  <c r="G72" i="23" s="1"/>
  <c r="F67" i="23"/>
  <c r="E67" i="23"/>
  <c r="D67" i="23"/>
  <c r="D72" i="23" s="1"/>
  <c r="C67" i="23"/>
  <c r="C72" i="23" s="1"/>
  <c r="B67" i="23"/>
  <c r="Z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AB64" i="23"/>
  <c r="AA64" i="23"/>
  <c r="Z64" i="23"/>
  <c r="Y64" i="23"/>
  <c r="X64" i="23"/>
  <c r="W64" i="23"/>
  <c r="V64" i="23"/>
  <c r="B64" i="23"/>
  <c r="AB63" i="23"/>
  <c r="AA63" i="23"/>
  <c r="Z63" i="23"/>
  <c r="Y63" i="23"/>
  <c r="X63" i="23"/>
  <c r="W63" i="23"/>
  <c r="V63" i="23"/>
  <c r="B63" i="23"/>
  <c r="AB62" i="23"/>
  <c r="AA62" i="23"/>
  <c r="Z62" i="23"/>
  <c r="Y62" i="23"/>
  <c r="X62" i="23"/>
  <c r="W62" i="23"/>
  <c r="V62" i="23"/>
  <c r="B62" i="23"/>
  <c r="AB61" i="23"/>
  <c r="AA61" i="23"/>
  <c r="Z61" i="23"/>
  <c r="Y61" i="23"/>
  <c r="X61" i="23"/>
  <c r="W61" i="23"/>
  <c r="V61" i="23"/>
  <c r="B61" i="23"/>
  <c r="AB60" i="23"/>
  <c r="AB65" i="23" s="1"/>
  <c r="AA60" i="23"/>
  <c r="AA65" i="23" s="1"/>
  <c r="Z60" i="23"/>
  <c r="Y60" i="23"/>
  <c r="Y65" i="23" s="1"/>
  <c r="X60" i="23"/>
  <c r="W60" i="23"/>
  <c r="V60" i="23"/>
  <c r="B60" i="23"/>
  <c r="Z58" i="23"/>
  <c r="X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AB57" i="23"/>
  <c r="AA57" i="23"/>
  <c r="Z57" i="23"/>
  <c r="Y57" i="23"/>
  <c r="X57" i="23"/>
  <c r="W57" i="23"/>
  <c r="V57" i="23"/>
  <c r="B57" i="23"/>
  <c r="AB56" i="23"/>
  <c r="AA56" i="23"/>
  <c r="Z56" i="23"/>
  <c r="Y56" i="23"/>
  <c r="X56" i="23"/>
  <c r="W56" i="23"/>
  <c r="V56" i="23"/>
  <c r="B56" i="23"/>
  <c r="AB55" i="23"/>
  <c r="AA55" i="23"/>
  <c r="Z55" i="23"/>
  <c r="Y55" i="23"/>
  <c r="X55" i="23"/>
  <c r="W55" i="23"/>
  <c r="V55" i="23"/>
  <c r="B55" i="23"/>
  <c r="AB54" i="23"/>
  <c r="AA54" i="23"/>
  <c r="Z54" i="23"/>
  <c r="Y54" i="23"/>
  <c r="X54" i="23"/>
  <c r="W54" i="23"/>
  <c r="V54" i="23"/>
  <c r="B54" i="23"/>
  <c r="AB53" i="23"/>
  <c r="AB58" i="23" s="1"/>
  <c r="AA53" i="23"/>
  <c r="AA58" i="23" s="1"/>
  <c r="Z53" i="23"/>
  <c r="Y53" i="23"/>
  <c r="Y58" i="23" s="1"/>
  <c r="X53" i="23"/>
  <c r="W53" i="23"/>
  <c r="W58" i="23" s="1"/>
  <c r="V53" i="23"/>
  <c r="B53" i="23"/>
  <c r="AB51" i="23"/>
  <c r="Z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AB50" i="23"/>
  <c r="AA50" i="23"/>
  <c r="Z50" i="23"/>
  <c r="Y50" i="23"/>
  <c r="X50" i="23"/>
  <c r="W50" i="23"/>
  <c r="V50" i="23"/>
  <c r="B50" i="23"/>
  <c r="AB49" i="23"/>
  <c r="AA49" i="23"/>
  <c r="Z49" i="23"/>
  <c r="Y49" i="23"/>
  <c r="X49" i="23"/>
  <c r="W49" i="23"/>
  <c r="V49" i="23"/>
  <c r="B49" i="23"/>
  <c r="AB48" i="23"/>
  <c r="AA48" i="23"/>
  <c r="Z48" i="23"/>
  <c r="Y48" i="23"/>
  <c r="X48" i="23"/>
  <c r="W48" i="23"/>
  <c r="V48" i="23"/>
  <c r="B48" i="23"/>
  <c r="AB47" i="23"/>
  <c r="AA47" i="23"/>
  <c r="Z47" i="23"/>
  <c r="Y47" i="23"/>
  <c r="X47" i="23"/>
  <c r="W47" i="23"/>
  <c r="V47" i="23"/>
  <c r="B47" i="23"/>
  <c r="AB46" i="23"/>
  <c r="AA46" i="23"/>
  <c r="AA51" i="23" s="1"/>
  <c r="Z46" i="23"/>
  <c r="Y46" i="23"/>
  <c r="Y51" i="23" s="1"/>
  <c r="X46" i="23"/>
  <c r="W46" i="23"/>
  <c r="V46" i="23"/>
  <c r="B46" i="23"/>
  <c r="Z44" i="23"/>
  <c r="X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AB43" i="23"/>
  <c r="AA43" i="23"/>
  <c r="Z43" i="23"/>
  <c r="Y43" i="23"/>
  <c r="X43" i="23"/>
  <c r="W43" i="23"/>
  <c r="V43" i="23"/>
  <c r="B43" i="23"/>
  <c r="AB42" i="23"/>
  <c r="AA42" i="23"/>
  <c r="Z42" i="23"/>
  <c r="Y42" i="23"/>
  <c r="X42" i="23"/>
  <c r="W42" i="23"/>
  <c r="V42" i="23"/>
  <c r="B42" i="23"/>
  <c r="AB41" i="23"/>
  <c r="AA41" i="23"/>
  <c r="Z41" i="23"/>
  <c r="Y41" i="23"/>
  <c r="X41" i="23"/>
  <c r="W41" i="23"/>
  <c r="V41" i="23"/>
  <c r="B41" i="23"/>
  <c r="AB40" i="23"/>
  <c r="AA40" i="23"/>
  <c r="Z40" i="23"/>
  <c r="Y40" i="23"/>
  <c r="X40" i="23"/>
  <c r="W40" i="23"/>
  <c r="V40" i="23"/>
  <c r="B40" i="23"/>
  <c r="AB39" i="23"/>
  <c r="AB44" i="23" s="1"/>
  <c r="AA39" i="23"/>
  <c r="AA44" i="23" s="1"/>
  <c r="Z39" i="23"/>
  <c r="Y39" i="23"/>
  <c r="Y44" i="23" s="1"/>
  <c r="X39" i="23"/>
  <c r="W39" i="23"/>
  <c r="W44" i="23" s="1"/>
  <c r="V39" i="23"/>
  <c r="B39" i="23"/>
  <c r="Z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AB36" i="23"/>
  <c r="AA36" i="23"/>
  <c r="Z36" i="23"/>
  <c r="Y36" i="23"/>
  <c r="X36" i="23"/>
  <c r="W36" i="23"/>
  <c r="V36" i="23"/>
  <c r="B36" i="23"/>
  <c r="AB35" i="23"/>
  <c r="AA35" i="23"/>
  <c r="Z35" i="23"/>
  <c r="Y35" i="23"/>
  <c r="X35" i="23"/>
  <c r="W35" i="23"/>
  <c r="V35" i="23"/>
  <c r="B35" i="23"/>
  <c r="AB34" i="23"/>
  <c r="AA34" i="23"/>
  <c r="Z34" i="23"/>
  <c r="Y34" i="23"/>
  <c r="X34" i="23"/>
  <c r="W34" i="23"/>
  <c r="V34" i="23"/>
  <c r="B34" i="23"/>
  <c r="AB33" i="23"/>
  <c r="AA33" i="23"/>
  <c r="Z33" i="23"/>
  <c r="Y33" i="23"/>
  <c r="X33" i="23"/>
  <c r="W33" i="23"/>
  <c r="V33" i="23"/>
  <c r="B33" i="23"/>
  <c r="AB32" i="23"/>
  <c r="AB37" i="23" s="1"/>
  <c r="AA32" i="23"/>
  <c r="AA37" i="23" s="1"/>
  <c r="Z32" i="23"/>
  <c r="Y32" i="23"/>
  <c r="Y37" i="23" s="1"/>
  <c r="X32" i="23"/>
  <c r="W32" i="23"/>
  <c r="V32" i="23"/>
  <c r="B32" i="23"/>
  <c r="Z30" i="23"/>
  <c r="X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AB29" i="23"/>
  <c r="AA29" i="23"/>
  <c r="Z29" i="23"/>
  <c r="Y29" i="23"/>
  <c r="X29" i="23"/>
  <c r="W29" i="23"/>
  <c r="V29" i="23"/>
  <c r="B29" i="23"/>
  <c r="AB28" i="23"/>
  <c r="AA28" i="23"/>
  <c r="Z28" i="23"/>
  <c r="Y28" i="23"/>
  <c r="X28" i="23"/>
  <c r="W28" i="23"/>
  <c r="V28" i="23"/>
  <c r="B28" i="23"/>
  <c r="AB27" i="23"/>
  <c r="AA27" i="23"/>
  <c r="Z27" i="23"/>
  <c r="Y27" i="23"/>
  <c r="X27" i="23"/>
  <c r="W27" i="23"/>
  <c r="V27" i="23"/>
  <c r="B27" i="23"/>
  <c r="AB26" i="23"/>
  <c r="AA26" i="23"/>
  <c r="Z26" i="23"/>
  <c r="Y26" i="23"/>
  <c r="X26" i="23"/>
  <c r="W26" i="23"/>
  <c r="V26" i="23"/>
  <c r="B26" i="23"/>
  <c r="AB25" i="23"/>
  <c r="AB30" i="23" s="1"/>
  <c r="AA25" i="23"/>
  <c r="AA30" i="23" s="1"/>
  <c r="Z25" i="23"/>
  <c r="Y25" i="23"/>
  <c r="Y30" i="23" s="1"/>
  <c r="X25" i="23"/>
  <c r="W25" i="23"/>
  <c r="W30" i="23" s="1"/>
  <c r="V25" i="23"/>
  <c r="B25" i="23"/>
  <c r="AB23" i="23"/>
  <c r="Z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AB22" i="23"/>
  <c r="AA22" i="23"/>
  <c r="Z22" i="23"/>
  <c r="Y22" i="23"/>
  <c r="X22" i="23"/>
  <c r="W22" i="23"/>
  <c r="V22" i="23"/>
  <c r="B22" i="23"/>
  <c r="AB21" i="23"/>
  <c r="AA21" i="23"/>
  <c r="Z21" i="23"/>
  <c r="Y21" i="23"/>
  <c r="X21" i="23"/>
  <c r="W21" i="23"/>
  <c r="V21" i="23"/>
  <c r="B21" i="23"/>
  <c r="AB20" i="23"/>
  <c r="AA20" i="23"/>
  <c r="Z20" i="23"/>
  <c r="Y20" i="23"/>
  <c r="X20" i="23"/>
  <c r="W20" i="23"/>
  <c r="V20" i="23"/>
  <c r="B20" i="23"/>
  <c r="AB19" i="23"/>
  <c r="AA19" i="23"/>
  <c r="Z19" i="23"/>
  <c r="Y19" i="23"/>
  <c r="X19" i="23"/>
  <c r="W19" i="23"/>
  <c r="V19" i="23"/>
  <c r="B19" i="23"/>
  <c r="AB18" i="23"/>
  <c r="AA18" i="23"/>
  <c r="AA23" i="23" s="1"/>
  <c r="Z18" i="23"/>
  <c r="Y18" i="23"/>
  <c r="Y23" i="23" s="1"/>
  <c r="X18" i="23"/>
  <c r="W18" i="23"/>
  <c r="V18" i="23"/>
  <c r="B18" i="23"/>
  <c r="A17" i="23"/>
  <c r="A24" i="23" s="1"/>
  <c r="A31" i="23" s="1"/>
  <c r="A38" i="23" s="1"/>
  <c r="A45" i="23" s="1"/>
  <c r="A52" i="23" s="1"/>
  <c r="A59" i="23" s="1"/>
  <c r="A66" i="23" s="1"/>
  <c r="A73" i="23" s="1"/>
  <c r="A80" i="23" s="1"/>
  <c r="A87" i="23" s="1"/>
  <c r="A94" i="23" s="1"/>
  <c r="A101" i="23" s="1"/>
  <c r="A108" i="23" s="1"/>
  <c r="A115" i="23" s="1"/>
  <c r="A122" i="23" s="1"/>
  <c r="A129" i="23" s="1"/>
  <c r="A136" i="23" s="1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AB15" i="23"/>
  <c r="AA15" i="23"/>
  <c r="Z15" i="23"/>
  <c r="Y15" i="23"/>
  <c r="X15" i="23"/>
  <c r="W15" i="23"/>
  <c r="V15" i="23"/>
  <c r="AB14" i="23"/>
  <c r="AA14" i="23"/>
  <c r="Z14" i="23"/>
  <c r="Y14" i="23"/>
  <c r="X14" i="23"/>
  <c r="W14" i="23"/>
  <c r="V14" i="23"/>
  <c r="AB13" i="23"/>
  <c r="AA13" i="23"/>
  <c r="Z13" i="23"/>
  <c r="Y13" i="23"/>
  <c r="X13" i="23"/>
  <c r="W13" i="23"/>
  <c r="W16" i="23" s="1"/>
  <c r="V13" i="23"/>
  <c r="V16" i="23" s="1"/>
  <c r="AB12" i="23"/>
  <c r="AA12" i="23"/>
  <c r="Z12" i="23"/>
  <c r="Y12" i="23"/>
  <c r="X12" i="23"/>
  <c r="W12" i="23"/>
  <c r="V12" i="23"/>
  <c r="AB11" i="23"/>
  <c r="AA11" i="23"/>
  <c r="Z11" i="23"/>
  <c r="Z16" i="23" s="1"/>
  <c r="Y11" i="23"/>
  <c r="Y16" i="23" s="1"/>
  <c r="X11" i="23"/>
  <c r="X16" i="23" s="1"/>
  <c r="W11" i="23"/>
  <c r="V11" i="23"/>
  <c r="AB100" i="24" l="1"/>
  <c r="X121" i="24"/>
  <c r="AB121" i="24"/>
  <c r="AA121" i="24"/>
  <c r="U121" i="24"/>
  <c r="Y116" i="24"/>
  <c r="Y121" i="24" s="1"/>
  <c r="R121" i="24"/>
  <c r="S121" i="24"/>
  <c r="Z116" i="24"/>
  <c r="Z121" i="24" s="1"/>
  <c r="W121" i="24"/>
  <c r="V121" i="24"/>
  <c r="P121" i="24"/>
  <c r="U117" i="23"/>
  <c r="AB16" i="23"/>
  <c r="AA95" i="23"/>
  <c r="AA142" i="23"/>
  <c r="AA117" i="23"/>
  <c r="T120" i="23"/>
  <c r="AA120" i="23" s="1"/>
  <c r="AA97" i="23"/>
  <c r="AA79" i="23"/>
  <c r="AA72" i="23"/>
  <c r="AA16" i="23"/>
  <c r="E121" i="23"/>
  <c r="M121" i="23"/>
  <c r="AB116" i="23"/>
  <c r="V117" i="23"/>
  <c r="W118" i="23"/>
  <c r="AB117" i="23"/>
  <c r="V72" i="23"/>
  <c r="AA119" i="23"/>
  <c r="V119" i="23"/>
  <c r="F121" i="23"/>
  <c r="W100" i="23"/>
  <c r="Y117" i="23"/>
  <c r="AB119" i="23"/>
  <c r="N121" i="23"/>
  <c r="Y100" i="23"/>
  <c r="I121" i="23"/>
  <c r="AA118" i="23"/>
  <c r="R121" i="23"/>
  <c r="Y116" i="23"/>
  <c r="Y118" i="23"/>
  <c r="V116" i="23"/>
  <c r="C121" i="23"/>
  <c r="T121" i="23"/>
  <c r="AA116" i="23"/>
  <c r="H121" i="23"/>
  <c r="Z67" i="23"/>
  <c r="Z72" i="23" s="1"/>
  <c r="AB68" i="23"/>
  <c r="AB72" i="23" s="1"/>
  <c r="O72" i="23"/>
  <c r="AB95" i="23"/>
  <c r="AB100" i="23" s="1"/>
  <c r="Y96" i="23"/>
  <c r="V97" i="23"/>
  <c r="AA98" i="23"/>
  <c r="X99" i="23"/>
  <c r="Q116" i="23"/>
  <c r="S118" i="23"/>
  <c r="Z118" i="23" s="1"/>
  <c r="P119" i="23"/>
  <c r="W119" i="23" s="1"/>
  <c r="U120" i="23"/>
  <c r="AB120" i="23" s="1"/>
  <c r="P72" i="23"/>
  <c r="V95" i="23"/>
  <c r="V100" i="23" s="1"/>
  <c r="AA96" i="23"/>
  <c r="X97" i="23"/>
  <c r="X100" i="23" s="1"/>
  <c r="Z99" i="23"/>
  <c r="Z100" i="23" s="1"/>
  <c r="S116" i="23"/>
  <c r="P117" i="23"/>
  <c r="W117" i="23" s="1"/>
  <c r="U118" i="23"/>
  <c r="AB118" i="23" s="1"/>
  <c r="R119" i="23"/>
  <c r="Y119" i="23" s="1"/>
  <c r="O120" i="23"/>
  <c r="V120" i="23" s="1"/>
  <c r="F72" i="23"/>
  <c r="X68" i="23"/>
  <c r="X72" i="23" s="1"/>
  <c r="W67" i="23"/>
  <c r="W72" i="23" s="1"/>
  <c r="W116" i="23"/>
  <c r="AB142" i="22"/>
  <c r="Z142" i="22"/>
  <c r="Y142" i="22"/>
  <c r="X142" i="22"/>
  <c r="U142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G142" i="22"/>
  <c r="F142" i="22"/>
  <c r="E142" i="22"/>
  <c r="D142" i="22"/>
  <c r="C142" i="22"/>
  <c r="B142" i="22"/>
  <c r="AB141" i="22"/>
  <c r="AA141" i="22"/>
  <c r="Z141" i="22"/>
  <c r="Y141" i="22"/>
  <c r="X141" i="22"/>
  <c r="W141" i="22"/>
  <c r="V141" i="22"/>
  <c r="B141" i="22"/>
  <c r="AB140" i="22"/>
  <c r="AA140" i="22"/>
  <c r="Z140" i="22"/>
  <c r="Y140" i="22"/>
  <c r="X140" i="22"/>
  <c r="W140" i="22"/>
  <c r="V140" i="22"/>
  <c r="B140" i="22"/>
  <c r="AB139" i="22"/>
  <c r="AA139" i="22"/>
  <c r="Z139" i="22"/>
  <c r="Y139" i="22"/>
  <c r="X139" i="22"/>
  <c r="W139" i="22"/>
  <c r="V139" i="22"/>
  <c r="B139" i="22"/>
  <c r="AB138" i="22"/>
  <c r="AA138" i="22"/>
  <c r="Z138" i="22"/>
  <c r="Y138" i="22"/>
  <c r="X138" i="22"/>
  <c r="W138" i="22"/>
  <c r="V138" i="22"/>
  <c r="B138" i="22"/>
  <c r="AB137" i="22"/>
  <c r="AA137" i="22"/>
  <c r="AA142" i="22" s="1"/>
  <c r="Z137" i="22"/>
  <c r="Y137" i="22"/>
  <c r="X137" i="22"/>
  <c r="W137" i="22"/>
  <c r="W142" i="22" s="1"/>
  <c r="V137" i="22"/>
  <c r="V142" i="22" s="1"/>
  <c r="B137" i="22"/>
  <c r="AB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135" i="22"/>
  <c r="J135" i="22"/>
  <c r="I135" i="22"/>
  <c r="H135" i="22"/>
  <c r="G135" i="22"/>
  <c r="F135" i="22"/>
  <c r="E135" i="22"/>
  <c r="D135" i="22"/>
  <c r="C135" i="22"/>
  <c r="B135" i="22"/>
  <c r="AB134" i="22"/>
  <c r="AA134" i="22"/>
  <c r="Z134" i="22"/>
  <c r="Y134" i="22"/>
  <c r="X134" i="22"/>
  <c r="W134" i="22"/>
  <c r="V134" i="22"/>
  <c r="B134" i="22"/>
  <c r="AB133" i="22"/>
  <c r="AA133" i="22"/>
  <c r="Z133" i="22"/>
  <c r="Y133" i="22"/>
  <c r="X133" i="22"/>
  <c r="W133" i="22"/>
  <c r="V133" i="22"/>
  <c r="B133" i="22"/>
  <c r="AB132" i="22"/>
  <c r="AA132" i="22"/>
  <c r="Z132" i="22"/>
  <c r="Y132" i="22"/>
  <c r="X132" i="22"/>
  <c r="W132" i="22"/>
  <c r="V132" i="22"/>
  <c r="B132" i="22"/>
  <c r="AB131" i="22"/>
  <c r="AA131" i="22"/>
  <c r="Z131" i="22"/>
  <c r="Y131" i="22"/>
  <c r="X131" i="22"/>
  <c r="W131" i="22"/>
  <c r="V131" i="22"/>
  <c r="B131" i="22"/>
  <c r="AB130" i="22"/>
  <c r="AA130" i="22"/>
  <c r="AA135" i="22" s="1"/>
  <c r="Z130" i="22"/>
  <c r="Z135" i="22" s="1"/>
  <c r="Y130" i="22"/>
  <c r="Y135" i="22" s="1"/>
  <c r="X130" i="22"/>
  <c r="W130" i="22"/>
  <c r="V130" i="22"/>
  <c r="B130" i="22"/>
  <c r="AB128" i="22"/>
  <c r="Z128" i="22"/>
  <c r="X128" i="22"/>
  <c r="U128" i="22"/>
  <c r="T128" i="22"/>
  <c r="S128" i="22"/>
  <c r="R128" i="22"/>
  <c r="Q128" i="22"/>
  <c r="P128" i="22"/>
  <c r="O128" i="22"/>
  <c r="N128" i="22"/>
  <c r="M128" i="22"/>
  <c r="L128" i="22"/>
  <c r="K128" i="22"/>
  <c r="J128" i="22"/>
  <c r="I128" i="22"/>
  <c r="H128" i="22"/>
  <c r="G128" i="22"/>
  <c r="F128" i="22"/>
  <c r="E128" i="22"/>
  <c r="D128" i="22"/>
  <c r="C128" i="22"/>
  <c r="B128" i="22"/>
  <c r="AB127" i="22"/>
  <c r="AA127" i="22"/>
  <c r="Z127" i="22"/>
  <c r="Y127" i="22"/>
  <c r="X127" i="22"/>
  <c r="W127" i="22"/>
  <c r="V127" i="22"/>
  <c r="B127" i="22"/>
  <c r="AB126" i="22"/>
  <c r="AA126" i="22"/>
  <c r="Z126" i="22"/>
  <c r="Y126" i="22"/>
  <c r="X126" i="22"/>
  <c r="W126" i="22"/>
  <c r="V126" i="22"/>
  <c r="B126" i="22"/>
  <c r="AB125" i="22"/>
  <c r="AA125" i="22"/>
  <c r="Z125" i="22"/>
  <c r="Y125" i="22"/>
  <c r="X125" i="22"/>
  <c r="W125" i="22"/>
  <c r="V125" i="22"/>
  <c r="B125" i="22"/>
  <c r="AB124" i="22"/>
  <c r="AA124" i="22"/>
  <c r="AA128" i="22" s="1"/>
  <c r="Z124" i="22"/>
  <c r="Y124" i="22"/>
  <c r="X124" i="22"/>
  <c r="W124" i="22"/>
  <c r="V124" i="22"/>
  <c r="B124" i="22"/>
  <c r="AB123" i="22"/>
  <c r="AA123" i="22"/>
  <c r="Z123" i="22"/>
  <c r="Y123" i="22"/>
  <c r="Y128" i="22" s="1"/>
  <c r="X123" i="22"/>
  <c r="W123" i="22"/>
  <c r="W128" i="22" s="1"/>
  <c r="V123" i="22"/>
  <c r="V128" i="22" s="1"/>
  <c r="B123" i="22"/>
  <c r="B121" i="22"/>
  <c r="Q120" i="22"/>
  <c r="I120" i="22"/>
  <c r="B120" i="22"/>
  <c r="L119" i="22"/>
  <c r="D119" i="22"/>
  <c r="B119" i="22"/>
  <c r="O118" i="22"/>
  <c r="G118" i="22"/>
  <c r="B118" i="22"/>
  <c r="R117" i="22"/>
  <c r="J117" i="22"/>
  <c r="B117" i="22"/>
  <c r="U116" i="22"/>
  <c r="M116" i="22"/>
  <c r="E116" i="22"/>
  <c r="B116" i="22"/>
  <c r="Z114" i="22"/>
  <c r="Y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C114" i="22"/>
  <c r="B114" i="22"/>
  <c r="AB113" i="22"/>
  <c r="AA113" i="22"/>
  <c r="Z113" i="22"/>
  <c r="Y113" i="22"/>
  <c r="X113" i="22"/>
  <c r="W113" i="22"/>
  <c r="V113" i="22"/>
  <c r="B113" i="22"/>
  <c r="AB112" i="22"/>
  <c r="AA112" i="22"/>
  <c r="Z112" i="22"/>
  <c r="Y112" i="22"/>
  <c r="X112" i="22"/>
  <c r="W112" i="22"/>
  <c r="V112" i="22"/>
  <c r="B112" i="22"/>
  <c r="AB111" i="22"/>
  <c r="AA111" i="22"/>
  <c r="Z111" i="22"/>
  <c r="Y111" i="22"/>
  <c r="X111" i="22"/>
  <c r="W111" i="22"/>
  <c r="V111" i="22"/>
  <c r="B111" i="22"/>
  <c r="AB110" i="22"/>
  <c r="AA110" i="22"/>
  <c r="Z110" i="22"/>
  <c r="Y110" i="22"/>
  <c r="X110" i="22"/>
  <c r="W110" i="22"/>
  <c r="V110" i="22"/>
  <c r="B110" i="22"/>
  <c r="AB109" i="22"/>
  <c r="AB114" i="22" s="1"/>
  <c r="AA109" i="22"/>
  <c r="AA114" i="22" s="1"/>
  <c r="Z109" i="22"/>
  <c r="Y109" i="22"/>
  <c r="X109" i="22"/>
  <c r="X114" i="22" s="1"/>
  <c r="W109" i="22"/>
  <c r="W114" i="22" s="1"/>
  <c r="V109" i="22"/>
  <c r="V114" i="22" s="1"/>
  <c r="B109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B107" i="22"/>
  <c r="AB106" i="22"/>
  <c r="AA106" i="22"/>
  <c r="Z106" i="22"/>
  <c r="Y106" i="22"/>
  <c r="X106" i="22"/>
  <c r="W106" i="22"/>
  <c r="V106" i="22"/>
  <c r="B106" i="22"/>
  <c r="AB105" i="22"/>
  <c r="AA105" i="22"/>
  <c r="Z105" i="22"/>
  <c r="Y105" i="22"/>
  <c r="X105" i="22"/>
  <c r="W105" i="22"/>
  <c r="V105" i="22"/>
  <c r="B105" i="22"/>
  <c r="AB104" i="22"/>
  <c r="AA104" i="22"/>
  <c r="Z104" i="22"/>
  <c r="Y104" i="22"/>
  <c r="X104" i="22"/>
  <c r="W104" i="22"/>
  <c r="V104" i="22"/>
  <c r="B104" i="22"/>
  <c r="AB103" i="22"/>
  <c r="AA103" i="22"/>
  <c r="Z103" i="22"/>
  <c r="Y103" i="22"/>
  <c r="X103" i="22"/>
  <c r="W103" i="22"/>
  <c r="V103" i="22"/>
  <c r="B103" i="22"/>
  <c r="AB102" i="22"/>
  <c r="AB107" i="22" s="1"/>
  <c r="AA102" i="22"/>
  <c r="AA107" i="22" s="1"/>
  <c r="Z102" i="22"/>
  <c r="Z107" i="22" s="1"/>
  <c r="Y102" i="22"/>
  <c r="Y107" i="22" s="1"/>
  <c r="X102" i="22"/>
  <c r="X107" i="22" s="1"/>
  <c r="W102" i="22"/>
  <c r="V102" i="22"/>
  <c r="B102" i="22"/>
  <c r="Q100" i="22"/>
  <c r="I100" i="22"/>
  <c r="B100" i="22"/>
  <c r="AB99" i="22"/>
  <c r="V99" i="22"/>
  <c r="U99" i="22"/>
  <c r="U120" i="22" s="1"/>
  <c r="AB120" i="22" s="1"/>
  <c r="T99" i="22"/>
  <c r="AA99" i="22" s="1"/>
  <c r="S99" i="22"/>
  <c r="S120" i="22" s="1"/>
  <c r="Z120" i="22" s="1"/>
  <c r="R99" i="22"/>
  <c r="R120" i="22" s="1"/>
  <c r="Q99" i="22"/>
  <c r="P99" i="22"/>
  <c r="P120" i="22" s="1"/>
  <c r="O99" i="22"/>
  <c r="O120" i="22" s="1"/>
  <c r="N99" i="22"/>
  <c r="N120" i="22" s="1"/>
  <c r="M99" i="22"/>
  <c r="M120" i="22" s="1"/>
  <c r="L99" i="22"/>
  <c r="L120" i="22" s="1"/>
  <c r="K99" i="22"/>
  <c r="K120" i="22" s="1"/>
  <c r="J99" i="22"/>
  <c r="J120" i="22" s="1"/>
  <c r="I99" i="22"/>
  <c r="H99" i="22"/>
  <c r="H120" i="22" s="1"/>
  <c r="G99" i="22"/>
  <c r="G120" i="22" s="1"/>
  <c r="F99" i="22"/>
  <c r="F120" i="22" s="1"/>
  <c r="E99" i="22"/>
  <c r="E120" i="22" s="1"/>
  <c r="D99" i="22"/>
  <c r="D120" i="22" s="1"/>
  <c r="C99" i="22"/>
  <c r="C120" i="22" s="1"/>
  <c r="B99" i="22"/>
  <c r="Y98" i="22"/>
  <c r="X98" i="22"/>
  <c r="W98" i="22"/>
  <c r="U98" i="22"/>
  <c r="U119" i="22" s="1"/>
  <c r="AB119" i="22" s="1"/>
  <c r="T98" i="22"/>
  <c r="T119" i="22" s="1"/>
  <c r="S98" i="22"/>
  <c r="S119" i="22" s="1"/>
  <c r="Z119" i="22" s="1"/>
  <c r="R98" i="22"/>
  <c r="R119" i="22" s="1"/>
  <c r="Y119" i="22" s="1"/>
  <c r="Q98" i="22"/>
  <c r="Q119" i="22" s="1"/>
  <c r="P98" i="22"/>
  <c r="P119" i="22" s="1"/>
  <c r="W119" i="22" s="1"/>
  <c r="O98" i="22"/>
  <c r="V98" i="22" s="1"/>
  <c r="N98" i="22"/>
  <c r="N119" i="22" s="1"/>
  <c r="M98" i="22"/>
  <c r="M119" i="22" s="1"/>
  <c r="L98" i="22"/>
  <c r="K98" i="22"/>
  <c r="K119" i="22" s="1"/>
  <c r="J98" i="22"/>
  <c r="J119" i="22" s="1"/>
  <c r="I98" i="22"/>
  <c r="I119" i="22" s="1"/>
  <c r="H98" i="22"/>
  <c r="H119" i="22" s="1"/>
  <c r="G98" i="22"/>
  <c r="G119" i="22" s="1"/>
  <c r="F98" i="22"/>
  <c r="F119" i="22" s="1"/>
  <c r="E98" i="22"/>
  <c r="E119" i="22" s="1"/>
  <c r="D98" i="22"/>
  <c r="C98" i="22"/>
  <c r="C119" i="22" s="1"/>
  <c r="B98" i="22"/>
  <c r="AB97" i="22"/>
  <c r="Z97" i="22"/>
  <c r="U97" i="22"/>
  <c r="U118" i="22" s="1"/>
  <c r="T97" i="22"/>
  <c r="T118" i="22" s="1"/>
  <c r="AA118" i="22" s="1"/>
  <c r="S97" i="22"/>
  <c r="S118" i="22" s="1"/>
  <c r="Z118" i="22" s="1"/>
  <c r="R97" i="22"/>
  <c r="Y97" i="22" s="1"/>
  <c r="Q97" i="22"/>
  <c r="Q118" i="22" s="1"/>
  <c r="X118" i="22" s="1"/>
  <c r="P97" i="22"/>
  <c r="P118" i="22" s="1"/>
  <c r="O97" i="22"/>
  <c r="N97" i="22"/>
  <c r="N118" i="22" s="1"/>
  <c r="M97" i="22"/>
  <c r="M118" i="22" s="1"/>
  <c r="L97" i="22"/>
  <c r="L118" i="22" s="1"/>
  <c r="K97" i="22"/>
  <c r="K118" i="22" s="1"/>
  <c r="J97" i="22"/>
  <c r="J118" i="22" s="1"/>
  <c r="I97" i="22"/>
  <c r="I118" i="22" s="1"/>
  <c r="H97" i="22"/>
  <c r="H118" i="22" s="1"/>
  <c r="G97" i="22"/>
  <c r="F97" i="22"/>
  <c r="F118" i="22" s="1"/>
  <c r="E97" i="22"/>
  <c r="E118" i="22" s="1"/>
  <c r="D97" i="22"/>
  <c r="D118" i="22" s="1"/>
  <c r="C97" i="22"/>
  <c r="C118" i="22" s="1"/>
  <c r="B97" i="22"/>
  <c r="W96" i="22"/>
  <c r="V96" i="22"/>
  <c r="U96" i="22"/>
  <c r="AB96" i="22" s="1"/>
  <c r="T96" i="22"/>
  <c r="T117" i="22" s="1"/>
  <c r="S96" i="22"/>
  <c r="S117" i="22" s="1"/>
  <c r="R96" i="22"/>
  <c r="Q96" i="22"/>
  <c r="Q117" i="22" s="1"/>
  <c r="X117" i="22" s="1"/>
  <c r="P96" i="22"/>
  <c r="P117" i="22" s="1"/>
  <c r="W117" i="22" s="1"/>
  <c r="O96" i="22"/>
  <c r="O117" i="22" s="1"/>
  <c r="V117" i="22" s="1"/>
  <c r="N96" i="22"/>
  <c r="N117" i="22" s="1"/>
  <c r="M96" i="22"/>
  <c r="M117" i="22" s="1"/>
  <c r="L96" i="22"/>
  <c r="L117" i="22" s="1"/>
  <c r="K96" i="22"/>
  <c r="K117" i="22" s="1"/>
  <c r="J96" i="22"/>
  <c r="I96" i="22"/>
  <c r="I117" i="22" s="1"/>
  <c r="H96" i="22"/>
  <c r="H117" i="22" s="1"/>
  <c r="G96" i="22"/>
  <c r="G117" i="22" s="1"/>
  <c r="F96" i="22"/>
  <c r="F117" i="22" s="1"/>
  <c r="E96" i="22"/>
  <c r="E117" i="22" s="1"/>
  <c r="D96" i="22"/>
  <c r="D117" i="22" s="1"/>
  <c r="C96" i="22"/>
  <c r="C117" i="22" s="1"/>
  <c r="B96" i="22"/>
  <c r="Z95" i="22"/>
  <c r="Y95" i="22"/>
  <c r="X95" i="22"/>
  <c r="U95" i="22"/>
  <c r="T95" i="22"/>
  <c r="T116" i="22" s="1"/>
  <c r="S95" i="22"/>
  <c r="S116" i="22" s="1"/>
  <c r="R95" i="22"/>
  <c r="R116" i="22" s="1"/>
  <c r="Q95" i="22"/>
  <c r="Q116" i="22" s="1"/>
  <c r="P95" i="22"/>
  <c r="W95" i="22" s="1"/>
  <c r="O95" i="22"/>
  <c r="O116" i="22" s="1"/>
  <c r="N95" i="22"/>
  <c r="N116" i="22" s="1"/>
  <c r="N121" i="22" s="1"/>
  <c r="M95" i="22"/>
  <c r="L95" i="22"/>
  <c r="L116" i="22" s="1"/>
  <c r="K95" i="22"/>
  <c r="K116" i="22" s="1"/>
  <c r="J95" i="22"/>
  <c r="J116" i="22" s="1"/>
  <c r="I95" i="22"/>
  <c r="I116" i="22" s="1"/>
  <c r="I121" i="22" s="1"/>
  <c r="H95" i="22"/>
  <c r="H116" i="22" s="1"/>
  <c r="G95" i="22"/>
  <c r="G116" i="22" s="1"/>
  <c r="G121" i="22" s="1"/>
  <c r="F95" i="22"/>
  <c r="F116" i="22" s="1"/>
  <c r="F121" i="22" s="1"/>
  <c r="E95" i="22"/>
  <c r="D95" i="22"/>
  <c r="D116" i="22" s="1"/>
  <c r="C95" i="22"/>
  <c r="C116" i="22" s="1"/>
  <c r="B95" i="22"/>
  <c r="B93" i="22"/>
  <c r="B92" i="22"/>
  <c r="B91" i="22"/>
  <c r="B90" i="22"/>
  <c r="B89" i="22"/>
  <c r="B88" i="22"/>
  <c r="AB86" i="22"/>
  <c r="U86" i="22"/>
  <c r="U100" i="22" s="1"/>
  <c r="T86" i="22"/>
  <c r="T100" i="22" s="1"/>
  <c r="S86" i="22"/>
  <c r="S100" i="22" s="1"/>
  <c r="R86" i="22"/>
  <c r="R100" i="22" s="1"/>
  <c r="Q86" i="22"/>
  <c r="P86" i="22"/>
  <c r="P100" i="22" s="1"/>
  <c r="O86" i="22"/>
  <c r="O100" i="22" s="1"/>
  <c r="N86" i="22"/>
  <c r="N100" i="22" s="1"/>
  <c r="M86" i="22"/>
  <c r="M100" i="22" s="1"/>
  <c r="L86" i="22"/>
  <c r="L100" i="22" s="1"/>
  <c r="K86" i="22"/>
  <c r="K100" i="22" s="1"/>
  <c r="J86" i="22"/>
  <c r="J100" i="22" s="1"/>
  <c r="I86" i="22"/>
  <c r="H86" i="22"/>
  <c r="H100" i="22" s="1"/>
  <c r="G86" i="22"/>
  <c r="G100" i="22" s="1"/>
  <c r="F86" i="22"/>
  <c r="F100" i="22" s="1"/>
  <c r="E86" i="22"/>
  <c r="E100" i="22" s="1"/>
  <c r="D86" i="22"/>
  <c r="D100" i="22" s="1"/>
  <c r="C86" i="22"/>
  <c r="C100" i="22" s="1"/>
  <c r="B86" i="22"/>
  <c r="AB85" i="22"/>
  <c r="AA85" i="22"/>
  <c r="Z85" i="22"/>
  <c r="Y85" i="22"/>
  <c r="X85" i="22"/>
  <c r="W85" i="22"/>
  <c r="V85" i="22"/>
  <c r="B85" i="22"/>
  <c r="AB84" i="22"/>
  <c r="AA84" i="22"/>
  <c r="Z84" i="22"/>
  <c r="Y84" i="22"/>
  <c r="X84" i="22"/>
  <c r="W84" i="22"/>
  <c r="V84" i="22"/>
  <c r="B84" i="22"/>
  <c r="AB83" i="22"/>
  <c r="AA83" i="22"/>
  <c r="Z83" i="22"/>
  <c r="Y83" i="22"/>
  <c r="X83" i="22"/>
  <c r="W83" i="22"/>
  <c r="V83" i="22"/>
  <c r="B83" i="22"/>
  <c r="AB82" i="22"/>
  <c r="AA82" i="22"/>
  <c r="Z82" i="22"/>
  <c r="Y82" i="22"/>
  <c r="X82" i="22"/>
  <c r="W82" i="22"/>
  <c r="V82" i="22"/>
  <c r="B82" i="22"/>
  <c r="AB81" i="22"/>
  <c r="AA81" i="22"/>
  <c r="AA86" i="22" s="1"/>
  <c r="Z81" i="22"/>
  <c r="Z86" i="22" s="1"/>
  <c r="Y81" i="22"/>
  <c r="Y86" i="22" s="1"/>
  <c r="X81" i="22"/>
  <c r="X86" i="22" s="1"/>
  <c r="W81" i="22"/>
  <c r="W86" i="22" s="1"/>
  <c r="V81" i="22"/>
  <c r="V86" i="22" s="1"/>
  <c r="B81" i="22"/>
  <c r="Y79" i="22"/>
  <c r="X79" i="22"/>
  <c r="W79" i="22"/>
  <c r="U79" i="22"/>
  <c r="T79" i="22"/>
  <c r="S79" i="22"/>
  <c r="R79" i="22"/>
  <c r="Q79" i="22"/>
  <c r="P79" i="22"/>
  <c r="O79" i="22"/>
  <c r="N79" i="22"/>
  <c r="M79" i="22"/>
  <c r="L79" i="22"/>
  <c r="K79" i="22"/>
  <c r="J79" i="22"/>
  <c r="I79" i="22"/>
  <c r="H79" i="22"/>
  <c r="G79" i="22"/>
  <c r="F79" i="22"/>
  <c r="E79" i="22"/>
  <c r="D79" i="22"/>
  <c r="C79" i="22"/>
  <c r="B79" i="22"/>
  <c r="AB78" i="22"/>
  <c r="AA78" i="22"/>
  <c r="Z78" i="22"/>
  <c r="Y78" i="22"/>
  <c r="X78" i="22"/>
  <c r="W78" i="22"/>
  <c r="V78" i="22"/>
  <c r="B78" i="22"/>
  <c r="AB77" i="22"/>
  <c r="AA77" i="22"/>
  <c r="Z77" i="22"/>
  <c r="Y77" i="22"/>
  <c r="X77" i="22"/>
  <c r="W77" i="22"/>
  <c r="V77" i="22"/>
  <c r="B77" i="22"/>
  <c r="AB76" i="22"/>
  <c r="AA76" i="22"/>
  <c r="Z76" i="22"/>
  <c r="Y76" i="22"/>
  <c r="X76" i="22"/>
  <c r="W76" i="22"/>
  <c r="V76" i="22"/>
  <c r="B76" i="22"/>
  <c r="AB75" i="22"/>
  <c r="AA75" i="22"/>
  <c r="Z75" i="22"/>
  <c r="Y75" i="22"/>
  <c r="X75" i="22"/>
  <c r="W75" i="22"/>
  <c r="V75" i="22"/>
  <c r="B75" i="22"/>
  <c r="AB74" i="22"/>
  <c r="AB79" i="22" s="1"/>
  <c r="AA74" i="22"/>
  <c r="AA79" i="22" s="1"/>
  <c r="Z74" i="22"/>
  <c r="Z79" i="22" s="1"/>
  <c r="Y74" i="22"/>
  <c r="X74" i="22"/>
  <c r="W74" i="22"/>
  <c r="V74" i="22"/>
  <c r="V79" i="22" s="1"/>
  <c r="B74" i="22"/>
  <c r="U72" i="22"/>
  <c r="T72" i="22"/>
  <c r="S72" i="22"/>
  <c r="R72" i="22"/>
  <c r="Q72" i="22"/>
  <c r="B72" i="22"/>
  <c r="Z71" i="22"/>
  <c r="Y71" i="22"/>
  <c r="W71" i="22"/>
  <c r="V71" i="22"/>
  <c r="P71" i="22"/>
  <c r="O71" i="22"/>
  <c r="N71" i="22"/>
  <c r="M71" i="22"/>
  <c r="L71" i="22"/>
  <c r="K71" i="22"/>
  <c r="J71" i="22"/>
  <c r="I71" i="22"/>
  <c r="AB71" i="22" s="1"/>
  <c r="H71" i="22"/>
  <c r="AA71" i="22" s="1"/>
  <c r="G71" i="22"/>
  <c r="F71" i="22"/>
  <c r="E71" i="22"/>
  <c r="X71" i="22" s="1"/>
  <c r="D71" i="22"/>
  <c r="C71" i="22"/>
  <c r="B71" i="22"/>
  <c r="AB70" i="22"/>
  <c r="X70" i="22"/>
  <c r="P70" i="22"/>
  <c r="W70" i="22" s="1"/>
  <c r="O70" i="22"/>
  <c r="V70" i="22" s="1"/>
  <c r="N70" i="22"/>
  <c r="M70" i="22"/>
  <c r="L70" i="22"/>
  <c r="K70" i="22"/>
  <c r="J70" i="22"/>
  <c r="I70" i="22"/>
  <c r="H70" i="22"/>
  <c r="AA70" i="22" s="1"/>
  <c r="G70" i="22"/>
  <c r="Z70" i="22" s="1"/>
  <c r="F70" i="22"/>
  <c r="Y70" i="22" s="1"/>
  <c r="E70" i="22"/>
  <c r="D70" i="22"/>
  <c r="C70" i="22"/>
  <c r="B70" i="22"/>
  <c r="AA69" i="22"/>
  <c r="Z69" i="22"/>
  <c r="P69" i="22"/>
  <c r="W69" i="22" s="1"/>
  <c r="O69" i="22"/>
  <c r="V69" i="22" s="1"/>
  <c r="N69" i="22"/>
  <c r="M69" i="22"/>
  <c r="L69" i="22"/>
  <c r="K69" i="22"/>
  <c r="J69" i="22"/>
  <c r="I69" i="22"/>
  <c r="AB69" i="22" s="1"/>
  <c r="H69" i="22"/>
  <c r="G69" i="22"/>
  <c r="F69" i="22"/>
  <c r="Y69" i="22" s="1"/>
  <c r="E69" i="22"/>
  <c r="X69" i="22" s="1"/>
  <c r="D69" i="22"/>
  <c r="C69" i="22"/>
  <c r="B69" i="22"/>
  <c r="AB68" i="22"/>
  <c r="AA68" i="22"/>
  <c r="Y68" i="22"/>
  <c r="X68" i="22"/>
  <c r="P68" i="22"/>
  <c r="O68" i="22"/>
  <c r="V68" i="22" s="1"/>
  <c r="N68" i="22"/>
  <c r="M68" i="22"/>
  <c r="L68" i="22"/>
  <c r="K68" i="22"/>
  <c r="K72" i="22" s="1"/>
  <c r="J68" i="22"/>
  <c r="I68" i="22"/>
  <c r="H68" i="22"/>
  <c r="G68" i="22"/>
  <c r="Z68" i="22" s="1"/>
  <c r="F68" i="22"/>
  <c r="E68" i="22"/>
  <c r="D68" i="22"/>
  <c r="W68" i="22" s="1"/>
  <c r="C68" i="22"/>
  <c r="C72" i="22" s="1"/>
  <c r="B68" i="22"/>
  <c r="Z67" i="22"/>
  <c r="Y67" i="22"/>
  <c r="Y72" i="22" s="1"/>
  <c r="W67" i="22"/>
  <c r="V67" i="22"/>
  <c r="P67" i="22"/>
  <c r="P72" i="22" s="1"/>
  <c r="O67" i="22"/>
  <c r="O72" i="22" s="1"/>
  <c r="N67" i="22"/>
  <c r="N72" i="22" s="1"/>
  <c r="M67" i="22"/>
  <c r="M72" i="22" s="1"/>
  <c r="L67" i="22"/>
  <c r="L72" i="22" s="1"/>
  <c r="K67" i="22"/>
  <c r="J67" i="22"/>
  <c r="J72" i="22" s="1"/>
  <c r="I67" i="22"/>
  <c r="I72" i="22" s="1"/>
  <c r="H67" i="22"/>
  <c r="H72" i="22" s="1"/>
  <c r="G67" i="22"/>
  <c r="G72" i="22" s="1"/>
  <c r="F67" i="22"/>
  <c r="F72" i="22" s="1"/>
  <c r="E67" i="22"/>
  <c r="E72" i="22" s="1"/>
  <c r="D67" i="22"/>
  <c r="D72" i="22" s="1"/>
  <c r="C67" i="22"/>
  <c r="B67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J65" i="22"/>
  <c r="I65" i="22"/>
  <c r="H65" i="22"/>
  <c r="G65" i="22"/>
  <c r="F65" i="22"/>
  <c r="E65" i="22"/>
  <c r="D65" i="22"/>
  <c r="C65" i="22"/>
  <c r="B65" i="22"/>
  <c r="AB64" i="22"/>
  <c r="AA64" i="22"/>
  <c r="Z64" i="22"/>
  <c r="Y64" i="22"/>
  <c r="X64" i="22"/>
  <c r="W64" i="22"/>
  <c r="V64" i="22"/>
  <c r="B64" i="22"/>
  <c r="AB63" i="22"/>
  <c r="AA63" i="22"/>
  <c r="Z63" i="22"/>
  <c r="Y63" i="22"/>
  <c r="X63" i="22"/>
  <c r="W63" i="22"/>
  <c r="V63" i="22"/>
  <c r="B63" i="22"/>
  <c r="AB62" i="22"/>
  <c r="AA62" i="22"/>
  <c r="Z62" i="22"/>
  <c r="Y62" i="22"/>
  <c r="X62" i="22"/>
  <c r="W62" i="22"/>
  <c r="V62" i="22"/>
  <c r="B62" i="22"/>
  <c r="AB61" i="22"/>
  <c r="AA61" i="22"/>
  <c r="Z61" i="22"/>
  <c r="Y61" i="22"/>
  <c r="X61" i="22"/>
  <c r="W61" i="22"/>
  <c r="V61" i="22"/>
  <c r="B61" i="22"/>
  <c r="AB60" i="22"/>
  <c r="AB65" i="22" s="1"/>
  <c r="AA60" i="22"/>
  <c r="Z60" i="22"/>
  <c r="Z65" i="22" s="1"/>
  <c r="Y60" i="22"/>
  <c r="Y65" i="22" s="1"/>
  <c r="X60" i="22"/>
  <c r="X65" i="22" s="1"/>
  <c r="W60" i="22"/>
  <c r="W65" i="22" s="1"/>
  <c r="V60" i="22"/>
  <c r="B60" i="22"/>
  <c r="Z58" i="22"/>
  <c r="Y58" i="22"/>
  <c r="U58" i="22"/>
  <c r="T58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B58" i="22"/>
  <c r="AB57" i="22"/>
  <c r="AA57" i="22"/>
  <c r="Z57" i="22"/>
  <c r="Y57" i="22"/>
  <c r="X57" i="22"/>
  <c r="W57" i="22"/>
  <c r="V57" i="22"/>
  <c r="B57" i="22"/>
  <c r="AB56" i="22"/>
  <c r="AA56" i="22"/>
  <c r="Z56" i="22"/>
  <c r="Y56" i="22"/>
  <c r="X56" i="22"/>
  <c r="W56" i="22"/>
  <c r="V56" i="22"/>
  <c r="B56" i="22"/>
  <c r="AB55" i="22"/>
  <c r="AA55" i="22"/>
  <c r="Z55" i="22"/>
  <c r="Y55" i="22"/>
  <c r="X55" i="22"/>
  <c r="W55" i="22"/>
  <c r="V55" i="22"/>
  <c r="B55" i="22"/>
  <c r="AB54" i="22"/>
  <c r="AA54" i="22"/>
  <c r="Z54" i="22"/>
  <c r="Y54" i="22"/>
  <c r="X54" i="22"/>
  <c r="W54" i="22"/>
  <c r="V54" i="22"/>
  <c r="B54" i="22"/>
  <c r="AB53" i="22"/>
  <c r="AB58" i="22" s="1"/>
  <c r="AA53" i="22"/>
  <c r="AA58" i="22" s="1"/>
  <c r="Z53" i="22"/>
  <c r="Y53" i="22"/>
  <c r="X53" i="22"/>
  <c r="X58" i="22" s="1"/>
  <c r="W53" i="22"/>
  <c r="W58" i="22" s="1"/>
  <c r="V53" i="22"/>
  <c r="V58" i="22" s="1"/>
  <c r="B53" i="22"/>
  <c r="V51" i="22"/>
  <c r="U51" i="22"/>
  <c r="T51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B51" i="22"/>
  <c r="AB50" i="22"/>
  <c r="AA50" i="22"/>
  <c r="Z50" i="22"/>
  <c r="Y50" i="22"/>
  <c r="X50" i="22"/>
  <c r="W50" i="22"/>
  <c r="V50" i="22"/>
  <c r="B50" i="22"/>
  <c r="AB49" i="22"/>
  <c r="AA49" i="22"/>
  <c r="Z49" i="22"/>
  <c r="Y49" i="22"/>
  <c r="X49" i="22"/>
  <c r="W49" i="22"/>
  <c r="V49" i="22"/>
  <c r="B49" i="22"/>
  <c r="AB48" i="22"/>
  <c r="AA48" i="22"/>
  <c r="Z48" i="22"/>
  <c r="Y48" i="22"/>
  <c r="X48" i="22"/>
  <c r="W48" i="22"/>
  <c r="V48" i="22"/>
  <c r="B48" i="22"/>
  <c r="AB47" i="22"/>
  <c r="AA47" i="22"/>
  <c r="Z47" i="22"/>
  <c r="Y47" i="22"/>
  <c r="X47" i="22"/>
  <c r="W47" i="22"/>
  <c r="V47" i="22"/>
  <c r="B47" i="22"/>
  <c r="AB46" i="22"/>
  <c r="AB51" i="22" s="1"/>
  <c r="AA46" i="22"/>
  <c r="AA51" i="22" s="1"/>
  <c r="Z46" i="22"/>
  <c r="Z51" i="22" s="1"/>
  <c r="Y46" i="22"/>
  <c r="Y51" i="22" s="1"/>
  <c r="X46" i="22"/>
  <c r="X51" i="22" s="1"/>
  <c r="W46" i="22"/>
  <c r="W51" i="22" s="1"/>
  <c r="V46" i="22"/>
  <c r="B46" i="22"/>
  <c r="Z44" i="22"/>
  <c r="Y44" i="22"/>
  <c r="U44" i="22"/>
  <c r="T44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B44" i="22"/>
  <c r="AB43" i="22"/>
  <c r="AA43" i="22"/>
  <c r="Z43" i="22"/>
  <c r="Y43" i="22"/>
  <c r="X43" i="22"/>
  <c r="W43" i="22"/>
  <c r="V43" i="22"/>
  <c r="B43" i="22"/>
  <c r="AB42" i="22"/>
  <c r="AA42" i="22"/>
  <c r="Z42" i="22"/>
  <c r="Y42" i="22"/>
  <c r="X42" i="22"/>
  <c r="W42" i="22"/>
  <c r="V42" i="22"/>
  <c r="B42" i="22"/>
  <c r="AB41" i="22"/>
  <c r="AA41" i="22"/>
  <c r="Z41" i="22"/>
  <c r="Y41" i="22"/>
  <c r="X41" i="22"/>
  <c r="W41" i="22"/>
  <c r="V41" i="22"/>
  <c r="B41" i="22"/>
  <c r="AB40" i="22"/>
  <c r="AA40" i="22"/>
  <c r="Z40" i="22"/>
  <c r="Y40" i="22"/>
  <c r="X40" i="22"/>
  <c r="W40" i="22"/>
  <c r="V40" i="22"/>
  <c r="B40" i="22"/>
  <c r="AB39" i="22"/>
  <c r="AB44" i="22" s="1"/>
  <c r="AA39" i="22"/>
  <c r="AA44" i="22" s="1"/>
  <c r="Z39" i="22"/>
  <c r="Y39" i="22"/>
  <c r="X39" i="22"/>
  <c r="X44" i="22" s="1"/>
  <c r="W39" i="22"/>
  <c r="W44" i="22" s="1"/>
  <c r="V39" i="22"/>
  <c r="V44" i="22" s="1"/>
  <c r="B39" i="22"/>
  <c r="V37" i="22"/>
  <c r="U37" i="22"/>
  <c r="T37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B37" i="22"/>
  <c r="AB36" i="22"/>
  <c r="AA36" i="22"/>
  <c r="Z36" i="22"/>
  <c r="Y36" i="22"/>
  <c r="X36" i="22"/>
  <c r="W36" i="22"/>
  <c r="V36" i="22"/>
  <c r="B36" i="22"/>
  <c r="AB35" i="22"/>
  <c r="AA35" i="22"/>
  <c r="Z35" i="22"/>
  <c r="Y35" i="22"/>
  <c r="X35" i="22"/>
  <c r="W35" i="22"/>
  <c r="V35" i="22"/>
  <c r="B35" i="22"/>
  <c r="AB34" i="22"/>
  <c r="AA34" i="22"/>
  <c r="Z34" i="22"/>
  <c r="Y34" i="22"/>
  <c r="X34" i="22"/>
  <c r="W34" i="22"/>
  <c r="V34" i="22"/>
  <c r="B34" i="22"/>
  <c r="AB33" i="22"/>
  <c r="AA33" i="22"/>
  <c r="Z33" i="22"/>
  <c r="Y33" i="22"/>
  <c r="X33" i="22"/>
  <c r="W33" i="22"/>
  <c r="V33" i="22"/>
  <c r="B33" i="22"/>
  <c r="AB32" i="22"/>
  <c r="AB37" i="22" s="1"/>
  <c r="AA32" i="22"/>
  <c r="AA37" i="22" s="1"/>
  <c r="Z32" i="22"/>
  <c r="Z37" i="22" s="1"/>
  <c r="Y32" i="22"/>
  <c r="Y37" i="22" s="1"/>
  <c r="X32" i="22"/>
  <c r="X37" i="22" s="1"/>
  <c r="W32" i="22"/>
  <c r="W37" i="22" s="1"/>
  <c r="V32" i="22"/>
  <c r="B32" i="22"/>
  <c r="Z30" i="22"/>
  <c r="Y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AB29" i="22"/>
  <c r="AA29" i="22"/>
  <c r="Z29" i="22"/>
  <c r="Y29" i="22"/>
  <c r="X29" i="22"/>
  <c r="W29" i="22"/>
  <c r="V29" i="22"/>
  <c r="B29" i="22"/>
  <c r="AB28" i="22"/>
  <c r="AA28" i="22"/>
  <c r="Z28" i="22"/>
  <c r="Y28" i="22"/>
  <c r="X28" i="22"/>
  <c r="W28" i="22"/>
  <c r="V28" i="22"/>
  <c r="B28" i="22"/>
  <c r="AB27" i="22"/>
  <c r="AA27" i="22"/>
  <c r="Z27" i="22"/>
  <c r="Y27" i="22"/>
  <c r="X27" i="22"/>
  <c r="W27" i="22"/>
  <c r="V27" i="22"/>
  <c r="B27" i="22"/>
  <c r="AB26" i="22"/>
  <c r="AA26" i="22"/>
  <c r="Z26" i="22"/>
  <c r="Y26" i="22"/>
  <c r="X26" i="22"/>
  <c r="W26" i="22"/>
  <c r="V26" i="22"/>
  <c r="B26" i="22"/>
  <c r="AB25" i="22"/>
  <c r="AB30" i="22" s="1"/>
  <c r="AA25" i="22"/>
  <c r="AA30" i="22" s="1"/>
  <c r="Z25" i="22"/>
  <c r="Y25" i="22"/>
  <c r="X25" i="22"/>
  <c r="X30" i="22" s="1"/>
  <c r="W25" i="22"/>
  <c r="W30" i="22" s="1"/>
  <c r="V25" i="22"/>
  <c r="V30" i="22" s="1"/>
  <c r="B25" i="22"/>
  <c r="A24" i="22"/>
  <c r="A31" i="22" s="1"/>
  <c r="A38" i="22" s="1"/>
  <c r="A45" i="22" s="1"/>
  <c r="A52" i="22" s="1"/>
  <c r="A59" i="22" s="1"/>
  <c r="A66" i="22" s="1"/>
  <c r="A73" i="22" s="1"/>
  <c r="A80" i="22" s="1"/>
  <c r="A87" i="22" s="1"/>
  <c r="A94" i="22" s="1"/>
  <c r="A101" i="22" s="1"/>
  <c r="A108" i="22" s="1"/>
  <c r="A115" i="22" s="1"/>
  <c r="A122" i="22" s="1"/>
  <c r="A129" i="22" s="1"/>
  <c r="A136" i="22" s="1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AB22" i="22"/>
  <c r="AA22" i="22"/>
  <c r="Z22" i="22"/>
  <c r="Y22" i="22"/>
  <c r="X22" i="22"/>
  <c r="W22" i="22"/>
  <c r="V22" i="22"/>
  <c r="B22" i="22"/>
  <c r="AB21" i="22"/>
  <c r="AA21" i="22"/>
  <c r="Z21" i="22"/>
  <c r="Y21" i="22"/>
  <c r="X21" i="22"/>
  <c r="W21" i="22"/>
  <c r="V21" i="22"/>
  <c r="B21" i="22"/>
  <c r="AB20" i="22"/>
  <c r="AA20" i="22"/>
  <c r="Z20" i="22"/>
  <c r="Y20" i="22"/>
  <c r="X20" i="22"/>
  <c r="W20" i="22"/>
  <c r="V20" i="22"/>
  <c r="B20" i="22"/>
  <c r="AB19" i="22"/>
  <c r="AA19" i="22"/>
  <c r="Z19" i="22"/>
  <c r="Y19" i="22"/>
  <c r="X19" i="22"/>
  <c r="W19" i="22"/>
  <c r="V19" i="22"/>
  <c r="B19" i="22"/>
  <c r="AB18" i="22"/>
  <c r="AB23" i="22" s="1"/>
  <c r="AA18" i="22"/>
  <c r="AA23" i="22" s="1"/>
  <c r="Z18" i="22"/>
  <c r="Z23" i="22" s="1"/>
  <c r="Y18" i="22"/>
  <c r="Y23" i="22" s="1"/>
  <c r="X18" i="22"/>
  <c r="X23" i="22" s="1"/>
  <c r="W18" i="22"/>
  <c r="W23" i="22" s="1"/>
  <c r="V18" i="22"/>
  <c r="B18" i="22"/>
  <c r="A17" i="22"/>
  <c r="Y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AB15" i="22"/>
  <c r="AA15" i="22"/>
  <c r="Z15" i="22"/>
  <c r="Y15" i="22"/>
  <c r="X15" i="22"/>
  <c r="W15" i="22"/>
  <c r="V15" i="22"/>
  <c r="AB14" i="22"/>
  <c r="AA14" i="22"/>
  <c r="Z14" i="22"/>
  <c r="Y14" i="22"/>
  <c r="X14" i="22"/>
  <c r="W14" i="22"/>
  <c r="V14" i="22"/>
  <c r="AB13" i="22"/>
  <c r="AA13" i="22"/>
  <c r="Z13" i="22"/>
  <c r="Z16" i="22" s="1"/>
  <c r="Y13" i="22"/>
  <c r="X13" i="22"/>
  <c r="W13" i="22"/>
  <c r="V13" i="22"/>
  <c r="V16" i="22" s="1"/>
  <c r="AB12" i="22"/>
  <c r="AA12" i="22"/>
  <c r="Z12" i="22"/>
  <c r="Y12" i="22"/>
  <c r="X12" i="22"/>
  <c r="W12" i="22"/>
  <c r="V12" i="22"/>
  <c r="AB11" i="22"/>
  <c r="AB16" i="22" s="1"/>
  <c r="AA11" i="22"/>
  <c r="Z11" i="22"/>
  <c r="Y11" i="22"/>
  <c r="X11" i="22"/>
  <c r="X16" i="22" s="1"/>
  <c r="W11" i="22"/>
  <c r="W16" i="22" s="1"/>
  <c r="V11" i="22"/>
  <c r="AA100" i="23" l="1"/>
  <c r="AA121" i="23"/>
  <c r="O121" i="23"/>
  <c r="AB121" i="23"/>
  <c r="W121" i="23"/>
  <c r="S121" i="23"/>
  <c r="Z116" i="23"/>
  <c r="Z121" i="23" s="1"/>
  <c r="U121" i="23"/>
  <c r="V121" i="23"/>
  <c r="P121" i="23"/>
  <c r="Q121" i="23"/>
  <c r="X116" i="23"/>
  <c r="X121" i="23" s="1"/>
  <c r="Y121" i="23"/>
  <c r="AA97" i="22"/>
  <c r="AA65" i="22"/>
  <c r="AA16" i="22"/>
  <c r="W72" i="22"/>
  <c r="V116" i="22"/>
  <c r="Z72" i="22"/>
  <c r="H121" i="22"/>
  <c r="AA119" i="22"/>
  <c r="Q121" i="22"/>
  <c r="X116" i="22"/>
  <c r="Y117" i="22"/>
  <c r="J121" i="22"/>
  <c r="R121" i="22"/>
  <c r="Y116" i="22"/>
  <c r="Y121" i="22" s="1"/>
  <c r="Z117" i="22"/>
  <c r="AB118" i="22"/>
  <c r="V120" i="22"/>
  <c r="C121" i="22"/>
  <c r="K121" i="22"/>
  <c r="S121" i="22"/>
  <c r="Z116" i="22"/>
  <c r="Z121" i="22" s="1"/>
  <c r="AA117" i="22"/>
  <c r="W120" i="22"/>
  <c r="X120" i="22"/>
  <c r="D121" i="22"/>
  <c r="L121" i="22"/>
  <c r="AA116" i="22"/>
  <c r="E121" i="22"/>
  <c r="V118" i="22"/>
  <c r="V72" i="22"/>
  <c r="W118" i="22"/>
  <c r="X119" i="22"/>
  <c r="Y120" i="22"/>
  <c r="M121" i="22"/>
  <c r="AA95" i="22"/>
  <c r="X96" i="22"/>
  <c r="X100" i="22" s="1"/>
  <c r="Z98" i="22"/>
  <c r="W99" i="22"/>
  <c r="P116" i="22"/>
  <c r="U117" i="22"/>
  <c r="AB117" i="22" s="1"/>
  <c r="R118" i="22"/>
  <c r="Y118" i="22" s="1"/>
  <c r="O119" i="22"/>
  <c r="V119" i="22" s="1"/>
  <c r="T120" i="22"/>
  <c r="AA120" i="22" s="1"/>
  <c r="AB95" i="22"/>
  <c r="Y96" i="22"/>
  <c r="V97" i="22"/>
  <c r="AA98" i="22"/>
  <c r="X99" i="22"/>
  <c r="AA67" i="22"/>
  <c r="AA72" i="22" s="1"/>
  <c r="Z96" i="22"/>
  <c r="Z100" i="22" s="1"/>
  <c r="W97" i="22"/>
  <c r="W100" i="22" s="1"/>
  <c r="AB98" i="22"/>
  <c r="Y99" i="22"/>
  <c r="AB67" i="22"/>
  <c r="AB72" i="22" s="1"/>
  <c r="V95" i="22"/>
  <c r="V100" i="22" s="1"/>
  <c r="AA96" i="22"/>
  <c r="X97" i="22"/>
  <c r="Z99" i="22"/>
  <c r="AB116" i="22"/>
  <c r="X67" i="22"/>
  <c r="X72" i="22" s="1"/>
  <c r="AB142" i="21"/>
  <c r="Z142" i="21"/>
  <c r="X142" i="21"/>
  <c r="U142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B142" i="21"/>
  <c r="AB141" i="21"/>
  <c r="AA141" i="21"/>
  <c r="Z141" i="21"/>
  <c r="Y141" i="21"/>
  <c r="X141" i="21"/>
  <c r="W141" i="21"/>
  <c r="V141" i="21"/>
  <c r="B141" i="21"/>
  <c r="AB140" i="21"/>
  <c r="AA140" i="21"/>
  <c r="Z140" i="21"/>
  <c r="Y140" i="21"/>
  <c r="X140" i="21"/>
  <c r="W140" i="21"/>
  <c r="V140" i="21"/>
  <c r="B140" i="21"/>
  <c r="AB139" i="21"/>
  <c r="AA139" i="21"/>
  <c r="Z139" i="21"/>
  <c r="Y139" i="21"/>
  <c r="X139" i="21"/>
  <c r="W139" i="21"/>
  <c r="V139" i="21"/>
  <c r="B139" i="21"/>
  <c r="AB138" i="21"/>
  <c r="AA138" i="21"/>
  <c r="Z138" i="21"/>
  <c r="Y138" i="21"/>
  <c r="X138" i="21"/>
  <c r="W138" i="21"/>
  <c r="V138" i="21"/>
  <c r="B138" i="21"/>
  <c r="AB137" i="21"/>
  <c r="AA137" i="21"/>
  <c r="Z137" i="21"/>
  <c r="Y137" i="21"/>
  <c r="Y142" i="21" s="1"/>
  <c r="X137" i="21"/>
  <c r="W137" i="21"/>
  <c r="W142" i="21" s="1"/>
  <c r="V137" i="21"/>
  <c r="V142" i="21" s="1"/>
  <c r="B137" i="21"/>
  <c r="AB135" i="21"/>
  <c r="Z135" i="21"/>
  <c r="X135" i="21"/>
  <c r="W135" i="21"/>
  <c r="V135" i="21"/>
  <c r="U135" i="21"/>
  <c r="T135" i="2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C135" i="21"/>
  <c r="B135" i="21"/>
  <c r="AB134" i="21"/>
  <c r="AA134" i="21"/>
  <c r="Z134" i="21"/>
  <c r="Y134" i="21"/>
  <c r="X134" i="21"/>
  <c r="W134" i="21"/>
  <c r="V134" i="21"/>
  <c r="B134" i="21"/>
  <c r="AB133" i="21"/>
  <c r="AA133" i="21"/>
  <c r="Z133" i="21"/>
  <c r="Y133" i="21"/>
  <c r="X133" i="21"/>
  <c r="W133" i="21"/>
  <c r="V133" i="21"/>
  <c r="B133" i="21"/>
  <c r="AB132" i="21"/>
  <c r="AA132" i="21"/>
  <c r="Z132" i="21"/>
  <c r="Y132" i="21"/>
  <c r="X132" i="21"/>
  <c r="W132" i="21"/>
  <c r="V132" i="21"/>
  <c r="B132" i="21"/>
  <c r="AB131" i="21"/>
  <c r="AA131" i="21"/>
  <c r="Z131" i="21"/>
  <c r="Y131" i="21"/>
  <c r="X131" i="21"/>
  <c r="W131" i="21"/>
  <c r="V131" i="21"/>
  <c r="B131" i="21"/>
  <c r="AB130" i="21"/>
  <c r="AA130" i="21"/>
  <c r="AA135" i="21" s="1"/>
  <c r="Z130" i="21"/>
  <c r="Y130" i="21"/>
  <c r="Y135" i="21" s="1"/>
  <c r="X130" i="21"/>
  <c r="W130" i="21"/>
  <c r="V130" i="21"/>
  <c r="B130" i="21"/>
  <c r="AB128" i="21"/>
  <c r="Z128" i="21"/>
  <c r="X128" i="21"/>
  <c r="U128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B128" i="21"/>
  <c r="AB127" i="21"/>
  <c r="AA127" i="21"/>
  <c r="Z127" i="21"/>
  <c r="Y127" i="21"/>
  <c r="X127" i="21"/>
  <c r="W127" i="21"/>
  <c r="V127" i="21"/>
  <c r="B127" i="21"/>
  <c r="AB126" i="21"/>
  <c r="AA126" i="21"/>
  <c r="Z126" i="21"/>
  <c r="Y126" i="21"/>
  <c r="X126" i="21"/>
  <c r="W126" i="21"/>
  <c r="V126" i="21"/>
  <c r="B126" i="21"/>
  <c r="AB125" i="21"/>
  <c r="AA125" i="21"/>
  <c r="Z125" i="21"/>
  <c r="Y125" i="21"/>
  <c r="X125" i="21"/>
  <c r="W125" i="21"/>
  <c r="V125" i="21"/>
  <c r="B125" i="21"/>
  <c r="AB124" i="21"/>
  <c r="AA124" i="21"/>
  <c r="Z124" i="21"/>
  <c r="Y124" i="21"/>
  <c r="X124" i="21"/>
  <c r="W124" i="21"/>
  <c r="V124" i="21"/>
  <c r="V128" i="21" s="1"/>
  <c r="B124" i="21"/>
  <c r="AB123" i="21"/>
  <c r="AA123" i="21"/>
  <c r="AA128" i="21" s="1"/>
  <c r="Z123" i="21"/>
  <c r="Y123" i="21"/>
  <c r="Y128" i="21" s="1"/>
  <c r="X123" i="21"/>
  <c r="W123" i="21"/>
  <c r="W128" i="21" s="1"/>
  <c r="V123" i="21"/>
  <c r="B123" i="21"/>
  <c r="B121" i="21"/>
  <c r="S120" i="21"/>
  <c r="Z120" i="21" s="1"/>
  <c r="Q120" i="21"/>
  <c r="X120" i="21" s="1"/>
  <c r="O120" i="21"/>
  <c r="K120" i="21"/>
  <c r="I120" i="21"/>
  <c r="G120" i="21"/>
  <c r="C120" i="21"/>
  <c r="V120" i="21" s="1"/>
  <c r="B120" i="21"/>
  <c r="R119" i="21"/>
  <c r="N119" i="21"/>
  <c r="L119" i="21"/>
  <c r="J119" i="21"/>
  <c r="F119" i="21"/>
  <c r="Y119" i="21" s="1"/>
  <c r="D119" i="21"/>
  <c r="B119" i="21"/>
  <c r="U118" i="21"/>
  <c r="Q118" i="21"/>
  <c r="X118" i="21" s="1"/>
  <c r="O118" i="21"/>
  <c r="V118" i="21" s="1"/>
  <c r="M118" i="21"/>
  <c r="I118" i="21"/>
  <c r="AB118" i="21" s="1"/>
  <c r="G118" i="21"/>
  <c r="E118" i="21"/>
  <c r="B118" i="21"/>
  <c r="R117" i="21"/>
  <c r="P117" i="21"/>
  <c r="L117" i="21"/>
  <c r="J117" i="21"/>
  <c r="H117" i="21"/>
  <c r="D117" i="21"/>
  <c r="W117" i="21" s="1"/>
  <c r="B117" i="21"/>
  <c r="U116" i="21"/>
  <c r="S116" i="21"/>
  <c r="O116" i="21"/>
  <c r="M116" i="21"/>
  <c r="K116" i="21"/>
  <c r="G116" i="21"/>
  <c r="E116" i="21"/>
  <c r="C116" i="21"/>
  <c r="B116" i="21"/>
  <c r="Y114" i="21"/>
  <c r="W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AB113" i="21"/>
  <c r="AA113" i="21"/>
  <c r="Z113" i="21"/>
  <c r="Y113" i="21"/>
  <c r="X113" i="21"/>
  <c r="W113" i="21"/>
  <c r="V113" i="21"/>
  <c r="B113" i="21"/>
  <c r="AB112" i="21"/>
  <c r="AA112" i="21"/>
  <c r="Z112" i="21"/>
  <c r="Y112" i="21"/>
  <c r="X112" i="21"/>
  <c r="W112" i="21"/>
  <c r="V112" i="21"/>
  <c r="B112" i="21"/>
  <c r="AB111" i="21"/>
  <c r="AA111" i="21"/>
  <c r="Z111" i="21"/>
  <c r="Y111" i="21"/>
  <c r="X111" i="21"/>
  <c r="W111" i="21"/>
  <c r="V111" i="21"/>
  <c r="B111" i="21"/>
  <c r="AB110" i="21"/>
  <c r="AA110" i="21"/>
  <c r="Z110" i="21"/>
  <c r="Y110" i="21"/>
  <c r="X110" i="21"/>
  <c r="W110" i="21"/>
  <c r="V110" i="21"/>
  <c r="B110" i="21"/>
  <c r="AB109" i="21"/>
  <c r="AB114" i="21" s="1"/>
  <c r="AA109" i="21"/>
  <c r="AA114" i="21" s="1"/>
  <c r="Z109" i="21"/>
  <c r="Z114" i="21" s="1"/>
  <c r="Y109" i="21"/>
  <c r="X109" i="21"/>
  <c r="X114" i="21" s="1"/>
  <c r="W109" i="21"/>
  <c r="V109" i="21"/>
  <c r="V114" i="21" s="1"/>
  <c r="B109" i="21"/>
  <c r="AA107" i="21"/>
  <c r="W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AB106" i="21"/>
  <c r="AA106" i="21"/>
  <c r="Z106" i="21"/>
  <c r="Y106" i="21"/>
  <c r="X106" i="21"/>
  <c r="W106" i="21"/>
  <c r="V106" i="21"/>
  <c r="B106" i="21"/>
  <c r="AB105" i="21"/>
  <c r="AA105" i="21"/>
  <c r="Z105" i="21"/>
  <c r="Y105" i="21"/>
  <c r="X105" i="21"/>
  <c r="W105" i="21"/>
  <c r="V105" i="21"/>
  <c r="B105" i="21"/>
  <c r="AB104" i="21"/>
  <c r="AA104" i="21"/>
  <c r="Z104" i="21"/>
  <c r="Y104" i="21"/>
  <c r="X104" i="21"/>
  <c r="W104" i="21"/>
  <c r="V104" i="21"/>
  <c r="B104" i="21"/>
  <c r="AB103" i="21"/>
  <c r="AA103" i="21"/>
  <c r="Z103" i="21"/>
  <c r="Y103" i="21"/>
  <c r="X103" i="21"/>
  <c r="W103" i="21"/>
  <c r="V103" i="21"/>
  <c r="B103" i="21"/>
  <c r="AB102" i="21"/>
  <c r="AB107" i="21" s="1"/>
  <c r="AA102" i="21"/>
  <c r="Z102" i="21"/>
  <c r="Z107" i="21" s="1"/>
  <c r="Y102" i="21"/>
  <c r="Y107" i="21" s="1"/>
  <c r="X102" i="21"/>
  <c r="X107" i="21" s="1"/>
  <c r="W102" i="21"/>
  <c r="V102" i="21"/>
  <c r="V107" i="21" s="1"/>
  <c r="B102" i="21"/>
  <c r="R100" i="21"/>
  <c r="Q100" i="21"/>
  <c r="N100" i="21"/>
  <c r="J100" i="21"/>
  <c r="I100" i="21"/>
  <c r="F100" i="21"/>
  <c r="B100" i="21"/>
  <c r="AB99" i="21"/>
  <c r="Z99" i="21"/>
  <c r="V99" i="21"/>
  <c r="U99" i="21"/>
  <c r="U120" i="21" s="1"/>
  <c r="AB120" i="21" s="1"/>
  <c r="T99" i="21"/>
  <c r="AA99" i="21" s="1"/>
  <c r="S99" i="21"/>
  <c r="R99" i="21"/>
  <c r="R120" i="21" s="1"/>
  <c r="Y120" i="21" s="1"/>
  <c r="Q99" i="21"/>
  <c r="X99" i="21" s="1"/>
  <c r="P99" i="21"/>
  <c r="P120" i="21" s="1"/>
  <c r="O99" i="21"/>
  <c r="N99" i="21"/>
  <c r="N120" i="21" s="1"/>
  <c r="M99" i="21"/>
  <c r="M120" i="21" s="1"/>
  <c r="L99" i="21"/>
  <c r="L120" i="21" s="1"/>
  <c r="K99" i="21"/>
  <c r="J99" i="21"/>
  <c r="J120" i="21" s="1"/>
  <c r="I99" i="21"/>
  <c r="H99" i="21"/>
  <c r="H120" i="21" s="1"/>
  <c r="G99" i="21"/>
  <c r="F99" i="21"/>
  <c r="F120" i="21" s="1"/>
  <c r="E99" i="21"/>
  <c r="E120" i="21" s="1"/>
  <c r="D99" i="21"/>
  <c r="D120" i="21" s="1"/>
  <c r="C99" i="21"/>
  <c r="B99" i="21"/>
  <c r="Y98" i="21"/>
  <c r="W98" i="21"/>
  <c r="U98" i="21"/>
  <c r="U119" i="21" s="1"/>
  <c r="T98" i="21"/>
  <c r="AA98" i="21" s="1"/>
  <c r="S98" i="21"/>
  <c r="S119" i="21" s="1"/>
  <c r="Z119" i="21" s="1"/>
  <c r="R98" i="21"/>
  <c r="Q98" i="21"/>
  <c r="X98" i="21" s="1"/>
  <c r="P98" i="21"/>
  <c r="P119" i="21" s="1"/>
  <c r="W119" i="21" s="1"/>
  <c r="O98" i="21"/>
  <c r="V98" i="21" s="1"/>
  <c r="N98" i="21"/>
  <c r="M98" i="21"/>
  <c r="M119" i="21" s="1"/>
  <c r="L98" i="21"/>
  <c r="K98" i="21"/>
  <c r="K119" i="21" s="1"/>
  <c r="J98" i="21"/>
  <c r="I98" i="21"/>
  <c r="I119" i="21" s="1"/>
  <c r="H98" i="21"/>
  <c r="H119" i="21" s="1"/>
  <c r="G98" i="21"/>
  <c r="G119" i="21" s="1"/>
  <c r="F98" i="21"/>
  <c r="E98" i="21"/>
  <c r="E119" i="21" s="1"/>
  <c r="D98" i="21"/>
  <c r="C98" i="21"/>
  <c r="C119" i="21" s="1"/>
  <c r="B98" i="21"/>
  <c r="AB97" i="21"/>
  <c r="Z97" i="21"/>
  <c r="X97" i="21"/>
  <c r="U97" i="21"/>
  <c r="T97" i="21"/>
  <c r="AA97" i="21" s="1"/>
  <c r="S97" i="21"/>
  <c r="S118" i="21" s="1"/>
  <c r="Z118" i="21" s="1"/>
  <c r="R97" i="21"/>
  <c r="Y97" i="21" s="1"/>
  <c r="Q97" i="21"/>
  <c r="P97" i="21"/>
  <c r="P118" i="21" s="1"/>
  <c r="W118" i="21" s="1"/>
  <c r="O97" i="21"/>
  <c r="V97" i="21" s="1"/>
  <c r="N97" i="21"/>
  <c r="N118" i="21" s="1"/>
  <c r="M97" i="21"/>
  <c r="L97" i="21"/>
  <c r="L118" i="21" s="1"/>
  <c r="K97" i="21"/>
  <c r="K118" i="21" s="1"/>
  <c r="J97" i="21"/>
  <c r="J118" i="21" s="1"/>
  <c r="I97" i="21"/>
  <c r="H97" i="21"/>
  <c r="H118" i="21" s="1"/>
  <c r="G97" i="21"/>
  <c r="F97" i="21"/>
  <c r="F118" i="21" s="1"/>
  <c r="E97" i="21"/>
  <c r="D97" i="21"/>
  <c r="D118" i="21" s="1"/>
  <c r="C97" i="21"/>
  <c r="C118" i="21" s="1"/>
  <c r="B97" i="21"/>
  <c r="AA96" i="21"/>
  <c r="W96" i="21"/>
  <c r="U96" i="21"/>
  <c r="AB96" i="21" s="1"/>
  <c r="T96" i="21"/>
  <c r="T117" i="21" s="1"/>
  <c r="AA117" i="21" s="1"/>
  <c r="S96" i="21"/>
  <c r="S117" i="21" s="1"/>
  <c r="R96" i="21"/>
  <c r="Y96" i="21" s="1"/>
  <c r="Q96" i="21"/>
  <c r="Q117" i="21" s="1"/>
  <c r="P96" i="21"/>
  <c r="O96" i="21"/>
  <c r="V96" i="21" s="1"/>
  <c r="V100" i="21" s="1"/>
  <c r="N96" i="21"/>
  <c r="N117" i="21" s="1"/>
  <c r="M96" i="21"/>
  <c r="M117" i="21" s="1"/>
  <c r="L96" i="21"/>
  <c r="K96" i="21"/>
  <c r="K117" i="21" s="1"/>
  <c r="J96" i="21"/>
  <c r="I96" i="21"/>
  <c r="I117" i="21" s="1"/>
  <c r="H96" i="21"/>
  <c r="G96" i="21"/>
  <c r="G117" i="21" s="1"/>
  <c r="F96" i="21"/>
  <c r="F117" i="21" s="1"/>
  <c r="E96" i="21"/>
  <c r="E117" i="21" s="1"/>
  <c r="D96" i="21"/>
  <c r="C96" i="21"/>
  <c r="C117" i="21" s="1"/>
  <c r="B96" i="21"/>
  <c r="Z95" i="21"/>
  <c r="X95" i="21"/>
  <c r="V95" i="21"/>
  <c r="U95" i="21"/>
  <c r="AB95" i="21" s="1"/>
  <c r="T95" i="21"/>
  <c r="T116" i="21" s="1"/>
  <c r="S95" i="21"/>
  <c r="R95" i="21"/>
  <c r="Y95" i="21" s="1"/>
  <c r="Q95" i="21"/>
  <c r="Q116" i="21" s="1"/>
  <c r="P95" i="21"/>
  <c r="W95" i="21" s="1"/>
  <c r="O95" i="21"/>
  <c r="N95" i="21"/>
  <c r="N116" i="21" s="1"/>
  <c r="N121" i="21" s="1"/>
  <c r="M95" i="21"/>
  <c r="L95" i="21"/>
  <c r="L116" i="21" s="1"/>
  <c r="K95" i="21"/>
  <c r="J95" i="21"/>
  <c r="J116" i="21" s="1"/>
  <c r="I95" i="21"/>
  <c r="I116" i="21" s="1"/>
  <c r="H95" i="21"/>
  <c r="H116" i="21" s="1"/>
  <c r="G95" i="21"/>
  <c r="F95" i="21"/>
  <c r="F116" i="21" s="1"/>
  <c r="F121" i="21" s="1"/>
  <c r="E95" i="21"/>
  <c r="D95" i="21"/>
  <c r="D116" i="21" s="1"/>
  <c r="C95" i="21"/>
  <c r="B95" i="21"/>
  <c r="B93" i="21"/>
  <c r="B92" i="21"/>
  <c r="B91" i="21"/>
  <c r="B90" i="21"/>
  <c r="B89" i="21"/>
  <c r="B88" i="21"/>
  <c r="Y86" i="21"/>
  <c r="U86" i="21"/>
  <c r="U100" i="21" s="1"/>
  <c r="T86" i="21"/>
  <c r="T100" i="21" s="1"/>
  <c r="S86" i="21"/>
  <c r="S100" i="21" s="1"/>
  <c r="R86" i="21"/>
  <c r="Q86" i="21"/>
  <c r="P86" i="21"/>
  <c r="P100" i="21" s="1"/>
  <c r="O86" i="21"/>
  <c r="O100" i="21" s="1"/>
  <c r="N86" i="21"/>
  <c r="M86" i="21"/>
  <c r="M100" i="21" s="1"/>
  <c r="L86" i="21"/>
  <c r="L100" i="21" s="1"/>
  <c r="K86" i="21"/>
  <c r="K100" i="21" s="1"/>
  <c r="J86" i="21"/>
  <c r="I86" i="21"/>
  <c r="H86" i="21"/>
  <c r="H100" i="21" s="1"/>
  <c r="G86" i="21"/>
  <c r="G100" i="21" s="1"/>
  <c r="F86" i="21"/>
  <c r="E86" i="21"/>
  <c r="E100" i="21" s="1"/>
  <c r="D86" i="21"/>
  <c r="D100" i="21" s="1"/>
  <c r="C86" i="21"/>
  <c r="C100" i="21" s="1"/>
  <c r="B86" i="21"/>
  <c r="AB85" i="21"/>
  <c r="AA85" i="21"/>
  <c r="Z85" i="21"/>
  <c r="Y85" i="21"/>
  <c r="X85" i="21"/>
  <c r="W85" i="21"/>
  <c r="V85" i="21"/>
  <c r="B85" i="21"/>
  <c r="AB84" i="21"/>
  <c r="AA84" i="21"/>
  <c r="Z84" i="21"/>
  <c r="Y84" i="21"/>
  <c r="X84" i="21"/>
  <c r="W84" i="21"/>
  <c r="V84" i="21"/>
  <c r="B84" i="21"/>
  <c r="AB83" i="21"/>
  <c r="AA83" i="21"/>
  <c r="Z83" i="21"/>
  <c r="Y83" i="21"/>
  <c r="X83" i="21"/>
  <c r="W83" i="21"/>
  <c r="V83" i="21"/>
  <c r="B83" i="21"/>
  <c r="AB82" i="21"/>
  <c r="AA82" i="21"/>
  <c r="Z82" i="21"/>
  <c r="Y82" i="21"/>
  <c r="X82" i="21"/>
  <c r="W82" i="21"/>
  <c r="V82" i="21"/>
  <c r="B82" i="21"/>
  <c r="AB81" i="21"/>
  <c r="AB86" i="21" s="1"/>
  <c r="AA81" i="21"/>
  <c r="AA86" i="21" s="1"/>
  <c r="Z81" i="21"/>
  <c r="Z86" i="21" s="1"/>
  <c r="Y81" i="21"/>
  <c r="X81" i="21"/>
  <c r="X86" i="21" s="1"/>
  <c r="W81" i="21"/>
  <c r="W86" i="21" s="1"/>
  <c r="V81" i="21"/>
  <c r="V86" i="21" s="1"/>
  <c r="B81" i="21"/>
  <c r="Y79" i="21"/>
  <c r="W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AB78" i="21"/>
  <c r="AA78" i="21"/>
  <c r="Z78" i="21"/>
  <c r="Y78" i="21"/>
  <c r="X78" i="21"/>
  <c r="W78" i="21"/>
  <c r="V78" i="21"/>
  <c r="B78" i="21"/>
  <c r="AB77" i="21"/>
  <c r="AB79" i="21" s="1"/>
  <c r="AA77" i="21"/>
  <c r="Z77" i="21"/>
  <c r="Y77" i="21"/>
  <c r="X77" i="21"/>
  <c r="W77" i="21"/>
  <c r="V77" i="21"/>
  <c r="B77" i="21"/>
  <c r="AB76" i="21"/>
  <c r="AA76" i="21"/>
  <c r="Z76" i="21"/>
  <c r="Y76" i="21"/>
  <c r="X76" i="21"/>
  <c r="W76" i="21"/>
  <c r="V76" i="21"/>
  <c r="B76" i="21"/>
  <c r="AB75" i="21"/>
  <c r="AA75" i="21"/>
  <c r="Z75" i="21"/>
  <c r="Y75" i="21"/>
  <c r="X75" i="21"/>
  <c r="W75" i="21"/>
  <c r="V75" i="21"/>
  <c r="B75" i="21"/>
  <c r="AB74" i="21"/>
  <c r="AA74" i="21"/>
  <c r="Z74" i="21"/>
  <c r="Z79" i="21" s="1"/>
  <c r="Y74" i="21"/>
  <c r="X74" i="21"/>
  <c r="X79" i="21" s="1"/>
  <c r="W74" i="21"/>
  <c r="V74" i="21"/>
  <c r="V79" i="21" s="1"/>
  <c r="B74" i="21"/>
  <c r="U72" i="21"/>
  <c r="T72" i="21"/>
  <c r="S72" i="21"/>
  <c r="R72" i="21"/>
  <c r="Q72" i="21"/>
  <c r="B72" i="21"/>
  <c r="AB71" i="21"/>
  <c r="AA71" i="21"/>
  <c r="Z71" i="21"/>
  <c r="W71" i="21"/>
  <c r="P71" i="21"/>
  <c r="O71" i="21"/>
  <c r="V71" i="21" s="1"/>
  <c r="N71" i="21"/>
  <c r="M71" i="21"/>
  <c r="L71" i="21"/>
  <c r="K71" i="21"/>
  <c r="J71" i="21"/>
  <c r="I71" i="21"/>
  <c r="H71" i="21"/>
  <c r="G71" i="21"/>
  <c r="F71" i="21"/>
  <c r="Y71" i="21" s="1"/>
  <c r="E71" i="21"/>
  <c r="X71" i="21" s="1"/>
  <c r="D71" i="21"/>
  <c r="C71" i="21"/>
  <c r="B71" i="21"/>
  <c r="Z70" i="21"/>
  <c r="Y70" i="21"/>
  <c r="X70" i="21"/>
  <c r="P70" i="21"/>
  <c r="W70" i="21" s="1"/>
  <c r="O70" i="21"/>
  <c r="V70" i="21" s="1"/>
  <c r="N70" i="21"/>
  <c r="M70" i="21"/>
  <c r="L70" i="21"/>
  <c r="K70" i="21"/>
  <c r="J70" i="21"/>
  <c r="I70" i="21"/>
  <c r="AB70" i="21" s="1"/>
  <c r="H70" i="21"/>
  <c r="AA70" i="21" s="1"/>
  <c r="G70" i="21"/>
  <c r="F70" i="21"/>
  <c r="E70" i="21"/>
  <c r="D70" i="21"/>
  <c r="C70" i="21"/>
  <c r="B70" i="21"/>
  <c r="AB69" i="21"/>
  <c r="Y69" i="21"/>
  <c r="P69" i="21"/>
  <c r="P72" i="21" s="1"/>
  <c r="O69" i="21"/>
  <c r="O72" i="21" s="1"/>
  <c r="N69" i="21"/>
  <c r="M69" i="21"/>
  <c r="L69" i="21"/>
  <c r="L72" i="21" s="1"/>
  <c r="K69" i="21"/>
  <c r="J69" i="21"/>
  <c r="I69" i="21"/>
  <c r="H69" i="21"/>
  <c r="H72" i="21" s="1"/>
  <c r="G69" i="21"/>
  <c r="Z69" i="21" s="1"/>
  <c r="F69" i="21"/>
  <c r="E69" i="21"/>
  <c r="X69" i="21" s="1"/>
  <c r="D69" i="21"/>
  <c r="D72" i="21" s="1"/>
  <c r="C69" i="21"/>
  <c r="B69" i="21"/>
  <c r="AB68" i="21"/>
  <c r="AA68" i="21"/>
  <c r="Z68" i="21"/>
  <c r="W68" i="21"/>
  <c r="P68" i="21"/>
  <c r="O68" i="21"/>
  <c r="V68" i="21" s="1"/>
  <c r="N68" i="21"/>
  <c r="M68" i="21"/>
  <c r="L68" i="21"/>
  <c r="K68" i="21"/>
  <c r="J68" i="21"/>
  <c r="I68" i="21"/>
  <c r="H68" i="21"/>
  <c r="G68" i="21"/>
  <c r="F68" i="21"/>
  <c r="Y68" i="21" s="1"/>
  <c r="E68" i="21"/>
  <c r="D68" i="21"/>
  <c r="C68" i="21"/>
  <c r="B68" i="21"/>
  <c r="AA67" i="21"/>
  <c r="X67" i="21"/>
  <c r="W67" i="21"/>
  <c r="V67" i="21"/>
  <c r="P67" i="21"/>
  <c r="O67" i="21"/>
  <c r="N67" i="21"/>
  <c r="N72" i="21" s="1"/>
  <c r="M67" i="21"/>
  <c r="M72" i="21" s="1"/>
  <c r="L67" i="21"/>
  <c r="K67" i="21"/>
  <c r="K72" i="21" s="1"/>
  <c r="J67" i="21"/>
  <c r="J72" i="21" s="1"/>
  <c r="I67" i="21"/>
  <c r="AB67" i="21" s="1"/>
  <c r="AB72" i="21" s="1"/>
  <c r="H67" i="21"/>
  <c r="G67" i="21"/>
  <c r="Z67" i="21" s="1"/>
  <c r="F67" i="21"/>
  <c r="E67" i="21"/>
  <c r="E72" i="21" s="1"/>
  <c r="D67" i="21"/>
  <c r="C67" i="21"/>
  <c r="C72" i="21" s="1"/>
  <c r="B67" i="21"/>
  <c r="W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AB64" i="21"/>
  <c r="AA64" i="21"/>
  <c r="Z64" i="21"/>
  <c r="Y64" i="21"/>
  <c r="X64" i="21"/>
  <c r="W64" i="21"/>
  <c r="V64" i="21"/>
  <c r="B64" i="21"/>
  <c r="AB63" i="21"/>
  <c r="AA63" i="21"/>
  <c r="Z63" i="21"/>
  <c r="Z65" i="21" s="1"/>
  <c r="Y63" i="21"/>
  <c r="X63" i="21"/>
  <c r="W63" i="21"/>
  <c r="V63" i="21"/>
  <c r="B63" i="21"/>
  <c r="AB62" i="21"/>
  <c r="AA62" i="21"/>
  <c r="Z62" i="21"/>
  <c r="Y62" i="21"/>
  <c r="X62" i="21"/>
  <c r="W62" i="21"/>
  <c r="V62" i="21"/>
  <c r="B62" i="21"/>
  <c r="AB61" i="21"/>
  <c r="AA61" i="21"/>
  <c r="Z61" i="21"/>
  <c r="Y61" i="21"/>
  <c r="X61" i="21"/>
  <c r="W61" i="21"/>
  <c r="V61" i="21"/>
  <c r="B61" i="21"/>
  <c r="AB60" i="21"/>
  <c r="AB65" i="21" s="1"/>
  <c r="AA60" i="21"/>
  <c r="Z60" i="21"/>
  <c r="Y60" i="21"/>
  <c r="X60" i="21"/>
  <c r="X65" i="21" s="1"/>
  <c r="W60" i="21"/>
  <c r="V60" i="21"/>
  <c r="V65" i="21" s="1"/>
  <c r="B60" i="21"/>
  <c r="W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AB57" i="21"/>
  <c r="AA57" i="21"/>
  <c r="Z57" i="21"/>
  <c r="Y57" i="21"/>
  <c r="X57" i="21"/>
  <c r="W57" i="21"/>
  <c r="V57" i="21"/>
  <c r="B57" i="21"/>
  <c r="AB56" i="21"/>
  <c r="AA56" i="21"/>
  <c r="Z56" i="21"/>
  <c r="Z58" i="21" s="1"/>
  <c r="Y56" i="21"/>
  <c r="X56" i="21"/>
  <c r="W56" i="21"/>
  <c r="V56" i="21"/>
  <c r="B56" i="21"/>
  <c r="AB55" i="21"/>
  <c r="AA55" i="21"/>
  <c r="Z55" i="21"/>
  <c r="Y55" i="21"/>
  <c r="X55" i="21"/>
  <c r="W55" i="21"/>
  <c r="V55" i="21"/>
  <c r="B55" i="21"/>
  <c r="AB54" i="21"/>
  <c r="AA54" i="21"/>
  <c r="Z54" i="21"/>
  <c r="Y54" i="21"/>
  <c r="X54" i="21"/>
  <c r="W54" i="21"/>
  <c r="V54" i="21"/>
  <c r="B54" i="21"/>
  <c r="AB53" i="21"/>
  <c r="AB58" i="21" s="1"/>
  <c r="AA53" i="21"/>
  <c r="Z53" i="21"/>
  <c r="Y53" i="21"/>
  <c r="X53" i="21"/>
  <c r="X58" i="21" s="1"/>
  <c r="W53" i="21"/>
  <c r="V53" i="21"/>
  <c r="V58" i="21" s="1"/>
  <c r="B53" i="21"/>
  <c r="W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AB50" i="21"/>
  <c r="AA50" i="21"/>
  <c r="Z50" i="21"/>
  <c r="Y50" i="21"/>
  <c r="X50" i="21"/>
  <c r="W50" i="21"/>
  <c r="V50" i="21"/>
  <c r="B50" i="21"/>
  <c r="AB49" i="21"/>
  <c r="AA49" i="21"/>
  <c r="Z49" i="21"/>
  <c r="Z51" i="21" s="1"/>
  <c r="Y49" i="21"/>
  <c r="X49" i="21"/>
  <c r="W49" i="21"/>
  <c r="V49" i="21"/>
  <c r="B49" i="21"/>
  <c r="AB48" i="21"/>
  <c r="AA48" i="21"/>
  <c r="Z48" i="21"/>
  <c r="Y48" i="21"/>
  <c r="X48" i="21"/>
  <c r="W48" i="21"/>
  <c r="V48" i="21"/>
  <c r="B48" i="21"/>
  <c r="AB47" i="21"/>
  <c r="AA47" i="21"/>
  <c r="Z47" i="21"/>
  <c r="Y47" i="21"/>
  <c r="X47" i="21"/>
  <c r="W47" i="21"/>
  <c r="V47" i="21"/>
  <c r="B47" i="21"/>
  <c r="AB46" i="21"/>
  <c r="AB51" i="21" s="1"/>
  <c r="AA46" i="21"/>
  <c r="Z46" i="21"/>
  <c r="Y46" i="21"/>
  <c r="X46" i="21"/>
  <c r="X51" i="21" s="1"/>
  <c r="W46" i="21"/>
  <c r="V46" i="21"/>
  <c r="V51" i="21" s="1"/>
  <c r="B46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AB43" i="21"/>
  <c r="AA43" i="21"/>
  <c r="Z43" i="21"/>
  <c r="Y43" i="21"/>
  <c r="X43" i="21"/>
  <c r="W43" i="21"/>
  <c r="V43" i="21"/>
  <c r="B43" i="21"/>
  <c r="AB42" i="21"/>
  <c r="AA42" i="21"/>
  <c r="Z42" i="21"/>
  <c r="Y42" i="21"/>
  <c r="X42" i="21"/>
  <c r="W42" i="21"/>
  <c r="V42" i="21"/>
  <c r="B42" i="21"/>
  <c r="AB41" i="21"/>
  <c r="AA41" i="21"/>
  <c r="Z41" i="21"/>
  <c r="Y41" i="21"/>
  <c r="X41" i="21"/>
  <c r="W41" i="21"/>
  <c r="V41" i="21"/>
  <c r="B41" i="21"/>
  <c r="AB40" i="21"/>
  <c r="AA40" i="21"/>
  <c r="Z40" i="21"/>
  <c r="Y40" i="21"/>
  <c r="X40" i="21"/>
  <c r="W40" i="21"/>
  <c r="V40" i="21"/>
  <c r="B40" i="21"/>
  <c r="AB39" i="21"/>
  <c r="AB44" i="21" s="1"/>
  <c r="AA39" i="21"/>
  <c r="AA44" i="21" s="1"/>
  <c r="Z39" i="21"/>
  <c r="Z44" i="21" s="1"/>
  <c r="Y39" i="21"/>
  <c r="Y44" i="21" s="1"/>
  <c r="X39" i="21"/>
  <c r="X44" i="21" s="1"/>
  <c r="W39" i="21"/>
  <c r="V39" i="21"/>
  <c r="B39" i="21"/>
  <c r="Z37" i="21"/>
  <c r="Y37" i="21"/>
  <c r="W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AB36" i="21"/>
  <c r="AA36" i="21"/>
  <c r="Z36" i="21"/>
  <c r="Y36" i="21"/>
  <c r="X36" i="21"/>
  <c r="W36" i="21"/>
  <c r="V36" i="21"/>
  <c r="B36" i="21"/>
  <c r="AB35" i="21"/>
  <c r="AA35" i="21"/>
  <c r="Z35" i="21"/>
  <c r="Y35" i="21"/>
  <c r="X35" i="21"/>
  <c r="W35" i="21"/>
  <c r="V35" i="21"/>
  <c r="B35" i="21"/>
  <c r="AB34" i="21"/>
  <c r="AA34" i="21"/>
  <c r="Z34" i="21"/>
  <c r="Y34" i="21"/>
  <c r="X34" i="21"/>
  <c r="W34" i="21"/>
  <c r="V34" i="21"/>
  <c r="B34" i="21"/>
  <c r="AB33" i="21"/>
  <c r="AA33" i="21"/>
  <c r="Z33" i="21"/>
  <c r="Y33" i="21"/>
  <c r="X33" i="21"/>
  <c r="W33" i="21"/>
  <c r="V33" i="21"/>
  <c r="B33" i="21"/>
  <c r="AB32" i="21"/>
  <c r="AB37" i="21" s="1"/>
  <c r="AA32" i="21"/>
  <c r="AA37" i="21" s="1"/>
  <c r="Z32" i="21"/>
  <c r="Y32" i="21"/>
  <c r="X32" i="21"/>
  <c r="X37" i="21" s="1"/>
  <c r="W32" i="21"/>
  <c r="V32" i="21"/>
  <c r="V37" i="21" s="1"/>
  <c r="B32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AB29" i="21"/>
  <c r="AA29" i="21"/>
  <c r="Z29" i="21"/>
  <c r="Y29" i="21"/>
  <c r="X29" i="21"/>
  <c r="W29" i="21"/>
  <c r="V29" i="21"/>
  <c r="B29" i="21"/>
  <c r="AB28" i="21"/>
  <c r="AA28" i="21"/>
  <c r="Z28" i="21"/>
  <c r="Y28" i="21"/>
  <c r="X28" i="21"/>
  <c r="W28" i="21"/>
  <c r="V28" i="21"/>
  <c r="B28" i="21"/>
  <c r="AB27" i="21"/>
  <c r="AA27" i="21"/>
  <c r="Z27" i="21"/>
  <c r="Y27" i="21"/>
  <c r="X27" i="21"/>
  <c r="W27" i="21"/>
  <c r="V27" i="21"/>
  <c r="B27" i="21"/>
  <c r="AB26" i="21"/>
  <c r="AA26" i="21"/>
  <c r="Z26" i="21"/>
  <c r="Y26" i="21"/>
  <c r="X26" i="21"/>
  <c r="W26" i="21"/>
  <c r="V26" i="21"/>
  <c r="B26" i="21"/>
  <c r="AB25" i="21"/>
  <c r="AB30" i="21" s="1"/>
  <c r="AA25" i="21"/>
  <c r="AA30" i="21" s="1"/>
  <c r="Z25" i="21"/>
  <c r="Z30" i="21" s="1"/>
  <c r="Y25" i="21"/>
  <c r="Y30" i="21" s="1"/>
  <c r="X25" i="21"/>
  <c r="X30" i="21" s="1"/>
  <c r="W25" i="21"/>
  <c r="V25" i="21"/>
  <c r="B25" i="21"/>
  <c r="Y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AB22" i="21"/>
  <c r="AA22" i="21"/>
  <c r="Z22" i="21"/>
  <c r="Y22" i="21"/>
  <c r="X22" i="21"/>
  <c r="W22" i="21"/>
  <c r="V22" i="21"/>
  <c r="B22" i="21"/>
  <c r="AB21" i="21"/>
  <c r="AA21" i="21"/>
  <c r="Z21" i="21"/>
  <c r="Y21" i="21"/>
  <c r="X21" i="21"/>
  <c r="W21" i="21"/>
  <c r="V21" i="21"/>
  <c r="V23" i="21" s="1"/>
  <c r="B21" i="21"/>
  <c r="AB20" i="21"/>
  <c r="AA20" i="21"/>
  <c r="Z20" i="21"/>
  <c r="Y20" i="21"/>
  <c r="X20" i="21"/>
  <c r="W20" i="21"/>
  <c r="V20" i="21"/>
  <c r="B20" i="21"/>
  <c r="AB19" i="21"/>
  <c r="AA19" i="21"/>
  <c r="Z19" i="21"/>
  <c r="Y19" i="21"/>
  <c r="X19" i="21"/>
  <c r="W19" i="21"/>
  <c r="W23" i="21" s="1"/>
  <c r="V19" i="21"/>
  <c r="B19" i="21"/>
  <c r="AB18" i="21"/>
  <c r="AB23" i="21" s="1"/>
  <c r="AA18" i="21"/>
  <c r="AA23" i="21" s="1"/>
  <c r="Z18" i="21"/>
  <c r="Z23" i="21" s="1"/>
  <c r="Y18" i="21"/>
  <c r="X18" i="21"/>
  <c r="W18" i="21"/>
  <c r="V18" i="21"/>
  <c r="B18" i="21"/>
  <c r="A17" i="21"/>
  <c r="A24" i="21" s="1"/>
  <c r="A31" i="21" s="1"/>
  <c r="A38" i="21" s="1"/>
  <c r="A45" i="21" s="1"/>
  <c r="A52" i="21" s="1"/>
  <c r="A59" i="21" s="1"/>
  <c r="A66" i="21" s="1"/>
  <c r="A73" i="21" s="1"/>
  <c r="A80" i="21" s="1"/>
  <c r="A87" i="21" s="1"/>
  <c r="A94" i="21" s="1"/>
  <c r="A101" i="21" s="1"/>
  <c r="A108" i="21" s="1"/>
  <c r="A115" i="21" s="1"/>
  <c r="A122" i="21" s="1"/>
  <c r="A129" i="21" s="1"/>
  <c r="A136" i="21" s="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AB15" i="21"/>
  <c r="AA15" i="21"/>
  <c r="Z15" i="21"/>
  <c r="Y15" i="21"/>
  <c r="X15" i="21"/>
  <c r="W15" i="21"/>
  <c r="V15" i="21"/>
  <c r="AB14" i="21"/>
  <c r="AA14" i="21"/>
  <c r="Z14" i="21"/>
  <c r="Y14" i="21"/>
  <c r="X14" i="21"/>
  <c r="W14" i="21"/>
  <c r="V14" i="21"/>
  <c r="AB13" i="21"/>
  <c r="AA13" i="21"/>
  <c r="Z13" i="21"/>
  <c r="Y13" i="21"/>
  <c r="Y16" i="21" s="1"/>
  <c r="X13" i="21"/>
  <c r="W13" i="21"/>
  <c r="V13" i="21"/>
  <c r="V16" i="21" s="1"/>
  <c r="AB12" i="21"/>
  <c r="AA12" i="21"/>
  <c r="Z12" i="21"/>
  <c r="Z16" i="21" s="1"/>
  <c r="Y12" i="21"/>
  <c r="X12" i="21"/>
  <c r="W12" i="21"/>
  <c r="V12" i="21"/>
  <c r="AB11" i="21"/>
  <c r="AB16" i="21" s="1"/>
  <c r="AA11" i="21"/>
  <c r="Z11" i="21"/>
  <c r="Y11" i="21"/>
  <c r="X11" i="21"/>
  <c r="X16" i="21" s="1"/>
  <c r="W11" i="21"/>
  <c r="W16" i="21" s="1"/>
  <c r="V11" i="21"/>
  <c r="Y100" i="22" l="1"/>
  <c r="AB100" i="22"/>
  <c r="AB121" i="22"/>
  <c r="AA100" i="22"/>
  <c r="AA121" i="22"/>
  <c r="T121" i="22"/>
  <c r="V121" i="22"/>
  <c r="X121" i="22"/>
  <c r="O121" i="22"/>
  <c r="U121" i="22"/>
  <c r="P121" i="22"/>
  <c r="W116" i="22"/>
  <c r="W121" i="22" s="1"/>
  <c r="AA142" i="21"/>
  <c r="T119" i="21"/>
  <c r="AA79" i="21"/>
  <c r="AA65" i="21"/>
  <c r="AA58" i="21"/>
  <c r="AA51" i="21"/>
  <c r="AA16" i="21"/>
  <c r="Z72" i="21"/>
  <c r="X117" i="21"/>
  <c r="I121" i="21"/>
  <c r="Q121" i="21"/>
  <c r="X116" i="21"/>
  <c r="X121" i="21" s="1"/>
  <c r="AB119" i="21"/>
  <c r="E121" i="21"/>
  <c r="V72" i="21"/>
  <c r="J121" i="21"/>
  <c r="C121" i="21"/>
  <c r="K121" i="21"/>
  <c r="Z117" i="21"/>
  <c r="S121" i="21"/>
  <c r="W120" i="21"/>
  <c r="G121" i="21"/>
  <c r="D121" i="21"/>
  <c r="L121" i="21"/>
  <c r="AA116" i="21"/>
  <c r="M121" i="21"/>
  <c r="AA72" i="21"/>
  <c r="Y117" i="21"/>
  <c r="X100" i="21"/>
  <c r="U121" i="21"/>
  <c r="AA119" i="21"/>
  <c r="H121" i="21"/>
  <c r="V69" i="21"/>
  <c r="Y67" i="21"/>
  <c r="W69" i="21"/>
  <c r="AA95" i="21"/>
  <c r="AA100" i="21" s="1"/>
  <c r="X96" i="21"/>
  <c r="Z98" i="21"/>
  <c r="W99" i="21"/>
  <c r="P116" i="21"/>
  <c r="U117" i="21"/>
  <c r="AB117" i="21" s="1"/>
  <c r="R118" i="21"/>
  <c r="Y118" i="21" s="1"/>
  <c r="O119" i="21"/>
  <c r="V119" i="21" s="1"/>
  <c r="T120" i="21"/>
  <c r="AA120" i="21" s="1"/>
  <c r="G72" i="21"/>
  <c r="I72" i="21"/>
  <c r="Y51" i="21"/>
  <c r="Y58" i="21"/>
  <c r="Y65" i="21"/>
  <c r="Z96" i="21"/>
  <c r="Z100" i="21" s="1"/>
  <c r="W97" i="21"/>
  <c r="W100" i="21" s="1"/>
  <c r="AB98" i="21"/>
  <c r="AB100" i="21" s="1"/>
  <c r="Y99" i="21"/>
  <c r="Y100" i="21" s="1"/>
  <c r="R116" i="21"/>
  <c r="Z116" i="21"/>
  <c r="Z121" i="21" s="1"/>
  <c r="O117" i="21"/>
  <c r="V117" i="21" s="1"/>
  <c r="T118" i="21"/>
  <c r="AA118" i="21" s="1"/>
  <c r="Q119" i="21"/>
  <c r="X119" i="21" s="1"/>
  <c r="X68" i="21"/>
  <c r="X72" i="21" s="1"/>
  <c r="X23" i="21"/>
  <c r="AA69" i="21"/>
  <c r="F72" i="21"/>
  <c r="AB116" i="21"/>
  <c r="AB121" i="21" s="1"/>
  <c r="V116" i="21"/>
  <c r="R121" i="21" l="1"/>
  <c r="Y116" i="21"/>
  <c r="Y121" i="21" s="1"/>
  <c r="W72" i="21"/>
  <c r="AA121" i="21"/>
  <c r="T121" i="21"/>
  <c r="V121" i="21"/>
  <c r="W116" i="21"/>
  <c r="W121" i="21" s="1"/>
  <c r="P121" i="21"/>
  <c r="Y72" i="21"/>
  <c r="O121" i="21"/>
  <c r="Z142" i="20" l="1"/>
  <c r="Y142" i="20"/>
  <c r="X142" i="20"/>
  <c r="U142" i="20"/>
  <c r="T142" i="20"/>
  <c r="S142" i="20"/>
  <c r="R142" i="20"/>
  <c r="Q142" i="20"/>
  <c r="P142" i="20"/>
  <c r="O142" i="20"/>
  <c r="N142" i="20"/>
  <c r="M142" i="20"/>
  <c r="L142" i="20"/>
  <c r="K142" i="20"/>
  <c r="J142" i="20"/>
  <c r="I142" i="20"/>
  <c r="H142" i="20"/>
  <c r="G142" i="20"/>
  <c r="F142" i="20"/>
  <c r="E142" i="20"/>
  <c r="D142" i="20"/>
  <c r="C142" i="20"/>
  <c r="B142" i="20"/>
  <c r="AB141" i="20"/>
  <c r="AA141" i="20"/>
  <c r="Z141" i="20"/>
  <c r="Y141" i="20"/>
  <c r="X141" i="20"/>
  <c r="W141" i="20"/>
  <c r="V141" i="20"/>
  <c r="B141" i="20"/>
  <c r="AB140" i="20"/>
  <c r="AA140" i="20"/>
  <c r="Z140" i="20"/>
  <c r="Y140" i="20"/>
  <c r="X140" i="20"/>
  <c r="W140" i="20"/>
  <c r="V140" i="20"/>
  <c r="B140" i="20"/>
  <c r="AB139" i="20"/>
  <c r="AA139" i="20"/>
  <c r="Z139" i="20"/>
  <c r="Y139" i="20"/>
  <c r="X139" i="20"/>
  <c r="W139" i="20"/>
  <c r="V139" i="20"/>
  <c r="B139" i="20"/>
  <c r="AB138" i="20"/>
  <c r="AA138" i="20"/>
  <c r="Z138" i="20"/>
  <c r="Y138" i="20"/>
  <c r="X138" i="20"/>
  <c r="W138" i="20"/>
  <c r="V138" i="20"/>
  <c r="B138" i="20"/>
  <c r="AB137" i="20"/>
  <c r="AB142" i="20" s="1"/>
  <c r="AA137" i="20"/>
  <c r="Z137" i="20"/>
  <c r="Y137" i="20"/>
  <c r="X137" i="20"/>
  <c r="W137" i="20"/>
  <c r="V137" i="20"/>
  <c r="V142" i="20" s="1"/>
  <c r="B137" i="20"/>
  <c r="AB135" i="20"/>
  <c r="Z135" i="20"/>
  <c r="V135" i="20"/>
  <c r="U135" i="20"/>
  <c r="T135" i="20"/>
  <c r="S135" i="20"/>
  <c r="R135" i="20"/>
  <c r="Q135" i="20"/>
  <c r="P135" i="20"/>
  <c r="O135" i="20"/>
  <c r="N135" i="20"/>
  <c r="M135" i="20"/>
  <c r="L135" i="20"/>
  <c r="K135" i="20"/>
  <c r="J135" i="20"/>
  <c r="I135" i="20"/>
  <c r="H135" i="20"/>
  <c r="G135" i="20"/>
  <c r="F135" i="20"/>
  <c r="E135" i="20"/>
  <c r="D135" i="20"/>
  <c r="C135" i="20"/>
  <c r="B135" i="20"/>
  <c r="AB134" i="20"/>
  <c r="AA134" i="20"/>
  <c r="Z134" i="20"/>
  <c r="Y134" i="20"/>
  <c r="X134" i="20"/>
  <c r="W134" i="20"/>
  <c r="V134" i="20"/>
  <c r="B134" i="20"/>
  <c r="AB133" i="20"/>
  <c r="AA133" i="20"/>
  <c r="Z133" i="20"/>
  <c r="Y133" i="20"/>
  <c r="X133" i="20"/>
  <c r="W133" i="20"/>
  <c r="V133" i="20"/>
  <c r="B133" i="20"/>
  <c r="AB132" i="20"/>
  <c r="AA132" i="20"/>
  <c r="Z132" i="20"/>
  <c r="Y132" i="20"/>
  <c r="X132" i="20"/>
  <c r="W132" i="20"/>
  <c r="V132" i="20"/>
  <c r="B132" i="20"/>
  <c r="AB131" i="20"/>
  <c r="AA131" i="20"/>
  <c r="Z131" i="20"/>
  <c r="Y131" i="20"/>
  <c r="X131" i="20"/>
  <c r="W131" i="20"/>
  <c r="V131" i="20"/>
  <c r="B131" i="20"/>
  <c r="AB130" i="20"/>
  <c r="AA130" i="20"/>
  <c r="AA135" i="20" s="1"/>
  <c r="Z130" i="20"/>
  <c r="Y130" i="20"/>
  <c r="Y135" i="20" s="1"/>
  <c r="X130" i="20"/>
  <c r="X135" i="20" s="1"/>
  <c r="W130" i="20"/>
  <c r="W135" i="20" s="1"/>
  <c r="V130" i="20"/>
  <c r="B130" i="20"/>
  <c r="Z128" i="20"/>
  <c r="Y128" i="20"/>
  <c r="X128" i="20"/>
  <c r="V128" i="20"/>
  <c r="U128" i="20"/>
  <c r="T128" i="20"/>
  <c r="S128" i="20"/>
  <c r="R128" i="20"/>
  <c r="Q128" i="20"/>
  <c r="P128" i="20"/>
  <c r="O128" i="20"/>
  <c r="N128" i="20"/>
  <c r="M128" i="20"/>
  <c r="L128" i="20"/>
  <c r="K128" i="20"/>
  <c r="J128" i="20"/>
  <c r="I128" i="20"/>
  <c r="H128" i="20"/>
  <c r="G128" i="20"/>
  <c r="F128" i="20"/>
  <c r="E128" i="20"/>
  <c r="D128" i="20"/>
  <c r="C128" i="20"/>
  <c r="B128" i="20"/>
  <c r="AB127" i="20"/>
  <c r="AA127" i="20"/>
  <c r="Z127" i="20"/>
  <c r="Y127" i="20"/>
  <c r="X127" i="20"/>
  <c r="W127" i="20"/>
  <c r="V127" i="20"/>
  <c r="B127" i="20"/>
  <c r="AB126" i="20"/>
  <c r="AA126" i="20"/>
  <c r="Z126" i="20"/>
  <c r="Y126" i="20"/>
  <c r="X126" i="20"/>
  <c r="W126" i="20"/>
  <c r="V126" i="20"/>
  <c r="B126" i="20"/>
  <c r="AB125" i="20"/>
  <c r="AA125" i="20"/>
  <c r="Z125" i="20"/>
  <c r="Y125" i="20"/>
  <c r="X125" i="20"/>
  <c r="W125" i="20"/>
  <c r="V125" i="20"/>
  <c r="B125" i="20"/>
  <c r="AB124" i="20"/>
  <c r="AA124" i="20"/>
  <c r="Z124" i="20"/>
  <c r="Y124" i="20"/>
  <c r="X124" i="20"/>
  <c r="W124" i="20"/>
  <c r="V124" i="20"/>
  <c r="B124" i="20"/>
  <c r="AB123" i="20"/>
  <c r="AB128" i="20" s="1"/>
  <c r="AA123" i="20"/>
  <c r="Z123" i="20"/>
  <c r="Y123" i="20"/>
  <c r="X123" i="20"/>
  <c r="W123" i="20"/>
  <c r="V123" i="20"/>
  <c r="B123" i="20"/>
  <c r="B121" i="20"/>
  <c r="P120" i="20"/>
  <c r="O120" i="20"/>
  <c r="V120" i="20" s="1"/>
  <c r="H120" i="20"/>
  <c r="G120" i="20"/>
  <c r="B120" i="20"/>
  <c r="S119" i="20"/>
  <c r="R119" i="20"/>
  <c r="Y119" i="20" s="1"/>
  <c r="K119" i="20"/>
  <c r="J119" i="20"/>
  <c r="C119" i="20"/>
  <c r="B119" i="20"/>
  <c r="U118" i="20"/>
  <c r="N118" i="20"/>
  <c r="M118" i="20"/>
  <c r="F118" i="20"/>
  <c r="E118" i="20"/>
  <c r="B118" i="20"/>
  <c r="Q117" i="20"/>
  <c r="P117" i="20"/>
  <c r="W117" i="20" s="1"/>
  <c r="I117" i="20"/>
  <c r="H117" i="20"/>
  <c r="B117" i="20"/>
  <c r="T116" i="20"/>
  <c r="S116" i="20"/>
  <c r="L116" i="20"/>
  <c r="K116" i="20"/>
  <c r="D116" i="20"/>
  <c r="C116" i="20"/>
  <c r="B116" i="20"/>
  <c r="X114" i="20"/>
  <c r="W114" i="20"/>
  <c r="V114" i="20"/>
  <c r="U114" i="20"/>
  <c r="T114" i="20"/>
  <c r="S114" i="20"/>
  <c r="R114" i="20"/>
  <c r="Q114" i="20"/>
  <c r="P114" i="20"/>
  <c r="O114" i="20"/>
  <c r="N114" i="20"/>
  <c r="M114" i="20"/>
  <c r="L114" i="20"/>
  <c r="K114" i="20"/>
  <c r="J114" i="20"/>
  <c r="I114" i="20"/>
  <c r="H114" i="20"/>
  <c r="G114" i="20"/>
  <c r="F114" i="20"/>
  <c r="E114" i="20"/>
  <c r="D114" i="20"/>
  <c r="C114" i="20"/>
  <c r="B114" i="20"/>
  <c r="AB113" i="20"/>
  <c r="AA113" i="20"/>
  <c r="Z113" i="20"/>
  <c r="Y113" i="20"/>
  <c r="X113" i="20"/>
  <c r="W113" i="20"/>
  <c r="V113" i="20"/>
  <c r="B113" i="20"/>
  <c r="AB112" i="20"/>
  <c r="AA112" i="20"/>
  <c r="Z112" i="20"/>
  <c r="Y112" i="20"/>
  <c r="X112" i="20"/>
  <c r="W112" i="20"/>
  <c r="V112" i="20"/>
  <c r="B112" i="20"/>
  <c r="AB111" i="20"/>
  <c r="AA111" i="20"/>
  <c r="Z111" i="20"/>
  <c r="Y111" i="20"/>
  <c r="X111" i="20"/>
  <c r="W111" i="20"/>
  <c r="V111" i="20"/>
  <c r="B111" i="20"/>
  <c r="AB110" i="20"/>
  <c r="AA110" i="20"/>
  <c r="Z110" i="20"/>
  <c r="Y110" i="20"/>
  <c r="X110" i="20"/>
  <c r="W110" i="20"/>
  <c r="V110" i="20"/>
  <c r="B110" i="20"/>
  <c r="AB109" i="20"/>
  <c r="AB114" i="20" s="1"/>
  <c r="AA109" i="20"/>
  <c r="AA114" i="20" s="1"/>
  <c r="Z109" i="20"/>
  <c r="Z114" i="20" s="1"/>
  <c r="Y109" i="20"/>
  <c r="Y114" i="20" s="1"/>
  <c r="X109" i="20"/>
  <c r="W109" i="20"/>
  <c r="V109" i="20"/>
  <c r="B109" i="20"/>
  <c r="AB107" i="20"/>
  <c r="Z107" i="20"/>
  <c r="Y107" i="20"/>
  <c r="U107" i="20"/>
  <c r="T107" i="20"/>
  <c r="S107" i="20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F107" i="20"/>
  <c r="E107" i="20"/>
  <c r="D107" i="20"/>
  <c r="C107" i="20"/>
  <c r="B107" i="20"/>
  <c r="AB106" i="20"/>
  <c r="AA106" i="20"/>
  <c r="Z106" i="20"/>
  <c r="Y106" i="20"/>
  <c r="X106" i="20"/>
  <c r="W106" i="20"/>
  <c r="V106" i="20"/>
  <c r="B106" i="20"/>
  <c r="AB105" i="20"/>
  <c r="AA105" i="20"/>
  <c r="Z105" i="20"/>
  <c r="Y105" i="20"/>
  <c r="X105" i="20"/>
  <c r="W105" i="20"/>
  <c r="V105" i="20"/>
  <c r="B105" i="20"/>
  <c r="AB104" i="20"/>
  <c r="AA104" i="20"/>
  <c r="Z104" i="20"/>
  <c r="Y104" i="20"/>
  <c r="X104" i="20"/>
  <c r="W104" i="20"/>
  <c r="V104" i="20"/>
  <c r="B104" i="20"/>
  <c r="AB103" i="20"/>
  <c r="AA103" i="20"/>
  <c r="Z103" i="20"/>
  <c r="Y103" i="20"/>
  <c r="X103" i="20"/>
  <c r="W103" i="20"/>
  <c r="V103" i="20"/>
  <c r="B103" i="20"/>
  <c r="AB102" i="20"/>
  <c r="AA102" i="20"/>
  <c r="AA107" i="20" s="1"/>
  <c r="Z102" i="20"/>
  <c r="Y102" i="20"/>
  <c r="X102" i="20"/>
  <c r="X107" i="20" s="1"/>
  <c r="W102" i="20"/>
  <c r="W107" i="20" s="1"/>
  <c r="V102" i="20"/>
  <c r="V107" i="20" s="1"/>
  <c r="B102" i="20"/>
  <c r="O100" i="20"/>
  <c r="N100" i="20"/>
  <c r="G100" i="20"/>
  <c r="F100" i="20"/>
  <c r="B100" i="20"/>
  <c r="Z99" i="20"/>
  <c r="U99" i="20"/>
  <c r="U120" i="20" s="1"/>
  <c r="T99" i="20"/>
  <c r="T120" i="20" s="1"/>
  <c r="AA120" i="20" s="1"/>
  <c r="S99" i="20"/>
  <c r="S120" i="20" s="1"/>
  <c r="Z120" i="20" s="1"/>
  <c r="R99" i="20"/>
  <c r="R120" i="20" s="1"/>
  <c r="Q99" i="20"/>
  <c r="Q120" i="20" s="1"/>
  <c r="X120" i="20" s="1"/>
  <c r="P99" i="20"/>
  <c r="W99" i="20" s="1"/>
  <c r="O99" i="20"/>
  <c r="V99" i="20" s="1"/>
  <c r="N99" i="20"/>
  <c r="N120" i="20" s="1"/>
  <c r="M99" i="20"/>
  <c r="M120" i="20" s="1"/>
  <c r="L99" i="20"/>
  <c r="L120" i="20" s="1"/>
  <c r="K99" i="20"/>
  <c r="K120" i="20" s="1"/>
  <c r="J99" i="20"/>
  <c r="J120" i="20" s="1"/>
  <c r="I99" i="20"/>
  <c r="I120" i="20" s="1"/>
  <c r="H99" i="20"/>
  <c r="G99" i="20"/>
  <c r="F99" i="20"/>
  <c r="F120" i="20" s="1"/>
  <c r="E99" i="20"/>
  <c r="E120" i="20" s="1"/>
  <c r="D99" i="20"/>
  <c r="D120" i="20" s="1"/>
  <c r="W120" i="20" s="1"/>
  <c r="C99" i="20"/>
  <c r="C120" i="20" s="1"/>
  <c r="B99" i="20"/>
  <c r="V98" i="20"/>
  <c r="U98" i="20"/>
  <c r="U119" i="20" s="1"/>
  <c r="T98" i="20"/>
  <c r="T119" i="20" s="1"/>
  <c r="AA119" i="20" s="1"/>
  <c r="S98" i="20"/>
  <c r="Z98" i="20" s="1"/>
  <c r="R98" i="20"/>
  <c r="Y98" i="20" s="1"/>
  <c r="Q98" i="20"/>
  <c r="X98" i="20" s="1"/>
  <c r="P98" i="20"/>
  <c r="P119" i="20" s="1"/>
  <c r="O98" i="20"/>
  <c r="O119" i="20" s="1"/>
  <c r="V119" i="20" s="1"/>
  <c r="N98" i="20"/>
  <c r="N119" i="20" s="1"/>
  <c r="M98" i="20"/>
  <c r="M119" i="20" s="1"/>
  <c r="L98" i="20"/>
  <c r="L119" i="20" s="1"/>
  <c r="K98" i="20"/>
  <c r="J98" i="20"/>
  <c r="I98" i="20"/>
  <c r="I119" i="20" s="1"/>
  <c r="H98" i="20"/>
  <c r="H119" i="20" s="1"/>
  <c r="G98" i="20"/>
  <c r="G119" i="20" s="1"/>
  <c r="Z119" i="20" s="1"/>
  <c r="F98" i="20"/>
  <c r="F119" i="20" s="1"/>
  <c r="E98" i="20"/>
  <c r="E119" i="20" s="1"/>
  <c r="D98" i="20"/>
  <c r="D119" i="20" s="1"/>
  <c r="C98" i="20"/>
  <c r="B98" i="20"/>
  <c r="Y97" i="20"/>
  <c r="X97" i="20"/>
  <c r="U97" i="20"/>
  <c r="AB97" i="20" s="1"/>
  <c r="T97" i="20"/>
  <c r="AA97" i="20" s="1"/>
  <c r="S97" i="20"/>
  <c r="Z97" i="20" s="1"/>
  <c r="R97" i="20"/>
  <c r="R118" i="20" s="1"/>
  <c r="Y118" i="20" s="1"/>
  <c r="Q97" i="20"/>
  <c r="Q118" i="20" s="1"/>
  <c r="X118" i="20" s="1"/>
  <c r="P97" i="20"/>
  <c r="P118" i="20" s="1"/>
  <c r="O97" i="20"/>
  <c r="O118" i="20" s="1"/>
  <c r="N97" i="20"/>
  <c r="M97" i="20"/>
  <c r="L97" i="20"/>
  <c r="L118" i="20" s="1"/>
  <c r="K97" i="20"/>
  <c r="K118" i="20" s="1"/>
  <c r="J97" i="20"/>
  <c r="J118" i="20" s="1"/>
  <c r="I97" i="20"/>
  <c r="I118" i="20" s="1"/>
  <c r="H97" i="20"/>
  <c r="H118" i="20" s="1"/>
  <c r="G97" i="20"/>
  <c r="G118" i="20" s="1"/>
  <c r="F97" i="20"/>
  <c r="E97" i="20"/>
  <c r="D97" i="20"/>
  <c r="D118" i="20" s="1"/>
  <c r="C97" i="20"/>
  <c r="C118" i="20" s="1"/>
  <c r="B97" i="20"/>
  <c r="AB96" i="20"/>
  <c r="U96" i="20"/>
  <c r="U117" i="20" s="1"/>
  <c r="AB117" i="20" s="1"/>
  <c r="T96" i="20"/>
  <c r="T117" i="20" s="1"/>
  <c r="S96" i="20"/>
  <c r="S117" i="20" s="1"/>
  <c r="R96" i="20"/>
  <c r="R117" i="20" s="1"/>
  <c r="Y117" i="20" s="1"/>
  <c r="Q96" i="20"/>
  <c r="X96" i="20" s="1"/>
  <c r="P96" i="20"/>
  <c r="W96" i="20" s="1"/>
  <c r="O96" i="20"/>
  <c r="V96" i="20" s="1"/>
  <c r="N96" i="20"/>
  <c r="N117" i="20" s="1"/>
  <c r="M96" i="20"/>
  <c r="M117" i="20" s="1"/>
  <c r="L96" i="20"/>
  <c r="L117" i="20" s="1"/>
  <c r="K96" i="20"/>
  <c r="K117" i="20" s="1"/>
  <c r="J96" i="20"/>
  <c r="J117" i="20" s="1"/>
  <c r="I96" i="20"/>
  <c r="H96" i="20"/>
  <c r="G96" i="20"/>
  <c r="G117" i="20" s="1"/>
  <c r="F96" i="20"/>
  <c r="F117" i="20" s="1"/>
  <c r="E96" i="20"/>
  <c r="E117" i="20" s="1"/>
  <c r="X117" i="20" s="1"/>
  <c r="D96" i="20"/>
  <c r="D117" i="20" s="1"/>
  <c r="C96" i="20"/>
  <c r="C117" i="20" s="1"/>
  <c r="B96" i="20"/>
  <c r="W95" i="20"/>
  <c r="V95" i="20"/>
  <c r="U95" i="20"/>
  <c r="U116" i="20" s="1"/>
  <c r="T95" i="20"/>
  <c r="AA95" i="20" s="1"/>
  <c r="S95" i="20"/>
  <c r="Z95" i="20" s="1"/>
  <c r="R95" i="20"/>
  <c r="Y95" i="20" s="1"/>
  <c r="Q95" i="20"/>
  <c r="X95" i="20" s="1"/>
  <c r="P95" i="20"/>
  <c r="P116" i="20" s="1"/>
  <c r="O95" i="20"/>
  <c r="O116" i="20" s="1"/>
  <c r="N95" i="20"/>
  <c r="N116" i="20" s="1"/>
  <c r="M95" i="20"/>
  <c r="M116" i="20" s="1"/>
  <c r="M121" i="20" s="1"/>
  <c r="L95" i="20"/>
  <c r="K95" i="20"/>
  <c r="J95" i="20"/>
  <c r="J116" i="20" s="1"/>
  <c r="I95" i="20"/>
  <c r="I116" i="20" s="1"/>
  <c r="H95" i="20"/>
  <c r="H116" i="20" s="1"/>
  <c r="G95" i="20"/>
  <c r="G116" i="20" s="1"/>
  <c r="F95" i="20"/>
  <c r="F116" i="20" s="1"/>
  <c r="E95" i="20"/>
  <c r="E116" i="20" s="1"/>
  <c r="E121" i="20" s="1"/>
  <c r="D95" i="20"/>
  <c r="C95" i="20"/>
  <c r="B95" i="20"/>
  <c r="B93" i="20"/>
  <c r="B92" i="20"/>
  <c r="B91" i="20"/>
  <c r="B90" i="20"/>
  <c r="B89" i="20"/>
  <c r="B88" i="20"/>
  <c r="Z86" i="20"/>
  <c r="Y86" i="20"/>
  <c r="X86" i="20"/>
  <c r="W86" i="20"/>
  <c r="U86" i="20"/>
  <c r="U100" i="20" s="1"/>
  <c r="T86" i="20"/>
  <c r="T100" i="20" s="1"/>
  <c r="S86" i="20"/>
  <c r="S100" i="20" s="1"/>
  <c r="R86" i="20"/>
  <c r="R100" i="20" s="1"/>
  <c r="Q86" i="20"/>
  <c r="Q100" i="20" s="1"/>
  <c r="P86" i="20"/>
  <c r="P100" i="20" s="1"/>
  <c r="O86" i="20"/>
  <c r="N86" i="20"/>
  <c r="M86" i="20"/>
  <c r="M100" i="20" s="1"/>
  <c r="L86" i="20"/>
  <c r="L100" i="20" s="1"/>
  <c r="K86" i="20"/>
  <c r="K100" i="20" s="1"/>
  <c r="J86" i="20"/>
  <c r="J100" i="20" s="1"/>
  <c r="I86" i="20"/>
  <c r="I100" i="20" s="1"/>
  <c r="H86" i="20"/>
  <c r="H100" i="20" s="1"/>
  <c r="G86" i="20"/>
  <c r="F86" i="20"/>
  <c r="E86" i="20"/>
  <c r="E100" i="20" s="1"/>
  <c r="D86" i="20"/>
  <c r="D100" i="20" s="1"/>
  <c r="C86" i="20"/>
  <c r="C100" i="20" s="1"/>
  <c r="B86" i="20"/>
  <c r="AB85" i="20"/>
  <c r="AA85" i="20"/>
  <c r="Z85" i="20"/>
  <c r="Y85" i="20"/>
  <c r="X85" i="20"/>
  <c r="W85" i="20"/>
  <c r="V85" i="20"/>
  <c r="B85" i="20"/>
  <c r="AB84" i="20"/>
  <c r="AA84" i="20"/>
  <c r="Z84" i="20"/>
  <c r="Y84" i="20"/>
  <c r="X84" i="20"/>
  <c r="W84" i="20"/>
  <c r="V84" i="20"/>
  <c r="B84" i="20"/>
  <c r="AB83" i="20"/>
  <c r="AA83" i="20"/>
  <c r="Z83" i="20"/>
  <c r="Y83" i="20"/>
  <c r="X83" i="20"/>
  <c r="W83" i="20"/>
  <c r="V83" i="20"/>
  <c r="B83" i="20"/>
  <c r="AB82" i="20"/>
  <c r="AA82" i="20"/>
  <c r="Z82" i="20"/>
  <c r="Y82" i="20"/>
  <c r="X82" i="20"/>
  <c r="W82" i="20"/>
  <c r="V82" i="20"/>
  <c r="B82" i="20"/>
  <c r="AB81" i="20"/>
  <c r="AB86" i="20" s="1"/>
  <c r="AA81" i="20"/>
  <c r="AA86" i="20" s="1"/>
  <c r="Z81" i="20"/>
  <c r="Y81" i="20"/>
  <c r="X81" i="20"/>
  <c r="W81" i="20"/>
  <c r="V81" i="20"/>
  <c r="V86" i="20" s="1"/>
  <c r="B81" i="20"/>
  <c r="U79" i="20"/>
  <c r="T79" i="20"/>
  <c r="S79" i="20"/>
  <c r="R79" i="20"/>
  <c r="Q79" i="20"/>
  <c r="P79" i="20"/>
  <c r="O79" i="20"/>
  <c r="N79" i="20"/>
  <c r="M79" i="20"/>
  <c r="L79" i="20"/>
  <c r="K79" i="20"/>
  <c r="J79" i="20"/>
  <c r="I79" i="20"/>
  <c r="H79" i="20"/>
  <c r="G79" i="20"/>
  <c r="F79" i="20"/>
  <c r="E79" i="20"/>
  <c r="D79" i="20"/>
  <c r="C79" i="20"/>
  <c r="B79" i="20"/>
  <c r="AB78" i="20"/>
  <c r="AA78" i="20"/>
  <c r="Z78" i="20"/>
  <c r="Y78" i="20"/>
  <c r="X78" i="20"/>
  <c r="W78" i="20"/>
  <c r="V78" i="20"/>
  <c r="B78" i="20"/>
  <c r="AB77" i="20"/>
  <c r="AA77" i="20"/>
  <c r="Z77" i="20"/>
  <c r="Y77" i="20"/>
  <c r="X77" i="20"/>
  <c r="W77" i="20"/>
  <c r="V77" i="20"/>
  <c r="B77" i="20"/>
  <c r="AB76" i="20"/>
  <c r="AA76" i="20"/>
  <c r="Z76" i="20"/>
  <c r="Y76" i="20"/>
  <c r="X76" i="20"/>
  <c r="W76" i="20"/>
  <c r="V76" i="20"/>
  <c r="B76" i="20"/>
  <c r="AB75" i="20"/>
  <c r="AA75" i="20"/>
  <c r="Z75" i="20"/>
  <c r="Y75" i="20"/>
  <c r="X75" i="20"/>
  <c r="W75" i="20"/>
  <c r="V75" i="20"/>
  <c r="V79" i="20" s="1"/>
  <c r="B75" i="20"/>
  <c r="AB74" i="20"/>
  <c r="AB79" i="20" s="1"/>
  <c r="AA74" i="20"/>
  <c r="AA79" i="20" s="1"/>
  <c r="Z74" i="20"/>
  <c r="Z79" i="20" s="1"/>
  <c r="Y74" i="20"/>
  <c r="Y79" i="20" s="1"/>
  <c r="X74" i="20"/>
  <c r="X79" i="20" s="1"/>
  <c r="W74" i="20"/>
  <c r="W79" i="20" s="1"/>
  <c r="V74" i="20"/>
  <c r="B74" i="20"/>
  <c r="U72" i="20"/>
  <c r="T72" i="20"/>
  <c r="S72" i="20"/>
  <c r="R72" i="20"/>
  <c r="Q72" i="20"/>
  <c r="B72" i="20"/>
  <c r="Y71" i="20"/>
  <c r="X71" i="20"/>
  <c r="W71" i="20"/>
  <c r="P71" i="20"/>
  <c r="O71" i="20"/>
  <c r="N71" i="20"/>
  <c r="M71" i="20"/>
  <c r="L71" i="20"/>
  <c r="K71" i="20"/>
  <c r="J71" i="20"/>
  <c r="I71" i="20"/>
  <c r="AB71" i="20" s="1"/>
  <c r="H71" i="20"/>
  <c r="AA71" i="20" s="1"/>
  <c r="G71" i="20"/>
  <c r="Z71" i="20" s="1"/>
  <c r="F71" i="20"/>
  <c r="E71" i="20"/>
  <c r="D71" i="20"/>
  <c r="C71" i="20"/>
  <c r="V71" i="20" s="1"/>
  <c r="B71" i="20"/>
  <c r="V70" i="20"/>
  <c r="P70" i="20"/>
  <c r="W70" i="20" s="1"/>
  <c r="O70" i="20"/>
  <c r="N70" i="20"/>
  <c r="M70" i="20"/>
  <c r="L70" i="20"/>
  <c r="K70" i="20"/>
  <c r="J70" i="20"/>
  <c r="I70" i="20"/>
  <c r="AB70" i="20" s="1"/>
  <c r="H70" i="20"/>
  <c r="AA70" i="20" s="1"/>
  <c r="G70" i="20"/>
  <c r="Z70" i="20" s="1"/>
  <c r="F70" i="20"/>
  <c r="Y70" i="20" s="1"/>
  <c r="E70" i="20"/>
  <c r="X70" i="20" s="1"/>
  <c r="D70" i="20"/>
  <c r="C70" i="20"/>
  <c r="B70" i="20"/>
  <c r="AA69" i="20"/>
  <c r="Z69" i="20"/>
  <c r="Y69" i="20"/>
  <c r="P69" i="20"/>
  <c r="O69" i="20"/>
  <c r="V69" i="20" s="1"/>
  <c r="N69" i="20"/>
  <c r="M69" i="20"/>
  <c r="M72" i="20" s="1"/>
  <c r="L69" i="20"/>
  <c r="L72" i="20" s="1"/>
  <c r="K69" i="20"/>
  <c r="J69" i="20"/>
  <c r="I69" i="20"/>
  <c r="AB69" i="20" s="1"/>
  <c r="H69" i="20"/>
  <c r="G69" i="20"/>
  <c r="F69" i="20"/>
  <c r="E69" i="20"/>
  <c r="D69" i="20"/>
  <c r="D72" i="20" s="1"/>
  <c r="C69" i="20"/>
  <c r="B69" i="20"/>
  <c r="Y68" i="20"/>
  <c r="X68" i="20"/>
  <c r="W68" i="20"/>
  <c r="P68" i="20"/>
  <c r="O68" i="20"/>
  <c r="V68" i="20" s="1"/>
  <c r="N68" i="20"/>
  <c r="M68" i="20"/>
  <c r="L68" i="20"/>
  <c r="K68" i="20"/>
  <c r="J68" i="20"/>
  <c r="I68" i="20"/>
  <c r="AB68" i="20" s="1"/>
  <c r="H68" i="20"/>
  <c r="AA68" i="20" s="1"/>
  <c r="G68" i="20"/>
  <c r="Z68" i="20" s="1"/>
  <c r="F68" i="20"/>
  <c r="E68" i="20"/>
  <c r="D68" i="20"/>
  <c r="C68" i="20"/>
  <c r="B68" i="20"/>
  <c r="AB67" i="20"/>
  <c r="AA67" i="20"/>
  <c r="P67" i="20"/>
  <c r="P72" i="20" s="1"/>
  <c r="O67" i="20"/>
  <c r="O72" i="20" s="1"/>
  <c r="N67" i="20"/>
  <c r="N72" i="20" s="1"/>
  <c r="M67" i="20"/>
  <c r="L67" i="20"/>
  <c r="K67" i="20"/>
  <c r="K72" i="20" s="1"/>
  <c r="J67" i="20"/>
  <c r="J72" i="20" s="1"/>
  <c r="I67" i="20"/>
  <c r="I72" i="20" s="1"/>
  <c r="H67" i="20"/>
  <c r="H72" i="20" s="1"/>
  <c r="G67" i="20"/>
  <c r="G72" i="20" s="1"/>
  <c r="F67" i="20"/>
  <c r="E67" i="20"/>
  <c r="X67" i="20" s="1"/>
  <c r="D67" i="20"/>
  <c r="C67" i="20"/>
  <c r="C72" i="20" s="1"/>
  <c r="B67" i="20"/>
  <c r="Z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D65" i="20"/>
  <c r="C65" i="20"/>
  <c r="B65" i="20"/>
  <c r="AB64" i="20"/>
  <c r="AA64" i="20"/>
  <c r="Z64" i="20"/>
  <c r="Y64" i="20"/>
  <c r="X64" i="20"/>
  <c r="W64" i="20"/>
  <c r="V64" i="20"/>
  <c r="B64" i="20"/>
  <c r="AB63" i="20"/>
  <c r="AA63" i="20"/>
  <c r="Z63" i="20"/>
  <c r="Y63" i="20"/>
  <c r="X63" i="20"/>
  <c r="W63" i="20"/>
  <c r="V63" i="20"/>
  <c r="B63" i="20"/>
  <c r="AB62" i="20"/>
  <c r="AA62" i="20"/>
  <c r="Z62" i="20"/>
  <c r="Y62" i="20"/>
  <c r="X62" i="20"/>
  <c r="W62" i="20"/>
  <c r="V62" i="20"/>
  <c r="B62" i="20"/>
  <c r="AB61" i="20"/>
  <c r="AB65" i="20" s="1"/>
  <c r="AA61" i="20"/>
  <c r="Z61" i="20"/>
  <c r="Y61" i="20"/>
  <c r="X61" i="20"/>
  <c r="W61" i="20"/>
  <c r="V61" i="20"/>
  <c r="B61" i="20"/>
  <c r="AB60" i="20"/>
  <c r="AA60" i="20"/>
  <c r="Z60" i="20"/>
  <c r="Y60" i="20"/>
  <c r="X60" i="20"/>
  <c r="X65" i="20" s="1"/>
  <c r="W60" i="20"/>
  <c r="W65" i="20" s="1"/>
  <c r="V60" i="20"/>
  <c r="V65" i="20" s="1"/>
  <c r="B60" i="20"/>
  <c r="Z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B58" i="20"/>
  <c r="AB57" i="20"/>
  <c r="AA57" i="20"/>
  <c r="Z57" i="20"/>
  <c r="Y57" i="20"/>
  <c r="X57" i="20"/>
  <c r="W57" i="20"/>
  <c r="V57" i="20"/>
  <c r="B57" i="20"/>
  <c r="AB56" i="20"/>
  <c r="AA56" i="20"/>
  <c r="Z56" i="20"/>
  <c r="Y56" i="20"/>
  <c r="X56" i="20"/>
  <c r="W56" i="20"/>
  <c r="V56" i="20"/>
  <c r="B56" i="20"/>
  <c r="AB55" i="20"/>
  <c r="AA55" i="20"/>
  <c r="Z55" i="20"/>
  <c r="Y55" i="20"/>
  <c r="X55" i="20"/>
  <c r="W55" i="20"/>
  <c r="V55" i="20"/>
  <c r="B55" i="20"/>
  <c r="AB54" i="20"/>
  <c r="AB58" i="20" s="1"/>
  <c r="AA54" i="20"/>
  <c r="Z54" i="20"/>
  <c r="Y54" i="20"/>
  <c r="X54" i="20"/>
  <c r="W54" i="20"/>
  <c r="V54" i="20"/>
  <c r="B54" i="20"/>
  <c r="AB53" i="20"/>
  <c r="AA53" i="20"/>
  <c r="Z53" i="20"/>
  <c r="Y53" i="20"/>
  <c r="Y58" i="20" s="1"/>
  <c r="X53" i="20"/>
  <c r="X58" i="20" s="1"/>
  <c r="W53" i="20"/>
  <c r="W58" i="20" s="1"/>
  <c r="V53" i="20"/>
  <c r="V58" i="20" s="1"/>
  <c r="B53" i="20"/>
  <c r="Z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B51" i="20"/>
  <c r="AB50" i="20"/>
  <c r="AA50" i="20"/>
  <c r="Z50" i="20"/>
  <c r="Y50" i="20"/>
  <c r="X50" i="20"/>
  <c r="W50" i="20"/>
  <c r="V50" i="20"/>
  <c r="B50" i="20"/>
  <c r="AB49" i="20"/>
  <c r="AA49" i="20"/>
  <c r="Z49" i="20"/>
  <c r="Y49" i="20"/>
  <c r="X49" i="20"/>
  <c r="W49" i="20"/>
  <c r="V49" i="20"/>
  <c r="B49" i="20"/>
  <c r="AB48" i="20"/>
  <c r="AA48" i="20"/>
  <c r="Z48" i="20"/>
  <c r="Y48" i="20"/>
  <c r="X48" i="20"/>
  <c r="W48" i="20"/>
  <c r="V48" i="20"/>
  <c r="B48" i="20"/>
  <c r="AB47" i="20"/>
  <c r="AB51" i="20" s="1"/>
  <c r="AA47" i="20"/>
  <c r="Z47" i="20"/>
  <c r="Y47" i="20"/>
  <c r="X47" i="20"/>
  <c r="W47" i="20"/>
  <c r="V47" i="20"/>
  <c r="B47" i="20"/>
  <c r="AB46" i="20"/>
  <c r="AA46" i="20"/>
  <c r="Z46" i="20"/>
  <c r="Y46" i="20"/>
  <c r="Y51" i="20" s="1"/>
  <c r="X46" i="20"/>
  <c r="X51" i="20" s="1"/>
  <c r="W46" i="20"/>
  <c r="W51" i="20" s="1"/>
  <c r="V46" i="20"/>
  <c r="V51" i="20" s="1"/>
  <c r="B46" i="20"/>
  <c r="AB44" i="20"/>
  <c r="Z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B44" i="20"/>
  <c r="AB43" i="20"/>
  <c r="AA43" i="20"/>
  <c r="Z43" i="20"/>
  <c r="Y43" i="20"/>
  <c r="X43" i="20"/>
  <c r="W43" i="20"/>
  <c r="V43" i="20"/>
  <c r="B43" i="20"/>
  <c r="AB42" i="20"/>
  <c r="AA42" i="20"/>
  <c r="Z42" i="20"/>
  <c r="Y42" i="20"/>
  <c r="X42" i="20"/>
  <c r="W42" i="20"/>
  <c r="V42" i="20"/>
  <c r="B42" i="20"/>
  <c r="AB41" i="20"/>
  <c r="AA41" i="20"/>
  <c r="Z41" i="20"/>
  <c r="Y41" i="20"/>
  <c r="X41" i="20"/>
  <c r="W41" i="20"/>
  <c r="V41" i="20"/>
  <c r="B41" i="20"/>
  <c r="AB40" i="20"/>
  <c r="AA40" i="20"/>
  <c r="Z40" i="20"/>
  <c r="Y40" i="20"/>
  <c r="X40" i="20"/>
  <c r="W40" i="20"/>
  <c r="V40" i="20"/>
  <c r="B40" i="20"/>
  <c r="AB39" i="20"/>
  <c r="AA39" i="20"/>
  <c r="AA44" i="20" s="1"/>
  <c r="Z39" i="20"/>
  <c r="Y39" i="20"/>
  <c r="Y44" i="20" s="1"/>
  <c r="X39" i="20"/>
  <c r="X44" i="20" s="1"/>
  <c r="W39" i="20"/>
  <c r="W44" i="20" s="1"/>
  <c r="V39" i="20"/>
  <c r="V44" i="20" s="1"/>
  <c r="B39" i="20"/>
  <c r="X37" i="20"/>
  <c r="W37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B37" i="20"/>
  <c r="AB36" i="20"/>
  <c r="AA36" i="20"/>
  <c r="Z36" i="20"/>
  <c r="Y36" i="20"/>
  <c r="X36" i="20"/>
  <c r="W36" i="20"/>
  <c r="V36" i="20"/>
  <c r="B36" i="20"/>
  <c r="AB35" i="20"/>
  <c r="AA35" i="20"/>
  <c r="Z35" i="20"/>
  <c r="Y35" i="20"/>
  <c r="X35" i="20"/>
  <c r="W35" i="20"/>
  <c r="V35" i="20"/>
  <c r="B35" i="20"/>
  <c r="AB34" i="20"/>
  <c r="AA34" i="20"/>
  <c r="Z34" i="20"/>
  <c r="Y34" i="20"/>
  <c r="X34" i="20"/>
  <c r="W34" i="20"/>
  <c r="V34" i="20"/>
  <c r="B34" i="20"/>
  <c r="AB33" i="20"/>
  <c r="AA33" i="20"/>
  <c r="Z33" i="20"/>
  <c r="Y33" i="20"/>
  <c r="X33" i="20"/>
  <c r="W33" i="20"/>
  <c r="V33" i="20"/>
  <c r="B33" i="20"/>
  <c r="AB32" i="20"/>
  <c r="AB37" i="20" s="1"/>
  <c r="AA32" i="20"/>
  <c r="AA37" i="20" s="1"/>
  <c r="Z32" i="20"/>
  <c r="Z37" i="20" s="1"/>
  <c r="Y32" i="20"/>
  <c r="Y37" i="20" s="1"/>
  <c r="X32" i="20"/>
  <c r="W32" i="20"/>
  <c r="V32" i="20"/>
  <c r="B32" i="20"/>
  <c r="AB30" i="20"/>
  <c r="AA30" i="20"/>
  <c r="Z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30" i="20"/>
  <c r="AB29" i="20"/>
  <c r="AA29" i="20"/>
  <c r="Z29" i="20"/>
  <c r="Y29" i="20"/>
  <c r="X29" i="20"/>
  <c r="W29" i="20"/>
  <c r="V29" i="20"/>
  <c r="B29" i="20"/>
  <c r="AB28" i="20"/>
  <c r="AA28" i="20"/>
  <c r="Z28" i="20"/>
  <c r="Y28" i="20"/>
  <c r="X28" i="20"/>
  <c r="W28" i="20"/>
  <c r="V28" i="20"/>
  <c r="B28" i="20"/>
  <c r="AB27" i="20"/>
  <c r="AA27" i="20"/>
  <c r="Z27" i="20"/>
  <c r="Y27" i="20"/>
  <c r="X27" i="20"/>
  <c r="W27" i="20"/>
  <c r="V27" i="20"/>
  <c r="B27" i="20"/>
  <c r="AB26" i="20"/>
  <c r="AA26" i="20"/>
  <c r="Z26" i="20"/>
  <c r="Y26" i="20"/>
  <c r="X26" i="20"/>
  <c r="W26" i="20"/>
  <c r="V26" i="20"/>
  <c r="B26" i="20"/>
  <c r="AB25" i="20"/>
  <c r="AA25" i="20"/>
  <c r="Z25" i="20"/>
  <c r="Y25" i="20"/>
  <c r="Y30" i="20" s="1"/>
  <c r="X25" i="20"/>
  <c r="X30" i="20" s="1"/>
  <c r="W25" i="20"/>
  <c r="W30" i="20" s="1"/>
  <c r="V25" i="20"/>
  <c r="V30" i="20" s="1"/>
  <c r="B25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23" i="20"/>
  <c r="AB22" i="20"/>
  <c r="AA22" i="20"/>
  <c r="Z22" i="20"/>
  <c r="Y22" i="20"/>
  <c r="X22" i="20"/>
  <c r="W22" i="20"/>
  <c r="V22" i="20"/>
  <c r="B22" i="20"/>
  <c r="AB21" i="20"/>
  <c r="AA21" i="20"/>
  <c r="Z21" i="20"/>
  <c r="Y21" i="20"/>
  <c r="X21" i="20"/>
  <c r="W21" i="20"/>
  <c r="V21" i="20"/>
  <c r="B21" i="20"/>
  <c r="AB20" i="20"/>
  <c r="AA20" i="20"/>
  <c r="Z20" i="20"/>
  <c r="Y20" i="20"/>
  <c r="X20" i="20"/>
  <c r="W20" i="20"/>
  <c r="V20" i="20"/>
  <c r="B20" i="20"/>
  <c r="AB19" i="20"/>
  <c r="AA19" i="20"/>
  <c r="Z19" i="20"/>
  <c r="Y19" i="20"/>
  <c r="X19" i="20"/>
  <c r="W19" i="20"/>
  <c r="W23" i="20" s="1"/>
  <c r="V19" i="20"/>
  <c r="B19" i="20"/>
  <c r="AB18" i="20"/>
  <c r="AB23" i="20" s="1"/>
  <c r="AA18" i="20"/>
  <c r="Z18" i="20"/>
  <c r="Z23" i="20" s="1"/>
  <c r="Y18" i="20"/>
  <c r="X18" i="20"/>
  <c r="W18" i="20"/>
  <c r="V18" i="20"/>
  <c r="B18" i="20"/>
  <c r="A17" i="20"/>
  <c r="A24" i="20" s="1"/>
  <c r="A31" i="20" s="1"/>
  <c r="A38" i="20" s="1"/>
  <c r="A45" i="20" s="1"/>
  <c r="A52" i="20" s="1"/>
  <c r="A59" i="20" s="1"/>
  <c r="A66" i="20" s="1"/>
  <c r="A73" i="20" s="1"/>
  <c r="A80" i="20" s="1"/>
  <c r="A87" i="20" s="1"/>
  <c r="A94" i="20" s="1"/>
  <c r="A101" i="20" s="1"/>
  <c r="A108" i="20" s="1"/>
  <c r="A115" i="20" s="1"/>
  <c r="A122" i="20" s="1"/>
  <c r="A129" i="20" s="1"/>
  <c r="A136" i="20" s="1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AB15" i="20"/>
  <c r="AA15" i="20"/>
  <c r="Z15" i="20"/>
  <c r="Y15" i="20"/>
  <c r="X15" i="20"/>
  <c r="W15" i="20"/>
  <c r="V15" i="20"/>
  <c r="AB14" i="20"/>
  <c r="AA14" i="20"/>
  <c r="Z14" i="20"/>
  <c r="Y14" i="20"/>
  <c r="X14" i="20"/>
  <c r="W14" i="20"/>
  <c r="V14" i="20"/>
  <c r="AB13" i="20"/>
  <c r="AA13" i="20"/>
  <c r="Z13" i="20"/>
  <c r="Y13" i="20"/>
  <c r="X13" i="20"/>
  <c r="X16" i="20" s="1"/>
  <c r="W13" i="20"/>
  <c r="W16" i="20" s="1"/>
  <c r="V13" i="20"/>
  <c r="V16" i="20" s="1"/>
  <c r="AB12" i="20"/>
  <c r="AA12" i="20"/>
  <c r="Z12" i="20"/>
  <c r="Y12" i="20"/>
  <c r="X12" i="20"/>
  <c r="W12" i="20"/>
  <c r="V12" i="20"/>
  <c r="AB11" i="20"/>
  <c r="AB16" i="20" s="1"/>
  <c r="AA11" i="20"/>
  <c r="AA16" i="20" s="1"/>
  <c r="Z11" i="20"/>
  <c r="Z16" i="20" s="1"/>
  <c r="Y11" i="20"/>
  <c r="Y16" i="20" s="1"/>
  <c r="X11" i="20"/>
  <c r="W11" i="20"/>
  <c r="V11" i="20"/>
  <c r="AA142" i="20" l="1"/>
  <c r="AA128" i="20"/>
  <c r="AA96" i="20"/>
  <c r="AA99" i="20"/>
  <c r="AA65" i="20"/>
  <c r="AA58" i="20"/>
  <c r="AA51" i="20"/>
  <c r="AA23" i="20"/>
  <c r="G121" i="20"/>
  <c r="O121" i="20"/>
  <c r="V116" i="20"/>
  <c r="V121" i="20" s="1"/>
  <c r="AB119" i="20"/>
  <c r="H121" i="20"/>
  <c r="AA116" i="20"/>
  <c r="P121" i="20"/>
  <c r="W116" i="20"/>
  <c r="I121" i="20"/>
  <c r="X100" i="20"/>
  <c r="Z117" i="20"/>
  <c r="Y120" i="20"/>
  <c r="J121" i="20"/>
  <c r="D121" i="20"/>
  <c r="L121" i="20"/>
  <c r="AA117" i="20"/>
  <c r="W119" i="20"/>
  <c r="AA72" i="20"/>
  <c r="V118" i="20"/>
  <c r="AB72" i="20"/>
  <c r="W118" i="20"/>
  <c r="AB120" i="20"/>
  <c r="C121" i="20"/>
  <c r="AB118" i="20"/>
  <c r="U121" i="20"/>
  <c r="AB116" i="20"/>
  <c r="F121" i="20"/>
  <c r="N121" i="20"/>
  <c r="K121" i="20"/>
  <c r="E72" i="20"/>
  <c r="Y67" i="20"/>
  <c r="W69" i="20"/>
  <c r="Y65" i="20"/>
  <c r="Z67" i="20"/>
  <c r="Z72" i="20" s="1"/>
  <c r="X69" i="20"/>
  <c r="AB95" i="20"/>
  <c r="Y96" i="20"/>
  <c r="V97" i="20"/>
  <c r="V100" i="20" s="1"/>
  <c r="AA98" i="20"/>
  <c r="AA100" i="20" s="1"/>
  <c r="X99" i="20"/>
  <c r="Q116" i="20"/>
  <c r="S118" i="20"/>
  <c r="Z118" i="20" s="1"/>
  <c r="Z96" i="20"/>
  <c r="Z100" i="20" s="1"/>
  <c r="W97" i="20"/>
  <c r="AB98" i="20"/>
  <c r="Y99" i="20"/>
  <c r="Y100" i="20" s="1"/>
  <c r="R116" i="20"/>
  <c r="Z116" i="20"/>
  <c r="O117" i="20"/>
  <c r="V117" i="20" s="1"/>
  <c r="T118" i="20"/>
  <c r="AA118" i="20" s="1"/>
  <c r="Q119" i="20"/>
  <c r="X119" i="20" s="1"/>
  <c r="W128" i="20"/>
  <c r="W142" i="20"/>
  <c r="Y23" i="20"/>
  <c r="V67" i="20"/>
  <c r="V72" i="20" s="1"/>
  <c r="W98" i="20"/>
  <c r="W100" i="20" s="1"/>
  <c r="AB99" i="20"/>
  <c r="X23" i="20"/>
  <c r="F72" i="20"/>
  <c r="W67" i="20"/>
  <c r="AB142" i="19"/>
  <c r="U142" i="19"/>
  <c r="T142" i="19"/>
  <c r="S142" i="19"/>
  <c r="R142" i="19"/>
  <c r="Q142" i="19"/>
  <c r="P142" i="19"/>
  <c r="O142" i="19"/>
  <c r="N142" i="19"/>
  <c r="M142" i="19"/>
  <c r="L142" i="19"/>
  <c r="K142" i="19"/>
  <c r="J142" i="19"/>
  <c r="I142" i="19"/>
  <c r="H142" i="19"/>
  <c r="G142" i="19"/>
  <c r="F142" i="19"/>
  <c r="E142" i="19"/>
  <c r="D142" i="19"/>
  <c r="C142" i="19"/>
  <c r="B142" i="19"/>
  <c r="AB141" i="19"/>
  <c r="AA141" i="19"/>
  <c r="Z141" i="19"/>
  <c r="Y141" i="19"/>
  <c r="X141" i="19"/>
  <c r="W141" i="19"/>
  <c r="V141" i="19"/>
  <c r="B141" i="19"/>
  <c r="AB140" i="19"/>
  <c r="AA140" i="19"/>
  <c r="Z140" i="19"/>
  <c r="Y140" i="19"/>
  <c r="X140" i="19"/>
  <c r="W140" i="19"/>
  <c r="V140" i="19"/>
  <c r="B140" i="19"/>
  <c r="AB139" i="19"/>
  <c r="AA139" i="19"/>
  <c r="Z139" i="19"/>
  <c r="Y139" i="19"/>
  <c r="X139" i="19"/>
  <c r="W139" i="19"/>
  <c r="V139" i="19"/>
  <c r="B139" i="19"/>
  <c r="AB138" i="19"/>
  <c r="AA138" i="19"/>
  <c r="Z138" i="19"/>
  <c r="Z142" i="19" s="1"/>
  <c r="Y138" i="19"/>
  <c r="X138" i="19"/>
  <c r="W138" i="19"/>
  <c r="V138" i="19"/>
  <c r="B138" i="19"/>
  <c r="AB137" i="19"/>
  <c r="AA137" i="19"/>
  <c r="Z137" i="19"/>
  <c r="Y137" i="19"/>
  <c r="Y142" i="19" s="1"/>
  <c r="X137" i="19"/>
  <c r="X142" i="19" s="1"/>
  <c r="W137" i="19"/>
  <c r="V137" i="19"/>
  <c r="V142" i="19" s="1"/>
  <c r="B137" i="19"/>
  <c r="X135" i="19"/>
  <c r="W135" i="19"/>
  <c r="V135" i="19"/>
  <c r="U135" i="19"/>
  <c r="T135" i="19"/>
  <c r="S135" i="19"/>
  <c r="R135" i="19"/>
  <c r="Q135" i="19"/>
  <c r="P135" i="19"/>
  <c r="O135" i="19"/>
  <c r="N135" i="19"/>
  <c r="M135" i="19"/>
  <c r="L135" i="19"/>
  <c r="K135" i="19"/>
  <c r="J135" i="19"/>
  <c r="I135" i="19"/>
  <c r="H135" i="19"/>
  <c r="G135" i="19"/>
  <c r="F135" i="19"/>
  <c r="E135" i="19"/>
  <c r="D135" i="19"/>
  <c r="C135" i="19"/>
  <c r="B135" i="19"/>
  <c r="AB134" i="19"/>
  <c r="AA134" i="19"/>
  <c r="Z134" i="19"/>
  <c r="Y134" i="19"/>
  <c r="X134" i="19"/>
  <c r="W134" i="19"/>
  <c r="V134" i="19"/>
  <c r="B134" i="19"/>
  <c r="AB133" i="19"/>
  <c r="AA133" i="19"/>
  <c r="Z133" i="19"/>
  <c r="Y133" i="19"/>
  <c r="X133" i="19"/>
  <c r="W133" i="19"/>
  <c r="V133" i="19"/>
  <c r="B133" i="19"/>
  <c r="AB132" i="19"/>
  <c r="AA132" i="19"/>
  <c r="Z132" i="19"/>
  <c r="Y132" i="19"/>
  <c r="X132" i="19"/>
  <c r="W132" i="19"/>
  <c r="V132" i="19"/>
  <c r="B132" i="19"/>
  <c r="AB131" i="19"/>
  <c r="AA131" i="19"/>
  <c r="Z131" i="19"/>
  <c r="Y131" i="19"/>
  <c r="X131" i="19"/>
  <c r="W131" i="19"/>
  <c r="V131" i="19"/>
  <c r="B131" i="19"/>
  <c r="AB130" i="19"/>
  <c r="AB135" i="19" s="1"/>
  <c r="AA130" i="19"/>
  <c r="Z130" i="19"/>
  <c r="Z135" i="19" s="1"/>
  <c r="Y130" i="19"/>
  <c r="Y135" i="19" s="1"/>
  <c r="X130" i="19"/>
  <c r="W130" i="19"/>
  <c r="V130" i="19"/>
  <c r="B130" i="19"/>
  <c r="AB128" i="19"/>
  <c r="U128" i="19"/>
  <c r="T128" i="19"/>
  <c r="S128" i="19"/>
  <c r="R128" i="19"/>
  <c r="Q128" i="19"/>
  <c r="P128" i="19"/>
  <c r="O128" i="19"/>
  <c r="N128" i="19"/>
  <c r="M128" i="19"/>
  <c r="L128" i="19"/>
  <c r="K128" i="19"/>
  <c r="J128" i="19"/>
  <c r="I128" i="19"/>
  <c r="H128" i="19"/>
  <c r="G128" i="19"/>
  <c r="F128" i="19"/>
  <c r="E128" i="19"/>
  <c r="D128" i="19"/>
  <c r="C128" i="19"/>
  <c r="B128" i="19"/>
  <c r="AB127" i="19"/>
  <c r="AA127" i="19"/>
  <c r="Z127" i="19"/>
  <c r="Y127" i="19"/>
  <c r="X127" i="19"/>
  <c r="W127" i="19"/>
  <c r="V127" i="19"/>
  <c r="B127" i="19"/>
  <c r="AB126" i="19"/>
  <c r="AA126" i="19"/>
  <c r="Z126" i="19"/>
  <c r="Y126" i="19"/>
  <c r="X126" i="19"/>
  <c r="W126" i="19"/>
  <c r="V126" i="19"/>
  <c r="B126" i="19"/>
  <c r="AB125" i="19"/>
  <c r="AA125" i="19"/>
  <c r="Z125" i="19"/>
  <c r="Y125" i="19"/>
  <c r="X125" i="19"/>
  <c r="W125" i="19"/>
  <c r="V125" i="19"/>
  <c r="B125" i="19"/>
  <c r="AB124" i="19"/>
  <c r="AA124" i="19"/>
  <c r="Z124" i="19"/>
  <c r="Z128" i="19" s="1"/>
  <c r="Y124" i="19"/>
  <c r="X124" i="19"/>
  <c r="W124" i="19"/>
  <c r="V124" i="19"/>
  <c r="B124" i="19"/>
  <c r="AB123" i="19"/>
  <c r="AA123" i="19"/>
  <c r="Z123" i="19"/>
  <c r="Y123" i="19"/>
  <c r="Y128" i="19" s="1"/>
  <c r="X123" i="19"/>
  <c r="X128" i="19" s="1"/>
  <c r="W123" i="19"/>
  <c r="V123" i="19"/>
  <c r="V128" i="19" s="1"/>
  <c r="B123" i="19"/>
  <c r="B121" i="19"/>
  <c r="S120" i="19"/>
  <c r="R120" i="19"/>
  <c r="Y120" i="19" s="1"/>
  <c r="K120" i="19"/>
  <c r="J120" i="19"/>
  <c r="C120" i="19"/>
  <c r="B120" i="19"/>
  <c r="U119" i="19"/>
  <c r="N119" i="19"/>
  <c r="M119" i="19"/>
  <c r="F119" i="19"/>
  <c r="E119" i="19"/>
  <c r="B119" i="19"/>
  <c r="Q118" i="19"/>
  <c r="P118" i="19"/>
  <c r="H118" i="19"/>
  <c r="B118" i="19"/>
  <c r="S117" i="19"/>
  <c r="K117" i="19"/>
  <c r="C117" i="19"/>
  <c r="B117" i="19"/>
  <c r="N116" i="19"/>
  <c r="F116" i="19"/>
  <c r="B116" i="19"/>
  <c r="Z114" i="19"/>
  <c r="Y114" i="19"/>
  <c r="U114" i="19"/>
  <c r="T114" i="19"/>
  <c r="S114" i="19"/>
  <c r="R114" i="19"/>
  <c r="Q114" i="19"/>
  <c r="P114" i="19"/>
  <c r="O114" i="19"/>
  <c r="N114" i="19"/>
  <c r="M114" i="19"/>
  <c r="L114" i="19"/>
  <c r="K114" i="19"/>
  <c r="J114" i="19"/>
  <c r="I114" i="19"/>
  <c r="H114" i="19"/>
  <c r="G114" i="19"/>
  <c r="F114" i="19"/>
  <c r="E114" i="19"/>
  <c r="D114" i="19"/>
  <c r="C114" i="19"/>
  <c r="B114" i="19"/>
  <c r="AB113" i="19"/>
  <c r="AA113" i="19"/>
  <c r="Z113" i="19"/>
  <c r="Y113" i="19"/>
  <c r="X113" i="19"/>
  <c r="W113" i="19"/>
  <c r="V113" i="19"/>
  <c r="B113" i="19"/>
  <c r="AB112" i="19"/>
  <c r="AA112" i="19"/>
  <c r="Z112" i="19"/>
  <c r="Y112" i="19"/>
  <c r="X112" i="19"/>
  <c r="W112" i="19"/>
  <c r="V112" i="19"/>
  <c r="B112" i="19"/>
  <c r="AB111" i="19"/>
  <c r="AA111" i="19"/>
  <c r="Z111" i="19"/>
  <c r="Y111" i="19"/>
  <c r="X111" i="19"/>
  <c r="W111" i="19"/>
  <c r="V111" i="19"/>
  <c r="B111" i="19"/>
  <c r="AB110" i="19"/>
  <c r="AA110" i="19"/>
  <c r="Z110" i="19"/>
  <c r="Y110" i="19"/>
  <c r="X110" i="19"/>
  <c r="W110" i="19"/>
  <c r="V110" i="19"/>
  <c r="B110" i="19"/>
  <c r="AB109" i="19"/>
  <c r="AB114" i="19" s="1"/>
  <c r="AA109" i="19"/>
  <c r="AA114" i="19" s="1"/>
  <c r="Z109" i="19"/>
  <c r="Y109" i="19"/>
  <c r="X109" i="19"/>
  <c r="X114" i="19" s="1"/>
  <c r="W109" i="19"/>
  <c r="W114" i="19" s="1"/>
  <c r="V109" i="19"/>
  <c r="V114" i="19" s="1"/>
  <c r="B109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K107" i="19"/>
  <c r="J107" i="19"/>
  <c r="I107" i="19"/>
  <c r="H107" i="19"/>
  <c r="G107" i="19"/>
  <c r="F107" i="19"/>
  <c r="E107" i="19"/>
  <c r="D107" i="19"/>
  <c r="C107" i="19"/>
  <c r="B107" i="19"/>
  <c r="AB106" i="19"/>
  <c r="AA106" i="19"/>
  <c r="Z106" i="19"/>
  <c r="Y106" i="19"/>
  <c r="X106" i="19"/>
  <c r="W106" i="19"/>
  <c r="V106" i="19"/>
  <c r="B106" i="19"/>
  <c r="AB105" i="19"/>
  <c r="AA105" i="19"/>
  <c r="Z105" i="19"/>
  <c r="Y105" i="19"/>
  <c r="X105" i="19"/>
  <c r="W105" i="19"/>
  <c r="V105" i="19"/>
  <c r="B105" i="19"/>
  <c r="AB104" i="19"/>
  <c r="AA104" i="19"/>
  <c r="Z104" i="19"/>
  <c r="Y104" i="19"/>
  <c r="X104" i="19"/>
  <c r="W104" i="19"/>
  <c r="V104" i="19"/>
  <c r="B104" i="19"/>
  <c r="AB103" i="19"/>
  <c r="AA103" i="19"/>
  <c r="Z103" i="19"/>
  <c r="Y103" i="19"/>
  <c r="X103" i="19"/>
  <c r="W103" i="19"/>
  <c r="V103" i="19"/>
  <c r="B103" i="19"/>
  <c r="AB102" i="19"/>
  <c r="AB107" i="19" s="1"/>
  <c r="AA102" i="19"/>
  <c r="Z102" i="19"/>
  <c r="Z107" i="19" s="1"/>
  <c r="Y102" i="19"/>
  <c r="Y107" i="19" s="1"/>
  <c r="X102" i="19"/>
  <c r="X107" i="19" s="1"/>
  <c r="W102" i="19"/>
  <c r="V102" i="19"/>
  <c r="B102" i="19"/>
  <c r="R100" i="19"/>
  <c r="J100" i="19"/>
  <c r="B100" i="19"/>
  <c r="V99" i="19"/>
  <c r="U99" i="19"/>
  <c r="AB99" i="19" s="1"/>
  <c r="T99" i="19"/>
  <c r="AA99" i="19" s="1"/>
  <c r="S99" i="19"/>
  <c r="Z99" i="19" s="1"/>
  <c r="R99" i="19"/>
  <c r="Y99" i="19" s="1"/>
  <c r="Q99" i="19"/>
  <c r="Q120" i="19" s="1"/>
  <c r="X120" i="19" s="1"/>
  <c r="P99" i="19"/>
  <c r="P120" i="19" s="1"/>
  <c r="W120" i="19" s="1"/>
  <c r="O99" i="19"/>
  <c r="O120" i="19" s="1"/>
  <c r="V120" i="19" s="1"/>
  <c r="N99" i="19"/>
  <c r="N120" i="19" s="1"/>
  <c r="M99" i="19"/>
  <c r="M120" i="19" s="1"/>
  <c r="L99" i="19"/>
  <c r="L120" i="19" s="1"/>
  <c r="K99" i="19"/>
  <c r="J99" i="19"/>
  <c r="I99" i="19"/>
  <c r="I120" i="19" s="1"/>
  <c r="H99" i="19"/>
  <c r="H120" i="19" s="1"/>
  <c r="G99" i="19"/>
  <c r="G120" i="19" s="1"/>
  <c r="Z120" i="19" s="1"/>
  <c r="F99" i="19"/>
  <c r="F120" i="19" s="1"/>
  <c r="E99" i="19"/>
  <c r="E120" i="19" s="1"/>
  <c r="D99" i="19"/>
  <c r="D120" i="19" s="1"/>
  <c r="C99" i="19"/>
  <c r="B99" i="19"/>
  <c r="Y98" i="19"/>
  <c r="X98" i="19"/>
  <c r="U98" i="19"/>
  <c r="AB98" i="19" s="1"/>
  <c r="T98" i="19"/>
  <c r="T119" i="19" s="1"/>
  <c r="AA119" i="19" s="1"/>
  <c r="S98" i="19"/>
  <c r="S119" i="19" s="1"/>
  <c r="R98" i="19"/>
  <c r="R119" i="19" s="1"/>
  <c r="Y119" i="19" s="1"/>
  <c r="Q98" i="19"/>
  <c r="Q119" i="19" s="1"/>
  <c r="X119" i="19" s="1"/>
  <c r="P98" i="19"/>
  <c r="W98" i="19" s="1"/>
  <c r="O98" i="19"/>
  <c r="V98" i="19" s="1"/>
  <c r="N98" i="19"/>
  <c r="M98" i="19"/>
  <c r="L98" i="19"/>
  <c r="L119" i="19" s="1"/>
  <c r="K98" i="19"/>
  <c r="K119" i="19" s="1"/>
  <c r="J98" i="19"/>
  <c r="J119" i="19" s="1"/>
  <c r="I98" i="19"/>
  <c r="I119" i="19" s="1"/>
  <c r="H98" i="19"/>
  <c r="H119" i="19" s="1"/>
  <c r="G98" i="19"/>
  <c r="G119" i="19" s="1"/>
  <c r="F98" i="19"/>
  <c r="E98" i="19"/>
  <c r="D98" i="19"/>
  <c r="D119" i="19" s="1"/>
  <c r="C98" i="19"/>
  <c r="C119" i="19" s="1"/>
  <c r="B98" i="19"/>
  <c r="AB97" i="19"/>
  <c r="U97" i="19"/>
  <c r="U118" i="19" s="1"/>
  <c r="AB118" i="19" s="1"/>
  <c r="T97" i="19"/>
  <c r="T118" i="19" s="1"/>
  <c r="AA118" i="19" s="1"/>
  <c r="S97" i="19"/>
  <c r="Z97" i="19" s="1"/>
  <c r="R97" i="19"/>
  <c r="Y97" i="19" s="1"/>
  <c r="Q97" i="19"/>
  <c r="P97" i="19"/>
  <c r="W97" i="19" s="1"/>
  <c r="O97" i="19"/>
  <c r="O118" i="19" s="1"/>
  <c r="V118" i="19" s="1"/>
  <c r="N97" i="19"/>
  <c r="N118" i="19" s="1"/>
  <c r="M97" i="19"/>
  <c r="M118" i="19" s="1"/>
  <c r="L97" i="19"/>
  <c r="L118" i="19" s="1"/>
  <c r="K97" i="19"/>
  <c r="K118" i="19" s="1"/>
  <c r="J97" i="19"/>
  <c r="J118" i="19" s="1"/>
  <c r="I97" i="19"/>
  <c r="I118" i="19" s="1"/>
  <c r="H97" i="19"/>
  <c r="G97" i="19"/>
  <c r="G118" i="19" s="1"/>
  <c r="F97" i="19"/>
  <c r="F118" i="19" s="1"/>
  <c r="E97" i="19"/>
  <c r="E118" i="19" s="1"/>
  <c r="X118" i="19" s="1"/>
  <c r="D97" i="19"/>
  <c r="D118" i="19" s="1"/>
  <c r="C97" i="19"/>
  <c r="C118" i="19" s="1"/>
  <c r="B97" i="19"/>
  <c r="W96" i="19"/>
  <c r="V96" i="19"/>
  <c r="U96" i="19"/>
  <c r="AB96" i="19" s="1"/>
  <c r="T96" i="19"/>
  <c r="T117" i="19" s="1"/>
  <c r="S96" i="19"/>
  <c r="Z96" i="19" s="1"/>
  <c r="R96" i="19"/>
  <c r="R117" i="19" s="1"/>
  <c r="Y117" i="19" s="1"/>
  <c r="Q96" i="19"/>
  <c r="Q117" i="19" s="1"/>
  <c r="P96" i="19"/>
  <c r="P117" i="19" s="1"/>
  <c r="W117" i="19" s="1"/>
  <c r="O96" i="19"/>
  <c r="O117" i="19" s="1"/>
  <c r="V117" i="19" s="1"/>
  <c r="N96" i="19"/>
  <c r="N117" i="19" s="1"/>
  <c r="M96" i="19"/>
  <c r="M117" i="19" s="1"/>
  <c r="L96" i="19"/>
  <c r="L117" i="19" s="1"/>
  <c r="K96" i="19"/>
  <c r="J96" i="19"/>
  <c r="J117" i="19" s="1"/>
  <c r="I96" i="19"/>
  <c r="I117" i="19" s="1"/>
  <c r="H96" i="19"/>
  <c r="H117" i="19" s="1"/>
  <c r="G96" i="19"/>
  <c r="G117" i="19" s="1"/>
  <c r="F96" i="19"/>
  <c r="F117" i="19" s="1"/>
  <c r="E96" i="19"/>
  <c r="E117" i="19" s="1"/>
  <c r="D96" i="19"/>
  <c r="D117" i="19" s="1"/>
  <c r="C96" i="19"/>
  <c r="B96" i="19"/>
  <c r="Z95" i="19"/>
  <c r="Y95" i="19"/>
  <c r="U95" i="19"/>
  <c r="U116" i="19" s="1"/>
  <c r="T95" i="19"/>
  <c r="T116" i="19" s="1"/>
  <c r="S95" i="19"/>
  <c r="S116" i="19" s="1"/>
  <c r="R95" i="19"/>
  <c r="R116" i="19" s="1"/>
  <c r="Q95" i="19"/>
  <c r="X95" i="19" s="1"/>
  <c r="P95" i="19"/>
  <c r="W95" i="19" s="1"/>
  <c r="O95" i="19"/>
  <c r="O116" i="19" s="1"/>
  <c r="N95" i="19"/>
  <c r="M95" i="19"/>
  <c r="M116" i="19" s="1"/>
  <c r="L95" i="19"/>
  <c r="L116" i="19" s="1"/>
  <c r="K95" i="19"/>
  <c r="K116" i="19" s="1"/>
  <c r="K121" i="19" s="1"/>
  <c r="J95" i="19"/>
  <c r="J116" i="19" s="1"/>
  <c r="I95" i="19"/>
  <c r="I116" i="19" s="1"/>
  <c r="H95" i="19"/>
  <c r="H116" i="19" s="1"/>
  <c r="H121" i="19" s="1"/>
  <c r="G95" i="19"/>
  <c r="G116" i="19" s="1"/>
  <c r="F95" i="19"/>
  <c r="E95" i="19"/>
  <c r="E116" i="19" s="1"/>
  <c r="D95" i="19"/>
  <c r="D116" i="19" s="1"/>
  <c r="C95" i="19"/>
  <c r="C116" i="19" s="1"/>
  <c r="C121" i="19" s="1"/>
  <c r="B95" i="19"/>
  <c r="B93" i="19"/>
  <c r="B92" i="19"/>
  <c r="B91" i="19"/>
  <c r="B90" i="19"/>
  <c r="B89" i="19"/>
  <c r="B88" i="19"/>
  <c r="AB86" i="19"/>
  <c r="U86" i="19"/>
  <c r="U100" i="19" s="1"/>
  <c r="T86" i="19"/>
  <c r="T100" i="19" s="1"/>
  <c r="S86" i="19"/>
  <c r="S100" i="19" s="1"/>
  <c r="R86" i="19"/>
  <c r="Q86" i="19"/>
  <c r="Q100" i="19" s="1"/>
  <c r="P86" i="19"/>
  <c r="P100" i="19" s="1"/>
  <c r="O86" i="19"/>
  <c r="O100" i="19" s="1"/>
  <c r="N86" i="19"/>
  <c r="N100" i="19" s="1"/>
  <c r="M86" i="19"/>
  <c r="M100" i="19" s="1"/>
  <c r="L86" i="19"/>
  <c r="L100" i="19" s="1"/>
  <c r="K86" i="19"/>
  <c r="K100" i="19" s="1"/>
  <c r="J86" i="19"/>
  <c r="I86" i="19"/>
  <c r="I100" i="19" s="1"/>
  <c r="H86" i="19"/>
  <c r="H100" i="19" s="1"/>
  <c r="G86" i="19"/>
  <c r="G100" i="19" s="1"/>
  <c r="F86" i="19"/>
  <c r="F100" i="19" s="1"/>
  <c r="E86" i="19"/>
  <c r="E100" i="19" s="1"/>
  <c r="D86" i="19"/>
  <c r="D100" i="19" s="1"/>
  <c r="C86" i="19"/>
  <c r="C100" i="19" s="1"/>
  <c r="B86" i="19"/>
  <c r="AB85" i="19"/>
  <c r="AA85" i="19"/>
  <c r="Z85" i="19"/>
  <c r="Y85" i="19"/>
  <c r="X85" i="19"/>
  <c r="W85" i="19"/>
  <c r="V85" i="19"/>
  <c r="B85" i="19"/>
  <c r="AB84" i="19"/>
  <c r="AA84" i="19"/>
  <c r="Z84" i="19"/>
  <c r="Y84" i="19"/>
  <c r="X84" i="19"/>
  <c r="W84" i="19"/>
  <c r="V84" i="19"/>
  <c r="B84" i="19"/>
  <c r="AB83" i="19"/>
  <c r="AA83" i="19"/>
  <c r="Z83" i="19"/>
  <c r="Y83" i="19"/>
  <c r="X83" i="19"/>
  <c r="W83" i="19"/>
  <c r="V83" i="19"/>
  <c r="B83" i="19"/>
  <c r="AB82" i="19"/>
  <c r="AA82" i="19"/>
  <c r="Z82" i="19"/>
  <c r="Y82" i="19"/>
  <c r="X82" i="19"/>
  <c r="W82" i="19"/>
  <c r="V82" i="19"/>
  <c r="B82" i="19"/>
  <c r="AB81" i="19"/>
  <c r="AA81" i="19"/>
  <c r="AA86" i="19" s="1"/>
  <c r="Z81" i="19"/>
  <c r="Z86" i="19" s="1"/>
  <c r="Y81" i="19"/>
  <c r="Y86" i="19" s="1"/>
  <c r="X81" i="19"/>
  <c r="X86" i="19" s="1"/>
  <c r="W81" i="19"/>
  <c r="W86" i="19" s="1"/>
  <c r="V81" i="19"/>
  <c r="V86" i="19" s="1"/>
  <c r="B81" i="19"/>
  <c r="X79" i="19"/>
  <c r="U79" i="19"/>
  <c r="T79" i="19"/>
  <c r="S79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C79" i="19"/>
  <c r="B79" i="19"/>
  <c r="AB78" i="19"/>
  <c r="AA78" i="19"/>
  <c r="Z78" i="19"/>
  <c r="Y78" i="19"/>
  <c r="X78" i="19"/>
  <c r="W78" i="19"/>
  <c r="V78" i="19"/>
  <c r="B78" i="19"/>
  <c r="AB77" i="19"/>
  <c r="AA77" i="19"/>
  <c r="Z77" i="19"/>
  <c r="Y77" i="19"/>
  <c r="X77" i="19"/>
  <c r="W77" i="19"/>
  <c r="V77" i="19"/>
  <c r="B77" i="19"/>
  <c r="AB76" i="19"/>
  <c r="AA76" i="19"/>
  <c r="Z76" i="19"/>
  <c r="Y76" i="19"/>
  <c r="X76" i="19"/>
  <c r="W76" i="19"/>
  <c r="V76" i="19"/>
  <c r="B76" i="19"/>
  <c r="AB75" i="19"/>
  <c r="AA75" i="19"/>
  <c r="Z75" i="19"/>
  <c r="Y75" i="19"/>
  <c r="Y79" i="19" s="1"/>
  <c r="X75" i="19"/>
  <c r="W75" i="19"/>
  <c r="V75" i="19"/>
  <c r="B75" i="19"/>
  <c r="AB74" i="19"/>
  <c r="AB79" i="19" s="1"/>
  <c r="AA74" i="19"/>
  <c r="Z74" i="19"/>
  <c r="Z79" i="19" s="1"/>
  <c r="Y74" i="19"/>
  <c r="X74" i="19"/>
  <c r="W74" i="19"/>
  <c r="V74" i="19"/>
  <c r="V79" i="19" s="1"/>
  <c r="B74" i="19"/>
  <c r="U72" i="19"/>
  <c r="T72" i="19"/>
  <c r="S72" i="19"/>
  <c r="R72" i="19"/>
  <c r="Q72" i="19"/>
  <c r="B72" i="19"/>
  <c r="AB71" i="19"/>
  <c r="AA71" i="19"/>
  <c r="P71" i="19"/>
  <c r="O71" i="19"/>
  <c r="V71" i="19" s="1"/>
  <c r="N71" i="19"/>
  <c r="M71" i="19"/>
  <c r="L71" i="19"/>
  <c r="K71" i="19"/>
  <c r="J71" i="19"/>
  <c r="I71" i="19"/>
  <c r="H71" i="19"/>
  <c r="G71" i="19"/>
  <c r="Z71" i="19" s="1"/>
  <c r="F71" i="19"/>
  <c r="Y71" i="19" s="1"/>
  <c r="E71" i="19"/>
  <c r="X71" i="19" s="1"/>
  <c r="D71" i="19"/>
  <c r="W71" i="19" s="1"/>
  <c r="C71" i="19"/>
  <c r="B71" i="19"/>
  <c r="Z70" i="19"/>
  <c r="Y70" i="19"/>
  <c r="P70" i="19"/>
  <c r="O70" i="19"/>
  <c r="V70" i="19" s="1"/>
  <c r="N70" i="19"/>
  <c r="M70" i="19"/>
  <c r="L70" i="19"/>
  <c r="K70" i="19"/>
  <c r="J70" i="19"/>
  <c r="I70" i="19"/>
  <c r="AB70" i="19" s="1"/>
  <c r="H70" i="19"/>
  <c r="AA70" i="19" s="1"/>
  <c r="G70" i="19"/>
  <c r="F70" i="19"/>
  <c r="E70" i="19"/>
  <c r="X70" i="19" s="1"/>
  <c r="D70" i="19"/>
  <c r="W70" i="19" s="1"/>
  <c r="C70" i="19"/>
  <c r="B70" i="19"/>
  <c r="V69" i="19"/>
  <c r="P69" i="19"/>
  <c r="P72" i="19" s="1"/>
  <c r="O69" i="19"/>
  <c r="N69" i="19"/>
  <c r="M69" i="19"/>
  <c r="L69" i="19"/>
  <c r="K69" i="19"/>
  <c r="J69" i="19"/>
  <c r="I69" i="19"/>
  <c r="AB69" i="19" s="1"/>
  <c r="H69" i="19"/>
  <c r="H72" i="19" s="1"/>
  <c r="G69" i="19"/>
  <c r="Z69" i="19" s="1"/>
  <c r="F69" i="19"/>
  <c r="Y69" i="19" s="1"/>
  <c r="E69" i="19"/>
  <c r="X69" i="19" s="1"/>
  <c r="D69" i="19"/>
  <c r="C69" i="19"/>
  <c r="B69" i="19"/>
  <c r="AB68" i="19"/>
  <c r="AA68" i="19"/>
  <c r="P68" i="19"/>
  <c r="W68" i="19" s="1"/>
  <c r="O68" i="19"/>
  <c r="V68" i="19" s="1"/>
  <c r="N68" i="19"/>
  <c r="M68" i="19"/>
  <c r="L68" i="19"/>
  <c r="K68" i="19"/>
  <c r="J68" i="19"/>
  <c r="I68" i="19"/>
  <c r="H68" i="19"/>
  <c r="G68" i="19"/>
  <c r="Z68" i="19" s="1"/>
  <c r="F68" i="19"/>
  <c r="Y68" i="19" s="1"/>
  <c r="E68" i="19"/>
  <c r="X68" i="19" s="1"/>
  <c r="D68" i="19"/>
  <c r="C68" i="19"/>
  <c r="B68" i="19"/>
  <c r="X67" i="19"/>
  <c r="W67" i="19"/>
  <c r="P67" i="19"/>
  <c r="O67" i="19"/>
  <c r="O72" i="19" s="1"/>
  <c r="N67" i="19"/>
  <c r="N72" i="19" s="1"/>
  <c r="M67" i="19"/>
  <c r="M72" i="19" s="1"/>
  <c r="L67" i="19"/>
  <c r="L72" i="19" s="1"/>
  <c r="K67" i="19"/>
  <c r="K72" i="19" s="1"/>
  <c r="J67" i="19"/>
  <c r="J72" i="19" s="1"/>
  <c r="I67" i="19"/>
  <c r="I72" i="19" s="1"/>
  <c r="H67" i="19"/>
  <c r="AA67" i="19" s="1"/>
  <c r="G67" i="19"/>
  <c r="G72" i="19" s="1"/>
  <c r="F67" i="19"/>
  <c r="F72" i="19" s="1"/>
  <c r="E67" i="19"/>
  <c r="E72" i="19" s="1"/>
  <c r="D67" i="19"/>
  <c r="D72" i="19" s="1"/>
  <c r="C67" i="19"/>
  <c r="V67" i="19" s="1"/>
  <c r="B67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D65" i="19"/>
  <c r="C65" i="19"/>
  <c r="B65" i="19"/>
  <c r="AB64" i="19"/>
  <c r="AA64" i="19"/>
  <c r="Z64" i="19"/>
  <c r="Y64" i="19"/>
  <c r="X64" i="19"/>
  <c r="W64" i="19"/>
  <c r="V64" i="19"/>
  <c r="B64" i="19"/>
  <c r="AB63" i="19"/>
  <c r="AA63" i="19"/>
  <c r="Z63" i="19"/>
  <c r="Y63" i="19"/>
  <c r="X63" i="19"/>
  <c r="W63" i="19"/>
  <c r="V63" i="19"/>
  <c r="B63" i="19"/>
  <c r="AB62" i="19"/>
  <c r="AA62" i="19"/>
  <c r="Z62" i="19"/>
  <c r="Y62" i="19"/>
  <c r="X62" i="19"/>
  <c r="W62" i="19"/>
  <c r="V62" i="19"/>
  <c r="B62" i="19"/>
  <c r="AB61" i="19"/>
  <c r="AA61" i="19"/>
  <c r="Z61" i="19"/>
  <c r="Y61" i="19"/>
  <c r="X61" i="19"/>
  <c r="W61" i="19"/>
  <c r="W65" i="19" s="1"/>
  <c r="V61" i="19"/>
  <c r="B61" i="19"/>
  <c r="AB60" i="19"/>
  <c r="AB65" i="19" s="1"/>
  <c r="AA60" i="19"/>
  <c r="Z60" i="19"/>
  <c r="Z65" i="19" s="1"/>
  <c r="Y60" i="19"/>
  <c r="X60" i="19"/>
  <c r="X65" i="19" s="1"/>
  <c r="W60" i="19"/>
  <c r="V60" i="19"/>
  <c r="B60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B58" i="19"/>
  <c r="AB57" i="19"/>
  <c r="AA57" i="19"/>
  <c r="Z57" i="19"/>
  <c r="Y57" i="19"/>
  <c r="X57" i="19"/>
  <c r="W57" i="19"/>
  <c r="V57" i="19"/>
  <c r="B57" i="19"/>
  <c r="AB56" i="19"/>
  <c r="AA56" i="19"/>
  <c r="Z56" i="19"/>
  <c r="Y56" i="19"/>
  <c r="X56" i="19"/>
  <c r="W56" i="19"/>
  <c r="V56" i="19"/>
  <c r="B56" i="19"/>
  <c r="AB55" i="19"/>
  <c r="AA55" i="19"/>
  <c r="Z55" i="19"/>
  <c r="Y55" i="19"/>
  <c r="X55" i="19"/>
  <c r="W55" i="19"/>
  <c r="V55" i="19"/>
  <c r="B55" i="19"/>
  <c r="AB54" i="19"/>
  <c r="AA54" i="19"/>
  <c r="Z54" i="19"/>
  <c r="Y54" i="19"/>
  <c r="X54" i="19"/>
  <c r="W54" i="19"/>
  <c r="W58" i="19" s="1"/>
  <c r="V54" i="19"/>
  <c r="B54" i="19"/>
  <c r="AB53" i="19"/>
  <c r="AB58" i="19" s="1"/>
  <c r="AA53" i="19"/>
  <c r="Z53" i="19"/>
  <c r="Z58" i="19" s="1"/>
  <c r="Y53" i="19"/>
  <c r="X53" i="19"/>
  <c r="X58" i="19" s="1"/>
  <c r="W53" i="19"/>
  <c r="V53" i="19"/>
  <c r="B53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B51" i="19"/>
  <c r="AB50" i="19"/>
  <c r="AA50" i="19"/>
  <c r="Z50" i="19"/>
  <c r="Y50" i="19"/>
  <c r="X50" i="19"/>
  <c r="W50" i="19"/>
  <c r="V50" i="19"/>
  <c r="B50" i="19"/>
  <c r="AB49" i="19"/>
  <c r="AA49" i="19"/>
  <c r="Z49" i="19"/>
  <c r="Y49" i="19"/>
  <c r="X49" i="19"/>
  <c r="W49" i="19"/>
  <c r="V49" i="19"/>
  <c r="B49" i="19"/>
  <c r="AB48" i="19"/>
  <c r="AA48" i="19"/>
  <c r="Z48" i="19"/>
  <c r="Y48" i="19"/>
  <c r="X48" i="19"/>
  <c r="W48" i="19"/>
  <c r="V48" i="19"/>
  <c r="B48" i="19"/>
  <c r="AB47" i="19"/>
  <c r="AA47" i="19"/>
  <c r="Z47" i="19"/>
  <c r="Y47" i="19"/>
  <c r="X47" i="19"/>
  <c r="W47" i="19"/>
  <c r="W51" i="19" s="1"/>
  <c r="V47" i="19"/>
  <c r="B47" i="19"/>
  <c r="AB46" i="19"/>
  <c r="AB51" i="19" s="1"/>
  <c r="AA46" i="19"/>
  <c r="Z46" i="19"/>
  <c r="Z51" i="19" s="1"/>
  <c r="Y46" i="19"/>
  <c r="X46" i="19"/>
  <c r="X51" i="19" s="1"/>
  <c r="W46" i="19"/>
  <c r="V46" i="19"/>
  <c r="B46" i="19"/>
  <c r="AB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AB43" i="19"/>
  <c r="AA43" i="19"/>
  <c r="Z43" i="19"/>
  <c r="Y43" i="19"/>
  <c r="X43" i="19"/>
  <c r="W43" i="19"/>
  <c r="V43" i="19"/>
  <c r="B43" i="19"/>
  <c r="AB42" i="19"/>
  <c r="AA42" i="19"/>
  <c r="Z42" i="19"/>
  <c r="Y42" i="19"/>
  <c r="X42" i="19"/>
  <c r="W42" i="19"/>
  <c r="V42" i="19"/>
  <c r="B42" i="19"/>
  <c r="AB41" i="19"/>
  <c r="AA41" i="19"/>
  <c r="Z41" i="19"/>
  <c r="Y41" i="19"/>
  <c r="X41" i="19"/>
  <c r="W41" i="19"/>
  <c r="V41" i="19"/>
  <c r="B41" i="19"/>
  <c r="AB40" i="19"/>
  <c r="AA40" i="19"/>
  <c r="Z40" i="19"/>
  <c r="Y40" i="19"/>
  <c r="X40" i="19"/>
  <c r="W40" i="19"/>
  <c r="V40" i="19"/>
  <c r="B40" i="19"/>
  <c r="AB39" i="19"/>
  <c r="AA39" i="19"/>
  <c r="Z39" i="19"/>
  <c r="Z44" i="19" s="1"/>
  <c r="Y39" i="19"/>
  <c r="Y44" i="19" s="1"/>
  <c r="X39" i="19"/>
  <c r="X44" i="19" s="1"/>
  <c r="W39" i="19"/>
  <c r="W44" i="19" s="1"/>
  <c r="V39" i="19"/>
  <c r="B39" i="19"/>
  <c r="Z37" i="19"/>
  <c r="X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B37" i="19"/>
  <c r="AB36" i="19"/>
  <c r="AA36" i="19"/>
  <c r="Z36" i="19"/>
  <c r="Y36" i="19"/>
  <c r="X36" i="19"/>
  <c r="W36" i="19"/>
  <c r="V36" i="19"/>
  <c r="B36" i="19"/>
  <c r="AB35" i="19"/>
  <c r="AA35" i="19"/>
  <c r="Z35" i="19"/>
  <c r="Y35" i="19"/>
  <c r="X35" i="19"/>
  <c r="W35" i="19"/>
  <c r="V35" i="19"/>
  <c r="B35" i="19"/>
  <c r="AB34" i="19"/>
  <c r="AA34" i="19"/>
  <c r="Z34" i="19"/>
  <c r="Y34" i="19"/>
  <c r="X34" i="19"/>
  <c r="W34" i="19"/>
  <c r="V34" i="19"/>
  <c r="B34" i="19"/>
  <c r="AB33" i="19"/>
  <c r="AA33" i="19"/>
  <c r="Z33" i="19"/>
  <c r="Y33" i="19"/>
  <c r="X33" i="19"/>
  <c r="W33" i="19"/>
  <c r="V33" i="19"/>
  <c r="B33" i="19"/>
  <c r="AB32" i="19"/>
  <c r="AB37" i="19" s="1"/>
  <c r="AA32" i="19"/>
  <c r="AA37" i="19" s="1"/>
  <c r="Z32" i="19"/>
  <c r="Y32" i="19"/>
  <c r="Y37" i="19" s="1"/>
  <c r="X32" i="19"/>
  <c r="W32" i="19"/>
  <c r="W37" i="19" s="1"/>
  <c r="V32" i="19"/>
  <c r="V37" i="19" s="1"/>
  <c r="B32" i="19"/>
  <c r="AB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AB29" i="19"/>
  <c r="AA29" i="19"/>
  <c r="Z29" i="19"/>
  <c r="Y29" i="19"/>
  <c r="X29" i="19"/>
  <c r="W29" i="19"/>
  <c r="V29" i="19"/>
  <c r="B29" i="19"/>
  <c r="AB28" i="19"/>
  <c r="AA28" i="19"/>
  <c r="Z28" i="19"/>
  <c r="Y28" i="19"/>
  <c r="X28" i="19"/>
  <c r="W28" i="19"/>
  <c r="V28" i="19"/>
  <c r="B28" i="19"/>
  <c r="AB27" i="19"/>
  <c r="AA27" i="19"/>
  <c r="Z27" i="19"/>
  <c r="Y27" i="19"/>
  <c r="X27" i="19"/>
  <c r="W27" i="19"/>
  <c r="V27" i="19"/>
  <c r="B27" i="19"/>
  <c r="AB26" i="19"/>
  <c r="AA26" i="19"/>
  <c r="Z26" i="19"/>
  <c r="Y26" i="19"/>
  <c r="X26" i="19"/>
  <c r="W26" i="19"/>
  <c r="V26" i="19"/>
  <c r="B26" i="19"/>
  <c r="AB25" i="19"/>
  <c r="AA25" i="19"/>
  <c r="AA30" i="19" s="1"/>
  <c r="Z25" i="19"/>
  <c r="Z30" i="19" s="1"/>
  <c r="Y25" i="19"/>
  <c r="Y30" i="19" s="1"/>
  <c r="X25" i="19"/>
  <c r="X30" i="19" s="1"/>
  <c r="W25" i="19"/>
  <c r="W30" i="19" s="1"/>
  <c r="V25" i="19"/>
  <c r="B25" i="19"/>
  <c r="Z23" i="19"/>
  <c r="X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AB22" i="19"/>
  <c r="AA22" i="19"/>
  <c r="Z22" i="19"/>
  <c r="Y22" i="19"/>
  <c r="X22" i="19"/>
  <c r="W22" i="19"/>
  <c r="V22" i="19"/>
  <c r="B22" i="19"/>
  <c r="AB21" i="19"/>
  <c r="AA21" i="19"/>
  <c r="Z21" i="19"/>
  <c r="Y21" i="19"/>
  <c r="X21" i="19"/>
  <c r="W21" i="19"/>
  <c r="V21" i="19"/>
  <c r="B21" i="19"/>
  <c r="AB20" i="19"/>
  <c r="AA20" i="19"/>
  <c r="Z20" i="19"/>
  <c r="Y20" i="19"/>
  <c r="X20" i="19"/>
  <c r="W20" i="19"/>
  <c r="V20" i="19"/>
  <c r="B20" i="19"/>
  <c r="AB19" i="19"/>
  <c r="AA19" i="19"/>
  <c r="Z19" i="19"/>
  <c r="Y19" i="19"/>
  <c r="X19" i="19"/>
  <c r="W19" i="19"/>
  <c r="V19" i="19"/>
  <c r="V23" i="19" s="1"/>
  <c r="B19" i="19"/>
  <c r="AB18" i="19"/>
  <c r="AB23" i="19" s="1"/>
  <c r="AA18" i="19"/>
  <c r="Z18" i="19"/>
  <c r="Y18" i="19"/>
  <c r="X18" i="19"/>
  <c r="W18" i="19"/>
  <c r="V18" i="19"/>
  <c r="B18" i="19"/>
  <c r="A17" i="19"/>
  <c r="A24" i="19" s="1"/>
  <c r="A31" i="19" s="1"/>
  <c r="A38" i="19" s="1"/>
  <c r="A45" i="19" s="1"/>
  <c r="A52" i="19" s="1"/>
  <c r="A59" i="19" s="1"/>
  <c r="A66" i="19" s="1"/>
  <c r="A73" i="19" s="1"/>
  <c r="A80" i="19" s="1"/>
  <c r="A87" i="19" s="1"/>
  <c r="A94" i="19" s="1"/>
  <c r="A101" i="19" s="1"/>
  <c r="A108" i="19" s="1"/>
  <c r="A115" i="19" s="1"/>
  <c r="A122" i="19" s="1"/>
  <c r="A129" i="19" s="1"/>
  <c r="A136" i="19" s="1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AB15" i="19"/>
  <c r="AA15" i="19"/>
  <c r="Z15" i="19"/>
  <c r="Y15" i="19"/>
  <c r="X15" i="19"/>
  <c r="W15" i="19"/>
  <c r="V15" i="19"/>
  <c r="AB14" i="19"/>
  <c r="AA14" i="19"/>
  <c r="Z14" i="19"/>
  <c r="Y14" i="19"/>
  <c r="X14" i="19"/>
  <c r="W14" i="19"/>
  <c r="V14" i="19"/>
  <c r="AB13" i="19"/>
  <c r="AA13" i="19"/>
  <c r="Z13" i="19"/>
  <c r="Z16" i="19" s="1"/>
  <c r="Y13" i="19"/>
  <c r="X13" i="19"/>
  <c r="W13" i="19"/>
  <c r="V13" i="19"/>
  <c r="AB12" i="19"/>
  <c r="AA12" i="19"/>
  <c r="Z12" i="19"/>
  <c r="Y12" i="19"/>
  <c r="X12" i="19"/>
  <c r="W12" i="19"/>
  <c r="V12" i="19"/>
  <c r="AB11" i="19"/>
  <c r="AB16" i="19" s="1"/>
  <c r="AA11" i="19"/>
  <c r="Z11" i="19"/>
  <c r="Y11" i="19"/>
  <c r="Y16" i="19" s="1"/>
  <c r="X11" i="19"/>
  <c r="X16" i="19" s="1"/>
  <c r="W11" i="19"/>
  <c r="W16" i="19" s="1"/>
  <c r="V11" i="19"/>
  <c r="V16" i="19" s="1"/>
  <c r="S121" i="20" l="1"/>
  <c r="Z121" i="20"/>
  <c r="W121" i="20"/>
  <c r="W72" i="20"/>
  <c r="AA121" i="20"/>
  <c r="X72" i="20"/>
  <c r="T121" i="20"/>
  <c r="R121" i="20"/>
  <c r="Y116" i="20"/>
  <c r="Y121" i="20" s="1"/>
  <c r="AB100" i="20"/>
  <c r="Y72" i="20"/>
  <c r="Q121" i="20"/>
  <c r="X116" i="20"/>
  <c r="X121" i="20" s="1"/>
  <c r="AB121" i="20"/>
  <c r="AA135" i="19"/>
  <c r="AA142" i="19"/>
  <c r="AA128" i="19"/>
  <c r="AA44" i="19"/>
  <c r="AA65" i="19"/>
  <c r="AA79" i="19"/>
  <c r="AA107" i="19"/>
  <c r="AA23" i="19"/>
  <c r="AA51" i="19"/>
  <c r="AA97" i="19"/>
  <c r="AA58" i="19"/>
  <c r="AA16" i="19"/>
  <c r="N121" i="19"/>
  <c r="X72" i="19"/>
  <c r="J121" i="19"/>
  <c r="Y116" i="19"/>
  <c r="Y121" i="19" s="1"/>
  <c r="AA117" i="19"/>
  <c r="AA72" i="19"/>
  <c r="AA116" i="19"/>
  <c r="E121" i="19"/>
  <c r="M121" i="19"/>
  <c r="AB116" i="19"/>
  <c r="AB121" i="19" s="1"/>
  <c r="Z119" i="19"/>
  <c r="Z117" i="19"/>
  <c r="D121" i="19"/>
  <c r="V72" i="19"/>
  <c r="Z116" i="19"/>
  <c r="L121" i="19"/>
  <c r="G121" i="19"/>
  <c r="V116" i="19"/>
  <c r="V121" i="19" s="1"/>
  <c r="X117" i="19"/>
  <c r="AB119" i="19"/>
  <c r="F121" i="19"/>
  <c r="W118" i="19"/>
  <c r="I121" i="19"/>
  <c r="Z100" i="19"/>
  <c r="Y67" i="19"/>
  <c r="W69" i="19"/>
  <c r="AA95" i="19"/>
  <c r="X96" i="19"/>
  <c r="X100" i="19" s="1"/>
  <c r="Z98" i="19"/>
  <c r="W99" i="19"/>
  <c r="W100" i="19" s="1"/>
  <c r="P116" i="19"/>
  <c r="U117" i="19"/>
  <c r="AB117" i="19" s="1"/>
  <c r="R118" i="19"/>
  <c r="Y118" i="19" s="1"/>
  <c r="O119" i="19"/>
  <c r="V119" i="19" s="1"/>
  <c r="T120" i="19"/>
  <c r="AA120" i="19" s="1"/>
  <c r="Y51" i="19"/>
  <c r="Y58" i="19"/>
  <c r="Y65" i="19"/>
  <c r="Z67" i="19"/>
  <c r="Z72" i="19" s="1"/>
  <c r="C72" i="19"/>
  <c r="AB95" i="19"/>
  <c r="AB100" i="19" s="1"/>
  <c r="Y96" i="19"/>
  <c r="Y100" i="19" s="1"/>
  <c r="V97" i="19"/>
  <c r="AA98" i="19"/>
  <c r="X99" i="19"/>
  <c r="Q116" i="19"/>
  <c r="S118" i="19"/>
  <c r="Z118" i="19" s="1"/>
  <c r="P119" i="19"/>
  <c r="W119" i="19" s="1"/>
  <c r="U120" i="19"/>
  <c r="AB120" i="19" s="1"/>
  <c r="W128" i="19"/>
  <c r="W142" i="19"/>
  <c r="W23" i="19"/>
  <c r="AB67" i="19"/>
  <c r="AB72" i="19" s="1"/>
  <c r="V95" i="19"/>
  <c r="AA96" i="19"/>
  <c r="X97" i="19"/>
  <c r="AA69" i="19"/>
  <c r="Y23" i="19"/>
  <c r="W72" i="19"/>
  <c r="W79" i="19"/>
  <c r="Z121" i="19" l="1"/>
  <c r="U121" i="19"/>
  <c r="R121" i="19"/>
  <c r="AA100" i="19"/>
  <c r="S121" i="19"/>
  <c r="P121" i="19"/>
  <c r="W116" i="19"/>
  <c r="W121" i="19" s="1"/>
  <c r="V100" i="19"/>
  <c r="AA121" i="19"/>
  <c r="Q121" i="19"/>
  <c r="X116" i="19"/>
  <c r="X121" i="19" s="1"/>
  <c r="Y72" i="19"/>
  <c r="O121" i="19"/>
  <c r="T121" i="19"/>
  <c r="V142" i="18" l="1"/>
  <c r="U142" i="18"/>
  <c r="T142" i="18"/>
  <c r="S142" i="18"/>
  <c r="R142" i="18"/>
  <c r="Q142" i="18"/>
  <c r="P142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C142" i="18"/>
  <c r="B142" i="18"/>
  <c r="AB141" i="18"/>
  <c r="AA141" i="18"/>
  <c r="Z141" i="18"/>
  <c r="Y141" i="18"/>
  <c r="X141" i="18"/>
  <c r="W141" i="18"/>
  <c r="V141" i="18"/>
  <c r="B141" i="18"/>
  <c r="AB140" i="18"/>
  <c r="AA140" i="18"/>
  <c r="Z140" i="18"/>
  <c r="Y140" i="18"/>
  <c r="X140" i="18"/>
  <c r="W140" i="18"/>
  <c r="V140" i="18"/>
  <c r="B140" i="18"/>
  <c r="AB139" i="18"/>
  <c r="AA139" i="18"/>
  <c r="Z139" i="18"/>
  <c r="Y139" i="18"/>
  <c r="X139" i="18"/>
  <c r="W139" i="18"/>
  <c r="V139" i="18"/>
  <c r="B139" i="18"/>
  <c r="AB138" i="18"/>
  <c r="AB142" i="18" s="1"/>
  <c r="AA138" i="18"/>
  <c r="AA142" i="18" s="1"/>
  <c r="Z138" i="18"/>
  <c r="Y138" i="18"/>
  <c r="X138" i="18"/>
  <c r="W138" i="18"/>
  <c r="V138" i="18"/>
  <c r="B138" i="18"/>
  <c r="AB137" i="18"/>
  <c r="AA137" i="18"/>
  <c r="Z137" i="18"/>
  <c r="Y137" i="18"/>
  <c r="Y142" i="18" s="1"/>
  <c r="X137" i="18"/>
  <c r="X142" i="18" s="1"/>
  <c r="W137" i="18"/>
  <c r="V137" i="18"/>
  <c r="B137" i="18"/>
  <c r="Z135" i="18"/>
  <c r="Y135" i="18"/>
  <c r="X135" i="18"/>
  <c r="W135" i="18"/>
  <c r="U135" i="18"/>
  <c r="T135" i="18"/>
  <c r="S135" i="18"/>
  <c r="R135" i="18"/>
  <c r="Q135" i="18"/>
  <c r="P135" i="18"/>
  <c r="O135" i="18"/>
  <c r="N135" i="18"/>
  <c r="M135" i="18"/>
  <c r="L135" i="18"/>
  <c r="K135" i="18"/>
  <c r="J135" i="18"/>
  <c r="I135" i="18"/>
  <c r="H135" i="18"/>
  <c r="G135" i="18"/>
  <c r="F135" i="18"/>
  <c r="E135" i="18"/>
  <c r="D135" i="18"/>
  <c r="C135" i="18"/>
  <c r="B135" i="18"/>
  <c r="AB134" i="18"/>
  <c r="AA134" i="18"/>
  <c r="Z134" i="18"/>
  <c r="Y134" i="18"/>
  <c r="X134" i="18"/>
  <c r="W134" i="18"/>
  <c r="V134" i="18"/>
  <c r="B134" i="18"/>
  <c r="AB133" i="18"/>
  <c r="AA133" i="18"/>
  <c r="Z133" i="18"/>
  <c r="Y133" i="18"/>
  <c r="X133" i="18"/>
  <c r="W133" i="18"/>
  <c r="V133" i="18"/>
  <c r="B133" i="18"/>
  <c r="AB132" i="18"/>
  <c r="AA132" i="18"/>
  <c r="Z132" i="18"/>
  <c r="Y132" i="18"/>
  <c r="X132" i="18"/>
  <c r="W132" i="18"/>
  <c r="V132" i="18"/>
  <c r="B132" i="18"/>
  <c r="AB131" i="18"/>
  <c r="AA131" i="18"/>
  <c r="Z131" i="18"/>
  <c r="Y131" i="18"/>
  <c r="X131" i="18"/>
  <c r="W131" i="18"/>
  <c r="V131" i="18"/>
  <c r="B131" i="18"/>
  <c r="AB130" i="18"/>
  <c r="AB135" i="18" s="1"/>
  <c r="AA130" i="18"/>
  <c r="AA135" i="18" s="1"/>
  <c r="Z130" i="18"/>
  <c r="Y130" i="18"/>
  <c r="X130" i="18"/>
  <c r="W130" i="18"/>
  <c r="V130" i="18"/>
  <c r="V135" i="18" s="1"/>
  <c r="B130" i="18"/>
  <c r="V128" i="18"/>
  <c r="U128" i="18"/>
  <c r="T128" i="18"/>
  <c r="S128" i="18"/>
  <c r="R128" i="18"/>
  <c r="Q128" i="18"/>
  <c r="P128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C128" i="18"/>
  <c r="B128" i="18"/>
  <c r="AB127" i="18"/>
  <c r="AA127" i="18"/>
  <c r="Z127" i="18"/>
  <c r="Y127" i="18"/>
  <c r="X127" i="18"/>
  <c r="W127" i="18"/>
  <c r="V127" i="18"/>
  <c r="B127" i="18"/>
  <c r="AB126" i="18"/>
  <c r="AA126" i="18"/>
  <c r="Z126" i="18"/>
  <c r="Y126" i="18"/>
  <c r="X126" i="18"/>
  <c r="W126" i="18"/>
  <c r="V126" i="18"/>
  <c r="B126" i="18"/>
  <c r="AB125" i="18"/>
  <c r="AA125" i="18"/>
  <c r="Z125" i="18"/>
  <c r="Y125" i="18"/>
  <c r="X125" i="18"/>
  <c r="W125" i="18"/>
  <c r="V125" i="18"/>
  <c r="B125" i="18"/>
  <c r="AB124" i="18"/>
  <c r="AB128" i="18" s="1"/>
  <c r="AA124" i="18"/>
  <c r="AA128" i="18" s="1"/>
  <c r="Z124" i="18"/>
  <c r="Y124" i="18"/>
  <c r="X124" i="18"/>
  <c r="W124" i="18"/>
  <c r="V124" i="18"/>
  <c r="B124" i="18"/>
  <c r="AB123" i="18"/>
  <c r="AA123" i="18"/>
  <c r="Z123" i="18"/>
  <c r="Z128" i="18" s="1"/>
  <c r="Y123" i="18"/>
  <c r="Y128" i="18" s="1"/>
  <c r="X123" i="18"/>
  <c r="X128" i="18" s="1"/>
  <c r="W123" i="18"/>
  <c r="V123" i="18"/>
  <c r="B123" i="18"/>
  <c r="B121" i="18"/>
  <c r="U120" i="18"/>
  <c r="T120" i="18"/>
  <c r="AA120" i="18" s="1"/>
  <c r="R120" i="18"/>
  <c r="Y120" i="18" s="1"/>
  <c r="M120" i="18"/>
  <c r="L120" i="18"/>
  <c r="K120" i="18"/>
  <c r="J120" i="18"/>
  <c r="E120" i="18"/>
  <c r="D120" i="18"/>
  <c r="C120" i="18"/>
  <c r="B120" i="18"/>
  <c r="U119" i="18"/>
  <c r="P119" i="18"/>
  <c r="O119" i="18"/>
  <c r="N119" i="18"/>
  <c r="M119" i="18"/>
  <c r="H119" i="18"/>
  <c r="G119" i="18"/>
  <c r="F119" i="18"/>
  <c r="E119" i="18"/>
  <c r="B119" i="18"/>
  <c r="R118" i="18"/>
  <c r="Q118" i="18"/>
  <c r="P118" i="18"/>
  <c r="K118" i="18"/>
  <c r="J118" i="18"/>
  <c r="I118" i="18"/>
  <c r="H118" i="18"/>
  <c r="C118" i="18"/>
  <c r="B118" i="18"/>
  <c r="U117" i="18"/>
  <c r="T117" i="18"/>
  <c r="AA117" i="18" s="1"/>
  <c r="N117" i="18"/>
  <c r="M117" i="18"/>
  <c r="L117" i="18"/>
  <c r="K117" i="18"/>
  <c r="F117" i="18"/>
  <c r="E117" i="18"/>
  <c r="D117" i="18"/>
  <c r="C117" i="18"/>
  <c r="B117" i="18"/>
  <c r="Q116" i="18"/>
  <c r="P116" i="18"/>
  <c r="O116" i="18"/>
  <c r="N116" i="18"/>
  <c r="I116" i="18"/>
  <c r="H116" i="18"/>
  <c r="H121" i="18" s="1"/>
  <c r="G116" i="18"/>
  <c r="F116" i="18"/>
  <c r="F121" i="18" s="1"/>
  <c r="B116" i="18"/>
  <c r="AB114" i="18"/>
  <c r="AA114" i="18"/>
  <c r="Z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B114" i="18"/>
  <c r="AB113" i="18"/>
  <c r="AA113" i="18"/>
  <c r="Z113" i="18"/>
  <c r="Y113" i="18"/>
  <c r="X113" i="18"/>
  <c r="W113" i="18"/>
  <c r="V113" i="18"/>
  <c r="B113" i="18"/>
  <c r="AB112" i="18"/>
  <c r="AA112" i="18"/>
  <c r="Z112" i="18"/>
  <c r="Y112" i="18"/>
  <c r="X112" i="18"/>
  <c r="W112" i="18"/>
  <c r="V112" i="18"/>
  <c r="B112" i="18"/>
  <c r="AB111" i="18"/>
  <c r="AA111" i="18"/>
  <c r="Z111" i="18"/>
  <c r="Y111" i="18"/>
  <c r="X111" i="18"/>
  <c r="W111" i="18"/>
  <c r="V111" i="18"/>
  <c r="B111" i="18"/>
  <c r="AB110" i="18"/>
  <c r="AA110" i="18"/>
  <c r="Z110" i="18"/>
  <c r="Y110" i="18"/>
  <c r="X110" i="18"/>
  <c r="W110" i="18"/>
  <c r="V110" i="18"/>
  <c r="B110" i="18"/>
  <c r="AB109" i="18"/>
  <c r="AA109" i="18"/>
  <c r="Z109" i="18"/>
  <c r="Y109" i="18"/>
  <c r="Y114" i="18" s="1"/>
  <c r="X109" i="18"/>
  <c r="X114" i="18" s="1"/>
  <c r="W109" i="18"/>
  <c r="W114" i="18" s="1"/>
  <c r="V109" i="18"/>
  <c r="V114" i="18" s="1"/>
  <c r="B109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B107" i="18"/>
  <c r="AB106" i="18"/>
  <c r="AA106" i="18"/>
  <c r="Z106" i="18"/>
  <c r="Y106" i="18"/>
  <c r="X106" i="18"/>
  <c r="W106" i="18"/>
  <c r="V106" i="18"/>
  <c r="B106" i="18"/>
  <c r="AB105" i="18"/>
  <c r="AA105" i="18"/>
  <c r="Z105" i="18"/>
  <c r="Y105" i="18"/>
  <c r="X105" i="18"/>
  <c r="W105" i="18"/>
  <c r="V105" i="18"/>
  <c r="B105" i="18"/>
  <c r="AB104" i="18"/>
  <c r="AA104" i="18"/>
  <c r="Z104" i="18"/>
  <c r="Y104" i="18"/>
  <c r="X104" i="18"/>
  <c r="W104" i="18"/>
  <c r="V104" i="18"/>
  <c r="B104" i="18"/>
  <c r="AB103" i="18"/>
  <c r="AA103" i="18"/>
  <c r="Z103" i="18"/>
  <c r="Y103" i="18"/>
  <c r="X103" i="18"/>
  <c r="W103" i="18"/>
  <c r="V103" i="18"/>
  <c r="B103" i="18"/>
  <c r="AB102" i="18"/>
  <c r="AB107" i="18" s="1"/>
  <c r="AA102" i="18"/>
  <c r="AA107" i="18" s="1"/>
  <c r="Z102" i="18"/>
  <c r="Z107" i="18" s="1"/>
  <c r="Y102" i="18"/>
  <c r="X102" i="18"/>
  <c r="W102" i="18"/>
  <c r="V102" i="18"/>
  <c r="B102" i="18"/>
  <c r="U100" i="18"/>
  <c r="T100" i="18"/>
  <c r="R100" i="18"/>
  <c r="Q100" i="18"/>
  <c r="M100" i="18"/>
  <c r="L100" i="18"/>
  <c r="K100" i="18"/>
  <c r="J100" i="18"/>
  <c r="I100" i="18"/>
  <c r="E100" i="18"/>
  <c r="D100" i="18"/>
  <c r="C100" i="18"/>
  <c r="B100" i="18"/>
  <c r="X99" i="18"/>
  <c r="U99" i="18"/>
  <c r="AB99" i="18" s="1"/>
  <c r="T99" i="18"/>
  <c r="AA99" i="18" s="1"/>
  <c r="S99" i="18"/>
  <c r="Z99" i="18" s="1"/>
  <c r="R99" i="18"/>
  <c r="Q99" i="18"/>
  <c r="Q120" i="18" s="1"/>
  <c r="X120" i="18" s="1"/>
  <c r="P99" i="18"/>
  <c r="P120" i="18" s="1"/>
  <c r="W120" i="18" s="1"/>
  <c r="O99" i="18"/>
  <c r="V99" i="18" s="1"/>
  <c r="N99" i="18"/>
  <c r="N120" i="18" s="1"/>
  <c r="M99" i="18"/>
  <c r="L99" i="18"/>
  <c r="K99" i="18"/>
  <c r="J99" i="18"/>
  <c r="I99" i="18"/>
  <c r="I120" i="18" s="1"/>
  <c r="H99" i="18"/>
  <c r="H120" i="18" s="1"/>
  <c r="G99" i="18"/>
  <c r="G120" i="18" s="1"/>
  <c r="F99" i="18"/>
  <c r="F120" i="18" s="1"/>
  <c r="E99" i="18"/>
  <c r="D99" i="18"/>
  <c r="C99" i="18"/>
  <c r="B99" i="18"/>
  <c r="AA98" i="18"/>
  <c r="U98" i="18"/>
  <c r="T98" i="18"/>
  <c r="T119" i="18" s="1"/>
  <c r="AA119" i="18" s="1"/>
  <c r="S98" i="18"/>
  <c r="S119" i="18" s="1"/>
  <c r="Z119" i="18" s="1"/>
  <c r="R98" i="18"/>
  <c r="Y98" i="18" s="1"/>
  <c r="Q98" i="18"/>
  <c r="X98" i="18" s="1"/>
  <c r="P98" i="18"/>
  <c r="W98" i="18" s="1"/>
  <c r="O98" i="18"/>
  <c r="V98" i="18" s="1"/>
  <c r="N98" i="18"/>
  <c r="M98" i="18"/>
  <c r="L98" i="18"/>
  <c r="L119" i="18" s="1"/>
  <c r="K98" i="18"/>
  <c r="K119" i="18" s="1"/>
  <c r="J98" i="18"/>
  <c r="J119" i="18" s="1"/>
  <c r="I98" i="18"/>
  <c r="I119" i="18" s="1"/>
  <c r="H98" i="18"/>
  <c r="G98" i="18"/>
  <c r="F98" i="18"/>
  <c r="E98" i="18"/>
  <c r="D98" i="18"/>
  <c r="D119" i="18" s="1"/>
  <c r="C98" i="18"/>
  <c r="C119" i="18" s="1"/>
  <c r="B98" i="18"/>
  <c r="V97" i="18"/>
  <c r="U97" i="18"/>
  <c r="AB97" i="18" s="1"/>
  <c r="T97" i="18"/>
  <c r="AA97" i="18" s="1"/>
  <c r="S97" i="18"/>
  <c r="Z97" i="18" s="1"/>
  <c r="R97" i="18"/>
  <c r="Y97" i="18" s="1"/>
  <c r="Q97" i="18"/>
  <c r="X97" i="18" s="1"/>
  <c r="P97" i="18"/>
  <c r="O97" i="18"/>
  <c r="O118" i="18" s="1"/>
  <c r="V118" i="18" s="1"/>
  <c r="N97" i="18"/>
  <c r="N118" i="18" s="1"/>
  <c r="M97" i="18"/>
  <c r="M118" i="18" s="1"/>
  <c r="L97" i="18"/>
  <c r="L118" i="18" s="1"/>
  <c r="K97" i="18"/>
  <c r="J97" i="18"/>
  <c r="I97" i="18"/>
  <c r="H97" i="18"/>
  <c r="G97" i="18"/>
  <c r="G118" i="18" s="1"/>
  <c r="F97" i="18"/>
  <c r="F118" i="18" s="1"/>
  <c r="E97" i="18"/>
  <c r="E118" i="18" s="1"/>
  <c r="D97" i="18"/>
  <c r="D118" i="18" s="1"/>
  <c r="C97" i="18"/>
  <c r="B97" i="18"/>
  <c r="Y96" i="18"/>
  <c r="U96" i="18"/>
  <c r="AB96" i="18" s="1"/>
  <c r="T96" i="18"/>
  <c r="AA96" i="18" s="1"/>
  <c r="S96" i="18"/>
  <c r="S117" i="18" s="1"/>
  <c r="Z117" i="18" s="1"/>
  <c r="R96" i="18"/>
  <c r="R117" i="18" s="1"/>
  <c r="Y117" i="18" s="1"/>
  <c r="Q96" i="18"/>
  <c r="Q117" i="18" s="1"/>
  <c r="X117" i="18" s="1"/>
  <c r="P96" i="18"/>
  <c r="W96" i="18" s="1"/>
  <c r="O96" i="18"/>
  <c r="V96" i="18" s="1"/>
  <c r="N96" i="18"/>
  <c r="M96" i="18"/>
  <c r="L96" i="18"/>
  <c r="K96" i="18"/>
  <c r="J96" i="18"/>
  <c r="J117" i="18" s="1"/>
  <c r="I96" i="18"/>
  <c r="I117" i="18" s="1"/>
  <c r="H96" i="18"/>
  <c r="H117" i="18" s="1"/>
  <c r="G96" i="18"/>
  <c r="G117" i="18" s="1"/>
  <c r="F96" i="18"/>
  <c r="E96" i="18"/>
  <c r="D96" i="18"/>
  <c r="C96" i="18"/>
  <c r="B96" i="18"/>
  <c r="AB95" i="18"/>
  <c r="U95" i="18"/>
  <c r="U116" i="18" s="1"/>
  <c r="T95" i="18"/>
  <c r="T116" i="18" s="1"/>
  <c r="S95" i="18"/>
  <c r="Z95" i="18" s="1"/>
  <c r="R95" i="18"/>
  <c r="Y95" i="18" s="1"/>
  <c r="Q95" i="18"/>
  <c r="X95" i="18" s="1"/>
  <c r="P95" i="18"/>
  <c r="W95" i="18" s="1"/>
  <c r="O95" i="18"/>
  <c r="V95" i="18" s="1"/>
  <c r="N95" i="18"/>
  <c r="M95" i="18"/>
  <c r="M116" i="18" s="1"/>
  <c r="L95" i="18"/>
  <c r="L116" i="18" s="1"/>
  <c r="K95" i="18"/>
  <c r="K116" i="18" s="1"/>
  <c r="J95" i="18"/>
  <c r="J116" i="18" s="1"/>
  <c r="I95" i="18"/>
  <c r="H95" i="18"/>
  <c r="G95" i="18"/>
  <c r="F95" i="18"/>
  <c r="E95" i="18"/>
  <c r="E116" i="18" s="1"/>
  <c r="D95" i="18"/>
  <c r="D116" i="18" s="1"/>
  <c r="C95" i="18"/>
  <c r="C116" i="18" s="1"/>
  <c r="B95" i="18"/>
  <c r="B93" i="18"/>
  <c r="B92" i="18"/>
  <c r="B91" i="18"/>
  <c r="B90" i="18"/>
  <c r="B89" i="18"/>
  <c r="B88" i="18"/>
  <c r="AB86" i="18"/>
  <c r="W86" i="18"/>
  <c r="V86" i="18"/>
  <c r="U86" i="18"/>
  <c r="T86" i="18"/>
  <c r="S86" i="18"/>
  <c r="S100" i="18" s="1"/>
  <c r="R86" i="18"/>
  <c r="Q86" i="18"/>
  <c r="P86" i="18"/>
  <c r="P100" i="18" s="1"/>
  <c r="O86" i="18"/>
  <c r="O100" i="18" s="1"/>
  <c r="N86" i="18"/>
  <c r="N100" i="18" s="1"/>
  <c r="M86" i="18"/>
  <c r="L86" i="18"/>
  <c r="K86" i="18"/>
  <c r="J86" i="18"/>
  <c r="I86" i="18"/>
  <c r="H86" i="18"/>
  <c r="H100" i="18" s="1"/>
  <c r="G86" i="18"/>
  <c r="G100" i="18" s="1"/>
  <c r="F86" i="18"/>
  <c r="F100" i="18" s="1"/>
  <c r="E86" i="18"/>
  <c r="D86" i="18"/>
  <c r="C86" i="18"/>
  <c r="B86" i="18"/>
  <c r="AB85" i="18"/>
  <c r="AA85" i="18"/>
  <c r="Z85" i="18"/>
  <c r="Y85" i="18"/>
  <c r="X85" i="18"/>
  <c r="W85" i="18"/>
  <c r="V85" i="18"/>
  <c r="B85" i="18"/>
  <c r="AB84" i="18"/>
  <c r="AA84" i="18"/>
  <c r="Z84" i="18"/>
  <c r="Y84" i="18"/>
  <c r="X84" i="18"/>
  <c r="W84" i="18"/>
  <c r="V84" i="18"/>
  <c r="B84" i="18"/>
  <c r="AB83" i="18"/>
  <c r="AA83" i="18"/>
  <c r="Z83" i="18"/>
  <c r="Y83" i="18"/>
  <c r="X83" i="18"/>
  <c r="W83" i="18"/>
  <c r="V83" i="18"/>
  <c r="B83" i="18"/>
  <c r="AB82" i="18"/>
  <c r="AA82" i="18"/>
  <c r="Z82" i="18"/>
  <c r="Y82" i="18"/>
  <c r="X82" i="18"/>
  <c r="W82" i="18"/>
  <c r="V82" i="18"/>
  <c r="B82" i="18"/>
  <c r="AB81" i="18"/>
  <c r="AA81" i="18"/>
  <c r="AA86" i="18" s="1"/>
  <c r="Z81" i="18"/>
  <c r="Z86" i="18" s="1"/>
  <c r="Y81" i="18"/>
  <c r="Y86" i="18" s="1"/>
  <c r="X81" i="18"/>
  <c r="X86" i="18" s="1"/>
  <c r="W81" i="18"/>
  <c r="V81" i="18"/>
  <c r="B81" i="18"/>
  <c r="AA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AB78" i="18"/>
  <c r="AA78" i="18"/>
  <c r="Z78" i="18"/>
  <c r="Y78" i="18"/>
  <c r="X78" i="18"/>
  <c r="W78" i="18"/>
  <c r="V78" i="18"/>
  <c r="B78" i="18"/>
  <c r="AB77" i="18"/>
  <c r="AA77" i="18"/>
  <c r="Z77" i="18"/>
  <c r="Y77" i="18"/>
  <c r="X77" i="18"/>
  <c r="W77" i="18"/>
  <c r="V77" i="18"/>
  <c r="B77" i="18"/>
  <c r="AB76" i="18"/>
  <c r="AA76" i="18"/>
  <c r="Z76" i="18"/>
  <c r="Y76" i="18"/>
  <c r="X76" i="18"/>
  <c r="W76" i="18"/>
  <c r="V76" i="18"/>
  <c r="B76" i="18"/>
  <c r="AB75" i="18"/>
  <c r="AB79" i="18" s="1"/>
  <c r="AA75" i="18"/>
  <c r="Z75" i="18"/>
  <c r="Y75" i="18"/>
  <c r="X75" i="18"/>
  <c r="W75" i="18"/>
  <c r="V75" i="18"/>
  <c r="B75" i="18"/>
  <c r="AB74" i="18"/>
  <c r="AA74" i="18"/>
  <c r="Z74" i="18"/>
  <c r="Y74" i="18"/>
  <c r="Y79" i="18" s="1"/>
  <c r="X74" i="18"/>
  <c r="X79" i="18" s="1"/>
  <c r="W74" i="18"/>
  <c r="W79" i="18" s="1"/>
  <c r="V74" i="18"/>
  <c r="V79" i="18" s="1"/>
  <c r="B74" i="18"/>
  <c r="U72" i="18"/>
  <c r="T72" i="18"/>
  <c r="S72" i="18"/>
  <c r="R72" i="18"/>
  <c r="Q72" i="18"/>
  <c r="B72" i="18"/>
  <c r="V71" i="18"/>
  <c r="P71" i="18"/>
  <c r="W71" i="18" s="1"/>
  <c r="O71" i="18"/>
  <c r="N71" i="18"/>
  <c r="M71" i="18"/>
  <c r="L71" i="18"/>
  <c r="K71" i="18"/>
  <c r="J71" i="18"/>
  <c r="I71" i="18"/>
  <c r="AB71" i="18" s="1"/>
  <c r="H71" i="18"/>
  <c r="AA71" i="18" s="1"/>
  <c r="G71" i="18"/>
  <c r="Z71" i="18" s="1"/>
  <c r="F71" i="18"/>
  <c r="Y71" i="18" s="1"/>
  <c r="E71" i="18"/>
  <c r="X71" i="18" s="1"/>
  <c r="D71" i="18"/>
  <c r="C71" i="18"/>
  <c r="B71" i="18"/>
  <c r="AB70" i="18"/>
  <c r="AA70" i="18"/>
  <c r="P70" i="18"/>
  <c r="W70" i="18" s="1"/>
  <c r="O70" i="18"/>
  <c r="V70" i="18" s="1"/>
  <c r="N70" i="18"/>
  <c r="M70" i="18"/>
  <c r="L70" i="18"/>
  <c r="K70" i="18"/>
  <c r="J70" i="18"/>
  <c r="I70" i="18"/>
  <c r="H70" i="18"/>
  <c r="G70" i="18"/>
  <c r="Z70" i="18" s="1"/>
  <c r="F70" i="18"/>
  <c r="Y70" i="18" s="1"/>
  <c r="E70" i="18"/>
  <c r="X70" i="18" s="1"/>
  <c r="D70" i="18"/>
  <c r="C70" i="18"/>
  <c r="B70" i="18"/>
  <c r="Y69" i="18"/>
  <c r="X69" i="18"/>
  <c r="W69" i="18"/>
  <c r="P69" i="18"/>
  <c r="O69" i="18"/>
  <c r="N69" i="18"/>
  <c r="M69" i="18"/>
  <c r="L69" i="18"/>
  <c r="K69" i="18"/>
  <c r="K72" i="18" s="1"/>
  <c r="J69" i="18"/>
  <c r="J72" i="18" s="1"/>
  <c r="I69" i="18"/>
  <c r="AB69" i="18" s="1"/>
  <c r="H69" i="18"/>
  <c r="AA69" i="18" s="1"/>
  <c r="G69" i="18"/>
  <c r="Z69" i="18" s="1"/>
  <c r="F69" i="18"/>
  <c r="E69" i="18"/>
  <c r="D69" i="18"/>
  <c r="C69" i="18"/>
  <c r="V69" i="18" s="1"/>
  <c r="B69" i="18"/>
  <c r="V68" i="18"/>
  <c r="P68" i="18"/>
  <c r="P72" i="18" s="1"/>
  <c r="O68" i="18"/>
  <c r="O72" i="18" s="1"/>
  <c r="N68" i="18"/>
  <c r="M68" i="18"/>
  <c r="L68" i="18"/>
  <c r="K68" i="18"/>
  <c r="J68" i="18"/>
  <c r="I68" i="18"/>
  <c r="I72" i="18" s="1"/>
  <c r="H68" i="18"/>
  <c r="H72" i="18" s="1"/>
  <c r="G68" i="18"/>
  <c r="G72" i="18" s="1"/>
  <c r="F68" i="18"/>
  <c r="Y68" i="18" s="1"/>
  <c r="E68" i="18"/>
  <c r="X68" i="18" s="1"/>
  <c r="D68" i="18"/>
  <c r="C68" i="18"/>
  <c r="B68" i="18"/>
  <c r="AA67" i="18"/>
  <c r="Z67" i="18"/>
  <c r="Y67" i="18"/>
  <c r="P67" i="18"/>
  <c r="O67" i="18"/>
  <c r="N67" i="18"/>
  <c r="N72" i="18" s="1"/>
  <c r="M67" i="18"/>
  <c r="M72" i="18" s="1"/>
  <c r="L67" i="18"/>
  <c r="L72" i="18" s="1"/>
  <c r="K67" i="18"/>
  <c r="J67" i="18"/>
  <c r="I67" i="18"/>
  <c r="AB67" i="18" s="1"/>
  <c r="H67" i="18"/>
  <c r="G67" i="18"/>
  <c r="F67" i="18"/>
  <c r="F72" i="18" s="1"/>
  <c r="E67" i="18"/>
  <c r="X67" i="18" s="1"/>
  <c r="D67" i="18"/>
  <c r="W67" i="18" s="1"/>
  <c r="C67" i="18"/>
  <c r="V67" i="18" s="1"/>
  <c r="B67" i="18"/>
  <c r="X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AB64" i="18"/>
  <c r="AA64" i="18"/>
  <c r="Z64" i="18"/>
  <c r="Y64" i="18"/>
  <c r="X64" i="18"/>
  <c r="W64" i="18"/>
  <c r="V64" i="18"/>
  <c r="B64" i="18"/>
  <c r="AB63" i="18"/>
  <c r="AA63" i="18"/>
  <c r="Z63" i="18"/>
  <c r="Y63" i="18"/>
  <c r="X63" i="18"/>
  <c r="W63" i="18"/>
  <c r="V63" i="18"/>
  <c r="B63" i="18"/>
  <c r="AB62" i="18"/>
  <c r="AA62" i="18"/>
  <c r="Z62" i="18"/>
  <c r="Y62" i="18"/>
  <c r="X62" i="18"/>
  <c r="W62" i="18"/>
  <c r="V62" i="18"/>
  <c r="B62" i="18"/>
  <c r="AB61" i="18"/>
  <c r="AA61" i="18"/>
  <c r="Z61" i="18"/>
  <c r="Y61" i="18"/>
  <c r="Y65" i="18" s="1"/>
  <c r="X61" i="18"/>
  <c r="W61" i="18"/>
  <c r="V61" i="18"/>
  <c r="B61" i="18"/>
  <c r="AB60" i="18"/>
  <c r="AB65" i="18" s="1"/>
  <c r="AA60" i="18"/>
  <c r="AA65" i="18" s="1"/>
  <c r="Z60" i="18"/>
  <c r="Y60" i="18"/>
  <c r="X60" i="18"/>
  <c r="W60" i="18"/>
  <c r="W65" i="18" s="1"/>
  <c r="V60" i="18"/>
  <c r="V65" i="18" s="1"/>
  <c r="B60" i="18"/>
  <c r="X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AB57" i="18"/>
  <c r="AA57" i="18"/>
  <c r="Z57" i="18"/>
  <c r="Y57" i="18"/>
  <c r="X57" i="18"/>
  <c r="W57" i="18"/>
  <c r="V57" i="18"/>
  <c r="B57" i="18"/>
  <c r="AB56" i="18"/>
  <c r="AA56" i="18"/>
  <c r="Z56" i="18"/>
  <c r="Y56" i="18"/>
  <c r="X56" i="18"/>
  <c r="W56" i="18"/>
  <c r="V56" i="18"/>
  <c r="B56" i="18"/>
  <c r="AB55" i="18"/>
  <c r="AA55" i="18"/>
  <c r="Z55" i="18"/>
  <c r="Y55" i="18"/>
  <c r="X55" i="18"/>
  <c r="W55" i="18"/>
  <c r="V55" i="18"/>
  <c r="B55" i="18"/>
  <c r="AB54" i="18"/>
  <c r="AA54" i="18"/>
  <c r="Z54" i="18"/>
  <c r="Y54" i="18"/>
  <c r="Y58" i="18" s="1"/>
  <c r="X54" i="18"/>
  <c r="W54" i="18"/>
  <c r="V54" i="18"/>
  <c r="B54" i="18"/>
  <c r="AB53" i="18"/>
  <c r="AB58" i="18" s="1"/>
  <c r="AA53" i="18"/>
  <c r="AA58" i="18" s="1"/>
  <c r="Z53" i="18"/>
  <c r="Y53" i="18"/>
  <c r="X53" i="18"/>
  <c r="W53" i="18"/>
  <c r="W58" i="18" s="1"/>
  <c r="V53" i="18"/>
  <c r="V58" i="18" s="1"/>
  <c r="B53" i="18"/>
  <c r="X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51" i="18"/>
  <c r="AB50" i="18"/>
  <c r="AA50" i="18"/>
  <c r="Z50" i="18"/>
  <c r="Y50" i="18"/>
  <c r="X50" i="18"/>
  <c r="W50" i="18"/>
  <c r="V50" i="18"/>
  <c r="B50" i="18"/>
  <c r="AB49" i="18"/>
  <c r="AA49" i="18"/>
  <c r="Z49" i="18"/>
  <c r="Y49" i="18"/>
  <c r="X49" i="18"/>
  <c r="W49" i="18"/>
  <c r="V49" i="18"/>
  <c r="B49" i="18"/>
  <c r="AB48" i="18"/>
  <c r="AA48" i="18"/>
  <c r="Z48" i="18"/>
  <c r="Y48" i="18"/>
  <c r="X48" i="18"/>
  <c r="W48" i="18"/>
  <c r="V48" i="18"/>
  <c r="B48" i="18"/>
  <c r="AB47" i="18"/>
  <c r="AA47" i="18"/>
  <c r="Z47" i="18"/>
  <c r="Y47" i="18"/>
  <c r="Y51" i="18" s="1"/>
  <c r="X47" i="18"/>
  <c r="W47" i="18"/>
  <c r="V47" i="18"/>
  <c r="B47" i="18"/>
  <c r="AB46" i="18"/>
  <c r="AB51" i="18" s="1"/>
  <c r="AA46" i="18"/>
  <c r="AA51" i="18" s="1"/>
  <c r="Z46" i="18"/>
  <c r="Y46" i="18"/>
  <c r="X46" i="18"/>
  <c r="W46" i="18"/>
  <c r="W51" i="18" s="1"/>
  <c r="V46" i="18"/>
  <c r="V51" i="18" s="1"/>
  <c r="B46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AB43" i="18"/>
  <c r="AA43" i="18"/>
  <c r="Z43" i="18"/>
  <c r="Y43" i="18"/>
  <c r="X43" i="18"/>
  <c r="W43" i="18"/>
  <c r="V43" i="18"/>
  <c r="B43" i="18"/>
  <c r="AB42" i="18"/>
  <c r="AA42" i="18"/>
  <c r="Z42" i="18"/>
  <c r="Y42" i="18"/>
  <c r="X42" i="18"/>
  <c r="W42" i="18"/>
  <c r="V42" i="18"/>
  <c r="B42" i="18"/>
  <c r="AB41" i="18"/>
  <c r="AA41" i="18"/>
  <c r="Z41" i="18"/>
  <c r="Y41" i="18"/>
  <c r="X41" i="18"/>
  <c r="W41" i="18"/>
  <c r="V41" i="18"/>
  <c r="B41" i="18"/>
  <c r="AB40" i="18"/>
  <c r="AA40" i="18"/>
  <c r="Z40" i="18"/>
  <c r="Y40" i="18"/>
  <c r="X40" i="18"/>
  <c r="W40" i="18"/>
  <c r="V40" i="18"/>
  <c r="B40" i="18"/>
  <c r="AB39" i="18"/>
  <c r="AB44" i="18" s="1"/>
  <c r="AA39" i="18"/>
  <c r="AA44" i="18" s="1"/>
  <c r="Z39" i="18"/>
  <c r="Z44" i="18" s="1"/>
  <c r="Y39" i="18"/>
  <c r="X39" i="18"/>
  <c r="W39" i="18"/>
  <c r="V39" i="18"/>
  <c r="B39" i="18"/>
  <c r="AB37" i="18"/>
  <c r="AA37" i="18"/>
  <c r="Z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AB36" i="18"/>
  <c r="AA36" i="18"/>
  <c r="Z36" i="18"/>
  <c r="Y36" i="18"/>
  <c r="X36" i="18"/>
  <c r="W36" i="18"/>
  <c r="V36" i="18"/>
  <c r="B36" i="18"/>
  <c r="AB35" i="18"/>
  <c r="AA35" i="18"/>
  <c r="Z35" i="18"/>
  <c r="Y35" i="18"/>
  <c r="X35" i="18"/>
  <c r="W35" i="18"/>
  <c r="V35" i="18"/>
  <c r="B35" i="18"/>
  <c r="AB34" i="18"/>
  <c r="AA34" i="18"/>
  <c r="Z34" i="18"/>
  <c r="Y34" i="18"/>
  <c r="X34" i="18"/>
  <c r="W34" i="18"/>
  <c r="V34" i="18"/>
  <c r="B34" i="18"/>
  <c r="AB33" i="18"/>
  <c r="AA33" i="18"/>
  <c r="Z33" i="18"/>
  <c r="Y33" i="18"/>
  <c r="X33" i="18"/>
  <c r="W33" i="18"/>
  <c r="V33" i="18"/>
  <c r="B33" i="18"/>
  <c r="AB32" i="18"/>
  <c r="AA32" i="18"/>
  <c r="Z32" i="18"/>
  <c r="Y32" i="18"/>
  <c r="Y37" i="18" s="1"/>
  <c r="X32" i="18"/>
  <c r="X37" i="18" s="1"/>
  <c r="W32" i="18"/>
  <c r="W37" i="18" s="1"/>
  <c r="V32" i="18"/>
  <c r="V37" i="18" s="1"/>
  <c r="B32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AB29" i="18"/>
  <c r="AA29" i="18"/>
  <c r="Z29" i="18"/>
  <c r="Y29" i="18"/>
  <c r="X29" i="18"/>
  <c r="W29" i="18"/>
  <c r="V29" i="18"/>
  <c r="B29" i="18"/>
  <c r="AB28" i="18"/>
  <c r="AA28" i="18"/>
  <c r="Z28" i="18"/>
  <c r="Y28" i="18"/>
  <c r="X28" i="18"/>
  <c r="W28" i="18"/>
  <c r="V28" i="18"/>
  <c r="B28" i="18"/>
  <c r="AB27" i="18"/>
  <c r="AA27" i="18"/>
  <c r="Z27" i="18"/>
  <c r="Y27" i="18"/>
  <c r="X27" i="18"/>
  <c r="W27" i="18"/>
  <c r="V27" i="18"/>
  <c r="B27" i="18"/>
  <c r="AB26" i="18"/>
  <c r="AA26" i="18"/>
  <c r="Z26" i="18"/>
  <c r="Y26" i="18"/>
  <c r="X26" i="18"/>
  <c r="W26" i="18"/>
  <c r="V26" i="18"/>
  <c r="B26" i="18"/>
  <c r="AB25" i="18"/>
  <c r="AB30" i="18" s="1"/>
  <c r="AA25" i="18"/>
  <c r="AA30" i="18" s="1"/>
  <c r="Z25" i="18"/>
  <c r="Z30" i="18" s="1"/>
  <c r="Y25" i="18"/>
  <c r="X25" i="18"/>
  <c r="W25" i="18"/>
  <c r="V25" i="18"/>
  <c r="B25" i="18"/>
  <c r="AB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AB22" i="18"/>
  <c r="AA22" i="18"/>
  <c r="Z22" i="18"/>
  <c r="Y22" i="18"/>
  <c r="X22" i="18"/>
  <c r="W22" i="18"/>
  <c r="V22" i="18"/>
  <c r="B22" i="18"/>
  <c r="AB21" i="18"/>
  <c r="AA21" i="18"/>
  <c r="Z21" i="18"/>
  <c r="Y21" i="18"/>
  <c r="X21" i="18"/>
  <c r="W21" i="18"/>
  <c r="V21" i="18"/>
  <c r="B21" i="18"/>
  <c r="AB20" i="18"/>
  <c r="AA20" i="18"/>
  <c r="Z20" i="18"/>
  <c r="Y20" i="18"/>
  <c r="X20" i="18"/>
  <c r="W20" i="18"/>
  <c r="V20" i="18"/>
  <c r="B20" i="18"/>
  <c r="AB19" i="18"/>
  <c r="AA19" i="18"/>
  <c r="Z19" i="18"/>
  <c r="Y19" i="18"/>
  <c r="X19" i="18"/>
  <c r="W19" i="18"/>
  <c r="V19" i="18"/>
  <c r="V23" i="18" s="1"/>
  <c r="B19" i="18"/>
  <c r="AB18" i="18"/>
  <c r="AA18" i="18"/>
  <c r="AA23" i="18" s="1"/>
  <c r="Z18" i="18"/>
  <c r="Z23" i="18" s="1"/>
  <c r="Y18" i="18"/>
  <c r="Y23" i="18" s="1"/>
  <c r="X18" i="18"/>
  <c r="X23" i="18" s="1"/>
  <c r="W18" i="18"/>
  <c r="W23" i="18" s="1"/>
  <c r="V18" i="18"/>
  <c r="B18" i="18"/>
  <c r="A17" i="18"/>
  <c r="A24" i="18" s="1"/>
  <c r="A31" i="18" s="1"/>
  <c r="A38" i="18" s="1"/>
  <c r="A45" i="18" s="1"/>
  <c r="A52" i="18" s="1"/>
  <c r="A59" i="18" s="1"/>
  <c r="A66" i="18" s="1"/>
  <c r="A73" i="18" s="1"/>
  <c r="A80" i="18" s="1"/>
  <c r="A87" i="18" s="1"/>
  <c r="A94" i="18" s="1"/>
  <c r="A101" i="18" s="1"/>
  <c r="A108" i="18" s="1"/>
  <c r="A115" i="18" s="1"/>
  <c r="A122" i="18" s="1"/>
  <c r="A129" i="18" s="1"/>
  <c r="A136" i="18" s="1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AB15" i="18"/>
  <c r="AA15" i="18"/>
  <c r="Z15" i="18"/>
  <c r="Y15" i="18"/>
  <c r="X15" i="18"/>
  <c r="W15" i="18"/>
  <c r="V15" i="18"/>
  <c r="AB14" i="18"/>
  <c r="AA14" i="18"/>
  <c r="Z14" i="18"/>
  <c r="Y14" i="18"/>
  <c r="X14" i="18"/>
  <c r="W14" i="18"/>
  <c r="V14" i="18"/>
  <c r="AB13" i="18"/>
  <c r="AB16" i="18" s="1"/>
  <c r="AA13" i="18"/>
  <c r="Z13" i="18"/>
  <c r="Y13" i="18"/>
  <c r="X13" i="18"/>
  <c r="W13" i="18"/>
  <c r="V13" i="18"/>
  <c r="V16" i="18" s="1"/>
  <c r="AB12" i="18"/>
  <c r="AA12" i="18"/>
  <c r="Z12" i="18"/>
  <c r="Y12" i="18"/>
  <c r="X12" i="18"/>
  <c r="W12" i="18"/>
  <c r="V12" i="18"/>
  <c r="AB11" i="18"/>
  <c r="AA11" i="18"/>
  <c r="AA16" i="18" s="1"/>
  <c r="Z11" i="18"/>
  <c r="Z16" i="18" s="1"/>
  <c r="Y11" i="18"/>
  <c r="Y16" i="18" s="1"/>
  <c r="X11" i="18"/>
  <c r="X16" i="18" s="1"/>
  <c r="W11" i="18"/>
  <c r="W16" i="18" s="1"/>
  <c r="V11" i="18"/>
  <c r="Z142" i="18" l="1"/>
  <c r="S120" i="18"/>
  <c r="Z120" i="18" s="1"/>
  <c r="S118" i="18"/>
  <c r="Z79" i="18"/>
  <c r="Z65" i="18"/>
  <c r="Z58" i="18"/>
  <c r="Z51" i="18"/>
  <c r="AB72" i="18"/>
  <c r="Z118" i="18"/>
  <c r="V72" i="18"/>
  <c r="Q121" i="18"/>
  <c r="AB119" i="18"/>
  <c r="C121" i="18"/>
  <c r="W118" i="18"/>
  <c r="J121" i="18"/>
  <c r="D121" i="18"/>
  <c r="L121" i="18"/>
  <c r="AA116" i="18"/>
  <c r="AA121" i="18" s="1"/>
  <c r="I121" i="18"/>
  <c r="AB117" i="18"/>
  <c r="X118" i="18"/>
  <c r="AB120" i="18"/>
  <c r="X72" i="18"/>
  <c r="G121" i="18"/>
  <c r="K121" i="18"/>
  <c r="E121" i="18"/>
  <c r="M121" i="18"/>
  <c r="U121" i="18"/>
  <c r="AB116" i="18"/>
  <c r="N121" i="18"/>
  <c r="Y118" i="18"/>
  <c r="X100" i="18"/>
  <c r="V119" i="18"/>
  <c r="Y72" i="18"/>
  <c r="AB100" i="18"/>
  <c r="V100" i="18"/>
  <c r="P121" i="18"/>
  <c r="W119" i="18"/>
  <c r="AA95" i="18"/>
  <c r="AA100" i="18" s="1"/>
  <c r="X96" i="18"/>
  <c r="Z98" i="18"/>
  <c r="W99" i="18"/>
  <c r="X116" i="18"/>
  <c r="X121" i="18" s="1"/>
  <c r="W68" i="18"/>
  <c r="W72" i="18" s="1"/>
  <c r="D72" i="18"/>
  <c r="Z96" i="18"/>
  <c r="Z100" i="18" s="1"/>
  <c r="W97" i="18"/>
  <c r="W100" i="18" s="1"/>
  <c r="AB98" i="18"/>
  <c r="Y99" i="18"/>
  <c r="Y100" i="18" s="1"/>
  <c r="R116" i="18"/>
  <c r="O117" i="18"/>
  <c r="V117" i="18" s="1"/>
  <c r="T118" i="18"/>
  <c r="AA118" i="18" s="1"/>
  <c r="Q119" i="18"/>
  <c r="X119" i="18" s="1"/>
  <c r="W128" i="18"/>
  <c r="W142" i="18"/>
  <c r="E72" i="18"/>
  <c r="S116" i="18"/>
  <c r="P117" i="18"/>
  <c r="W117" i="18" s="1"/>
  <c r="U118" i="18"/>
  <c r="AB118" i="18" s="1"/>
  <c r="R119" i="18"/>
  <c r="Y119" i="18" s="1"/>
  <c r="O120" i="18"/>
  <c r="V120" i="18" s="1"/>
  <c r="C72" i="18"/>
  <c r="Z68" i="18"/>
  <c r="Z72" i="18" s="1"/>
  <c r="AA68" i="18"/>
  <c r="AA72" i="18" s="1"/>
  <c r="V116" i="18"/>
  <c r="AB68" i="18"/>
  <c r="W116" i="18"/>
  <c r="W121" i="18" s="1"/>
  <c r="AB121" i="18" l="1"/>
  <c r="S121" i="18"/>
  <c r="Z116" i="18"/>
  <c r="Z121" i="18" s="1"/>
  <c r="V121" i="18"/>
  <c r="O121" i="18"/>
  <c r="Y116" i="18"/>
  <c r="Y121" i="18" s="1"/>
  <c r="R121" i="18"/>
  <c r="T121" i="18"/>
  <c r="AB142" i="17"/>
  <c r="X142" i="17"/>
  <c r="V142" i="17"/>
  <c r="U142" i="17"/>
  <c r="T142" i="17"/>
  <c r="S142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F142" i="17"/>
  <c r="E142" i="17"/>
  <c r="D142" i="17"/>
  <c r="C142" i="17"/>
  <c r="B142" i="17"/>
  <c r="AB141" i="17"/>
  <c r="AA141" i="17"/>
  <c r="Z141" i="17"/>
  <c r="Y141" i="17"/>
  <c r="X141" i="17"/>
  <c r="W141" i="17"/>
  <c r="V141" i="17"/>
  <c r="B141" i="17"/>
  <c r="AB140" i="17"/>
  <c r="AA140" i="17"/>
  <c r="Z140" i="17"/>
  <c r="Y140" i="17"/>
  <c r="X140" i="17"/>
  <c r="W140" i="17"/>
  <c r="V140" i="17"/>
  <c r="B140" i="17"/>
  <c r="AB139" i="17"/>
  <c r="AA139" i="17"/>
  <c r="Z139" i="17"/>
  <c r="Y139" i="17"/>
  <c r="X139" i="17"/>
  <c r="W139" i="17"/>
  <c r="V139" i="17"/>
  <c r="B139" i="17"/>
  <c r="AB138" i="17"/>
  <c r="AA138" i="17"/>
  <c r="Z138" i="17"/>
  <c r="Y138" i="17"/>
  <c r="X138" i="17"/>
  <c r="W138" i="17"/>
  <c r="V138" i="17"/>
  <c r="B138" i="17"/>
  <c r="AB137" i="17"/>
  <c r="AA137" i="17"/>
  <c r="AA142" i="17" s="1"/>
  <c r="Z137" i="17"/>
  <c r="Z142" i="17" s="1"/>
  <c r="Y137" i="17"/>
  <c r="Y142" i="17" s="1"/>
  <c r="X137" i="17"/>
  <c r="W137" i="17"/>
  <c r="V137" i="17"/>
  <c r="B137" i="17"/>
  <c r="AB135" i="17"/>
  <c r="Z135" i="17"/>
  <c r="X135" i="17"/>
  <c r="U135" i="17"/>
  <c r="T135" i="17"/>
  <c r="S135" i="17"/>
  <c r="R135" i="17"/>
  <c r="Q135" i="17"/>
  <c r="P135" i="17"/>
  <c r="O135" i="17"/>
  <c r="N135" i="17"/>
  <c r="M135" i="17"/>
  <c r="L135" i="17"/>
  <c r="K135" i="17"/>
  <c r="J135" i="17"/>
  <c r="I135" i="17"/>
  <c r="H135" i="17"/>
  <c r="G135" i="17"/>
  <c r="F135" i="17"/>
  <c r="E135" i="17"/>
  <c r="D135" i="17"/>
  <c r="C135" i="17"/>
  <c r="B135" i="17"/>
  <c r="AB134" i="17"/>
  <c r="AA134" i="17"/>
  <c r="Z134" i="17"/>
  <c r="Y134" i="17"/>
  <c r="X134" i="17"/>
  <c r="W134" i="17"/>
  <c r="V134" i="17"/>
  <c r="B134" i="17"/>
  <c r="AB133" i="17"/>
  <c r="AA133" i="17"/>
  <c r="Z133" i="17"/>
  <c r="Y133" i="17"/>
  <c r="X133" i="17"/>
  <c r="W133" i="17"/>
  <c r="V133" i="17"/>
  <c r="B133" i="17"/>
  <c r="AB132" i="17"/>
  <c r="AA132" i="17"/>
  <c r="Z132" i="17"/>
  <c r="Y132" i="17"/>
  <c r="X132" i="17"/>
  <c r="W132" i="17"/>
  <c r="V132" i="17"/>
  <c r="B132" i="17"/>
  <c r="AB131" i="17"/>
  <c r="AA131" i="17"/>
  <c r="Z131" i="17"/>
  <c r="Y131" i="17"/>
  <c r="X131" i="17"/>
  <c r="W131" i="17"/>
  <c r="V131" i="17"/>
  <c r="B131" i="17"/>
  <c r="AB130" i="17"/>
  <c r="AA130" i="17"/>
  <c r="AA135" i="17" s="1"/>
  <c r="Z130" i="17"/>
  <c r="Y130" i="17"/>
  <c r="Y135" i="17" s="1"/>
  <c r="X130" i="17"/>
  <c r="W130" i="17"/>
  <c r="W135" i="17" s="1"/>
  <c r="V130" i="17"/>
  <c r="V135" i="17" s="1"/>
  <c r="B130" i="17"/>
  <c r="AB128" i="17"/>
  <c r="X128" i="17"/>
  <c r="V128" i="17"/>
  <c r="U128" i="17"/>
  <c r="T128" i="17"/>
  <c r="S128" i="17"/>
  <c r="R128" i="17"/>
  <c r="Q128" i="17"/>
  <c r="P128" i="17"/>
  <c r="O128" i="17"/>
  <c r="N128" i="17"/>
  <c r="M128" i="17"/>
  <c r="L128" i="17"/>
  <c r="K128" i="17"/>
  <c r="J128" i="17"/>
  <c r="I128" i="17"/>
  <c r="H128" i="17"/>
  <c r="G128" i="17"/>
  <c r="F128" i="17"/>
  <c r="E128" i="17"/>
  <c r="D128" i="17"/>
  <c r="C128" i="17"/>
  <c r="B128" i="17"/>
  <c r="AB127" i="17"/>
  <c r="AA127" i="17"/>
  <c r="Z127" i="17"/>
  <c r="Y127" i="17"/>
  <c r="X127" i="17"/>
  <c r="W127" i="17"/>
  <c r="V127" i="17"/>
  <c r="B127" i="17"/>
  <c r="AB126" i="17"/>
  <c r="AA126" i="17"/>
  <c r="Z126" i="17"/>
  <c r="Y126" i="17"/>
  <c r="X126" i="17"/>
  <c r="W126" i="17"/>
  <c r="V126" i="17"/>
  <c r="B126" i="17"/>
  <c r="AB125" i="17"/>
  <c r="AA125" i="17"/>
  <c r="Z125" i="17"/>
  <c r="Y125" i="17"/>
  <c r="X125" i="17"/>
  <c r="W125" i="17"/>
  <c r="V125" i="17"/>
  <c r="B125" i="17"/>
  <c r="AB124" i="17"/>
  <c r="AA124" i="17"/>
  <c r="Z124" i="17"/>
  <c r="Y124" i="17"/>
  <c r="X124" i="17"/>
  <c r="W124" i="17"/>
  <c r="V124" i="17"/>
  <c r="B124" i="17"/>
  <c r="AB123" i="17"/>
  <c r="AA123" i="17"/>
  <c r="AA128" i="17" s="1"/>
  <c r="Z123" i="17"/>
  <c r="Y123" i="17"/>
  <c r="Y128" i="17" s="1"/>
  <c r="X123" i="17"/>
  <c r="W123" i="17"/>
  <c r="V123" i="17"/>
  <c r="B123" i="17"/>
  <c r="B121" i="17"/>
  <c r="U120" i="17"/>
  <c r="O120" i="17"/>
  <c r="V120" i="17" s="1"/>
  <c r="M120" i="17"/>
  <c r="K120" i="17"/>
  <c r="G120" i="17"/>
  <c r="E120" i="17"/>
  <c r="C120" i="17"/>
  <c r="B120" i="17"/>
  <c r="R119" i="17"/>
  <c r="Y119" i="17" s="1"/>
  <c r="P119" i="17"/>
  <c r="N119" i="17"/>
  <c r="J119" i="17"/>
  <c r="H119" i="17"/>
  <c r="F119" i="17"/>
  <c r="B119" i="17"/>
  <c r="U118" i="17"/>
  <c r="AB118" i="17" s="1"/>
  <c r="Q118" i="17"/>
  <c r="M118" i="17"/>
  <c r="K118" i="17"/>
  <c r="I118" i="17"/>
  <c r="E118" i="17"/>
  <c r="X118" i="17" s="1"/>
  <c r="C118" i="17"/>
  <c r="B118" i="17"/>
  <c r="T117" i="17"/>
  <c r="P117" i="17"/>
  <c r="W117" i="17" s="1"/>
  <c r="N117" i="17"/>
  <c r="L117" i="17"/>
  <c r="H117" i="17"/>
  <c r="AA117" i="17" s="1"/>
  <c r="F117" i="17"/>
  <c r="D117" i="17"/>
  <c r="B117" i="17"/>
  <c r="Q116" i="17"/>
  <c r="O116" i="17"/>
  <c r="K116" i="17"/>
  <c r="I116" i="17"/>
  <c r="G116" i="17"/>
  <c r="C116" i="17"/>
  <c r="V116" i="17" s="1"/>
  <c r="B116" i="17"/>
  <c r="AA114" i="17"/>
  <c r="W114" i="17"/>
  <c r="U114" i="17"/>
  <c r="T114" i="17"/>
  <c r="S114" i="17"/>
  <c r="R114" i="17"/>
  <c r="Q114" i="17"/>
  <c r="P114" i="17"/>
  <c r="O114" i="17"/>
  <c r="N114" i="17"/>
  <c r="M114" i="17"/>
  <c r="L114" i="17"/>
  <c r="K114" i="17"/>
  <c r="J114" i="17"/>
  <c r="I114" i="17"/>
  <c r="H114" i="17"/>
  <c r="G114" i="17"/>
  <c r="F114" i="17"/>
  <c r="E114" i="17"/>
  <c r="D114" i="17"/>
  <c r="C114" i="17"/>
  <c r="B114" i="17"/>
  <c r="AB113" i="17"/>
  <c r="AA113" i="17"/>
  <c r="Z113" i="17"/>
  <c r="Y113" i="17"/>
  <c r="X113" i="17"/>
  <c r="W113" i="17"/>
  <c r="V113" i="17"/>
  <c r="B113" i="17"/>
  <c r="AB112" i="17"/>
  <c r="AA112" i="17"/>
  <c r="Z112" i="17"/>
  <c r="Y112" i="17"/>
  <c r="X112" i="17"/>
  <c r="W112" i="17"/>
  <c r="V112" i="17"/>
  <c r="B112" i="17"/>
  <c r="AB111" i="17"/>
  <c r="AA111" i="17"/>
  <c r="Z111" i="17"/>
  <c r="Y111" i="17"/>
  <c r="X111" i="17"/>
  <c r="W111" i="17"/>
  <c r="V111" i="17"/>
  <c r="B111" i="17"/>
  <c r="AB110" i="17"/>
  <c r="AA110" i="17"/>
  <c r="Z110" i="17"/>
  <c r="Y110" i="17"/>
  <c r="X110" i="17"/>
  <c r="W110" i="17"/>
  <c r="V110" i="17"/>
  <c r="B110" i="17"/>
  <c r="AB109" i="17"/>
  <c r="AB114" i="17" s="1"/>
  <c r="AA109" i="17"/>
  <c r="Z109" i="17"/>
  <c r="Z114" i="17" s="1"/>
  <c r="Y109" i="17"/>
  <c r="Y114" i="17" s="1"/>
  <c r="X109" i="17"/>
  <c r="X114" i="17" s="1"/>
  <c r="W109" i="17"/>
  <c r="V109" i="17"/>
  <c r="V114" i="17" s="1"/>
  <c r="B109" i="17"/>
  <c r="AA107" i="17"/>
  <c r="Y107" i="17"/>
  <c r="W107" i="17"/>
  <c r="U107" i="17"/>
  <c r="T107" i="17"/>
  <c r="S107" i="17"/>
  <c r="R107" i="17"/>
  <c r="Q107" i="17"/>
  <c r="P107" i="17"/>
  <c r="O107" i="17"/>
  <c r="N107" i="17"/>
  <c r="M107" i="17"/>
  <c r="L107" i="17"/>
  <c r="K107" i="17"/>
  <c r="J107" i="17"/>
  <c r="I107" i="17"/>
  <c r="H107" i="17"/>
  <c r="G107" i="17"/>
  <c r="F107" i="17"/>
  <c r="E107" i="17"/>
  <c r="D107" i="17"/>
  <c r="C107" i="17"/>
  <c r="B107" i="17"/>
  <c r="AB106" i="17"/>
  <c r="AA106" i="17"/>
  <c r="Z106" i="17"/>
  <c r="Y106" i="17"/>
  <c r="X106" i="17"/>
  <c r="W106" i="17"/>
  <c r="V106" i="17"/>
  <c r="B106" i="17"/>
  <c r="AB105" i="17"/>
  <c r="AA105" i="17"/>
  <c r="Z105" i="17"/>
  <c r="Y105" i="17"/>
  <c r="X105" i="17"/>
  <c r="W105" i="17"/>
  <c r="V105" i="17"/>
  <c r="B105" i="17"/>
  <c r="AB104" i="17"/>
  <c r="AA104" i="17"/>
  <c r="Z104" i="17"/>
  <c r="Y104" i="17"/>
  <c r="X104" i="17"/>
  <c r="W104" i="17"/>
  <c r="V104" i="17"/>
  <c r="B104" i="17"/>
  <c r="AB103" i="17"/>
  <c r="AA103" i="17"/>
  <c r="Z103" i="17"/>
  <c r="Y103" i="17"/>
  <c r="X103" i="17"/>
  <c r="W103" i="17"/>
  <c r="V103" i="17"/>
  <c r="B103" i="17"/>
  <c r="AB102" i="17"/>
  <c r="AB107" i="17" s="1"/>
  <c r="AA102" i="17"/>
  <c r="Z102" i="17"/>
  <c r="Z107" i="17" s="1"/>
  <c r="Y102" i="17"/>
  <c r="X102" i="17"/>
  <c r="X107" i="17" s="1"/>
  <c r="W102" i="17"/>
  <c r="V102" i="17"/>
  <c r="V107" i="17" s="1"/>
  <c r="B102" i="17"/>
  <c r="U100" i="17"/>
  <c r="R100" i="17"/>
  <c r="N100" i="17"/>
  <c r="M100" i="17"/>
  <c r="K100" i="17"/>
  <c r="J100" i="17"/>
  <c r="F100" i="17"/>
  <c r="E100" i="17"/>
  <c r="C100" i="17"/>
  <c r="B100" i="17"/>
  <c r="X99" i="17"/>
  <c r="V99" i="17"/>
  <c r="U99" i="17"/>
  <c r="AB99" i="17" s="1"/>
  <c r="T99" i="17"/>
  <c r="AA99" i="17" s="1"/>
  <c r="S99" i="17"/>
  <c r="S120" i="17" s="1"/>
  <c r="Z120" i="17" s="1"/>
  <c r="R99" i="17"/>
  <c r="R120" i="17" s="1"/>
  <c r="Q99" i="17"/>
  <c r="Q120" i="17" s="1"/>
  <c r="X120" i="17" s="1"/>
  <c r="P99" i="17"/>
  <c r="P120" i="17" s="1"/>
  <c r="W120" i="17" s="1"/>
  <c r="O99" i="17"/>
  <c r="N99" i="17"/>
  <c r="N120" i="17" s="1"/>
  <c r="M99" i="17"/>
  <c r="L99" i="17"/>
  <c r="L120" i="17" s="1"/>
  <c r="K99" i="17"/>
  <c r="J99" i="17"/>
  <c r="J120" i="17" s="1"/>
  <c r="I99" i="17"/>
  <c r="I120" i="17" s="1"/>
  <c r="H99" i="17"/>
  <c r="H120" i="17" s="1"/>
  <c r="G99" i="17"/>
  <c r="F99" i="17"/>
  <c r="F120" i="17" s="1"/>
  <c r="E99" i="17"/>
  <c r="D99" i="17"/>
  <c r="D120" i="17" s="1"/>
  <c r="C99" i="17"/>
  <c r="B99" i="17"/>
  <c r="AA98" i="17"/>
  <c r="Y98" i="17"/>
  <c r="U98" i="17"/>
  <c r="U119" i="17" s="1"/>
  <c r="AB119" i="17" s="1"/>
  <c r="T98" i="17"/>
  <c r="T119" i="17" s="1"/>
  <c r="AA119" i="17" s="1"/>
  <c r="S98" i="17"/>
  <c r="S119" i="17" s="1"/>
  <c r="Z119" i="17" s="1"/>
  <c r="R98" i="17"/>
  <c r="Q98" i="17"/>
  <c r="Q119" i="17" s="1"/>
  <c r="P98" i="17"/>
  <c r="W98" i="17" s="1"/>
  <c r="O98" i="17"/>
  <c r="V98" i="17" s="1"/>
  <c r="N98" i="17"/>
  <c r="M98" i="17"/>
  <c r="M119" i="17" s="1"/>
  <c r="L98" i="17"/>
  <c r="L119" i="17" s="1"/>
  <c r="K98" i="17"/>
  <c r="K119" i="17" s="1"/>
  <c r="J98" i="17"/>
  <c r="I98" i="17"/>
  <c r="I119" i="17" s="1"/>
  <c r="H98" i="17"/>
  <c r="G98" i="17"/>
  <c r="G119" i="17" s="1"/>
  <c r="F98" i="17"/>
  <c r="E98" i="17"/>
  <c r="E119" i="17" s="1"/>
  <c r="D98" i="17"/>
  <c r="D119" i="17" s="1"/>
  <c r="C98" i="17"/>
  <c r="C119" i="17" s="1"/>
  <c r="B98" i="17"/>
  <c r="AB97" i="17"/>
  <c r="X97" i="17"/>
  <c r="V97" i="17"/>
  <c r="U97" i="17"/>
  <c r="T97" i="17"/>
  <c r="T118" i="17" s="1"/>
  <c r="AA118" i="17" s="1"/>
  <c r="S97" i="17"/>
  <c r="Z97" i="17" s="1"/>
  <c r="R97" i="17"/>
  <c r="Y97" i="17" s="1"/>
  <c r="Q97" i="17"/>
  <c r="P97" i="17"/>
  <c r="P118" i="17" s="1"/>
  <c r="O97" i="17"/>
  <c r="O118" i="17" s="1"/>
  <c r="V118" i="17" s="1"/>
  <c r="N97" i="17"/>
  <c r="N118" i="17" s="1"/>
  <c r="M97" i="17"/>
  <c r="L97" i="17"/>
  <c r="L118" i="17" s="1"/>
  <c r="K97" i="17"/>
  <c r="J97" i="17"/>
  <c r="J118" i="17" s="1"/>
  <c r="I97" i="17"/>
  <c r="H97" i="17"/>
  <c r="H118" i="17" s="1"/>
  <c r="G97" i="17"/>
  <c r="G118" i="17" s="1"/>
  <c r="F97" i="17"/>
  <c r="F118" i="17" s="1"/>
  <c r="E97" i="17"/>
  <c r="D97" i="17"/>
  <c r="D118" i="17" s="1"/>
  <c r="C97" i="17"/>
  <c r="B97" i="17"/>
  <c r="AA96" i="17"/>
  <c r="Y96" i="17"/>
  <c r="W96" i="17"/>
  <c r="U96" i="17"/>
  <c r="AB96" i="17" s="1"/>
  <c r="T96" i="17"/>
  <c r="S96" i="17"/>
  <c r="S117" i="17" s="1"/>
  <c r="Z117" i="17" s="1"/>
  <c r="R96" i="17"/>
  <c r="R117" i="17" s="1"/>
  <c r="Y117" i="17" s="1"/>
  <c r="Q96" i="17"/>
  <c r="Q117" i="17" s="1"/>
  <c r="X117" i="17" s="1"/>
  <c r="P96" i="17"/>
  <c r="O96" i="17"/>
  <c r="O117" i="17" s="1"/>
  <c r="N96" i="17"/>
  <c r="M96" i="17"/>
  <c r="M117" i="17" s="1"/>
  <c r="L96" i="17"/>
  <c r="K96" i="17"/>
  <c r="K117" i="17" s="1"/>
  <c r="J96" i="17"/>
  <c r="J117" i="17" s="1"/>
  <c r="I96" i="17"/>
  <c r="I117" i="17" s="1"/>
  <c r="H96" i="17"/>
  <c r="G96" i="17"/>
  <c r="G117" i="17" s="1"/>
  <c r="F96" i="17"/>
  <c r="E96" i="17"/>
  <c r="E117" i="17" s="1"/>
  <c r="D96" i="17"/>
  <c r="C96" i="17"/>
  <c r="C117" i="17" s="1"/>
  <c r="B96" i="17"/>
  <c r="AB95" i="17"/>
  <c r="V95" i="17"/>
  <c r="U95" i="17"/>
  <c r="U116" i="17" s="1"/>
  <c r="T95" i="17"/>
  <c r="T116" i="17" s="1"/>
  <c r="S95" i="17"/>
  <c r="Z95" i="17" s="1"/>
  <c r="R95" i="17"/>
  <c r="R116" i="17" s="1"/>
  <c r="Q95" i="17"/>
  <c r="X95" i="17" s="1"/>
  <c r="P95" i="17"/>
  <c r="W95" i="17" s="1"/>
  <c r="O95" i="17"/>
  <c r="N95" i="17"/>
  <c r="N116" i="17" s="1"/>
  <c r="M95" i="17"/>
  <c r="M116" i="17" s="1"/>
  <c r="L95" i="17"/>
  <c r="L116" i="17" s="1"/>
  <c r="K95" i="17"/>
  <c r="J95" i="17"/>
  <c r="J116" i="17" s="1"/>
  <c r="I95" i="17"/>
  <c r="H95" i="17"/>
  <c r="H116" i="17" s="1"/>
  <c r="H121" i="17" s="1"/>
  <c r="G95" i="17"/>
  <c r="F95" i="17"/>
  <c r="F116" i="17" s="1"/>
  <c r="E95" i="17"/>
  <c r="E116" i="17" s="1"/>
  <c r="D95" i="17"/>
  <c r="D116" i="17" s="1"/>
  <c r="C95" i="17"/>
  <c r="B95" i="17"/>
  <c r="B93" i="17"/>
  <c r="B92" i="17"/>
  <c r="B91" i="17"/>
  <c r="B90" i="17"/>
  <c r="B89" i="17"/>
  <c r="B88" i="17"/>
  <c r="Y86" i="17"/>
  <c r="W86" i="17"/>
  <c r="U86" i="17"/>
  <c r="T86" i="17"/>
  <c r="T100" i="17" s="1"/>
  <c r="S86" i="17"/>
  <c r="S100" i="17" s="1"/>
  <c r="R86" i="17"/>
  <c r="Q86" i="17"/>
  <c r="Q100" i="17" s="1"/>
  <c r="P86" i="17"/>
  <c r="P100" i="17" s="1"/>
  <c r="O86" i="17"/>
  <c r="O100" i="17" s="1"/>
  <c r="N86" i="17"/>
  <c r="M86" i="17"/>
  <c r="L86" i="17"/>
  <c r="L100" i="17" s="1"/>
  <c r="K86" i="17"/>
  <c r="J86" i="17"/>
  <c r="I86" i="17"/>
  <c r="I100" i="17" s="1"/>
  <c r="H86" i="17"/>
  <c r="H100" i="17" s="1"/>
  <c r="G86" i="17"/>
  <c r="G100" i="17" s="1"/>
  <c r="F86" i="17"/>
  <c r="E86" i="17"/>
  <c r="D86" i="17"/>
  <c r="D100" i="17" s="1"/>
  <c r="C86" i="17"/>
  <c r="B86" i="17"/>
  <c r="AB85" i="17"/>
  <c r="AA85" i="17"/>
  <c r="Z85" i="17"/>
  <c r="Y85" i="17"/>
  <c r="X85" i="17"/>
  <c r="W85" i="17"/>
  <c r="V85" i="17"/>
  <c r="B85" i="17"/>
  <c r="AB84" i="17"/>
  <c r="AA84" i="17"/>
  <c r="Z84" i="17"/>
  <c r="Y84" i="17"/>
  <c r="X84" i="17"/>
  <c r="W84" i="17"/>
  <c r="V84" i="17"/>
  <c r="B84" i="17"/>
  <c r="AB83" i="17"/>
  <c r="AA83" i="17"/>
  <c r="Z83" i="17"/>
  <c r="Y83" i="17"/>
  <c r="X83" i="17"/>
  <c r="W83" i="17"/>
  <c r="V83" i="17"/>
  <c r="B83" i="17"/>
  <c r="AB82" i="17"/>
  <c r="AA82" i="17"/>
  <c r="Z82" i="17"/>
  <c r="Y82" i="17"/>
  <c r="X82" i="17"/>
  <c r="W82" i="17"/>
  <c r="V82" i="17"/>
  <c r="B82" i="17"/>
  <c r="AB81" i="17"/>
  <c r="AB86" i="17" s="1"/>
  <c r="AA81" i="17"/>
  <c r="AA86" i="17" s="1"/>
  <c r="Z81" i="17"/>
  <c r="Z86" i="17" s="1"/>
  <c r="Y81" i="17"/>
  <c r="X81" i="17"/>
  <c r="X86" i="17" s="1"/>
  <c r="W81" i="17"/>
  <c r="V81" i="17"/>
  <c r="V86" i="17" s="1"/>
  <c r="B81" i="17"/>
  <c r="AA79" i="17"/>
  <c r="U79" i="17"/>
  <c r="T79" i="17"/>
  <c r="S79" i="17"/>
  <c r="R79" i="17"/>
  <c r="Q79" i="17"/>
  <c r="P79" i="17"/>
  <c r="O79" i="17"/>
  <c r="N79" i="17"/>
  <c r="M79" i="17"/>
  <c r="L79" i="17"/>
  <c r="K79" i="17"/>
  <c r="J79" i="17"/>
  <c r="I79" i="17"/>
  <c r="H79" i="17"/>
  <c r="G79" i="17"/>
  <c r="F79" i="17"/>
  <c r="E79" i="17"/>
  <c r="D79" i="17"/>
  <c r="C79" i="17"/>
  <c r="B79" i="17"/>
  <c r="AB78" i="17"/>
  <c r="AA78" i="17"/>
  <c r="Z78" i="17"/>
  <c r="Y78" i="17"/>
  <c r="X78" i="17"/>
  <c r="W78" i="17"/>
  <c r="V78" i="17"/>
  <c r="B78" i="17"/>
  <c r="AB77" i="17"/>
  <c r="AA77" i="17"/>
  <c r="Z77" i="17"/>
  <c r="Y77" i="17"/>
  <c r="X77" i="17"/>
  <c r="W77" i="17"/>
  <c r="V77" i="17"/>
  <c r="B77" i="17"/>
  <c r="AB76" i="17"/>
  <c r="AA76" i="17"/>
  <c r="Z76" i="17"/>
  <c r="Y76" i="17"/>
  <c r="X76" i="17"/>
  <c r="W76" i="17"/>
  <c r="V76" i="17"/>
  <c r="B76" i="17"/>
  <c r="AB75" i="17"/>
  <c r="AA75" i="17"/>
  <c r="Z75" i="17"/>
  <c r="Y75" i="17"/>
  <c r="Y79" i="17" s="1"/>
  <c r="X75" i="17"/>
  <c r="W75" i="17"/>
  <c r="V75" i="17"/>
  <c r="B75" i="17"/>
  <c r="AB74" i="17"/>
  <c r="AB79" i="17" s="1"/>
  <c r="AA74" i="17"/>
  <c r="Z74" i="17"/>
  <c r="Z79" i="17" s="1"/>
  <c r="Y74" i="17"/>
  <c r="X74" i="17"/>
  <c r="X79" i="17" s="1"/>
  <c r="W74" i="17"/>
  <c r="V74" i="17"/>
  <c r="V79" i="17" s="1"/>
  <c r="B74" i="17"/>
  <c r="U72" i="17"/>
  <c r="T72" i="17"/>
  <c r="S72" i="17"/>
  <c r="R72" i="17"/>
  <c r="Q72" i="17"/>
  <c r="B72" i="17"/>
  <c r="AA71" i="17"/>
  <c r="X71" i="17"/>
  <c r="W71" i="17"/>
  <c r="V71" i="17"/>
  <c r="P71" i="17"/>
  <c r="O71" i="17"/>
  <c r="N71" i="17"/>
  <c r="M71" i="17"/>
  <c r="L71" i="17"/>
  <c r="K71" i="17"/>
  <c r="J71" i="17"/>
  <c r="I71" i="17"/>
  <c r="AB71" i="17" s="1"/>
  <c r="H71" i="17"/>
  <c r="G71" i="17"/>
  <c r="Z71" i="17" s="1"/>
  <c r="F71" i="17"/>
  <c r="Y71" i="17" s="1"/>
  <c r="E71" i="17"/>
  <c r="D71" i="17"/>
  <c r="C71" i="17"/>
  <c r="B71" i="17"/>
  <c r="AB70" i="17"/>
  <c r="Y70" i="17"/>
  <c r="P70" i="17"/>
  <c r="W70" i="17" s="1"/>
  <c r="O70" i="17"/>
  <c r="V70" i="17" s="1"/>
  <c r="N70" i="17"/>
  <c r="M70" i="17"/>
  <c r="L70" i="17"/>
  <c r="K70" i="17"/>
  <c r="J70" i="17"/>
  <c r="I70" i="17"/>
  <c r="H70" i="17"/>
  <c r="AA70" i="17" s="1"/>
  <c r="G70" i="17"/>
  <c r="Z70" i="17" s="1"/>
  <c r="F70" i="17"/>
  <c r="E70" i="17"/>
  <c r="X70" i="17" s="1"/>
  <c r="D70" i="17"/>
  <c r="C70" i="17"/>
  <c r="B70" i="17"/>
  <c r="Z69" i="17"/>
  <c r="Y69" i="17"/>
  <c r="X69" i="17"/>
  <c r="P69" i="17"/>
  <c r="P72" i="17" s="1"/>
  <c r="O69" i="17"/>
  <c r="N69" i="17"/>
  <c r="M69" i="17"/>
  <c r="L69" i="17"/>
  <c r="L72" i="17" s="1"/>
  <c r="K69" i="17"/>
  <c r="K72" i="17" s="1"/>
  <c r="J69" i="17"/>
  <c r="I69" i="17"/>
  <c r="AB69" i="17" s="1"/>
  <c r="H69" i="17"/>
  <c r="H72" i="17" s="1"/>
  <c r="G69" i="17"/>
  <c r="F69" i="17"/>
  <c r="E69" i="17"/>
  <c r="D69" i="17"/>
  <c r="D72" i="17" s="1"/>
  <c r="C69" i="17"/>
  <c r="V69" i="17" s="1"/>
  <c r="B69" i="17"/>
  <c r="AA68" i="17"/>
  <c r="X68" i="17"/>
  <c r="W68" i="17"/>
  <c r="V68" i="17"/>
  <c r="P68" i="17"/>
  <c r="O68" i="17"/>
  <c r="N68" i="17"/>
  <c r="M68" i="17"/>
  <c r="L68" i="17"/>
  <c r="K68" i="17"/>
  <c r="J68" i="17"/>
  <c r="I68" i="17"/>
  <c r="I72" i="17" s="1"/>
  <c r="H68" i="17"/>
  <c r="G68" i="17"/>
  <c r="Z68" i="17" s="1"/>
  <c r="F68" i="17"/>
  <c r="Y68" i="17" s="1"/>
  <c r="E68" i="17"/>
  <c r="D68" i="17"/>
  <c r="C68" i="17"/>
  <c r="B68" i="17"/>
  <c r="AB67" i="17"/>
  <c r="AA67" i="17"/>
  <c r="Z67" i="17"/>
  <c r="W67" i="17"/>
  <c r="P67" i="17"/>
  <c r="O67" i="17"/>
  <c r="O72" i="17" s="1"/>
  <c r="N67" i="17"/>
  <c r="N72" i="17" s="1"/>
  <c r="M67" i="17"/>
  <c r="M72" i="17" s="1"/>
  <c r="L67" i="17"/>
  <c r="K67" i="17"/>
  <c r="J67" i="17"/>
  <c r="J72" i="17" s="1"/>
  <c r="I67" i="17"/>
  <c r="H67" i="17"/>
  <c r="G67" i="17"/>
  <c r="G72" i="17" s="1"/>
  <c r="F67" i="17"/>
  <c r="E67" i="17"/>
  <c r="X67" i="17" s="1"/>
  <c r="D67" i="17"/>
  <c r="C67" i="17"/>
  <c r="B67" i="17"/>
  <c r="Y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D65" i="17"/>
  <c r="C65" i="17"/>
  <c r="B65" i="17"/>
  <c r="AB64" i="17"/>
  <c r="AA64" i="17"/>
  <c r="Z64" i="17"/>
  <c r="Y64" i="17"/>
  <c r="X64" i="17"/>
  <c r="W64" i="17"/>
  <c r="V64" i="17"/>
  <c r="B64" i="17"/>
  <c r="AB63" i="17"/>
  <c r="AA63" i="17"/>
  <c r="Z63" i="17"/>
  <c r="Y63" i="17"/>
  <c r="X63" i="17"/>
  <c r="W63" i="17"/>
  <c r="V63" i="17"/>
  <c r="B63" i="17"/>
  <c r="AB62" i="17"/>
  <c r="AA62" i="17"/>
  <c r="Z62" i="17"/>
  <c r="Y62" i="17"/>
  <c r="X62" i="17"/>
  <c r="W62" i="17"/>
  <c r="V62" i="17"/>
  <c r="B62" i="17"/>
  <c r="AB61" i="17"/>
  <c r="AA61" i="17"/>
  <c r="AA65" i="17" s="1"/>
  <c r="Z61" i="17"/>
  <c r="Y61" i="17"/>
  <c r="X61" i="17"/>
  <c r="W61" i="17"/>
  <c r="W65" i="17" s="1"/>
  <c r="V61" i="17"/>
  <c r="B61" i="17"/>
  <c r="AB60" i="17"/>
  <c r="AB65" i="17" s="1"/>
  <c r="AA60" i="17"/>
  <c r="Z60" i="17"/>
  <c r="Y60" i="17"/>
  <c r="X60" i="17"/>
  <c r="W60" i="17"/>
  <c r="V60" i="17"/>
  <c r="V65" i="17" s="1"/>
  <c r="B60" i="17"/>
  <c r="Y58" i="17"/>
  <c r="V58" i="17"/>
  <c r="U58" i="17"/>
  <c r="T58" i="17"/>
  <c r="S58" i="17"/>
  <c r="R58" i="17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B58" i="17"/>
  <c r="AB57" i="17"/>
  <c r="AA57" i="17"/>
  <c r="Z57" i="17"/>
  <c r="Y57" i="17"/>
  <c r="X57" i="17"/>
  <c r="W57" i="17"/>
  <c r="V57" i="17"/>
  <c r="B57" i="17"/>
  <c r="AB56" i="17"/>
  <c r="AA56" i="17"/>
  <c r="Z56" i="17"/>
  <c r="Y56" i="17"/>
  <c r="X56" i="17"/>
  <c r="W56" i="17"/>
  <c r="V56" i="17"/>
  <c r="B56" i="17"/>
  <c r="AB55" i="17"/>
  <c r="AA55" i="17"/>
  <c r="Z55" i="17"/>
  <c r="Y55" i="17"/>
  <c r="X55" i="17"/>
  <c r="W55" i="17"/>
  <c r="V55" i="17"/>
  <c r="B55" i="17"/>
  <c r="AB54" i="17"/>
  <c r="AA54" i="17"/>
  <c r="AA58" i="17" s="1"/>
  <c r="Z54" i="17"/>
  <c r="Y54" i="17"/>
  <c r="X54" i="17"/>
  <c r="W54" i="17"/>
  <c r="W58" i="17" s="1"/>
  <c r="V54" i="17"/>
  <c r="B54" i="17"/>
  <c r="AB53" i="17"/>
  <c r="AB58" i="17" s="1"/>
  <c r="AA53" i="17"/>
  <c r="Z53" i="17"/>
  <c r="Y53" i="17"/>
  <c r="X53" i="17"/>
  <c r="W53" i="17"/>
  <c r="V53" i="17"/>
  <c r="B53" i="17"/>
  <c r="Y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B51" i="17"/>
  <c r="AB50" i="17"/>
  <c r="AA50" i="17"/>
  <c r="Z50" i="17"/>
  <c r="Y50" i="17"/>
  <c r="X50" i="17"/>
  <c r="W50" i="17"/>
  <c r="V50" i="17"/>
  <c r="B50" i="17"/>
  <c r="AB49" i="17"/>
  <c r="AA49" i="17"/>
  <c r="Z49" i="17"/>
  <c r="Y49" i="17"/>
  <c r="X49" i="17"/>
  <c r="W49" i="17"/>
  <c r="V49" i="17"/>
  <c r="B49" i="17"/>
  <c r="AB48" i="17"/>
  <c r="AA48" i="17"/>
  <c r="Z48" i="17"/>
  <c r="Y48" i="17"/>
  <c r="X48" i="17"/>
  <c r="W48" i="17"/>
  <c r="V48" i="17"/>
  <c r="B48" i="17"/>
  <c r="AB47" i="17"/>
  <c r="AA47" i="17"/>
  <c r="AA51" i="17" s="1"/>
  <c r="Z47" i="17"/>
  <c r="Y47" i="17"/>
  <c r="X47" i="17"/>
  <c r="W47" i="17"/>
  <c r="W51" i="17" s="1"/>
  <c r="V47" i="17"/>
  <c r="B47" i="17"/>
  <c r="AB46" i="17"/>
  <c r="AB51" i="17" s="1"/>
  <c r="AA46" i="17"/>
  <c r="Z46" i="17"/>
  <c r="Y46" i="17"/>
  <c r="X46" i="17"/>
  <c r="W46" i="17"/>
  <c r="V46" i="17"/>
  <c r="B46" i="17"/>
  <c r="AA44" i="17"/>
  <c r="Z44" i="17"/>
  <c r="Y44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B44" i="17"/>
  <c r="AB43" i="17"/>
  <c r="AA43" i="17"/>
  <c r="Z43" i="17"/>
  <c r="Y43" i="17"/>
  <c r="X43" i="17"/>
  <c r="W43" i="17"/>
  <c r="V43" i="17"/>
  <c r="B43" i="17"/>
  <c r="AB42" i="17"/>
  <c r="AA42" i="17"/>
  <c r="Z42" i="17"/>
  <c r="Y42" i="17"/>
  <c r="X42" i="17"/>
  <c r="W42" i="17"/>
  <c r="V42" i="17"/>
  <c r="B42" i="17"/>
  <c r="AB41" i="17"/>
  <c r="AA41" i="17"/>
  <c r="Z41" i="17"/>
  <c r="Y41" i="17"/>
  <c r="X41" i="17"/>
  <c r="W41" i="17"/>
  <c r="V41" i="17"/>
  <c r="B41" i="17"/>
  <c r="AB40" i="17"/>
  <c r="AA40" i="17"/>
  <c r="Z40" i="17"/>
  <c r="Y40" i="17"/>
  <c r="X40" i="17"/>
  <c r="W40" i="17"/>
  <c r="V40" i="17"/>
  <c r="B40" i="17"/>
  <c r="AB39" i="17"/>
  <c r="AB44" i="17" s="1"/>
  <c r="AA39" i="17"/>
  <c r="Z39" i="17"/>
  <c r="Y39" i="17"/>
  <c r="X39" i="17"/>
  <c r="X44" i="17" s="1"/>
  <c r="W39" i="17"/>
  <c r="V39" i="17"/>
  <c r="B39" i="17"/>
  <c r="AA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B37" i="17"/>
  <c r="AB36" i="17"/>
  <c r="AA36" i="17"/>
  <c r="Z36" i="17"/>
  <c r="Y36" i="17"/>
  <c r="X36" i="17"/>
  <c r="W36" i="17"/>
  <c r="V36" i="17"/>
  <c r="B36" i="17"/>
  <c r="AB35" i="17"/>
  <c r="AA35" i="17"/>
  <c r="Z35" i="17"/>
  <c r="Y35" i="17"/>
  <c r="X35" i="17"/>
  <c r="W35" i="17"/>
  <c r="V35" i="17"/>
  <c r="B35" i="17"/>
  <c r="AB34" i="17"/>
  <c r="AA34" i="17"/>
  <c r="Z34" i="17"/>
  <c r="Y34" i="17"/>
  <c r="X34" i="17"/>
  <c r="W34" i="17"/>
  <c r="V34" i="17"/>
  <c r="B34" i="17"/>
  <c r="AB33" i="17"/>
  <c r="AA33" i="17"/>
  <c r="Z33" i="17"/>
  <c r="Y33" i="17"/>
  <c r="X33" i="17"/>
  <c r="W33" i="17"/>
  <c r="V33" i="17"/>
  <c r="B33" i="17"/>
  <c r="AB32" i="17"/>
  <c r="AB37" i="17" s="1"/>
  <c r="AA32" i="17"/>
  <c r="Z32" i="17"/>
  <c r="Z37" i="17" s="1"/>
  <c r="Y32" i="17"/>
  <c r="Y37" i="17" s="1"/>
  <c r="X32" i="17"/>
  <c r="X37" i="17" s="1"/>
  <c r="W32" i="17"/>
  <c r="V32" i="17"/>
  <c r="B32" i="17"/>
  <c r="AA30" i="17"/>
  <c r="Z30" i="17"/>
  <c r="Y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30" i="17"/>
  <c r="AB29" i="17"/>
  <c r="AA29" i="17"/>
  <c r="Z29" i="17"/>
  <c r="Y29" i="17"/>
  <c r="X29" i="17"/>
  <c r="W29" i="17"/>
  <c r="V29" i="17"/>
  <c r="B29" i="17"/>
  <c r="AB28" i="17"/>
  <c r="AA28" i="17"/>
  <c r="Z28" i="17"/>
  <c r="Y28" i="17"/>
  <c r="X28" i="17"/>
  <c r="W28" i="17"/>
  <c r="V28" i="17"/>
  <c r="B28" i="17"/>
  <c r="AB27" i="17"/>
  <c r="AA27" i="17"/>
  <c r="Z27" i="17"/>
  <c r="Y27" i="17"/>
  <c r="X27" i="17"/>
  <c r="W27" i="17"/>
  <c r="V27" i="17"/>
  <c r="B27" i="17"/>
  <c r="AB26" i="17"/>
  <c r="AA26" i="17"/>
  <c r="Z26" i="17"/>
  <c r="Y26" i="17"/>
  <c r="X26" i="17"/>
  <c r="W26" i="17"/>
  <c r="V26" i="17"/>
  <c r="B26" i="17"/>
  <c r="AB25" i="17"/>
  <c r="AB30" i="17" s="1"/>
  <c r="AA25" i="17"/>
  <c r="Z25" i="17"/>
  <c r="Y25" i="17"/>
  <c r="X25" i="17"/>
  <c r="X30" i="17" s="1"/>
  <c r="W25" i="17"/>
  <c r="V25" i="17"/>
  <c r="B25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B23" i="17"/>
  <c r="AB22" i="17"/>
  <c r="AA22" i="17"/>
  <c r="Z22" i="17"/>
  <c r="Y22" i="17"/>
  <c r="X22" i="17"/>
  <c r="W22" i="17"/>
  <c r="V22" i="17"/>
  <c r="B22" i="17"/>
  <c r="AB21" i="17"/>
  <c r="AA21" i="17"/>
  <c r="Z21" i="17"/>
  <c r="Y21" i="17"/>
  <c r="X21" i="17"/>
  <c r="W21" i="17"/>
  <c r="V21" i="17"/>
  <c r="B21" i="17"/>
  <c r="AB20" i="17"/>
  <c r="AA20" i="17"/>
  <c r="Z20" i="17"/>
  <c r="Y20" i="17"/>
  <c r="X20" i="17"/>
  <c r="W20" i="17"/>
  <c r="V20" i="17"/>
  <c r="B20" i="17"/>
  <c r="AB19" i="17"/>
  <c r="AA19" i="17"/>
  <c r="AA23" i="17" s="1"/>
  <c r="Z19" i="17"/>
  <c r="Y19" i="17"/>
  <c r="X19" i="17"/>
  <c r="W19" i="17"/>
  <c r="W23" i="17" s="1"/>
  <c r="V19" i="17"/>
  <c r="V23" i="17" s="1"/>
  <c r="B19" i="17"/>
  <c r="AB18" i="17"/>
  <c r="AB23" i="17" s="1"/>
  <c r="AA18" i="17"/>
  <c r="Z18" i="17"/>
  <c r="Z23" i="17" s="1"/>
  <c r="Y18" i="17"/>
  <c r="Y23" i="17" s="1"/>
  <c r="X18" i="17"/>
  <c r="X23" i="17" s="1"/>
  <c r="W18" i="17"/>
  <c r="V18" i="17"/>
  <c r="B18" i="17"/>
  <c r="A17" i="17"/>
  <c r="A24" i="17" s="1"/>
  <c r="A31" i="17" s="1"/>
  <c r="A38" i="17" s="1"/>
  <c r="A45" i="17" s="1"/>
  <c r="A52" i="17" s="1"/>
  <c r="A59" i="17" s="1"/>
  <c r="A66" i="17" s="1"/>
  <c r="A73" i="17" s="1"/>
  <c r="A80" i="17" s="1"/>
  <c r="A87" i="17" s="1"/>
  <c r="A94" i="17" s="1"/>
  <c r="A101" i="17" s="1"/>
  <c r="A108" i="17" s="1"/>
  <c r="A115" i="17" s="1"/>
  <c r="A122" i="17" s="1"/>
  <c r="A129" i="17" s="1"/>
  <c r="A136" i="17" s="1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AB15" i="17"/>
  <c r="AA15" i="17"/>
  <c r="Z15" i="17"/>
  <c r="Y15" i="17"/>
  <c r="X15" i="17"/>
  <c r="W15" i="17"/>
  <c r="V15" i="17"/>
  <c r="AB14" i="17"/>
  <c r="AA14" i="17"/>
  <c r="Z14" i="17"/>
  <c r="Y14" i="17"/>
  <c r="X14" i="17"/>
  <c r="W14" i="17"/>
  <c r="V14" i="17"/>
  <c r="AB13" i="17"/>
  <c r="AA13" i="17"/>
  <c r="Z13" i="17"/>
  <c r="Y13" i="17"/>
  <c r="X13" i="17"/>
  <c r="W13" i="17"/>
  <c r="W16" i="17" s="1"/>
  <c r="V13" i="17"/>
  <c r="V16" i="17" s="1"/>
  <c r="AB12" i="17"/>
  <c r="AA12" i="17"/>
  <c r="Z12" i="17"/>
  <c r="Y12" i="17"/>
  <c r="X12" i="17"/>
  <c r="W12" i="17"/>
  <c r="V12" i="17"/>
  <c r="AB11" i="17"/>
  <c r="AB16" i="17" s="1"/>
  <c r="AA11" i="17"/>
  <c r="AA16" i="17" s="1"/>
  <c r="Z11" i="17"/>
  <c r="Y11" i="17"/>
  <c r="Y16" i="17" s="1"/>
  <c r="X11" i="17"/>
  <c r="X16" i="17" s="1"/>
  <c r="W11" i="17"/>
  <c r="V11" i="17"/>
  <c r="Z128" i="17" l="1"/>
  <c r="S118" i="17"/>
  <c r="Z99" i="17"/>
  <c r="S116" i="17"/>
  <c r="S121" i="17" s="1"/>
  <c r="Z65" i="17"/>
  <c r="Z58" i="17"/>
  <c r="Z51" i="17"/>
  <c r="Z16" i="17"/>
  <c r="AB72" i="17"/>
  <c r="O121" i="17"/>
  <c r="X72" i="17"/>
  <c r="J121" i="17"/>
  <c r="Y116" i="17"/>
  <c r="R121" i="17"/>
  <c r="Q121" i="17"/>
  <c r="W119" i="17"/>
  <c r="Z118" i="17"/>
  <c r="W100" i="17"/>
  <c r="K121" i="17"/>
  <c r="D121" i="17"/>
  <c r="T121" i="17"/>
  <c r="AA116" i="17"/>
  <c r="AA121" i="17" s="1"/>
  <c r="E121" i="17"/>
  <c r="U121" i="17"/>
  <c r="AB116" i="17"/>
  <c r="Y120" i="17"/>
  <c r="F121" i="17"/>
  <c r="N121" i="17"/>
  <c r="V117" i="17"/>
  <c r="V121" i="17" s="1"/>
  <c r="W118" i="17"/>
  <c r="X119" i="17"/>
  <c r="G121" i="17"/>
  <c r="L121" i="17"/>
  <c r="AB120" i="17"/>
  <c r="M121" i="17"/>
  <c r="Z72" i="17"/>
  <c r="I121" i="17"/>
  <c r="X51" i="17"/>
  <c r="X58" i="17"/>
  <c r="X65" i="17"/>
  <c r="Y67" i="17"/>
  <c r="W69" i="17"/>
  <c r="AA95" i="17"/>
  <c r="X96" i="17"/>
  <c r="Z98" i="17"/>
  <c r="W99" i="17"/>
  <c r="P116" i="17"/>
  <c r="X116" i="17"/>
  <c r="X121" i="17" s="1"/>
  <c r="U117" i="17"/>
  <c r="AB117" i="17" s="1"/>
  <c r="R118" i="17"/>
  <c r="Y118" i="17" s="1"/>
  <c r="O119" i="17"/>
  <c r="V119" i="17" s="1"/>
  <c r="T120" i="17"/>
  <c r="AA120" i="17" s="1"/>
  <c r="Z96" i="17"/>
  <c r="Z100" i="17" s="1"/>
  <c r="W97" i="17"/>
  <c r="AB98" i="17"/>
  <c r="AB100" i="17" s="1"/>
  <c r="Y99" i="17"/>
  <c r="Z116" i="17"/>
  <c r="Z121" i="17" s="1"/>
  <c r="C121" i="17"/>
  <c r="W128" i="17"/>
  <c r="W142" i="17"/>
  <c r="E72" i="17"/>
  <c r="C72" i="17"/>
  <c r="AA69" i="17"/>
  <c r="AA72" i="17" s="1"/>
  <c r="F72" i="17"/>
  <c r="V67" i="17"/>
  <c r="V72" i="17" s="1"/>
  <c r="W79" i="17"/>
  <c r="Y95" i="17"/>
  <c r="V96" i="17"/>
  <c r="V100" i="17" s="1"/>
  <c r="AA97" i="17"/>
  <c r="X98" i="17"/>
  <c r="X100" i="17" s="1"/>
  <c r="AB68" i="17"/>
  <c r="AB142" i="16"/>
  <c r="AA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C142" i="16"/>
  <c r="B142" i="16"/>
  <c r="AB141" i="16"/>
  <c r="AA141" i="16"/>
  <c r="Z141" i="16"/>
  <c r="Y141" i="16"/>
  <c r="X141" i="16"/>
  <c r="W141" i="16"/>
  <c r="V141" i="16"/>
  <c r="B141" i="16"/>
  <c r="AB140" i="16"/>
  <c r="AA140" i="16"/>
  <c r="Z140" i="16"/>
  <c r="Y140" i="16"/>
  <c r="X140" i="16"/>
  <c r="W140" i="16"/>
  <c r="V140" i="16"/>
  <c r="B140" i="16"/>
  <c r="AB139" i="16"/>
  <c r="AA139" i="16"/>
  <c r="Z139" i="16"/>
  <c r="Y139" i="16"/>
  <c r="X139" i="16"/>
  <c r="W139" i="16"/>
  <c r="V139" i="16"/>
  <c r="B139" i="16"/>
  <c r="AB138" i="16"/>
  <c r="AA138" i="16"/>
  <c r="Z138" i="16"/>
  <c r="Y138" i="16"/>
  <c r="Y142" i="16" s="1"/>
  <c r="X138" i="16"/>
  <c r="X142" i="16" s="1"/>
  <c r="W138" i="16"/>
  <c r="V138" i="16"/>
  <c r="B138" i="16"/>
  <c r="AB137" i="16"/>
  <c r="AA137" i="16"/>
  <c r="Z137" i="16"/>
  <c r="Y137" i="16"/>
  <c r="X137" i="16"/>
  <c r="W137" i="16"/>
  <c r="W142" i="16" s="1"/>
  <c r="V137" i="16"/>
  <c r="V142" i="16" s="1"/>
  <c r="B137" i="16"/>
  <c r="AB135" i="16"/>
  <c r="X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C135" i="16"/>
  <c r="B135" i="16"/>
  <c r="AB134" i="16"/>
  <c r="AA134" i="16"/>
  <c r="Z134" i="16"/>
  <c r="Y134" i="16"/>
  <c r="X134" i="16"/>
  <c r="W134" i="16"/>
  <c r="V134" i="16"/>
  <c r="B134" i="16"/>
  <c r="AB133" i="16"/>
  <c r="AA133" i="16"/>
  <c r="Z133" i="16"/>
  <c r="Y133" i="16"/>
  <c r="X133" i="16"/>
  <c r="W133" i="16"/>
  <c r="V133" i="16"/>
  <c r="B133" i="16"/>
  <c r="AB132" i="16"/>
  <c r="AA132" i="16"/>
  <c r="Z132" i="16"/>
  <c r="Y132" i="16"/>
  <c r="X132" i="16"/>
  <c r="W132" i="16"/>
  <c r="V132" i="16"/>
  <c r="B132" i="16"/>
  <c r="AB131" i="16"/>
  <c r="AA131" i="16"/>
  <c r="Z131" i="16"/>
  <c r="Y131" i="16"/>
  <c r="X131" i="16"/>
  <c r="W131" i="16"/>
  <c r="V131" i="16"/>
  <c r="B131" i="16"/>
  <c r="AB130" i="16"/>
  <c r="AA130" i="16"/>
  <c r="AA135" i="16" s="1"/>
  <c r="Z130" i="16"/>
  <c r="Z135" i="16" s="1"/>
  <c r="Y130" i="16"/>
  <c r="Y135" i="16" s="1"/>
  <c r="X130" i="16"/>
  <c r="W130" i="16"/>
  <c r="V130" i="16"/>
  <c r="B130" i="16"/>
  <c r="AB128" i="16"/>
  <c r="AA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C128" i="16"/>
  <c r="B128" i="16"/>
  <c r="AB127" i="16"/>
  <c r="AA127" i="16"/>
  <c r="Z127" i="16"/>
  <c r="Y127" i="16"/>
  <c r="X127" i="16"/>
  <c r="W127" i="16"/>
  <c r="V127" i="16"/>
  <c r="B127" i="16"/>
  <c r="AB126" i="16"/>
  <c r="AA126" i="16"/>
  <c r="Z126" i="16"/>
  <c r="Y126" i="16"/>
  <c r="X126" i="16"/>
  <c r="W126" i="16"/>
  <c r="V126" i="16"/>
  <c r="B126" i="16"/>
  <c r="AB125" i="16"/>
  <c r="AA125" i="16"/>
  <c r="Z125" i="16"/>
  <c r="Y125" i="16"/>
  <c r="X125" i="16"/>
  <c r="W125" i="16"/>
  <c r="V125" i="16"/>
  <c r="B125" i="16"/>
  <c r="AB124" i="16"/>
  <c r="AA124" i="16"/>
  <c r="Z124" i="16"/>
  <c r="Y124" i="16"/>
  <c r="Y128" i="16" s="1"/>
  <c r="X124" i="16"/>
  <c r="X128" i="16" s="1"/>
  <c r="W124" i="16"/>
  <c r="V124" i="16"/>
  <c r="B124" i="16"/>
  <c r="AB123" i="16"/>
  <c r="AA123" i="16"/>
  <c r="Z123" i="16"/>
  <c r="Y123" i="16"/>
  <c r="X123" i="16"/>
  <c r="W123" i="16"/>
  <c r="W128" i="16" s="1"/>
  <c r="V123" i="16"/>
  <c r="V128" i="16" s="1"/>
  <c r="B123" i="16"/>
  <c r="B121" i="16"/>
  <c r="R120" i="16"/>
  <c r="Q120" i="16"/>
  <c r="P120" i="16"/>
  <c r="O120" i="16"/>
  <c r="K120" i="16"/>
  <c r="J120" i="16"/>
  <c r="I120" i="16"/>
  <c r="H120" i="16"/>
  <c r="G120" i="16"/>
  <c r="C120" i="16"/>
  <c r="V120" i="16" s="1"/>
  <c r="B120" i="16"/>
  <c r="U119" i="16"/>
  <c r="T119" i="16"/>
  <c r="AA119" i="16" s="1"/>
  <c r="R119" i="16"/>
  <c r="N119" i="16"/>
  <c r="M119" i="16"/>
  <c r="L119" i="16"/>
  <c r="K119" i="16"/>
  <c r="J119" i="16"/>
  <c r="F119" i="16"/>
  <c r="Y119" i="16" s="1"/>
  <c r="E119" i="16"/>
  <c r="D119" i="16"/>
  <c r="C119" i="16"/>
  <c r="B119" i="16"/>
  <c r="X118" i="16"/>
  <c r="U118" i="16"/>
  <c r="Q118" i="16"/>
  <c r="P118" i="16"/>
  <c r="W118" i="16" s="1"/>
  <c r="O118" i="16"/>
  <c r="V118" i="16" s="1"/>
  <c r="N118" i="16"/>
  <c r="M118" i="16"/>
  <c r="I118" i="16"/>
  <c r="AB118" i="16" s="1"/>
  <c r="H118" i="16"/>
  <c r="G118" i="16"/>
  <c r="F118" i="16"/>
  <c r="E118" i="16"/>
  <c r="B118" i="16"/>
  <c r="AA117" i="16"/>
  <c r="T117" i="16"/>
  <c r="R117" i="16"/>
  <c r="Q117" i="16"/>
  <c r="P117" i="16"/>
  <c r="L117" i="16"/>
  <c r="K117" i="16"/>
  <c r="K121" i="16" s="1"/>
  <c r="J117" i="16"/>
  <c r="I117" i="16"/>
  <c r="H117" i="16"/>
  <c r="D117" i="16"/>
  <c r="W117" i="16" s="1"/>
  <c r="C117" i="16"/>
  <c r="B117" i="16"/>
  <c r="V116" i="16"/>
  <c r="U116" i="16"/>
  <c r="T116" i="16"/>
  <c r="O116" i="16"/>
  <c r="N116" i="16"/>
  <c r="M116" i="16"/>
  <c r="L116" i="16"/>
  <c r="K116" i="16"/>
  <c r="G116" i="16"/>
  <c r="F116" i="16"/>
  <c r="E116" i="16"/>
  <c r="D116" i="16"/>
  <c r="D121" i="16" s="1"/>
  <c r="C116" i="16"/>
  <c r="B116" i="16"/>
  <c r="AA114" i="16"/>
  <c r="Y114" i="16"/>
  <c r="X114" i="16"/>
  <c r="W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C114" i="16"/>
  <c r="B114" i="16"/>
  <c r="AB113" i="16"/>
  <c r="AA113" i="16"/>
  <c r="Z113" i="16"/>
  <c r="Y113" i="16"/>
  <c r="X113" i="16"/>
  <c r="W113" i="16"/>
  <c r="V113" i="16"/>
  <c r="B113" i="16"/>
  <c r="AB112" i="16"/>
  <c r="AA112" i="16"/>
  <c r="Z112" i="16"/>
  <c r="Y112" i="16"/>
  <c r="X112" i="16"/>
  <c r="W112" i="16"/>
  <c r="V112" i="16"/>
  <c r="B112" i="16"/>
  <c r="AB111" i="16"/>
  <c r="AA111" i="16"/>
  <c r="Z111" i="16"/>
  <c r="Y111" i="16"/>
  <c r="X111" i="16"/>
  <c r="W111" i="16"/>
  <c r="V111" i="16"/>
  <c r="B111" i="16"/>
  <c r="AB110" i="16"/>
  <c r="AA110" i="16"/>
  <c r="Z110" i="16"/>
  <c r="Y110" i="16"/>
  <c r="X110" i="16"/>
  <c r="W110" i="16"/>
  <c r="V110" i="16"/>
  <c r="B110" i="16"/>
  <c r="AB109" i="16"/>
  <c r="AB114" i="16" s="1"/>
  <c r="AA109" i="16"/>
  <c r="Z109" i="16"/>
  <c r="Z114" i="16" s="1"/>
  <c r="Y109" i="16"/>
  <c r="X109" i="16"/>
  <c r="W109" i="16"/>
  <c r="V109" i="16"/>
  <c r="V114" i="16" s="1"/>
  <c r="B109" i="16"/>
  <c r="AB107" i="16"/>
  <c r="AA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C107" i="16"/>
  <c r="B107" i="16"/>
  <c r="AB106" i="16"/>
  <c r="AA106" i="16"/>
  <c r="Z106" i="16"/>
  <c r="Y106" i="16"/>
  <c r="X106" i="16"/>
  <c r="W106" i="16"/>
  <c r="V106" i="16"/>
  <c r="B106" i="16"/>
  <c r="AB105" i="16"/>
  <c r="AA105" i="16"/>
  <c r="Z105" i="16"/>
  <c r="Y105" i="16"/>
  <c r="X105" i="16"/>
  <c r="W105" i="16"/>
  <c r="V105" i="16"/>
  <c r="B105" i="16"/>
  <c r="AB104" i="16"/>
  <c r="AA104" i="16"/>
  <c r="Z104" i="16"/>
  <c r="Y104" i="16"/>
  <c r="X104" i="16"/>
  <c r="W104" i="16"/>
  <c r="V104" i="16"/>
  <c r="B104" i="16"/>
  <c r="AB103" i="16"/>
  <c r="AA103" i="16"/>
  <c r="Z103" i="16"/>
  <c r="Y103" i="16"/>
  <c r="X103" i="16"/>
  <c r="W103" i="16"/>
  <c r="V103" i="16"/>
  <c r="B103" i="16"/>
  <c r="AB102" i="16"/>
  <c r="AA102" i="16"/>
  <c r="Z102" i="16"/>
  <c r="Z107" i="16" s="1"/>
  <c r="Y102" i="16"/>
  <c r="Y107" i="16" s="1"/>
  <c r="X102" i="16"/>
  <c r="X107" i="16" s="1"/>
  <c r="W102" i="16"/>
  <c r="V102" i="16"/>
  <c r="B102" i="16"/>
  <c r="R100" i="16"/>
  <c r="Q100" i="16"/>
  <c r="O100" i="16"/>
  <c r="N100" i="16"/>
  <c r="J100" i="16"/>
  <c r="I100" i="16"/>
  <c r="G100" i="16"/>
  <c r="F100" i="16"/>
  <c r="B100" i="16"/>
  <c r="V99" i="16"/>
  <c r="U99" i="16"/>
  <c r="AB99" i="16" s="1"/>
  <c r="T99" i="16"/>
  <c r="AA99" i="16" s="1"/>
  <c r="S99" i="16"/>
  <c r="Z99" i="16" s="1"/>
  <c r="R99" i="16"/>
  <c r="Q99" i="16"/>
  <c r="X99" i="16" s="1"/>
  <c r="P99" i="16"/>
  <c r="W99" i="16" s="1"/>
  <c r="O99" i="16"/>
  <c r="N99" i="16"/>
  <c r="N120" i="16" s="1"/>
  <c r="M99" i="16"/>
  <c r="M120" i="16" s="1"/>
  <c r="L99" i="16"/>
  <c r="L120" i="16" s="1"/>
  <c r="K99" i="16"/>
  <c r="J99" i="16"/>
  <c r="I99" i="16"/>
  <c r="H99" i="16"/>
  <c r="G99" i="16"/>
  <c r="F99" i="16"/>
  <c r="F120" i="16" s="1"/>
  <c r="E99" i="16"/>
  <c r="E120" i="16" s="1"/>
  <c r="D99" i="16"/>
  <c r="D120" i="16" s="1"/>
  <c r="C99" i="16"/>
  <c r="B99" i="16"/>
  <c r="Y98" i="16"/>
  <c r="X98" i="16"/>
  <c r="U98" i="16"/>
  <c r="T98" i="16"/>
  <c r="AA98" i="16" s="1"/>
  <c r="S98" i="16"/>
  <c r="Z98" i="16" s="1"/>
  <c r="R98" i="16"/>
  <c r="Q98" i="16"/>
  <c r="Q119" i="16" s="1"/>
  <c r="X119" i="16" s="1"/>
  <c r="P98" i="16"/>
  <c r="W98" i="16" s="1"/>
  <c r="O98" i="16"/>
  <c r="V98" i="16" s="1"/>
  <c r="N98" i="16"/>
  <c r="M98" i="16"/>
  <c r="L98" i="16"/>
  <c r="K98" i="16"/>
  <c r="J98" i="16"/>
  <c r="I98" i="16"/>
  <c r="I119" i="16" s="1"/>
  <c r="H98" i="16"/>
  <c r="H119" i="16" s="1"/>
  <c r="G98" i="16"/>
  <c r="G119" i="16" s="1"/>
  <c r="F98" i="16"/>
  <c r="E98" i="16"/>
  <c r="D98" i="16"/>
  <c r="C98" i="16"/>
  <c r="B98" i="16"/>
  <c r="AB97" i="16"/>
  <c r="AA97" i="16"/>
  <c r="U97" i="16"/>
  <c r="T97" i="16"/>
  <c r="T118" i="16" s="1"/>
  <c r="AA118" i="16" s="1"/>
  <c r="S97" i="16"/>
  <c r="Z97" i="16" s="1"/>
  <c r="R97" i="16"/>
  <c r="Y97" i="16" s="1"/>
  <c r="Q97" i="16"/>
  <c r="X97" i="16" s="1"/>
  <c r="P97" i="16"/>
  <c r="O97" i="16"/>
  <c r="V97" i="16" s="1"/>
  <c r="N97" i="16"/>
  <c r="M97" i="16"/>
  <c r="L97" i="16"/>
  <c r="L118" i="16" s="1"/>
  <c r="K97" i="16"/>
  <c r="K118" i="16" s="1"/>
  <c r="J97" i="16"/>
  <c r="J118" i="16" s="1"/>
  <c r="I97" i="16"/>
  <c r="H97" i="16"/>
  <c r="G97" i="16"/>
  <c r="F97" i="16"/>
  <c r="E97" i="16"/>
  <c r="D97" i="16"/>
  <c r="D118" i="16" s="1"/>
  <c r="C97" i="16"/>
  <c r="C118" i="16" s="1"/>
  <c r="B97" i="16"/>
  <c r="W96" i="16"/>
  <c r="V96" i="16"/>
  <c r="U96" i="16"/>
  <c r="AB96" i="16" s="1"/>
  <c r="T96" i="16"/>
  <c r="AA96" i="16" s="1"/>
  <c r="S96" i="16"/>
  <c r="S117" i="16" s="1"/>
  <c r="Z117" i="16" s="1"/>
  <c r="R96" i="16"/>
  <c r="Y96" i="16" s="1"/>
  <c r="Q96" i="16"/>
  <c r="X96" i="16" s="1"/>
  <c r="P96" i="16"/>
  <c r="O96" i="16"/>
  <c r="O117" i="16" s="1"/>
  <c r="N96" i="16"/>
  <c r="N117" i="16" s="1"/>
  <c r="M96" i="16"/>
  <c r="M117" i="16" s="1"/>
  <c r="L96" i="16"/>
  <c r="K96" i="16"/>
  <c r="J96" i="16"/>
  <c r="I96" i="16"/>
  <c r="H96" i="16"/>
  <c r="G96" i="16"/>
  <c r="G117" i="16" s="1"/>
  <c r="G121" i="16" s="1"/>
  <c r="F96" i="16"/>
  <c r="F117" i="16" s="1"/>
  <c r="E96" i="16"/>
  <c r="E117" i="16" s="1"/>
  <c r="D96" i="16"/>
  <c r="C96" i="16"/>
  <c r="B96" i="16"/>
  <c r="Y95" i="16"/>
  <c r="U95" i="16"/>
  <c r="AB95" i="16" s="1"/>
  <c r="T95" i="16"/>
  <c r="AA95" i="16" s="1"/>
  <c r="S95" i="16"/>
  <c r="Z95" i="16" s="1"/>
  <c r="R95" i="16"/>
  <c r="R116" i="16" s="1"/>
  <c r="Q95" i="16"/>
  <c r="X95" i="16" s="1"/>
  <c r="P95" i="16"/>
  <c r="W95" i="16" s="1"/>
  <c r="O95" i="16"/>
  <c r="V95" i="16" s="1"/>
  <c r="N95" i="16"/>
  <c r="M95" i="16"/>
  <c r="L95" i="16"/>
  <c r="K95" i="16"/>
  <c r="J95" i="16"/>
  <c r="J116" i="16" s="1"/>
  <c r="I95" i="16"/>
  <c r="I116" i="16" s="1"/>
  <c r="H95" i="16"/>
  <c r="H116" i="16" s="1"/>
  <c r="H121" i="16" s="1"/>
  <c r="G95" i="16"/>
  <c r="F95" i="16"/>
  <c r="E95" i="16"/>
  <c r="D95" i="16"/>
  <c r="C95" i="16"/>
  <c r="B95" i="16"/>
  <c r="B93" i="16"/>
  <c r="B92" i="16"/>
  <c r="B91" i="16"/>
  <c r="B90" i="16"/>
  <c r="B89" i="16"/>
  <c r="B88" i="16"/>
  <c r="AB86" i="16"/>
  <c r="AA86" i="16"/>
  <c r="Y86" i="16"/>
  <c r="U86" i="16"/>
  <c r="U100" i="16" s="1"/>
  <c r="T86" i="16"/>
  <c r="T100" i="16" s="1"/>
  <c r="S86" i="16"/>
  <c r="S100" i="16" s="1"/>
  <c r="R86" i="16"/>
  <c r="Q86" i="16"/>
  <c r="P86" i="16"/>
  <c r="P100" i="16" s="1"/>
  <c r="O86" i="16"/>
  <c r="N86" i="16"/>
  <c r="M86" i="16"/>
  <c r="M100" i="16" s="1"/>
  <c r="L86" i="16"/>
  <c r="L100" i="16" s="1"/>
  <c r="K86" i="16"/>
  <c r="K100" i="16" s="1"/>
  <c r="J86" i="16"/>
  <c r="I86" i="16"/>
  <c r="H86" i="16"/>
  <c r="H100" i="16" s="1"/>
  <c r="G86" i="16"/>
  <c r="F86" i="16"/>
  <c r="E86" i="16"/>
  <c r="E100" i="16" s="1"/>
  <c r="D86" i="16"/>
  <c r="D100" i="16" s="1"/>
  <c r="C86" i="16"/>
  <c r="C100" i="16" s="1"/>
  <c r="B86" i="16"/>
  <c r="AB85" i="16"/>
  <c r="AA85" i="16"/>
  <c r="Z85" i="16"/>
  <c r="Y85" i="16"/>
  <c r="X85" i="16"/>
  <c r="W85" i="16"/>
  <c r="V85" i="16"/>
  <c r="B85" i="16"/>
  <c r="AB84" i="16"/>
  <c r="AA84" i="16"/>
  <c r="Z84" i="16"/>
  <c r="Y84" i="16"/>
  <c r="X84" i="16"/>
  <c r="W84" i="16"/>
  <c r="V84" i="16"/>
  <c r="B84" i="16"/>
  <c r="AB83" i="16"/>
  <c r="AA83" i="16"/>
  <c r="Z83" i="16"/>
  <c r="Y83" i="16"/>
  <c r="X83" i="16"/>
  <c r="W83" i="16"/>
  <c r="V83" i="16"/>
  <c r="B83" i="16"/>
  <c r="AB82" i="16"/>
  <c r="AA82" i="16"/>
  <c r="Z82" i="16"/>
  <c r="Y82" i="16"/>
  <c r="X82" i="16"/>
  <c r="W82" i="16"/>
  <c r="V82" i="16"/>
  <c r="B82" i="16"/>
  <c r="AB81" i="16"/>
  <c r="AA81" i="16"/>
  <c r="Z81" i="16"/>
  <c r="Z86" i="16" s="1"/>
  <c r="Y81" i="16"/>
  <c r="X81" i="16"/>
  <c r="X86" i="16" s="1"/>
  <c r="W81" i="16"/>
  <c r="W86" i="16" s="1"/>
  <c r="V81" i="16"/>
  <c r="V86" i="16" s="1"/>
  <c r="B81" i="16"/>
  <c r="X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C79" i="16"/>
  <c r="B79" i="16"/>
  <c r="AB78" i="16"/>
  <c r="AA78" i="16"/>
  <c r="Z78" i="16"/>
  <c r="Y78" i="16"/>
  <c r="X78" i="16"/>
  <c r="W78" i="16"/>
  <c r="V78" i="16"/>
  <c r="B78" i="16"/>
  <c r="AB77" i="16"/>
  <c r="AB79" i="16" s="1"/>
  <c r="AA77" i="16"/>
  <c r="Z77" i="16"/>
  <c r="Y77" i="16"/>
  <c r="X77" i="16"/>
  <c r="W77" i="16"/>
  <c r="V77" i="16"/>
  <c r="B77" i="16"/>
  <c r="AB76" i="16"/>
  <c r="AA76" i="16"/>
  <c r="Z76" i="16"/>
  <c r="Y76" i="16"/>
  <c r="X76" i="16"/>
  <c r="W76" i="16"/>
  <c r="V76" i="16"/>
  <c r="B76" i="16"/>
  <c r="AB75" i="16"/>
  <c r="AA75" i="16"/>
  <c r="Z75" i="16"/>
  <c r="Y75" i="16"/>
  <c r="X75" i="16"/>
  <c r="W75" i="16"/>
  <c r="V75" i="16"/>
  <c r="B75" i="16"/>
  <c r="AB74" i="16"/>
  <c r="AA74" i="16"/>
  <c r="AA79" i="16" s="1"/>
  <c r="Z74" i="16"/>
  <c r="Y74" i="16"/>
  <c r="X74" i="16"/>
  <c r="W74" i="16"/>
  <c r="W79" i="16" s="1"/>
  <c r="V74" i="16"/>
  <c r="V79" i="16" s="1"/>
  <c r="B74" i="16"/>
  <c r="U72" i="16"/>
  <c r="T72" i="16"/>
  <c r="S72" i="16"/>
  <c r="R72" i="16"/>
  <c r="Q72" i="16"/>
  <c r="B72" i="16"/>
  <c r="AB71" i="16"/>
  <c r="AA71" i="16"/>
  <c r="Z71" i="16"/>
  <c r="P71" i="16"/>
  <c r="O71" i="16"/>
  <c r="V71" i="16" s="1"/>
  <c r="N71" i="16"/>
  <c r="M71" i="16"/>
  <c r="L71" i="16"/>
  <c r="K71" i="16"/>
  <c r="J71" i="16"/>
  <c r="I71" i="16"/>
  <c r="H71" i="16"/>
  <c r="G71" i="16"/>
  <c r="F71" i="16"/>
  <c r="Y71" i="16" s="1"/>
  <c r="E71" i="16"/>
  <c r="X71" i="16" s="1"/>
  <c r="D71" i="16"/>
  <c r="W71" i="16" s="1"/>
  <c r="C71" i="16"/>
  <c r="B71" i="16"/>
  <c r="Z70" i="16"/>
  <c r="Y70" i="16"/>
  <c r="X70" i="16"/>
  <c r="P70" i="16"/>
  <c r="W70" i="16" s="1"/>
  <c r="O70" i="16"/>
  <c r="N70" i="16"/>
  <c r="M70" i="16"/>
  <c r="L70" i="16"/>
  <c r="K70" i="16"/>
  <c r="J70" i="16"/>
  <c r="I70" i="16"/>
  <c r="AB70" i="16" s="1"/>
  <c r="H70" i="16"/>
  <c r="AA70" i="16" s="1"/>
  <c r="G70" i="16"/>
  <c r="F70" i="16"/>
  <c r="E70" i="16"/>
  <c r="D70" i="16"/>
  <c r="C70" i="16"/>
  <c r="V70" i="16" s="1"/>
  <c r="B70" i="16"/>
  <c r="AB69" i="16"/>
  <c r="P69" i="16"/>
  <c r="O69" i="16"/>
  <c r="O72" i="16" s="1"/>
  <c r="N69" i="16"/>
  <c r="M69" i="16"/>
  <c r="L69" i="16"/>
  <c r="K69" i="16"/>
  <c r="J69" i="16"/>
  <c r="I69" i="16"/>
  <c r="H69" i="16"/>
  <c r="AA69" i="16" s="1"/>
  <c r="G69" i="16"/>
  <c r="G72" i="16" s="1"/>
  <c r="F69" i="16"/>
  <c r="Y69" i="16" s="1"/>
  <c r="E69" i="16"/>
  <c r="X69" i="16" s="1"/>
  <c r="D69" i="16"/>
  <c r="C69" i="16"/>
  <c r="B69" i="16"/>
  <c r="AB68" i="16"/>
  <c r="AA68" i="16"/>
  <c r="Z68" i="16"/>
  <c r="P68" i="16"/>
  <c r="O68" i="16"/>
  <c r="V68" i="16" s="1"/>
  <c r="N68" i="16"/>
  <c r="M68" i="16"/>
  <c r="M72" i="16" s="1"/>
  <c r="L68" i="16"/>
  <c r="L72" i="16" s="1"/>
  <c r="K68" i="16"/>
  <c r="J68" i="16"/>
  <c r="I68" i="16"/>
  <c r="H68" i="16"/>
  <c r="G68" i="16"/>
  <c r="F68" i="16"/>
  <c r="Y68" i="16" s="1"/>
  <c r="E68" i="16"/>
  <c r="E72" i="16" s="1"/>
  <c r="D68" i="16"/>
  <c r="D72" i="16" s="1"/>
  <c r="C68" i="16"/>
  <c r="B68" i="16"/>
  <c r="X67" i="16"/>
  <c r="W67" i="16"/>
  <c r="V67" i="16"/>
  <c r="P67" i="16"/>
  <c r="O67" i="16"/>
  <c r="N67" i="16"/>
  <c r="N72" i="16" s="1"/>
  <c r="M67" i="16"/>
  <c r="L67" i="16"/>
  <c r="K67" i="16"/>
  <c r="K72" i="16" s="1"/>
  <c r="J67" i="16"/>
  <c r="J72" i="16" s="1"/>
  <c r="I67" i="16"/>
  <c r="AB67" i="16" s="1"/>
  <c r="H67" i="16"/>
  <c r="AA67" i="16" s="1"/>
  <c r="G67" i="16"/>
  <c r="Z67" i="16" s="1"/>
  <c r="F67" i="16"/>
  <c r="F72" i="16" s="1"/>
  <c r="E67" i="16"/>
  <c r="D67" i="16"/>
  <c r="C67" i="16"/>
  <c r="C72" i="16" s="1"/>
  <c r="B67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C65" i="16"/>
  <c r="B65" i="16"/>
  <c r="AB64" i="16"/>
  <c r="AA64" i="16"/>
  <c r="Z64" i="16"/>
  <c r="Y64" i="16"/>
  <c r="X64" i="16"/>
  <c r="W64" i="16"/>
  <c r="V64" i="16"/>
  <c r="B64" i="16"/>
  <c r="AB63" i="16"/>
  <c r="AA63" i="16"/>
  <c r="Z63" i="16"/>
  <c r="Y63" i="16"/>
  <c r="X63" i="16"/>
  <c r="W63" i="16"/>
  <c r="V63" i="16"/>
  <c r="B63" i="16"/>
  <c r="AB62" i="16"/>
  <c r="AA62" i="16"/>
  <c r="Z62" i="16"/>
  <c r="Y62" i="16"/>
  <c r="X62" i="16"/>
  <c r="W62" i="16"/>
  <c r="V62" i="16"/>
  <c r="B62" i="16"/>
  <c r="AB61" i="16"/>
  <c r="AA61" i="16"/>
  <c r="Z61" i="16"/>
  <c r="Z65" i="16" s="1"/>
  <c r="Y61" i="16"/>
  <c r="X61" i="16"/>
  <c r="W61" i="16"/>
  <c r="V61" i="16"/>
  <c r="B61" i="16"/>
  <c r="AB60" i="16"/>
  <c r="AB65" i="16" s="1"/>
  <c r="AA60" i="16"/>
  <c r="AA65" i="16" s="1"/>
  <c r="Z60" i="16"/>
  <c r="Y60" i="16"/>
  <c r="X60" i="16"/>
  <c r="X65" i="16" s="1"/>
  <c r="W60" i="16"/>
  <c r="V60" i="16"/>
  <c r="B60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B58" i="16"/>
  <c r="AB57" i="16"/>
  <c r="AA57" i="16"/>
  <c r="Z57" i="16"/>
  <c r="Y57" i="16"/>
  <c r="X57" i="16"/>
  <c r="W57" i="16"/>
  <c r="V57" i="16"/>
  <c r="B57" i="16"/>
  <c r="AB56" i="16"/>
  <c r="AA56" i="16"/>
  <c r="Z56" i="16"/>
  <c r="Y56" i="16"/>
  <c r="X56" i="16"/>
  <c r="W56" i="16"/>
  <c r="V56" i="16"/>
  <c r="B56" i="16"/>
  <c r="AB55" i="16"/>
  <c r="AA55" i="16"/>
  <c r="Z55" i="16"/>
  <c r="Y55" i="16"/>
  <c r="X55" i="16"/>
  <c r="W55" i="16"/>
  <c r="V55" i="16"/>
  <c r="B55" i="16"/>
  <c r="AB54" i="16"/>
  <c r="AA54" i="16"/>
  <c r="Z54" i="16"/>
  <c r="Y54" i="16"/>
  <c r="X54" i="16"/>
  <c r="W54" i="16"/>
  <c r="V54" i="16"/>
  <c r="B54" i="16"/>
  <c r="AB53" i="16"/>
  <c r="AB58" i="16" s="1"/>
  <c r="AA53" i="16"/>
  <c r="AA58" i="16" s="1"/>
  <c r="Z53" i="16"/>
  <c r="Y53" i="16"/>
  <c r="X53" i="16"/>
  <c r="X58" i="16" s="1"/>
  <c r="W53" i="16"/>
  <c r="V53" i="16"/>
  <c r="B53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B51" i="16"/>
  <c r="AB50" i="16"/>
  <c r="AA50" i="16"/>
  <c r="Z50" i="16"/>
  <c r="Y50" i="16"/>
  <c r="X50" i="16"/>
  <c r="W50" i="16"/>
  <c r="V50" i="16"/>
  <c r="B50" i="16"/>
  <c r="AB49" i="16"/>
  <c r="AA49" i="16"/>
  <c r="Z49" i="16"/>
  <c r="Z51" i="16" s="1"/>
  <c r="Y49" i="16"/>
  <c r="X49" i="16"/>
  <c r="W49" i="16"/>
  <c r="V49" i="16"/>
  <c r="B49" i="16"/>
  <c r="AB48" i="16"/>
  <c r="AA48" i="16"/>
  <c r="Z48" i="16"/>
  <c r="Y48" i="16"/>
  <c r="X48" i="16"/>
  <c r="W48" i="16"/>
  <c r="V48" i="16"/>
  <c r="B48" i="16"/>
  <c r="AB47" i="16"/>
  <c r="AA47" i="16"/>
  <c r="Z47" i="16"/>
  <c r="Y47" i="16"/>
  <c r="X47" i="16"/>
  <c r="W47" i="16"/>
  <c r="W51" i="16" s="1"/>
  <c r="V47" i="16"/>
  <c r="B47" i="16"/>
  <c r="AB46" i="16"/>
  <c r="AB51" i="16" s="1"/>
  <c r="AA46" i="16"/>
  <c r="AA51" i="16" s="1"/>
  <c r="Z46" i="16"/>
  <c r="Y46" i="16"/>
  <c r="X46" i="16"/>
  <c r="X51" i="16" s="1"/>
  <c r="W46" i="16"/>
  <c r="V46" i="16"/>
  <c r="B46" i="16"/>
  <c r="AB44" i="16"/>
  <c r="AA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B44" i="16"/>
  <c r="AB43" i="16"/>
  <c r="AA43" i="16"/>
  <c r="Z43" i="16"/>
  <c r="Y43" i="16"/>
  <c r="X43" i="16"/>
  <c r="W43" i="16"/>
  <c r="V43" i="16"/>
  <c r="B43" i="16"/>
  <c r="AB42" i="16"/>
  <c r="AA42" i="16"/>
  <c r="Z42" i="16"/>
  <c r="Y42" i="16"/>
  <c r="X42" i="16"/>
  <c r="W42" i="16"/>
  <c r="V42" i="16"/>
  <c r="B42" i="16"/>
  <c r="AB41" i="16"/>
  <c r="AA41" i="16"/>
  <c r="Z41" i="16"/>
  <c r="Y41" i="16"/>
  <c r="X41" i="16"/>
  <c r="W41" i="16"/>
  <c r="V41" i="16"/>
  <c r="B41" i="16"/>
  <c r="AB40" i="16"/>
  <c r="AA40" i="16"/>
  <c r="Z40" i="16"/>
  <c r="Y40" i="16"/>
  <c r="X40" i="16"/>
  <c r="W40" i="16"/>
  <c r="V40" i="16"/>
  <c r="B40" i="16"/>
  <c r="AB39" i="16"/>
  <c r="AA39" i="16"/>
  <c r="Z39" i="16"/>
  <c r="Z44" i="16" s="1"/>
  <c r="Y39" i="16"/>
  <c r="Y44" i="16" s="1"/>
  <c r="X39" i="16"/>
  <c r="X44" i="16" s="1"/>
  <c r="W39" i="16"/>
  <c r="W44" i="16" s="1"/>
  <c r="V39" i="16"/>
  <c r="B39" i="16"/>
  <c r="Y37" i="16"/>
  <c r="X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B37" i="16"/>
  <c r="AB36" i="16"/>
  <c r="AA36" i="16"/>
  <c r="Z36" i="16"/>
  <c r="Y36" i="16"/>
  <c r="X36" i="16"/>
  <c r="W36" i="16"/>
  <c r="V36" i="16"/>
  <c r="B36" i="16"/>
  <c r="AB35" i="16"/>
  <c r="AA35" i="16"/>
  <c r="Z35" i="16"/>
  <c r="Y35" i="16"/>
  <c r="X35" i="16"/>
  <c r="W35" i="16"/>
  <c r="V35" i="16"/>
  <c r="B35" i="16"/>
  <c r="AB34" i="16"/>
  <c r="AA34" i="16"/>
  <c r="Z34" i="16"/>
  <c r="Y34" i="16"/>
  <c r="X34" i="16"/>
  <c r="W34" i="16"/>
  <c r="V34" i="16"/>
  <c r="B34" i="16"/>
  <c r="AB33" i="16"/>
  <c r="AA33" i="16"/>
  <c r="Z33" i="16"/>
  <c r="Y33" i="16"/>
  <c r="X33" i="16"/>
  <c r="W33" i="16"/>
  <c r="V33" i="16"/>
  <c r="B33" i="16"/>
  <c r="AB32" i="16"/>
  <c r="AB37" i="16" s="1"/>
  <c r="AA32" i="16"/>
  <c r="AA37" i="16" s="1"/>
  <c r="Z32" i="16"/>
  <c r="Z37" i="16" s="1"/>
  <c r="Y32" i="16"/>
  <c r="X32" i="16"/>
  <c r="W32" i="16"/>
  <c r="V32" i="16"/>
  <c r="B32" i="16"/>
  <c r="AB30" i="16"/>
  <c r="AA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B30" i="16"/>
  <c r="AB29" i="16"/>
  <c r="AA29" i="16"/>
  <c r="Z29" i="16"/>
  <c r="Y29" i="16"/>
  <c r="X29" i="16"/>
  <c r="W29" i="16"/>
  <c r="V29" i="16"/>
  <c r="B29" i="16"/>
  <c r="AB28" i="16"/>
  <c r="AA28" i="16"/>
  <c r="Z28" i="16"/>
  <c r="Y28" i="16"/>
  <c r="X28" i="16"/>
  <c r="W28" i="16"/>
  <c r="V28" i="16"/>
  <c r="B28" i="16"/>
  <c r="AB27" i="16"/>
  <c r="AA27" i="16"/>
  <c r="Z27" i="16"/>
  <c r="Y27" i="16"/>
  <c r="X27" i="16"/>
  <c r="W27" i="16"/>
  <c r="V27" i="16"/>
  <c r="B27" i="16"/>
  <c r="AB26" i="16"/>
  <c r="AA26" i="16"/>
  <c r="Z26" i="16"/>
  <c r="Y26" i="16"/>
  <c r="X26" i="16"/>
  <c r="W26" i="16"/>
  <c r="V26" i="16"/>
  <c r="B26" i="16"/>
  <c r="AB25" i="16"/>
  <c r="AA25" i="16"/>
  <c r="Z25" i="16"/>
  <c r="Z30" i="16" s="1"/>
  <c r="Y25" i="16"/>
  <c r="Y30" i="16" s="1"/>
  <c r="X25" i="16"/>
  <c r="X30" i="16" s="1"/>
  <c r="W25" i="16"/>
  <c r="W30" i="16" s="1"/>
  <c r="V25" i="16"/>
  <c r="B25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B23" i="16"/>
  <c r="AB22" i="16"/>
  <c r="AA22" i="16"/>
  <c r="Z22" i="16"/>
  <c r="Y22" i="16"/>
  <c r="X22" i="16"/>
  <c r="W22" i="16"/>
  <c r="V22" i="16"/>
  <c r="B22" i="16"/>
  <c r="AB21" i="16"/>
  <c r="AA21" i="16"/>
  <c r="Z21" i="16"/>
  <c r="Y21" i="16"/>
  <c r="X21" i="16"/>
  <c r="W21" i="16"/>
  <c r="V21" i="16"/>
  <c r="B21" i="16"/>
  <c r="AB20" i="16"/>
  <c r="AA20" i="16"/>
  <c r="Z20" i="16"/>
  <c r="Y20" i="16"/>
  <c r="X20" i="16"/>
  <c r="W20" i="16"/>
  <c r="V20" i="16"/>
  <c r="B20" i="16"/>
  <c r="AB19" i="16"/>
  <c r="AA19" i="16"/>
  <c r="AA23" i="16" s="1"/>
  <c r="Z19" i="16"/>
  <c r="Y19" i="16"/>
  <c r="X19" i="16"/>
  <c r="W19" i="16"/>
  <c r="V19" i="16"/>
  <c r="B19" i="16"/>
  <c r="AB18" i="16"/>
  <c r="AB23" i="16" s="1"/>
  <c r="AA18" i="16"/>
  <c r="Z18" i="16"/>
  <c r="Y18" i="16"/>
  <c r="Y23" i="16" s="1"/>
  <c r="X18" i="16"/>
  <c r="X23" i="16" s="1"/>
  <c r="W18" i="16"/>
  <c r="W23" i="16" s="1"/>
  <c r="V18" i="16"/>
  <c r="B18" i="16"/>
  <c r="A17" i="16"/>
  <c r="A24" i="16" s="1"/>
  <c r="A31" i="16" s="1"/>
  <c r="A38" i="16" s="1"/>
  <c r="A45" i="16" s="1"/>
  <c r="A52" i="16" s="1"/>
  <c r="A59" i="16" s="1"/>
  <c r="A66" i="16" s="1"/>
  <c r="A73" i="16" s="1"/>
  <c r="A80" i="16" s="1"/>
  <c r="A87" i="16" s="1"/>
  <c r="A94" i="16" s="1"/>
  <c r="A101" i="16" s="1"/>
  <c r="A108" i="16" s="1"/>
  <c r="A115" i="16" s="1"/>
  <c r="A122" i="16" s="1"/>
  <c r="A129" i="16" s="1"/>
  <c r="A136" i="16" s="1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AB15" i="16"/>
  <c r="AA15" i="16"/>
  <c r="Z15" i="16"/>
  <c r="Y15" i="16"/>
  <c r="X15" i="16"/>
  <c r="W15" i="16"/>
  <c r="V15" i="16"/>
  <c r="AB14" i="16"/>
  <c r="AA14" i="16"/>
  <c r="Z14" i="16"/>
  <c r="Y14" i="16"/>
  <c r="X14" i="16"/>
  <c r="W14" i="16"/>
  <c r="V14" i="16"/>
  <c r="AB13" i="16"/>
  <c r="AA13" i="16"/>
  <c r="AA16" i="16" s="1"/>
  <c r="Z13" i="16"/>
  <c r="Y13" i="16"/>
  <c r="X13" i="16"/>
  <c r="W13" i="16"/>
  <c r="V13" i="16"/>
  <c r="AB12" i="16"/>
  <c r="AA12" i="16"/>
  <c r="Z12" i="16"/>
  <c r="Y12" i="16"/>
  <c r="Y16" i="16" s="1"/>
  <c r="X12" i="16"/>
  <c r="W12" i="16"/>
  <c r="V12" i="16"/>
  <c r="AB11" i="16"/>
  <c r="AB16" i="16" s="1"/>
  <c r="AA11" i="16"/>
  <c r="Z11" i="16"/>
  <c r="Y11" i="16"/>
  <c r="X11" i="16"/>
  <c r="X16" i="16" s="1"/>
  <c r="W11" i="16"/>
  <c r="W16" i="16" s="1"/>
  <c r="V11" i="16"/>
  <c r="V16" i="16" s="1"/>
  <c r="Y121" i="17" l="1"/>
  <c r="Y72" i="17"/>
  <c r="P121" i="17"/>
  <c r="W116" i="17"/>
  <c r="W121" i="17" s="1"/>
  <c r="Y100" i="17"/>
  <c r="W72" i="17"/>
  <c r="AA100" i="17"/>
  <c r="AB121" i="17"/>
  <c r="Z79" i="16"/>
  <c r="Z58" i="16"/>
  <c r="Z23" i="16"/>
  <c r="Z142" i="16"/>
  <c r="Z128" i="16"/>
  <c r="S116" i="16"/>
  <c r="Z116" i="16" s="1"/>
  <c r="S120" i="16"/>
  <c r="Z120" i="16" s="1"/>
  <c r="S119" i="16"/>
  <c r="Z119" i="16" s="1"/>
  <c r="Z16" i="16"/>
  <c r="Y120" i="16"/>
  <c r="AA100" i="16"/>
  <c r="E121" i="16"/>
  <c r="AB100" i="16"/>
  <c r="V117" i="16"/>
  <c r="F121" i="16"/>
  <c r="AA72" i="16"/>
  <c r="V100" i="16"/>
  <c r="W72" i="16"/>
  <c r="W100" i="16"/>
  <c r="L121" i="16"/>
  <c r="AB119" i="16"/>
  <c r="I121" i="16"/>
  <c r="X100" i="16"/>
  <c r="M121" i="16"/>
  <c r="C121" i="16"/>
  <c r="X117" i="16"/>
  <c r="W120" i="16"/>
  <c r="U121" i="16"/>
  <c r="AB72" i="16"/>
  <c r="J121" i="16"/>
  <c r="R121" i="16"/>
  <c r="Y116" i="16"/>
  <c r="N121" i="16"/>
  <c r="Y117" i="16"/>
  <c r="X120" i="16"/>
  <c r="W58" i="16"/>
  <c r="Y67" i="16"/>
  <c r="W69" i="16"/>
  <c r="P116" i="16"/>
  <c r="U117" i="16"/>
  <c r="AB117" i="16" s="1"/>
  <c r="R118" i="16"/>
  <c r="Y118" i="16" s="1"/>
  <c r="O119" i="16"/>
  <c r="V119" i="16" s="1"/>
  <c r="V121" i="16" s="1"/>
  <c r="T120" i="16"/>
  <c r="AA120" i="16" s="1"/>
  <c r="W65" i="16"/>
  <c r="V69" i="16"/>
  <c r="V72" i="16" s="1"/>
  <c r="I72" i="16"/>
  <c r="Y79" i="16"/>
  <c r="Y51" i="16"/>
  <c r="Y58" i="16"/>
  <c r="Y65" i="16"/>
  <c r="Q116" i="16"/>
  <c r="S118" i="16"/>
  <c r="Z118" i="16" s="1"/>
  <c r="P119" i="16"/>
  <c r="W119" i="16" s="1"/>
  <c r="U120" i="16"/>
  <c r="AB120" i="16" s="1"/>
  <c r="P72" i="16"/>
  <c r="W68" i="16"/>
  <c r="Z96" i="16"/>
  <c r="Z100" i="16" s="1"/>
  <c r="W97" i="16"/>
  <c r="AB98" i="16"/>
  <c r="Y99" i="16"/>
  <c r="Y100" i="16" s="1"/>
  <c r="X68" i="16"/>
  <c r="X72" i="16" s="1"/>
  <c r="Z69" i="16"/>
  <c r="Z72" i="16" s="1"/>
  <c r="AA116" i="16"/>
  <c r="AA121" i="16" s="1"/>
  <c r="H72" i="16"/>
  <c r="AB116" i="16"/>
  <c r="AB121" i="16" s="1"/>
  <c r="AB142" i="15"/>
  <c r="X142" i="15"/>
  <c r="U142" i="15"/>
  <c r="T142" i="15"/>
  <c r="S142" i="15"/>
  <c r="R142" i="15"/>
  <c r="Q142" i="15"/>
  <c r="P142" i="15"/>
  <c r="O142" i="15"/>
  <c r="N142" i="15"/>
  <c r="M142" i="15"/>
  <c r="L142" i="15"/>
  <c r="K142" i="15"/>
  <c r="J142" i="15"/>
  <c r="I142" i="15"/>
  <c r="H142" i="15"/>
  <c r="G142" i="15"/>
  <c r="F142" i="15"/>
  <c r="E142" i="15"/>
  <c r="D142" i="15"/>
  <c r="C142" i="15"/>
  <c r="B142" i="15"/>
  <c r="AB141" i="15"/>
  <c r="AA141" i="15"/>
  <c r="Z141" i="15"/>
  <c r="Y141" i="15"/>
  <c r="X141" i="15"/>
  <c r="W141" i="15"/>
  <c r="V141" i="15"/>
  <c r="B141" i="15"/>
  <c r="AB140" i="15"/>
  <c r="AA140" i="15"/>
  <c r="Z140" i="15"/>
  <c r="Y140" i="15"/>
  <c r="X140" i="15"/>
  <c r="W140" i="15"/>
  <c r="V140" i="15"/>
  <c r="B140" i="15"/>
  <c r="AB139" i="15"/>
  <c r="AA139" i="15"/>
  <c r="Z139" i="15"/>
  <c r="Y139" i="15"/>
  <c r="X139" i="15"/>
  <c r="W139" i="15"/>
  <c r="V139" i="15"/>
  <c r="B139" i="15"/>
  <c r="AB138" i="15"/>
  <c r="AA138" i="15"/>
  <c r="Z138" i="15"/>
  <c r="Z142" i="15" s="1"/>
  <c r="Y138" i="15"/>
  <c r="X138" i="15"/>
  <c r="W138" i="15"/>
  <c r="V138" i="15"/>
  <c r="B138" i="15"/>
  <c r="AB137" i="15"/>
  <c r="AA137" i="15"/>
  <c r="AA142" i="15" s="1"/>
  <c r="Z137" i="15"/>
  <c r="Y137" i="15"/>
  <c r="Y142" i="15" s="1"/>
  <c r="X137" i="15"/>
  <c r="W137" i="15"/>
  <c r="W142" i="15" s="1"/>
  <c r="V137" i="15"/>
  <c r="V142" i="15" s="1"/>
  <c r="B137" i="15"/>
  <c r="AB135" i="15"/>
  <c r="X135" i="15"/>
  <c r="V135" i="15"/>
  <c r="U135" i="15"/>
  <c r="T135" i="15"/>
  <c r="S135" i="15"/>
  <c r="R135" i="15"/>
  <c r="Q135" i="15"/>
  <c r="P135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C135" i="15"/>
  <c r="B135" i="15"/>
  <c r="AB134" i="15"/>
  <c r="AA134" i="15"/>
  <c r="Z134" i="15"/>
  <c r="Y134" i="15"/>
  <c r="X134" i="15"/>
  <c r="W134" i="15"/>
  <c r="V134" i="15"/>
  <c r="B134" i="15"/>
  <c r="AB133" i="15"/>
  <c r="AA133" i="15"/>
  <c r="Z133" i="15"/>
  <c r="Y133" i="15"/>
  <c r="X133" i="15"/>
  <c r="W133" i="15"/>
  <c r="V133" i="15"/>
  <c r="B133" i="15"/>
  <c r="AB132" i="15"/>
  <c r="AA132" i="15"/>
  <c r="Z132" i="15"/>
  <c r="Y132" i="15"/>
  <c r="X132" i="15"/>
  <c r="W132" i="15"/>
  <c r="V132" i="15"/>
  <c r="B132" i="15"/>
  <c r="AB131" i="15"/>
  <c r="AA131" i="15"/>
  <c r="Z131" i="15"/>
  <c r="Y131" i="15"/>
  <c r="X131" i="15"/>
  <c r="W131" i="15"/>
  <c r="V131" i="15"/>
  <c r="B131" i="15"/>
  <c r="AB130" i="15"/>
  <c r="AA130" i="15"/>
  <c r="AA135" i="15" s="1"/>
  <c r="Z130" i="15"/>
  <c r="Z135" i="15" s="1"/>
  <c r="Y130" i="15"/>
  <c r="Y135" i="15" s="1"/>
  <c r="X130" i="15"/>
  <c r="W130" i="15"/>
  <c r="W135" i="15" s="1"/>
  <c r="V130" i="15"/>
  <c r="B130" i="15"/>
  <c r="AB128" i="15"/>
  <c r="Z128" i="15"/>
  <c r="X128" i="15"/>
  <c r="V128" i="15"/>
  <c r="U128" i="15"/>
  <c r="T128" i="15"/>
  <c r="S128" i="15"/>
  <c r="R128" i="15"/>
  <c r="Q128" i="15"/>
  <c r="P128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B128" i="15"/>
  <c r="AB127" i="15"/>
  <c r="AA127" i="15"/>
  <c r="Z127" i="15"/>
  <c r="Y127" i="15"/>
  <c r="X127" i="15"/>
  <c r="W127" i="15"/>
  <c r="V127" i="15"/>
  <c r="B127" i="15"/>
  <c r="AB126" i="15"/>
  <c r="AA126" i="15"/>
  <c r="Z126" i="15"/>
  <c r="Y126" i="15"/>
  <c r="X126" i="15"/>
  <c r="W126" i="15"/>
  <c r="V126" i="15"/>
  <c r="B126" i="15"/>
  <c r="AB125" i="15"/>
  <c r="AA125" i="15"/>
  <c r="Z125" i="15"/>
  <c r="Y125" i="15"/>
  <c r="X125" i="15"/>
  <c r="W125" i="15"/>
  <c r="V125" i="15"/>
  <c r="B125" i="15"/>
  <c r="AB124" i="15"/>
  <c r="AA124" i="15"/>
  <c r="Z124" i="15"/>
  <c r="Y124" i="15"/>
  <c r="X124" i="15"/>
  <c r="W124" i="15"/>
  <c r="V124" i="15"/>
  <c r="B124" i="15"/>
  <c r="AB123" i="15"/>
  <c r="AA123" i="15"/>
  <c r="AA128" i="15" s="1"/>
  <c r="Z123" i="15"/>
  <c r="Y123" i="15"/>
  <c r="Y128" i="15" s="1"/>
  <c r="X123" i="15"/>
  <c r="W123" i="15"/>
  <c r="V123" i="15"/>
  <c r="B123" i="15"/>
  <c r="B121" i="15"/>
  <c r="S120" i="15"/>
  <c r="Z120" i="15" s="1"/>
  <c r="Q120" i="15"/>
  <c r="K120" i="15"/>
  <c r="I120" i="15"/>
  <c r="C120" i="15"/>
  <c r="B120" i="15"/>
  <c r="T119" i="15"/>
  <c r="N119" i="15"/>
  <c r="L119" i="15"/>
  <c r="F119" i="15"/>
  <c r="D119" i="15"/>
  <c r="B119" i="15"/>
  <c r="Q118" i="15"/>
  <c r="O118" i="15"/>
  <c r="I118" i="15"/>
  <c r="G118" i="15"/>
  <c r="B118" i="15"/>
  <c r="T117" i="15"/>
  <c r="R117" i="15"/>
  <c r="Y117" i="15" s="1"/>
  <c r="L117" i="15"/>
  <c r="D117" i="15"/>
  <c r="B117" i="15"/>
  <c r="O116" i="15"/>
  <c r="G116" i="15"/>
  <c r="B116" i="15"/>
  <c r="AA114" i="15"/>
  <c r="Y114" i="15"/>
  <c r="W114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B114" i="15"/>
  <c r="AB113" i="15"/>
  <c r="AA113" i="15"/>
  <c r="Z113" i="15"/>
  <c r="Y113" i="15"/>
  <c r="X113" i="15"/>
  <c r="W113" i="15"/>
  <c r="V113" i="15"/>
  <c r="B113" i="15"/>
  <c r="AB112" i="15"/>
  <c r="AA112" i="15"/>
  <c r="Z112" i="15"/>
  <c r="Y112" i="15"/>
  <c r="X112" i="15"/>
  <c r="W112" i="15"/>
  <c r="V112" i="15"/>
  <c r="B112" i="15"/>
  <c r="AB111" i="15"/>
  <c r="AA111" i="15"/>
  <c r="Z111" i="15"/>
  <c r="Y111" i="15"/>
  <c r="X111" i="15"/>
  <c r="W111" i="15"/>
  <c r="V111" i="15"/>
  <c r="B111" i="15"/>
  <c r="AB110" i="15"/>
  <c r="AA110" i="15"/>
  <c r="Z110" i="15"/>
  <c r="Y110" i="15"/>
  <c r="X110" i="15"/>
  <c r="W110" i="15"/>
  <c r="V110" i="15"/>
  <c r="B110" i="15"/>
  <c r="AB109" i="15"/>
  <c r="AB114" i="15" s="1"/>
  <c r="AA109" i="15"/>
  <c r="Z109" i="15"/>
  <c r="Z114" i="15" s="1"/>
  <c r="Y109" i="15"/>
  <c r="X109" i="15"/>
  <c r="X114" i="15" s="1"/>
  <c r="W109" i="15"/>
  <c r="V109" i="15"/>
  <c r="V114" i="15" s="1"/>
  <c r="B109" i="15"/>
  <c r="AA107" i="15"/>
  <c r="W107" i="15"/>
  <c r="V107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B107" i="15"/>
  <c r="AB106" i="15"/>
  <c r="AA106" i="15"/>
  <c r="Z106" i="15"/>
  <c r="Y106" i="15"/>
  <c r="X106" i="15"/>
  <c r="W106" i="15"/>
  <c r="V106" i="15"/>
  <c r="B106" i="15"/>
  <c r="AB105" i="15"/>
  <c r="AA105" i="15"/>
  <c r="Z105" i="15"/>
  <c r="Y105" i="15"/>
  <c r="X105" i="15"/>
  <c r="W105" i="15"/>
  <c r="V105" i="15"/>
  <c r="B105" i="15"/>
  <c r="AB104" i="15"/>
  <c r="AA104" i="15"/>
  <c r="Z104" i="15"/>
  <c r="Y104" i="15"/>
  <c r="X104" i="15"/>
  <c r="W104" i="15"/>
  <c r="V104" i="15"/>
  <c r="B104" i="15"/>
  <c r="AB103" i="15"/>
  <c r="AA103" i="15"/>
  <c r="Z103" i="15"/>
  <c r="Y103" i="15"/>
  <c r="X103" i="15"/>
  <c r="W103" i="15"/>
  <c r="V103" i="15"/>
  <c r="B103" i="15"/>
  <c r="AB102" i="15"/>
  <c r="AB107" i="15" s="1"/>
  <c r="AA102" i="15"/>
  <c r="Z102" i="15"/>
  <c r="Z107" i="15" s="1"/>
  <c r="Y102" i="15"/>
  <c r="Y107" i="15" s="1"/>
  <c r="X102" i="15"/>
  <c r="X107" i="15" s="1"/>
  <c r="W102" i="15"/>
  <c r="V102" i="15"/>
  <c r="B102" i="15"/>
  <c r="S100" i="15"/>
  <c r="R100" i="15"/>
  <c r="K100" i="15"/>
  <c r="J100" i="15"/>
  <c r="C100" i="15"/>
  <c r="B100" i="15"/>
  <c r="AB99" i="15"/>
  <c r="Z99" i="15"/>
  <c r="X99" i="15"/>
  <c r="V99" i="15"/>
  <c r="U99" i="15"/>
  <c r="U120" i="15" s="1"/>
  <c r="AB120" i="15" s="1"/>
  <c r="T99" i="15"/>
  <c r="AA99" i="15" s="1"/>
  <c r="S99" i="15"/>
  <c r="R99" i="15"/>
  <c r="R120" i="15" s="1"/>
  <c r="Q99" i="15"/>
  <c r="P99" i="15"/>
  <c r="P120" i="15" s="1"/>
  <c r="O99" i="15"/>
  <c r="O120" i="15" s="1"/>
  <c r="V120" i="15" s="1"/>
  <c r="N99" i="15"/>
  <c r="N120" i="15" s="1"/>
  <c r="M99" i="15"/>
  <c r="M120" i="15" s="1"/>
  <c r="L99" i="15"/>
  <c r="L120" i="15" s="1"/>
  <c r="K99" i="15"/>
  <c r="J99" i="15"/>
  <c r="J120" i="15" s="1"/>
  <c r="I99" i="15"/>
  <c r="H99" i="15"/>
  <c r="H120" i="15" s="1"/>
  <c r="G99" i="15"/>
  <c r="G120" i="15" s="1"/>
  <c r="F99" i="15"/>
  <c r="F120" i="15" s="1"/>
  <c r="E99" i="15"/>
  <c r="E120" i="15" s="1"/>
  <c r="D99" i="15"/>
  <c r="D120" i="15" s="1"/>
  <c r="C99" i="15"/>
  <c r="B99" i="15"/>
  <c r="AA98" i="15"/>
  <c r="Y98" i="15"/>
  <c r="W98" i="15"/>
  <c r="U98" i="15"/>
  <c r="U119" i="15" s="1"/>
  <c r="AB119" i="15" s="1"/>
  <c r="T98" i="15"/>
  <c r="S98" i="15"/>
  <c r="S119" i="15" s="1"/>
  <c r="Z119" i="15" s="1"/>
  <c r="R98" i="15"/>
  <c r="R119" i="15" s="1"/>
  <c r="Y119" i="15" s="1"/>
  <c r="Q98" i="15"/>
  <c r="X98" i="15" s="1"/>
  <c r="P98" i="15"/>
  <c r="P119" i="15" s="1"/>
  <c r="W119" i="15" s="1"/>
  <c r="O98" i="15"/>
  <c r="V98" i="15" s="1"/>
  <c r="N98" i="15"/>
  <c r="M98" i="15"/>
  <c r="M119" i="15" s="1"/>
  <c r="L98" i="15"/>
  <c r="K98" i="15"/>
  <c r="K119" i="15" s="1"/>
  <c r="J98" i="15"/>
  <c r="J119" i="15" s="1"/>
  <c r="I98" i="15"/>
  <c r="I119" i="15" s="1"/>
  <c r="H98" i="15"/>
  <c r="H119" i="15" s="1"/>
  <c r="G98" i="15"/>
  <c r="G119" i="15" s="1"/>
  <c r="F98" i="15"/>
  <c r="E98" i="15"/>
  <c r="E119" i="15" s="1"/>
  <c r="D98" i="15"/>
  <c r="C98" i="15"/>
  <c r="C119" i="15" s="1"/>
  <c r="B98" i="15"/>
  <c r="AB97" i="15"/>
  <c r="Z97" i="15"/>
  <c r="X97" i="15"/>
  <c r="V97" i="15"/>
  <c r="U97" i="15"/>
  <c r="U118" i="15" s="1"/>
  <c r="AB118" i="15" s="1"/>
  <c r="T97" i="15"/>
  <c r="AA97" i="15" s="1"/>
  <c r="S97" i="15"/>
  <c r="S118" i="15" s="1"/>
  <c r="Z118" i="15" s="1"/>
  <c r="R97" i="15"/>
  <c r="Y97" i="15" s="1"/>
  <c r="Q97" i="15"/>
  <c r="P97" i="15"/>
  <c r="P118" i="15" s="1"/>
  <c r="W118" i="15" s="1"/>
  <c r="O97" i="15"/>
  <c r="N97" i="15"/>
  <c r="N118" i="15" s="1"/>
  <c r="M97" i="15"/>
  <c r="M118" i="15" s="1"/>
  <c r="L97" i="15"/>
  <c r="L118" i="15" s="1"/>
  <c r="K97" i="15"/>
  <c r="K118" i="15" s="1"/>
  <c r="J97" i="15"/>
  <c r="J118" i="15" s="1"/>
  <c r="I97" i="15"/>
  <c r="H97" i="15"/>
  <c r="H118" i="15" s="1"/>
  <c r="G97" i="15"/>
  <c r="F97" i="15"/>
  <c r="F118" i="15" s="1"/>
  <c r="E97" i="15"/>
  <c r="E118" i="15" s="1"/>
  <c r="D97" i="15"/>
  <c r="D118" i="15" s="1"/>
  <c r="C97" i="15"/>
  <c r="C118" i="15" s="1"/>
  <c r="B97" i="15"/>
  <c r="AA96" i="15"/>
  <c r="Y96" i="15"/>
  <c r="W96" i="15"/>
  <c r="U96" i="15"/>
  <c r="AB96" i="15" s="1"/>
  <c r="T96" i="15"/>
  <c r="S96" i="15"/>
  <c r="S117" i="15" s="1"/>
  <c r="R96" i="15"/>
  <c r="Q96" i="15"/>
  <c r="Q117" i="15" s="1"/>
  <c r="P96" i="15"/>
  <c r="P117" i="15" s="1"/>
  <c r="W117" i="15" s="1"/>
  <c r="O96" i="15"/>
  <c r="V96" i="15" s="1"/>
  <c r="N96" i="15"/>
  <c r="N117" i="15" s="1"/>
  <c r="M96" i="15"/>
  <c r="M117" i="15" s="1"/>
  <c r="L96" i="15"/>
  <c r="K96" i="15"/>
  <c r="K117" i="15" s="1"/>
  <c r="J96" i="15"/>
  <c r="J117" i="15" s="1"/>
  <c r="I96" i="15"/>
  <c r="I117" i="15" s="1"/>
  <c r="H96" i="15"/>
  <c r="H117" i="15" s="1"/>
  <c r="G96" i="15"/>
  <c r="G117" i="15" s="1"/>
  <c r="F96" i="15"/>
  <c r="F117" i="15" s="1"/>
  <c r="E96" i="15"/>
  <c r="E117" i="15" s="1"/>
  <c r="D96" i="15"/>
  <c r="C96" i="15"/>
  <c r="C117" i="15" s="1"/>
  <c r="B96" i="15"/>
  <c r="AB95" i="15"/>
  <c r="Z95" i="15"/>
  <c r="X95" i="15"/>
  <c r="V95" i="15"/>
  <c r="U95" i="15"/>
  <c r="U116" i="15" s="1"/>
  <c r="T95" i="15"/>
  <c r="T116" i="15" s="1"/>
  <c r="S95" i="15"/>
  <c r="S116" i="15" s="1"/>
  <c r="R95" i="15"/>
  <c r="Y95" i="15" s="1"/>
  <c r="Q95" i="15"/>
  <c r="Q116" i="15" s="1"/>
  <c r="P95" i="15"/>
  <c r="W95" i="15" s="1"/>
  <c r="O95" i="15"/>
  <c r="N95" i="15"/>
  <c r="N116" i="15" s="1"/>
  <c r="M95" i="15"/>
  <c r="M116" i="15" s="1"/>
  <c r="L95" i="15"/>
  <c r="L116" i="15" s="1"/>
  <c r="L121" i="15" s="1"/>
  <c r="K95" i="15"/>
  <c r="K116" i="15" s="1"/>
  <c r="J95" i="15"/>
  <c r="J116" i="15" s="1"/>
  <c r="J121" i="15" s="1"/>
  <c r="I95" i="15"/>
  <c r="I116" i="15" s="1"/>
  <c r="I121" i="15" s="1"/>
  <c r="H95" i="15"/>
  <c r="H116" i="15" s="1"/>
  <c r="G95" i="15"/>
  <c r="F95" i="15"/>
  <c r="F116" i="15" s="1"/>
  <c r="E95" i="15"/>
  <c r="E116" i="15" s="1"/>
  <c r="D95" i="15"/>
  <c r="D116" i="15" s="1"/>
  <c r="D121" i="15" s="1"/>
  <c r="C95" i="15"/>
  <c r="C116" i="15" s="1"/>
  <c r="B95" i="15"/>
  <c r="B93" i="15"/>
  <c r="B92" i="15"/>
  <c r="B91" i="15"/>
  <c r="B90" i="15"/>
  <c r="B89" i="15"/>
  <c r="B88" i="15"/>
  <c r="AA86" i="15"/>
  <c r="Y86" i="15"/>
  <c r="W86" i="15"/>
  <c r="U86" i="15"/>
  <c r="U100" i="15" s="1"/>
  <c r="T86" i="15"/>
  <c r="T100" i="15" s="1"/>
  <c r="S86" i="15"/>
  <c r="R86" i="15"/>
  <c r="Q86" i="15"/>
  <c r="Q100" i="15" s="1"/>
  <c r="P86" i="15"/>
  <c r="P100" i="15" s="1"/>
  <c r="O86" i="15"/>
  <c r="O100" i="15" s="1"/>
  <c r="N86" i="15"/>
  <c r="N100" i="15" s="1"/>
  <c r="M86" i="15"/>
  <c r="M100" i="15" s="1"/>
  <c r="L86" i="15"/>
  <c r="L100" i="15" s="1"/>
  <c r="K86" i="15"/>
  <c r="J86" i="15"/>
  <c r="I86" i="15"/>
  <c r="I100" i="15" s="1"/>
  <c r="H86" i="15"/>
  <c r="H100" i="15" s="1"/>
  <c r="G86" i="15"/>
  <c r="G100" i="15" s="1"/>
  <c r="F86" i="15"/>
  <c r="F100" i="15" s="1"/>
  <c r="E86" i="15"/>
  <c r="E100" i="15" s="1"/>
  <c r="D86" i="15"/>
  <c r="D100" i="15" s="1"/>
  <c r="C86" i="15"/>
  <c r="B86" i="15"/>
  <c r="AB85" i="15"/>
  <c r="AA85" i="15"/>
  <c r="Z85" i="15"/>
  <c r="Y85" i="15"/>
  <c r="X85" i="15"/>
  <c r="W85" i="15"/>
  <c r="V85" i="15"/>
  <c r="B85" i="15"/>
  <c r="AB84" i="15"/>
  <c r="AA84" i="15"/>
  <c r="Z84" i="15"/>
  <c r="Y84" i="15"/>
  <c r="X84" i="15"/>
  <c r="W84" i="15"/>
  <c r="V84" i="15"/>
  <c r="B84" i="15"/>
  <c r="AB83" i="15"/>
  <c r="AA83" i="15"/>
  <c r="Z83" i="15"/>
  <c r="Y83" i="15"/>
  <c r="X83" i="15"/>
  <c r="W83" i="15"/>
  <c r="V83" i="15"/>
  <c r="B83" i="15"/>
  <c r="AB82" i="15"/>
  <c r="AA82" i="15"/>
  <c r="Z82" i="15"/>
  <c r="Y82" i="15"/>
  <c r="X82" i="15"/>
  <c r="W82" i="15"/>
  <c r="V82" i="15"/>
  <c r="B82" i="15"/>
  <c r="AB81" i="15"/>
  <c r="AB86" i="15" s="1"/>
  <c r="AA81" i="15"/>
  <c r="Z81" i="15"/>
  <c r="Z86" i="15" s="1"/>
  <c r="Y81" i="15"/>
  <c r="X81" i="15"/>
  <c r="X86" i="15" s="1"/>
  <c r="W81" i="15"/>
  <c r="V81" i="15"/>
  <c r="V86" i="15" s="1"/>
  <c r="B81" i="15"/>
  <c r="AA79" i="15"/>
  <c r="Y79" i="15"/>
  <c r="W79" i="15"/>
  <c r="U79" i="15"/>
  <c r="T79" i="15"/>
  <c r="S79" i="15"/>
  <c r="R79" i="15"/>
  <c r="Q79" i="15"/>
  <c r="P79" i="15"/>
  <c r="O79" i="15"/>
  <c r="N79" i="15"/>
  <c r="M79" i="15"/>
  <c r="L79" i="15"/>
  <c r="K79" i="15"/>
  <c r="J79" i="15"/>
  <c r="I79" i="15"/>
  <c r="H79" i="15"/>
  <c r="G79" i="15"/>
  <c r="F79" i="15"/>
  <c r="E79" i="15"/>
  <c r="D79" i="15"/>
  <c r="C79" i="15"/>
  <c r="B79" i="15"/>
  <c r="AB78" i="15"/>
  <c r="AA78" i="15"/>
  <c r="Z78" i="15"/>
  <c r="Y78" i="15"/>
  <c r="X78" i="15"/>
  <c r="W78" i="15"/>
  <c r="V78" i="15"/>
  <c r="B78" i="15"/>
  <c r="AB77" i="15"/>
  <c r="AA77" i="15"/>
  <c r="Z77" i="15"/>
  <c r="Y77" i="15"/>
  <c r="X77" i="15"/>
  <c r="W77" i="15"/>
  <c r="V77" i="15"/>
  <c r="B77" i="15"/>
  <c r="AB76" i="15"/>
  <c r="AA76" i="15"/>
  <c r="Z76" i="15"/>
  <c r="Y76" i="15"/>
  <c r="X76" i="15"/>
  <c r="W76" i="15"/>
  <c r="V76" i="15"/>
  <c r="B76" i="15"/>
  <c r="AB75" i="15"/>
  <c r="AA75" i="15"/>
  <c r="Z75" i="15"/>
  <c r="Y75" i="15"/>
  <c r="X75" i="15"/>
  <c r="W75" i="15"/>
  <c r="V75" i="15"/>
  <c r="B75" i="15"/>
  <c r="AB74" i="15"/>
  <c r="AB79" i="15" s="1"/>
  <c r="AA74" i="15"/>
  <c r="Z74" i="15"/>
  <c r="Z79" i="15" s="1"/>
  <c r="Y74" i="15"/>
  <c r="X74" i="15"/>
  <c r="X79" i="15" s="1"/>
  <c r="W74" i="15"/>
  <c r="V74" i="15"/>
  <c r="V79" i="15" s="1"/>
  <c r="B74" i="15"/>
  <c r="U72" i="15"/>
  <c r="T72" i="15"/>
  <c r="S72" i="15"/>
  <c r="R72" i="15"/>
  <c r="Q72" i="15"/>
  <c r="B72" i="15"/>
  <c r="AB71" i="15"/>
  <c r="AA71" i="15"/>
  <c r="W71" i="15"/>
  <c r="P71" i="15"/>
  <c r="O71" i="15"/>
  <c r="V71" i="15" s="1"/>
  <c r="N71" i="15"/>
  <c r="M71" i="15"/>
  <c r="L71" i="15"/>
  <c r="K71" i="15"/>
  <c r="J71" i="15"/>
  <c r="I71" i="15"/>
  <c r="H71" i="15"/>
  <c r="G71" i="15"/>
  <c r="Z71" i="15" s="1"/>
  <c r="F71" i="15"/>
  <c r="Y71" i="15" s="1"/>
  <c r="E71" i="15"/>
  <c r="X71" i="15" s="1"/>
  <c r="D71" i="15"/>
  <c r="C71" i="15"/>
  <c r="B71" i="15"/>
  <c r="AB70" i="15"/>
  <c r="Z70" i="15"/>
  <c r="Y70" i="15"/>
  <c r="P70" i="15"/>
  <c r="W70" i="15" s="1"/>
  <c r="O70" i="15"/>
  <c r="V70" i="15" s="1"/>
  <c r="N70" i="15"/>
  <c r="M70" i="15"/>
  <c r="L70" i="15"/>
  <c r="K70" i="15"/>
  <c r="J70" i="15"/>
  <c r="I70" i="15"/>
  <c r="H70" i="15"/>
  <c r="AA70" i="15" s="1"/>
  <c r="G70" i="15"/>
  <c r="F70" i="15"/>
  <c r="E70" i="15"/>
  <c r="X70" i="15" s="1"/>
  <c r="D70" i="15"/>
  <c r="C70" i="15"/>
  <c r="B70" i="15"/>
  <c r="Y69" i="15"/>
  <c r="X69" i="15"/>
  <c r="V69" i="15"/>
  <c r="P69" i="15"/>
  <c r="P72" i="15" s="1"/>
  <c r="O69" i="15"/>
  <c r="N69" i="15"/>
  <c r="M69" i="15"/>
  <c r="L69" i="15"/>
  <c r="K69" i="15"/>
  <c r="J69" i="15"/>
  <c r="I69" i="15"/>
  <c r="AB69" i="15" s="1"/>
  <c r="H69" i="15"/>
  <c r="H72" i="15" s="1"/>
  <c r="G69" i="15"/>
  <c r="Z69" i="15" s="1"/>
  <c r="F69" i="15"/>
  <c r="E69" i="15"/>
  <c r="D69" i="15"/>
  <c r="C69" i="15"/>
  <c r="B69" i="15"/>
  <c r="AB68" i="15"/>
  <c r="AA68" i="15"/>
  <c r="W68" i="15"/>
  <c r="P68" i="15"/>
  <c r="O68" i="15"/>
  <c r="O72" i="15" s="1"/>
  <c r="N68" i="15"/>
  <c r="M68" i="15"/>
  <c r="L68" i="15"/>
  <c r="K68" i="15"/>
  <c r="J68" i="15"/>
  <c r="I68" i="15"/>
  <c r="H68" i="15"/>
  <c r="G68" i="15"/>
  <c r="G72" i="15" s="1"/>
  <c r="F68" i="15"/>
  <c r="Y68" i="15" s="1"/>
  <c r="E68" i="15"/>
  <c r="X68" i="15" s="1"/>
  <c r="D68" i="15"/>
  <c r="C68" i="15"/>
  <c r="B68" i="15"/>
  <c r="AA67" i="15"/>
  <c r="Z67" i="15"/>
  <c r="X67" i="15"/>
  <c r="X72" i="15" s="1"/>
  <c r="W67" i="15"/>
  <c r="P67" i="15"/>
  <c r="O67" i="15"/>
  <c r="N67" i="15"/>
  <c r="N72" i="15" s="1"/>
  <c r="M67" i="15"/>
  <c r="M72" i="15" s="1"/>
  <c r="L67" i="15"/>
  <c r="L72" i="15" s="1"/>
  <c r="K67" i="15"/>
  <c r="K72" i="15" s="1"/>
  <c r="J67" i="15"/>
  <c r="J72" i="15" s="1"/>
  <c r="I67" i="15"/>
  <c r="AB67" i="15" s="1"/>
  <c r="AB72" i="15" s="1"/>
  <c r="H67" i="15"/>
  <c r="G67" i="15"/>
  <c r="F67" i="15"/>
  <c r="F72" i="15" s="1"/>
  <c r="E67" i="15"/>
  <c r="E72" i="15" s="1"/>
  <c r="D67" i="15"/>
  <c r="D72" i="15" s="1"/>
  <c r="C67" i="15"/>
  <c r="V67" i="15" s="1"/>
  <c r="B67" i="15"/>
  <c r="AA65" i="15"/>
  <c r="Y65" i="15"/>
  <c r="W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D65" i="15"/>
  <c r="C65" i="15"/>
  <c r="B65" i="15"/>
  <c r="AB64" i="15"/>
  <c r="AA64" i="15"/>
  <c r="Z64" i="15"/>
  <c r="Y64" i="15"/>
  <c r="X64" i="15"/>
  <c r="W64" i="15"/>
  <c r="V64" i="15"/>
  <c r="B64" i="15"/>
  <c r="AB63" i="15"/>
  <c r="AA63" i="15"/>
  <c r="Z63" i="15"/>
  <c r="Y63" i="15"/>
  <c r="X63" i="15"/>
  <c r="W63" i="15"/>
  <c r="V63" i="15"/>
  <c r="B63" i="15"/>
  <c r="AB62" i="15"/>
  <c r="AA62" i="15"/>
  <c r="Z62" i="15"/>
  <c r="Y62" i="15"/>
  <c r="X62" i="15"/>
  <c r="W62" i="15"/>
  <c r="V62" i="15"/>
  <c r="B62" i="15"/>
  <c r="AB61" i="15"/>
  <c r="AA61" i="15"/>
  <c r="Z61" i="15"/>
  <c r="Y61" i="15"/>
  <c r="X61" i="15"/>
  <c r="W61" i="15"/>
  <c r="V61" i="15"/>
  <c r="B61" i="15"/>
  <c r="AB60" i="15"/>
  <c r="AB65" i="15" s="1"/>
  <c r="AA60" i="15"/>
  <c r="Z60" i="15"/>
  <c r="Z65" i="15" s="1"/>
  <c r="Y60" i="15"/>
  <c r="X60" i="15"/>
  <c r="W60" i="15"/>
  <c r="V60" i="15"/>
  <c r="V65" i="15" s="1"/>
  <c r="B60" i="15"/>
  <c r="W58" i="15"/>
  <c r="U58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B58" i="15"/>
  <c r="AB57" i="15"/>
  <c r="AA57" i="15"/>
  <c r="Z57" i="15"/>
  <c r="Y57" i="15"/>
  <c r="X57" i="15"/>
  <c r="W57" i="15"/>
  <c r="V57" i="15"/>
  <c r="B57" i="15"/>
  <c r="AB56" i="15"/>
  <c r="AA56" i="15"/>
  <c r="Z56" i="15"/>
  <c r="Y56" i="15"/>
  <c r="Y58" i="15" s="1"/>
  <c r="X56" i="15"/>
  <c r="W56" i="15"/>
  <c r="V56" i="15"/>
  <c r="B56" i="15"/>
  <c r="AB55" i="15"/>
  <c r="AA55" i="15"/>
  <c r="Z55" i="15"/>
  <c r="Y55" i="15"/>
  <c r="X55" i="15"/>
  <c r="W55" i="15"/>
  <c r="V55" i="15"/>
  <c r="B55" i="15"/>
  <c r="AB54" i="15"/>
  <c r="AA54" i="15"/>
  <c r="AA58" i="15" s="1"/>
  <c r="Z54" i="15"/>
  <c r="Y54" i="15"/>
  <c r="X54" i="15"/>
  <c r="W54" i="15"/>
  <c r="V54" i="15"/>
  <c r="B54" i="15"/>
  <c r="AB53" i="15"/>
  <c r="AB58" i="15" s="1"/>
  <c r="AA53" i="15"/>
  <c r="Z53" i="15"/>
  <c r="Z58" i="15" s="1"/>
  <c r="Y53" i="15"/>
  <c r="X53" i="15"/>
  <c r="W53" i="15"/>
  <c r="V53" i="15"/>
  <c r="V58" i="15" s="1"/>
  <c r="B53" i="15"/>
  <c r="W51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B51" i="15"/>
  <c r="AB50" i="15"/>
  <c r="AA50" i="15"/>
  <c r="Z50" i="15"/>
  <c r="Y50" i="15"/>
  <c r="X50" i="15"/>
  <c r="W50" i="15"/>
  <c r="V50" i="15"/>
  <c r="B50" i="15"/>
  <c r="AB49" i="15"/>
  <c r="AA49" i="15"/>
  <c r="Z49" i="15"/>
  <c r="Y49" i="15"/>
  <c r="Y51" i="15" s="1"/>
  <c r="X49" i="15"/>
  <c r="W49" i="15"/>
  <c r="V49" i="15"/>
  <c r="B49" i="15"/>
  <c r="AB48" i="15"/>
  <c r="AA48" i="15"/>
  <c r="Z48" i="15"/>
  <c r="Y48" i="15"/>
  <c r="X48" i="15"/>
  <c r="W48" i="15"/>
  <c r="V48" i="15"/>
  <c r="B48" i="15"/>
  <c r="AB47" i="15"/>
  <c r="AA47" i="15"/>
  <c r="AA51" i="15" s="1"/>
  <c r="Z47" i="15"/>
  <c r="Y47" i="15"/>
  <c r="X47" i="15"/>
  <c r="W47" i="15"/>
  <c r="V47" i="15"/>
  <c r="B47" i="15"/>
  <c r="AB46" i="15"/>
  <c r="AB51" i="15" s="1"/>
  <c r="AA46" i="15"/>
  <c r="Z46" i="15"/>
  <c r="Z51" i="15" s="1"/>
  <c r="Y46" i="15"/>
  <c r="X46" i="15"/>
  <c r="W46" i="15"/>
  <c r="V46" i="15"/>
  <c r="V51" i="15" s="1"/>
  <c r="B46" i="15"/>
  <c r="AA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B44" i="15"/>
  <c r="AB43" i="15"/>
  <c r="AA43" i="15"/>
  <c r="Z43" i="15"/>
  <c r="Y43" i="15"/>
  <c r="X43" i="15"/>
  <c r="W43" i="15"/>
  <c r="V43" i="15"/>
  <c r="B43" i="15"/>
  <c r="AB42" i="15"/>
  <c r="AA42" i="15"/>
  <c r="Z42" i="15"/>
  <c r="Y42" i="15"/>
  <c r="X42" i="15"/>
  <c r="W42" i="15"/>
  <c r="V42" i="15"/>
  <c r="B42" i="15"/>
  <c r="AB41" i="15"/>
  <c r="AA41" i="15"/>
  <c r="Z41" i="15"/>
  <c r="Y41" i="15"/>
  <c r="X41" i="15"/>
  <c r="W41" i="15"/>
  <c r="V41" i="15"/>
  <c r="B41" i="15"/>
  <c r="AB40" i="15"/>
  <c r="AA40" i="15"/>
  <c r="Z40" i="15"/>
  <c r="Y40" i="15"/>
  <c r="X40" i="15"/>
  <c r="W40" i="15"/>
  <c r="V40" i="15"/>
  <c r="B40" i="15"/>
  <c r="AB39" i="15"/>
  <c r="AB44" i="15" s="1"/>
  <c r="AA39" i="15"/>
  <c r="Z39" i="15"/>
  <c r="Z44" i="15" s="1"/>
  <c r="Y39" i="15"/>
  <c r="Y44" i="15" s="1"/>
  <c r="X39" i="15"/>
  <c r="X44" i="15" s="1"/>
  <c r="W39" i="15"/>
  <c r="V39" i="15"/>
  <c r="B39" i="15"/>
  <c r="AA37" i="15"/>
  <c r="Z37" i="15"/>
  <c r="Y37" i="15"/>
  <c r="W37" i="15"/>
  <c r="U37" i="15"/>
  <c r="T37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B37" i="15"/>
  <c r="AB36" i="15"/>
  <c r="AA36" i="15"/>
  <c r="Z36" i="15"/>
  <c r="Y36" i="15"/>
  <c r="X36" i="15"/>
  <c r="W36" i="15"/>
  <c r="V36" i="15"/>
  <c r="B36" i="15"/>
  <c r="AB35" i="15"/>
  <c r="AA35" i="15"/>
  <c r="Z35" i="15"/>
  <c r="Y35" i="15"/>
  <c r="X35" i="15"/>
  <c r="W35" i="15"/>
  <c r="V35" i="15"/>
  <c r="B35" i="15"/>
  <c r="AB34" i="15"/>
  <c r="AA34" i="15"/>
  <c r="Z34" i="15"/>
  <c r="Y34" i="15"/>
  <c r="X34" i="15"/>
  <c r="W34" i="15"/>
  <c r="V34" i="15"/>
  <c r="B34" i="15"/>
  <c r="AB33" i="15"/>
  <c r="AA33" i="15"/>
  <c r="Z33" i="15"/>
  <c r="Y33" i="15"/>
  <c r="X33" i="15"/>
  <c r="W33" i="15"/>
  <c r="V33" i="15"/>
  <c r="B33" i="15"/>
  <c r="AB32" i="15"/>
  <c r="AB37" i="15" s="1"/>
  <c r="AA32" i="15"/>
  <c r="Z32" i="15"/>
  <c r="Y32" i="15"/>
  <c r="X32" i="15"/>
  <c r="X37" i="15" s="1"/>
  <c r="W32" i="15"/>
  <c r="V32" i="15"/>
  <c r="V37" i="15" s="1"/>
  <c r="B32" i="15"/>
  <c r="AA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B30" i="15"/>
  <c r="AB29" i="15"/>
  <c r="AA29" i="15"/>
  <c r="Z29" i="15"/>
  <c r="Y29" i="15"/>
  <c r="X29" i="15"/>
  <c r="W29" i="15"/>
  <c r="V29" i="15"/>
  <c r="B29" i="15"/>
  <c r="AB28" i="15"/>
  <c r="AA28" i="15"/>
  <c r="Z28" i="15"/>
  <c r="Y28" i="15"/>
  <c r="X28" i="15"/>
  <c r="W28" i="15"/>
  <c r="V28" i="15"/>
  <c r="B28" i="15"/>
  <c r="AB27" i="15"/>
  <c r="AA27" i="15"/>
  <c r="Z27" i="15"/>
  <c r="Y27" i="15"/>
  <c r="X27" i="15"/>
  <c r="W27" i="15"/>
  <c r="V27" i="15"/>
  <c r="B27" i="15"/>
  <c r="AB26" i="15"/>
  <c r="AA26" i="15"/>
  <c r="Z26" i="15"/>
  <c r="Y26" i="15"/>
  <c r="X26" i="15"/>
  <c r="W26" i="15"/>
  <c r="V26" i="15"/>
  <c r="B26" i="15"/>
  <c r="AB25" i="15"/>
  <c r="AB30" i="15" s="1"/>
  <c r="AA25" i="15"/>
  <c r="Z25" i="15"/>
  <c r="Z30" i="15" s="1"/>
  <c r="Y25" i="15"/>
  <c r="Y30" i="15" s="1"/>
  <c r="X25" i="15"/>
  <c r="X30" i="15" s="1"/>
  <c r="W25" i="15"/>
  <c r="V25" i="15"/>
  <c r="B25" i="15"/>
  <c r="AA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B23" i="15"/>
  <c r="AB22" i="15"/>
  <c r="AA22" i="15"/>
  <c r="Z22" i="15"/>
  <c r="Y22" i="15"/>
  <c r="X22" i="15"/>
  <c r="W22" i="15"/>
  <c r="V22" i="15"/>
  <c r="B22" i="15"/>
  <c r="AB21" i="15"/>
  <c r="AA21" i="15"/>
  <c r="Z21" i="15"/>
  <c r="Y21" i="15"/>
  <c r="X21" i="15"/>
  <c r="W21" i="15"/>
  <c r="V21" i="15"/>
  <c r="B21" i="15"/>
  <c r="AB20" i="15"/>
  <c r="AA20" i="15"/>
  <c r="Z20" i="15"/>
  <c r="Y20" i="15"/>
  <c r="X20" i="15"/>
  <c r="W20" i="15"/>
  <c r="V20" i="15"/>
  <c r="B20" i="15"/>
  <c r="AB19" i="15"/>
  <c r="AA19" i="15"/>
  <c r="Z19" i="15"/>
  <c r="Y19" i="15"/>
  <c r="X19" i="15"/>
  <c r="W19" i="15"/>
  <c r="W23" i="15" s="1"/>
  <c r="V19" i="15"/>
  <c r="B19" i="15"/>
  <c r="AB18" i="15"/>
  <c r="AB23" i="15" s="1"/>
  <c r="AA18" i="15"/>
  <c r="Z18" i="15"/>
  <c r="Z23" i="15" s="1"/>
  <c r="Y18" i="15"/>
  <c r="Y23" i="15" s="1"/>
  <c r="X18" i="15"/>
  <c r="W18" i="15"/>
  <c r="V18" i="15"/>
  <c r="V23" i="15" s="1"/>
  <c r="B18" i="15"/>
  <c r="A17" i="15"/>
  <c r="A24" i="15" s="1"/>
  <c r="A31" i="15" s="1"/>
  <c r="A38" i="15" s="1"/>
  <c r="A45" i="15" s="1"/>
  <c r="A52" i="15" s="1"/>
  <c r="A59" i="15" s="1"/>
  <c r="A66" i="15" s="1"/>
  <c r="A73" i="15" s="1"/>
  <c r="A80" i="15" s="1"/>
  <c r="A87" i="15" s="1"/>
  <c r="A94" i="15" s="1"/>
  <c r="A101" i="15" s="1"/>
  <c r="A108" i="15" s="1"/>
  <c r="A115" i="15" s="1"/>
  <c r="A122" i="15" s="1"/>
  <c r="A129" i="15" s="1"/>
  <c r="A136" i="15" s="1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AB15" i="15"/>
  <c r="AA15" i="15"/>
  <c r="Z15" i="15"/>
  <c r="Y15" i="15"/>
  <c r="X15" i="15"/>
  <c r="W15" i="15"/>
  <c r="V15" i="15"/>
  <c r="AB14" i="15"/>
  <c r="AA14" i="15"/>
  <c r="Z14" i="15"/>
  <c r="Y14" i="15"/>
  <c r="X14" i="15"/>
  <c r="W14" i="15"/>
  <c r="V14" i="15"/>
  <c r="AB13" i="15"/>
  <c r="AA13" i="15"/>
  <c r="AA16" i="15" s="1"/>
  <c r="Z13" i="15"/>
  <c r="Y13" i="15"/>
  <c r="X13" i="15"/>
  <c r="W13" i="15"/>
  <c r="V13" i="15"/>
  <c r="V16" i="15" s="1"/>
  <c r="AB12" i="15"/>
  <c r="AA12" i="15"/>
  <c r="Z12" i="15"/>
  <c r="Z16" i="15" s="1"/>
  <c r="Y12" i="15"/>
  <c r="X12" i="15"/>
  <c r="W12" i="15"/>
  <c r="V12" i="15"/>
  <c r="AB11" i="15"/>
  <c r="AB16" i="15" s="1"/>
  <c r="AA11" i="15"/>
  <c r="Z11" i="15"/>
  <c r="Y11" i="15"/>
  <c r="Y16" i="15" s="1"/>
  <c r="X11" i="15"/>
  <c r="X16" i="15" s="1"/>
  <c r="W11" i="15"/>
  <c r="W16" i="15" s="1"/>
  <c r="V11" i="15"/>
  <c r="Z121" i="16" l="1"/>
  <c r="O121" i="16"/>
  <c r="S121" i="16"/>
  <c r="P121" i="16"/>
  <c r="W116" i="16"/>
  <c r="W121" i="16" s="1"/>
  <c r="Q121" i="16"/>
  <c r="X116" i="16"/>
  <c r="X121" i="16" s="1"/>
  <c r="Y72" i="16"/>
  <c r="Y121" i="16"/>
  <c r="T121" i="16"/>
  <c r="Y100" i="15"/>
  <c r="C121" i="15"/>
  <c r="K121" i="15"/>
  <c r="S121" i="15"/>
  <c r="Z116" i="15"/>
  <c r="Z121" i="15" s="1"/>
  <c r="Z117" i="15"/>
  <c r="AA117" i="15"/>
  <c r="X120" i="15"/>
  <c r="AA116" i="15"/>
  <c r="AA121" i="15" s="1"/>
  <c r="E121" i="15"/>
  <c r="M121" i="15"/>
  <c r="AB116" i="15"/>
  <c r="G121" i="15"/>
  <c r="F121" i="15"/>
  <c r="N121" i="15"/>
  <c r="V100" i="15"/>
  <c r="W120" i="15"/>
  <c r="AA119" i="15"/>
  <c r="V118" i="15"/>
  <c r="V72" i="15"/>
  <c r="H121" i="15"/>
  <c r="Y120" i="15"/>
  <c r="X118" i="15"/>
  <c r="X116" i="15"/>
  <c r="X117" i="15"/>
  <c r="I72" i="15"/>
  <c r="X51" i="15"/>
  <c r="X58" i="15"/>
  <c r="X65" i="15"/>
  <c r="Y67" i="15"/>
  <c r="W69" i="15"/>
  <c r="AA95" i="15"/>
  <c r="AA100" i="15" s="1"/>
  <c r="X96" i="15"/>
  <c r="X100" i="15" s="1"/>
  <c r="Z98" i="15"/>
  <c r="Z100" i="15" s="1"/>
  <c r="W99" i="15"/>
  <c r="W100" i="15" s="1"/>
  <c r="P116" i="15"/>
  <c r="U117" i="15"/>
  <c r="AB117" i="15" s="1"/>
  <c r="R118" i="15"/>
  <c r="Y118" i="15" s="1"/>
  <c r="O119" i="15"/>
  <c r="V119" i="15" s="1"/>
  <c r="T120" i="15"/>
  <c r="AA120" i="15" s="1"/>
  <c r="V68" i="15"/>
  <c r="C72" i="15"/>
  <c r="Z96" i="15"/>
  <c r="W97" i="15"/>
  <c r="AB98" i="15"/>
  <c r="AB100" i="15" s="1"/>
  <c r="Y99" i="15"/>
  <c r="R116" i="15"/>
  <c r="O117" i="15"/>
  <c r="V117" i="15" s="1"/>
  <c r="T118" i="15"/>
  <c r="AA118" i="15" s="1"/>
  <c r="Q119" i="15"/>
  <c r="X119" i="15" s="1"/>
  <c r="W128" i="15"/>
  <c r="X23" i="15"/>
  <c r="AA69" i="15"/>
  <c r="AA72" i="15" s="1"/>
  <c r="Z68" i="15"/>
  <c r="Z72" i="15" s="1"/>
  <c r="V116" i="15"/>
  <c r="W72" i="15" l="1"/>
  <c r="V121" i="15"/>
  <c r="R121" i="15"/>
  <c r="Y116" i="15"/>
  <c r="Y121" i="15" s="1"/>
  <c r="AB121" i="15"/>
  <c r="T121" i="15"/>
  <c r="O121" i="15"/>
  <c r="U121" i="15"/>
  <c r="W116" i="15"/>
  <c r="W121" i="15" s="1"/>
  <c r="P121" i="15"/>
  <c r="Y72" i="15"/>
  <c r="X121" i="15"/>
  <c r="Q121" i="15"/>
  <c r="V142" i="14" l="1"/>
  <c r="U142" i="14"/>
  <c r="T142" i="14"/>
  <c r="S142" i="14"/>
  <c r="R142" i="14"/>
  <c r="Q142" i="14"/>
  <c r="P142" i="14"/>
  <c r="O142" i="14"/>
  <c r="N142" i="14"/>
  <c r="M142" i="14"/>
  <c r="L142" i="14"/>
  <c r="K142" i="14"/>
  <c r="J142" i="14"/>
  <c r="I142" i="14"/>
  <c r="H142" i="14"/>
  <c r="G142" i="14"/>
  <c r="F142" i="14"/>
  <c r="E142" i="14"/>
  <c r="D142" i="14"/>
  <c r="C142" i="14"/>
  <c r="B142" i="14"/>
  <c r="AB141" i="14"/>
  <c r="AA141" i="14"/>
  <c r="Z141" i="14"/>
  <c r="Y141" i="14"/>
  <c r="X141" i="14"/>
  <c r="W141" i="14"/>
  <c r="V141" i="14"/>
  <c r="B141" i="14"/>
  <c r="AB140" i="14"/>
  <c r="AA140" i="14"/>
  <c r="Z140" i="14"/>
  <c r="Y140" i="14"/>
  <c r="X140" i="14"/>
  <c r="W140" i="14"/>
  <c r="V140" i="14"/>
  <c r="B140" i="14"/>
  <c r="AB139" i="14"/>
  <c r="AA139" i="14"/>
  <c r="Z139" i="14"/>
  <c r="Y139" i="14"/>
  <c r="X139" i="14"/>
  <c r="W139" i="14"/>
  <c r="V139" i="14"/>
  <c r="B139" i="14"/>
  <c r="AB138" i="14"/>
  <c r="AA138" i="14"/>
  <c r="Z138" i="14"/>
  <c r="Y138" i="14"/>
  <c r="X138" i="14"/>
  <c r="W138" i="14"/>
  <c r="V138" i="14"/>
  <c r="B138" i="14"/>
  <c r="AB137" i="14"/>
  <c r="AA137" i="14"/>
  <c r="AA142" i="14" s="1"/>
  <c r="Z137" i="14"/>
  <c r="Y137" i="14"/>
  <c r="X137" i="14"/>
  <c r="W137" i="14"/>
  <c r="V137" i="14"/>
  <c r="B137" i="14"/>
  <c r="V135" i="14"/>
  <c r="U135" i="14"/>
  <c r="T135" i="14"/>
  <c r="S135" i="14"/>
  <c r="R135" i="14"/>
  <c r="Q135" i="14"/>
  <c r="P135" i="14"/>
  <c r="O135" i="14"/>
  <c r="N135" i="14"/>
  <c r="M135" i="14"/>
  <c r="L135" i="14"/>
  <c r="K135" i="14"/>
  <c r="J135" i="14"/>
  <c r="I135" i="14"/>
  <c r="H135" i="14"/>
  <c r="G135" i="14"/>
  <c r="F135" i="14"/>
  <c r="E135" i="14"/>
  <c r="D135" i="14"/>
  <c r="C135" i="14"/>
  <c r="B135" i="14"/>
  <c r="AB134" i="14"/>
  <c r="AA134" i="14"/>
  <c r="Z134" i="14"/>
  <c r="Y134" i="14"/>
  <c r="X134" i="14"/>
  <c r="W134" i="14"/>
  <c r="V134" i="14"/>
  <c r="B134" i="14"/>
  <c r="AB133" i="14"/>
  <c r="AA133" i="14"/>
  <c r="Z133" i="14"/>
  <c r="Y133" i="14"/>
  <c r="X133" i="14"/>
  <c r="W133" i="14"/>
  <c r="V133" i="14"/>
  <c r="B133" i="14"/>
  <c r="AB132" i="14"/>
  <c r="AA132" i="14"/>
  <c r="Z132" i="14"/>
  <c r="Y132" i="14"/>
  <c r="X132" i="14"/>
  <c r="W132" i="14"/>
  <c r="V132" i="14"/>
  <c r="B132" i="14"/>
  <c r="AB131" i="14"/>
  <c r="AA131" i="14"/>
  <c r="Z131" i="14"/>
  <c r="Y131" i="14"/>
  <c r="X131" i="14"/>
  <c r="W131" i="14"/>
  <c r="V131" i="14"/>
  <c r="B131" i="14"/>
  <c r="AB130" i="14"/>
  <c r="AB135" i="14" s="1"/>
  <c r="AA130" i="14"/>
  <c r="AA135" i="14" s="1"/>
  <c r="Z130" i="14"/>
  <c r="Z135" i="14" s="1"/>
  <c r="Y130" i="14"/>
  <c r="Y135" i="14" s="1"/>
  <c r="X130" i="14"/>
  <c r="X135" i="14" s="1"/>
  <c r="W130" i="14"/>
  <c r="W135" i="14" s="1"/>
  <c r="V130" i="14"/>
  <c r="B130" i="14"/>
  <c r="V128" i="14"/>
  <c r="U128" i="14"/>
  <c r="T128" i="14"/>
  <c r="S128" i="14"/>
  <c r="R128" i="14"/>
  <c r="Q128" i="14"/>
  <c r="P128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B128" i="14"/>
  <c r="AB127" i="14"/>
  <c r="AA127" i="14"/>
  <c r="Z127" i="14"/>
  <c r="Y127" i="14"/>
  <c r="X127" i="14"/>
  <c r="W127" i="14"/>
  <c r="V127" i="14"/>
  <c r="B127" i="14"/>
  <c r="AB126" i="14"/>
  <c r="AA126" i="14"/>
  <c r="Z126" i="14"/>
  <c r="Y126" i="14"/>
  <c r="X126" i="14"/>
  <c r="W126" i="14"/>
  <c r="V126" i="14"/>
  <c r="B126" i="14"/>
  <c r="AB125" i="14"/>
  <c r="AA125" i="14"/>
  <c r="Z125" i="14"/>
  <c r="Y125" i="14"/>
  <c r="X125" i="14"/>
  <c r="W125" i="14"/>
  <c r="V125" i="14"/>
  <c r="B125" i="14"/>
  <c r="AB124" i="14"/>
  <c r="AA124" i="14"/>
  <c r="Z124" i="14"/>
  <c r="Y124" i="14"/>
  <c r="X124" i="14"/>
  <c r="W124" i="14"/>
  <c r="V124" i="14"/>
  <c r="B124" i="14"/>
  <c r="AB123" i="14"/>
  <c r="AB128" i="14" s="1"/>
  <c r="AA123" i="14"/>
  <c r="AA128" i="14" s="1"/>
  <c r="Z123" i="14"/>
  <c r="Y123" i="14"/>
  <c r="X123" i="14"/>
  <c r="X128" i="14" s="1"/>
  <c r="W123" i="14"/>
  <c r="V123" i="14"/>
  <c r="B123" i="14"/>
  <c r="B121" i="14"/>
  <c r="AB120" i="14"/>
  <c r="X120" i="14"/>
  <c r="U120" i="14"/>
  <c r="T120" i="14"/>
  <c r="AA120" i="14" s="1"/>
  <c r="Q120" i="14"/>
  <c r="P120" i="14"/>
  <c r="M120" i="14"/>
  <c r="L120" i="14"/>
  <c r="I120" i="14"/>
  <c r="H120" i="14"/>
  <c r="E120" i="14"/>
  <c r="D120" i="14"/>
  <c r="B120" i="14"/>
  <c r="AA119" i="14"/>
  <c r="W119" i="14"/>
  <c r="T119" i="14"/>
  <c r="P119" i="14"/>
  <c r="O119" i="14"/>
  <c r="L119" i="14"/>
  <c r="K119" i="14"/>
  <c r="H119" i="14"/>
  <c r="G119" i="14"/>
  <c r="D119" i="14"/>
  <c r="C119" i="14"/>
  <c r="B119" i="14"/>
  <c r="N118" i="14"/>
  <c r="J118" i="14"/>
  <c r="F118" i="14"/>
  <c r="B118" i="14"/>
  <c r="Q117" i="14"/>
  <c r="M117" i="14"/>
  <c r="M121" i="14" s="1"/>
  <c r="B117" i="14"/>
  <c r="AB116" i="14"/>
  <c r="B116" i="14"/>
  <c r="AB114" i="14"/>
  <c r="X114" i="14"/>
  <c r="U114" i="14"/>
  <c r="T114" i="14"/>
  <c r="S114" i="14"/>
  <c r="R114" i="14"/>
  <c r="Q114" i="14"/>
  <c r="P114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B114" i="14"/>
  <c r="AB113" i="14"/>
  <c r="AA113" i="14"/>
  <c r="Z113" i="14"/>
  <c r="Y113" i="14"/>
  <c r="X113" i="14"/>
  <c r="W113" i="14"/>
  <c r="V113" i="14"/>
  <c r="B113" i="14"/>
  <c r="AB112" i="14"/>
  <c r="AA112" i="14"/>
  <c r="Z112" i="14"/>
  <c r="Y112" i="14"/>
  <c r="X112" i="14"/>
  <c r="W112" i="14"/>
  <c r="V112" i="14"/>
  <c r="B112" i="14"/>
  <c r="AB111" i="14"/>
  <c r="AA111" i="14"/>
  <c r="Z111" i="14"/>
  <c r="Y111" i="14"/>
  <c r="X111" i="14"/>
  <c r="W111" i="14"/>
  <c r="V111" i="14"/>
  <c r="B111" i="14"/>
  <c r="AB110" i="14"/>
  <c r="AA110" i="14"/>
  <c r="Z110" i="14"/>
  <c r="Y110" i="14"/>
  <c r="X110" i="14"/>
  <c r="W110" i="14"/>
  <c r="V110" i="14"/>
  <c r="B110" i="14"/>
  <c r="AB109" i="14"/>
  <c r="AA109" i="14"/>
  <c r="AA114" i="14" s="1"/>
  <c r="Z109" i="14"/>
  <c r="Z114" i="14" s="1"/>
  <c r="Y109" i="14"/>
  <c r="X109" i="14"/>
  <c r="W109" i="14"/>
  <c r="W114" i="14" s="1"/>
  <c r="V109" i="14"/>
  <c r="V114" i="14" s="1"/>
  <c r="B109" i="14"/>
  <c r="AB107" i="14"/>
  <c r="X107" i="14"/>
  <c r="U107" i="14"/>
  <c r="T107" i="14"/>
  <c r="S107" i="14"/>
  <c r="R107" i="14"/>
  <c r="Q107" i="14"/>
  <c r="P107" i="14"/>
  <c r="O107" i="14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B107" i="14"/>
  <c r="AB106" i="14"/>
  <c r="AA106" i="14"/>
  <c r="Z106" i="14"/>
  <c r="Y106" i="14"/>
  <c r="X106" i="14"/>
  <c r="W106" i="14"/>
  <c r="V106" i="14"/>
  <c r="B106" i="14"/>
  <c r="AB105" i="14"/>
  <c r="AA105" i="14"/>
  <c r="Z105" i="14"/>
  <c r="Y105" i="14"/>
  <c r="X105" i="14"/>
  <c r="W105" i="14"/>
  <c r="V105" i="14"/>
  <c r="B105" i="14"/>
  <c r="AB104" i="14"/>
  <c r="AA104" i="14"/>
  <c r="Z104" i="14"/>
  <c r="Y104" i="14"/>
  <c r="X104" i="14"/>
  <c r="W104" i="14"/>
  <c r="V104" i="14"/>
  <c r="B104" i="14"/>
  <c r="AB103" i="14"/>
  <c r="AA103" i="14"/>
  <c r="Z103" i="14"/>
  <c r="Y103" i="14"/>
  <c r="X103" i="14"/>
  <c r="W103" i="14"/>
  <c r="V103" i="14"/>
  <c r="B103" i="14"/>
  <c r="AB102" i="14"/>
  <c r="AA102" i="14"/>
  <c r="AA107" i="14" s="1"/>
  <c r="Z102" i="14"/>
  <c r="Z107" i="14" s="1"/>
  <c r="Y102" i="14"/>
  <c r="Y107" i="14" s="1"/>
  <c r="X102" i="14"/>
  <c r="W102" i="14"/>
  <c r="W107" i="14" s="1"/>
  <c r="V102" i="14"/>
  <c r="V107" i="14" s="1"/>
  <c r="B102" i="14"/>
  <c r="U100" i="14"/>
  <c r="T100" i="14"/>
  <c r="Q100" i="14"/>
  <c r="P100" i="14"/>
  <c r="M100" i="14"/>
  <c r="L100" i="14"/>
  <c r="I100" i="14"/>
  <c r="H100" i="14"/>
  <c r="E100" i="14"/>
  <c r="D100" i="14"/>
  <c r="B100" i="14"/>
  <c r="AB99" i="14"/>
  <c r="AA99" i="14"/>
  <c r="X99" i="14"/>
  <c r="W99" i="14"/>
  <c r="U99" i="14"/>
  <c r="T99" i="14"/>
  <c r="S99" i="14"/>
  <c r="R99" i="14"/>
  <c r="R120" i="14" s="1"/>
  <c r="Q99" i="14"/>
  <c r="P99" i="14"/>
  <c r="O99" i="14"/>
  <c r="N99" i="14"/>
  <c r="N120" i="14" s="1"/>
  <c r="M99" i="14"/>
  <c r="L99" i="14"/>
  <c r="K99" i="14"/>
  <c r="K120" i="14" s="1"/>
  <c r="J99" i="14"/>
  <c r="J120" i="14" s="1"/>
  <c r="I99" i="14"/>
  <c r="H99" i="14"/>
  <c r="G99" i="14"/>
  <c r="G120" i="14" s="1"/>
  <c r="F99" i="14"/>
  <c r="F120" i="14" s="1"/>
  <c r="E99" i="14"/>
  <c r="D99" i="14"/>
  <c r="C99" i="14"/>
  <c r="C120" i="14" s="1"/>
  <c r="B99" i="14"/>
  <c r="AA98" i="14"/>
  <c r="W98" i="14"/>
  <c r="V98" i="14"/>
  <c r="U98" i="14"/>
  <c r="U119" i="14" s="1"/>
  <c r="T98" i="14"/>
  <c r="S98" i="14"/>
  <c r="Z98" i="14" s="1"/>
  <c r="R98" i="14"/>
  <c r="Q98" i="14"/>
  <c r="Q119" i="14" s="1"/>
  <c r="P98" i="14"/>
  <c r="O98" i="14"/>
  <c r="N98" i="14"/>
  <c r="N119" i="14" s="1"/>
  <c r="M98" i="14"/>
  <c r="M119" i="14" s="1"/>
  <c r="L98" i="14"/>
  <c r="K98" i="14"/>
  <c r="J98" i="14"/>
  <c r="J119" i="14" s="1"/>
  <c r="I98" i="14"/>
  <c r="I119" i="14" s="1"/>
  <c r="H98" i="14"/>
  <c r="G98" i="14"/>
  <c r="F98" i="14"/>
  <c r="F119" i="14" s="1"/>
  <c r="E98" i="14"/>
  <c r="E119" i="14" s="1"/>
  <c r="D98" i="14"/>
  <c r="C98" i="14"/>
  <c r="B98" i="14"/>
  <c r="AA97" i="14"/>
  <c r="W97" i="14"/>
  <c r="V97" i="14"/>
  <c r="U97" i="14"/>
  <c r="T97" i="14"/>
  <c r="T118" i="14" s="1"/>
  <c r="S97" i="14"/>
  <c r="S118" i="14" s="1"/>
  <c r="Z118" i="14" s="1"/>
  <c r="R97" i="14"/>
  <c r="R118" i="14" s="1"/>
  <c r="Y118" i="14" s="1"/>
  <c r="Q97" i="14"/>
  <c r="P97" i="14"/>
  <c r="P118" i="14" s="1"/>
  <c r="O97" i="14"/>
  <c r="O118" i="14" s="1"/>
  <c r="V118" i="14" s="1"/>
  <c r="N97" i="14"/>
  <c r="M97" i="14"/>
  <c r="M118" i="14" s="1"/>
  <c r="L97" i="14"/>
  <c r="L118" i="14" s="1"/>
  <c r="K97" i="14"/>
  <c r="K118" i="14" s="1"/>
  <c r="J97" i="14"/>
  <c r="I97" i="14"/>
  <c r="I118" i="14" s="1"/>
  <c r="H97" i="14"/>
  <c r="H118" i="14" s="1"/>
  <c r="G97" i="14"/>
  <c r="G118" i="14" s="1"/>
  <c r="F97" i="14"/>
  <c r="E97" i="14"/>
  <c r="E118" i="14" s="1"/>
  <c r="D97" i="14"/>
  <c r="D118" i="14" s="1"/>
  <c r="C97" i="14"/>
  <c r="C118" i="14" s="1"/>
  <c r="B97" i="14"/>
  <c r="X96" i="14"/>
  <c r="V96" i="14"/>
  <c r="U96" i="14"/>
  <c r="AB96" i="14" s="1"/>
  <c r="T96" i="14"/>
  <c r="S96" i="14"/>
  <c r="S117" i="14" s="1"/>
  <c r="R96" i="14"/>
  <c r="R117" i="14" s="1"/>
  <c r="Y117" i="14" s="1"/>
  <c r="Q96" i="14"/>
  <c r="P96" i="14"/>
  <c r="O96" i="14"/>
  <c r="O117" i="14" s="1"/>
  <c r="N96" i="14"/>
  <c r="N117" i="14" s="1"/>
  <c r="M96" i="14"/>
  <c r="L96" i="14"/>
  <c r="L117" i="14" s="1"/>
  <c r="K96" i="14"/>
  <c r="K117" i="14" s="1"/>
  <c r="J96" i="14"/>
  <c r="J117" i="14" s="1"/>
  <c r="I96" i="14"/>
  <c r="I117" i="14" s="1"/>
  <c r="H96" i="14"/>
  <c r="H117" i="14" s="1"/>
  <c r="G96" i="14"/>
  <c r="G117" i="14" s="1"/>
  <c r="F96" i="14"/>
  <c r="F117" i="14" s="1"/>
  <c r="E96" i="14"/>
  <c r="E117" i="14" s="1"/>
  <c r="D96" i="14"/>
  <c r="D117" i="14" s="1"/>
  <c r="C96" i="14"/>
  <c r="C117" i="14" s="1"/>
  <c r="B96" i="14"/>
  <c r="AB95" i="14"/>
  <c r="X95" i="14"/>
  <c r="U95" i="14"/>
  <c r="U116" i="14" s="1"/>
  <c r="T95" i="14"/>
  <c r="T116" i="14" s="1"/>
  <c r="S95" i="14"/>
  <c r="R95" i="14"/>
  <c r="R116" i="14" s="1"/>
  <c r="Q95" i="14"/>
  <c r="Q116" i="14" s="1"/>
  <c r="X116" i="14" s="1"/>
  <c r="P95" i="14"/>
  <c r="W95" i="14" s="1"/>
  <c r="O95" i="14"/>
  <c r="N95" i="14"/>
  <c r="N116" i="14" s="1"/>
  <c r="M95" i="14"/>
  <c r="M116" i="14" s="1"/>
  <c r="L95" i="14"/>
  <c r="L116" i="14" s="1"/>
  <c r="L121" i="14" s="1"/>
  <c r="K95" i="14"/>
  <c r="K116" i="14" s="1"/>
  <c r="J95" i="14"/>
  <c r="J116" i="14" s="1"/>
  <c r="I95" i="14"/>
  <c r="I116" i="14" s="1"/>
  <c r="I121" i="14" s="1"/>
  <c r="H95" i="14"/>
  <c r="H116" i="14" s="1"/>
  <c r="H121" i="14" s="1"/>
  <c r="G95" i="14"/>
  <c r="G116" i="14" s="1"/>
  <c r="F95" i="14"/>
  <c r="F116" i="14" s="1"/>
  <c r="E95" i="14"/>
  <c r="E116" i="14" s="1"/>
  <c r="E121" i="14" s="1"/>
  <c r="D95" i="14"/>
  <c r="D116" i="14" s="1"/>
  <c r="D121" i="14" s="1"/>
  <c r="C95" i="14"/>
  <c r="C116" i="14" s="1"/>
  <c r="B95" i="14"/>
  <c r="B93" i="14"/>
  <c r="B92" i="14"/>
  <c r="B91" i="14"/>
  <c r="B90" i="14"/>
  <c r="B89" i="14"/>
  <c r="B88" i="14"/>
  <c r="AA86" i="14"/>
  <c r="W86" i="14"/>
  <c r="V86" i="14"/>
  <c r="U86" i="14"/>
  <c r="T86" i="14"/>
  <c r="S86" i="14"/>
  <c r="S100" i="14" s="1"/>
  <c r="R86" i="14"/>
  <c r="R100" i="14" s="1"/>
  <c r="Q86" i="14"/>
  <c r="P86" i="14"/>
  <c r="O86" i="14"/>
  <c r="O100" i="14" s="1"/>
  <c r="N86" i="14"/>
  <c r="N100" i="14" s="1"/>
  <c r="M86" i="14"/>
  <c r="L86" i="14"/>
  <c r="K86" i="14"/>
  <c r="K100" i="14" s="1"/>
  <c r="J86" i="14"/>
  <c r="J100" i="14" s="1"/>
  <c r="I86" i="14"/>
  <c r="H86" i="14"/>
  <c r="G86" i="14"/>
  <c r="G100" i="14" s="1"/>
  <c r="F86" i="14"/>
  <c r="F100" i="14" s="1"/>
  <c r="E86" i="14"/>
  <c r="D86" i="14"/>
  <c r="C86" i="14"/>
  <c r="C100" i="14" s="1"/>
  <c r="B86" i="14"/>
  <c r="AB85" i="14"/>
  <c r="AA85" i="14"/>
  <c r="Z85" i="14"/>
  <c r="Y85" i="14"/>
  <c r="X85" i="14"/>
  <c r="W85" i="14"/>
  <c r="V85" i="14"/>
  <c r="B85" i="14"/>
  <c r="AB84" i="14"/>
  <c r="AA84" i="14"/>
  <c r="Z84" i="14"/>
  <c r="Y84" i="14"/>
  <c r="X84" i="14"/>
  <c r="W84" i="14"/>
  <c r="V84" i="14"/>
  <c r="B84" i="14"/>
  <c r="AB83" i="14"/>
  <c r="AA83" i="14"/>
  <c r="Z83" i="14"/>
  <c r="Y83" i="14"/>
  <c r="X83" i="14"/>
  <c r="W83" i="14"/>
  <c r="V83" i="14"/>
  <c r="B83" i="14"/>
  <c r="AB82" i="14"/>
  <c r="AA82" i="14"/>
  <c r="Z82" i="14"/>
  <c r="Y82" i="14"/>
  <c r="X82" i="14"/>
  <c r="W82" i="14"/>
  <c r="V82" i="14"/>
  <c r="B82" i="14"/>
  <c r="AB81" i="14"/>
  <c r="AB86" i="14" s="1"/>
  <c r="AA81" i="14"/>
  <c r="Z81" i="14"/>
  <c r="Y81" i="14"/>
  <c r="Y86" i="14" s="1"/>
  <c r="X81" i="14"/>
  <c r="X86" i="14" s="1"/>
  <c r="W81" i="14"/>
  <c r="V81" i="14"/>
  <c r="B81" i="14"/>
  <c r="W79" i="14"/>
  <c r="U79" i="14"/>
  <c r="T79" i="14"/>
  <c r="S79" i="14"/>
  <c r="R79" i="14"/>
  <c r="Q79" i="14"/>
  <c r="P79" i="14"/>
  <c r="O79" i="14"/>
  <c r="N79" i="14"/>
  <c r="M79" i="14"/>
  <c r="L79" i="14"/>
  <c r="K79" i="14"/>
  <c r="J79" i="14"/>
  <c r="I79" i="14"/>
  <c r="H79" i="14"/>
  <c r="G79" i="14"/>
  <c r="F79" i="14"/>
  <c r="E79" i="14"/>
  <c r="D79" i="14"/>
  <c r="C79" i="14"/>
  <c r="B79" i="14"/>
  <c r="AB78" i="14"/>
  <c r="AA78" i="14"/>
  <c r="Z78" i="14"/>
  <c r="Y78" i="14"/>
  <c r="X78" i="14"/>
  <c r="W78" i="14"/>
  <c r="V78" i="14"/>
  <c r="B78" i="14"/>
  <c r="AB77" i="14"/>
  <c r="AA77" i="14"/>
  <c r="Z77" i="14"/>
  <c r="Y77" i="14"/>
  <c r="X77" i="14"/>
  <c r="W77" i="14"/>
  <c r="V77" i="14"/>
  <c r="B77" i="14"/>
  <c r="AB76" i="14"/>
  <c r="AA76" i="14"/>
  <c r="Z76" i="14"/>
  <c r="Y76" i="14"/>
  <c r="X76" i="14"/>
  <c r="W76" i="14"/>
  <c r="V76" i="14"/>
  <c r="B76" i="14"/>
  <c r="AB75" i="14"/>
  <c r="AA75" i="14"/>
  <c r="AA79" i="14" s="1"/>
  <c r="Z75" i="14"/>
  <c r="Y75" i="14"/>
  <c r="X75" i="14"/>
  <c r="W75" i="14"/>
  <c r="V75" i="14"/>
  <c r="B75" i="14"/>
  <c r="AB74" i="14"/>
  <c r="AB79" i="14" s="1"/>
  <c r="AA74" i="14"/>
  <c r="Z74" i="14"/>
  <c r="Y74" i="14"/>
  <c r="X74" i="14"/>
  <c r="X79" i="14" s="1"/>
  <c r="W74" i="14"/>
  <c r="V74" i="14"/>
  <c r="V79" i="14" s="1"/>
  <c r="B74" i="14"/>
  <c r="U72" i="14"/>
  <c r="T72" i="14"/>
  <c r="S72" i="14"/>
  <c r="R72" i="14"/>
  <c r="Q72" i="14"/>
  <c r="N72" i="14"/>
  <c r="F72" i="14"/>
  <c r="B72" i="14"/>
  <c r="Z71" i="14"/>
  <c r="Y71" i="14"/>
  <c r="V71" i="14"/>
  <c r="P71" i="14"/>
  <c r="O71" i="14"/>
  <c r="N71" i="14"/>
  <c r="M71" i="14"/>
  <c r="L71" i="14"/>
  <c r="K71" i="14"/>
  <c r="J71" i="14"/>
  <c r="I71" i="14"/>
  <c r="AB71" i="14" s="1"/>
  <c r="H71" i="14"/>
  <c r="AA71" i="14" s="1"/>
  <c r="G71" i="14"/>
  <c r="F71" i="14"/>
  <c r="E71" i="14"/>
  <c r="X71" i="14" s="1"/>
  <c r="D71" i="14"/>
  <c r="C71" i="14"/>
  <c r="B71" i="14"/>
  <c r="AA70" i="14"/>
  <c r="W70" i="14"/>
  <c r="P70" i="14"/>
  <c r="O70" i="14"/>
  <c r="N70" i="14"/>
  <c r="M70" i="14"/>
  <c r="L70" i="14"/>
  <c r="K70" i="14"/>
  <c r="J70" i="14"/>
  <c r="I70" i="14"/>
  <c r="AB70" i="14" s="1"/>
  <c r="H70" i="14"/>
  <c r="G70" i="14"/>
  <c r="Z70" i="14" s="1"/>
  <c r="F70" i="14"/>
  <c r="Y70" i="14" s="1"/>
  <c r="E70" i="14"/>
  <c r="X70" i="14" s="1"/>
  <c r="D70" i="14"/>
  <c r="C70" i="14"/>
  <c r="B70" i="14"/>
  <c r="AA69" i="14"/>
  <c r="Z69" i="14"/>
  <c r="W69" i="14"/>
  <c r="V69" i="14"/>
  <c r="P69" i="14"/>
  <c r="O69" i="14"/>
  <c r="N69" i="14"/>
  <c r="M69" i="14"/>
  <c r="L69" i="14"/>
  <c r="K69" i="14"/>
  <c r="J69" i="14"/>
  <c r="J72" i="14" s="1"/>
  <c r="I69" i="14"/>
  <c r="AB69" i="14" s="1"/>
  <c r="H69" i="14"/>
  <c r="G69" i="14"/>
  <c r="F69" i="14"/>
  <c r="Y69" i="14" s="1"/>
  <c r="E69" i="14"/>
  <c r="X69" i="14" s="1"/>
  <c r="D69" i="14"/>
  <c r="C69" i="14"/>
  <c r="B69" i="14"/>
  <c r="AB68" i="14"/>
  <c r="Y68" i="14"/>
  <c r="X68" i="14"/>
  <c r="P68" i="14"/>
  <c r="W68" i="14" s="1"/>
  <c r="O68" i="14"/>
  <c r="V68" i="14" s="1"/>
  <c r="N68" i="14"/>
  <c r="M68" i="14"/>
  <c r="L68" i="14"/>
  <c r="K68" i="14"/>
  <c r="J68" i="14"/>
  <c r="I68" i="14"/>
  <c r="H68" i="14"/>
  <c r="AA68" i="14" s="1"/>
  <c r="G68" i="14"/>
  <c r="Z68" i="14" s="1"/>
  <c r="F68" i="14"/>
  <c r="E68" i="14"/>
  <c r="D68" i="14"/>
  <c r="C68" i="14"/>
  <c r="B68" i="14"/>
  <c r="AB67" i="14"/>
  <c r="Y67" i="14"/>
  <c r="X67" i="14"/>
  <c r="P67" i="14"/>
  <c r="P72" i="14" s="1"/>
  <c r="O67" i="14"/>
  <c r="V67" i="14" s="1"/>
  <c r="N67" i="14"/>
  <c r="M67" i="14"/>
  <c r="L67" i="14"/>
  <c r="L72" i="14" s="1"/>
  <c r="K67" i="14"/>
  <c r="K72" i="14" s="1"/>
  <c r="J67" i="14"/>
  <c r="I67" i="14"/>
  <c r="H67" i="14"/>
  <c r="H72" i="14" s="1"/>
  <c r="G67" i="14"/>
  <c r="Z67" i="14" s="1"/>
  <c r="F67" i="14"/>
  <c r="E67" i="14"/>
  <c r="D67" i="14"/>
  <c r="D72" i="14" s="1"/>
  <c r="C67" i="14"/>
  <c r="C72" i="14" s="1"/>
  <c r="B67" i="14"/>
  <c r="AA65" i="14"/>
  <c r="W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D65" i="14"/>
  <c r="C65" i="14"/>
  <c r="B65" i="14"/>
  <c r="AB64" i="14"/>
  <c r="AA64" i="14"/>
  <c r="Z64" i="14"/>
  <c r="Y64" i="14"/>
  <c r="X64" i="14"/>
  <c r="W64" i="14"/>
  <c r="V64" i="14"/>
  <c r="B64" i="14"/>
  <c r="AB63" i="14"/>
  <c r="AA63" i="14"/>
  <c r="Z63" i="14"/>
  <c r="Y63" i="14"/>
  <c r="X63" i="14"/>
  <c r="W63" i="14"/>
  <c r="V63" i="14"/>
  <c r="B63" i="14"/>
  <c r="AB62" i="14"/>
  <c r="AA62" i="14"/>
  <c r="Z62" i="14"/>
  <c r="Y62" i="14"/>
  <c r="X62" i="14"/>
  <c r="W62" i="14"/>
  <c r="V62" i="14"/>
  <c r="B62" i="14"/>
  <c r="AB61" i="14"/>
  <c r="AB65" i="14" s="1"/>
  <c r="AA61" i="14"/>
  <c r="Z61" i="14"/>
  <c r="Y61" i="14"/>
  <c r="X61" i="14"/>
  <c r="X65" i="14" s="1"/>
  <c r="W61" i="14"/>
  <c r="V61" i="14"/>
  <c r="B61" i="14"/>
  <c r="AB60" i="14"/>
  <c r="AA60" i="14"/>
  <c r="Z60" i="14"/>
  <c r="Y60" i="14"/>
  <c r="X60" i="14"/>
  <c r="W60" i="14"/>
  <c r="V60" i="14"/>
  <c r="V65" i="14" s="1"/>
  <c r="B60" i="14"/>
  <c r="AA58" i="14"/>
  <c r="W58" i="14"/>
  <c r="U58" i="14"/>
  <c r="T58" i="14"/>
  <c r="S58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B58" i="14"/>
  <c r="AB57" i="14"/>
  <c r="AA57" i="14"/>
  <c r="Z57" i="14"/>
  <c r="Y57" i="14"/>
  <c r="X57" i="14"/>
  <c r="W57" i="14"/>
  <c r="V57" i="14"/>
  <c r="B57" i="14"/>
  <c r="AB56" i="14"/>
  <c r="AA56" i="14"/>
  <c r="Z56" i="14"/>
  <c r="Y56" i="14"/>
  <c r="X56" i="14"/>
  <c r="W56" i="14"/>
  <c r="V56" i="14"/>
  <c r="B56" i="14"/>
  <c r="AB55" i="14"/>
  <c r="AA55" i="14"/>
  <c r="Z55" i="14"/>
  <c r="Y55" i="14"/>
  <c r="X55" i="14"/>
  <c r="W55" i="14"/>
  <c r="V55" i="14"/>
  <c r="B55" i="14"/>
  <c r="AB54" i="14"/>
  <c r="AB58" i="14" s="1"/>
  <c r="AA54" i="14"/>
  <c r="Z54" i="14"/>
  <c r="Y54" i="14"/>
  <c r="X54" i="14"/>
  <c r="X58" i="14" s="1"/>
  <c r="W54" i="14"/>
  <c r="V54" i="14"/>
  <c r="B54" i="14"/>
  <c r="AB53" i="14"/>
  <c r="AA53" i="14"/>
  <c r="Z53" i="14"/>
  <c r="Y53" i="14"/>
  <c r="X53" i="14"/>
  <c r="W53" i="14"/>
  <c r="V53" i="14"/>
  <c r="V58" i="14" s="1"/>
  <c r="B53" i="14"/>
  <c r="AA51" i="14"/>
  <c r="W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B51" i="14"/>
  <c r="AB50" i="14"/>
  <c r="AA50" i="14"/>
  <c r="Z50" i="14"/>
  <c r="Y50" i="14"/>
  <c r="X50" i="14"/>
  <c r="W50" i="14"/>
  <c r="V50" i="14"/>
  <c r="B50" i="14"/>
  <c r="AB49" i="14"/>
  <c r="AA49" i="14"/>
  <c r="Z49" i="14"/>
  <c r="Y49" i="14"/>
  <c r="X49" i="14"/>
  <c r="W49" i="14"/>
  <c r="V49" i="14"/>
  <c r="B49" i="14"/>
  <c r="AB48" i="14"/>
  <c r="AA48" i="14"/>
  <c r="Z48" i="14"/>
  <c r="Y48" i="14"/>
  <c r="X48" i="14"/>
  <c r="W48" i="14"/>
  <c r="V48" i="14"/>
  <c r="B48" i="14"/>
  <c r="AB47" i="14"/>
  <c r="AB51" i="14" s="1"/>
  <c r="AA47" i="14"/>
  <c r="Z47" i="14"/>
  <c r="Y47" i="14"/>
  <c r="X47" i="14"/>
  <c r="X51" i="14" s="1"/>
  <c r="W47" i="14"/>
  <c r="V47" i="14"/>
  <c r="B47" i="14"/>
  <c r="AB46" i="14"/>
  <c r="AA46" i="14"/>
  <c r="Z46" i="14"/>
  <c r="Y46" i="14"/>
  <c r="X46" i="14"/>
  <c r="W46" i="14"/>
  <c r="V46" i="14"/>
  <c r="V51" i="14" s="1"/>
  <c r="B46" i="14"/>
  <c r="AB44" i="14"/>
  <c r="AA44" i="14"/>
  <c r="X44" i="14"/>
  <c r="W44" i="14"/>
  <c r="U44" i="14"/>
  <c r="T44" i="14"/>
  <c r="S44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B44" i="14"/>
  <c r="AB43" i="14"/>
  <c r="AA43" i="14"/>
  <c r="Z43" i="14"/>
  <c r="Y43" i="14"/>
  <c r="X43" i="14"/>
  <c r="W43" i="14"/>
  <c r="V43" i="14"/>
  <c r="B43" i="14"/>
  <c r="AB42" i="14"/>
  <c r="AA42" i="14"/>
  <c r="Z42" i="14"/>
  <c r="Y42" i="14"/>
  <c r="X42" i="14"/>
  <c r="W42" i="14"/>
  <c r="V42" i="14"/>
  <c r="B42" i="14"/>
  <c r="AB41" i="14"/>
  <c r="AA41" i="14"/>
  <c r="Z41" i="14"/>
  <c r="Y41" i="14"/>
  <c r="X41" i="14"/>
  <c r="W41" i="14"/>
  <c r="V41" i="14"/>
  <c r="B41" i="14"/>
  <c r="AB40" i="14"/>
  <c r="AA40" i="14"/>
  <c r="Z40" i="14"/>
  <c r="Y40" i="14"/>
  <c r="X40" i="14"/>
  <c r="W40" i="14"/>
  <c r="V40" i="14"/>
  <c r="B40" i="14"/>
  <c r="AB39" i="14"/>
  <c r="AA39" i="14"/>
  <c r="Z39" i="14"/>
  <c r="Z44" i="14" s="1"/>
  <c r="Y39" i="14"/>
  <c r="Y44" i="14" s="1"/>
  <c r="X39" i="14"/>
  <c r="W39" i="14"/>
  <c r="V39" i="14"/>
  <c r="V44" i="14" s="1"/>
  <c r="B39" i="14"/>
  <c r="AB37" i="14"/>
  <c r="AA37" i="14"/>
  <c r="X37" i="14"/>
  <c r="W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B37" i="14"/>
  <c r="AB36" i="14"/>
  <c r="AA36" i="14"/>
  <c r="Z36" i="14"/>
  <c r="Y36" i="14"/>
  <c r="X36" i="14"/>
  <c r="W36" i="14"/>
  <c r="V36" i="14"/>
  <c r="B36" i="14"/>
  <c r="AB35" i="14"/>
  <c r="AA35" i="14"/>
  <c r="Z35" i="14"/>
  <c r="Y35" i="14"/>
  <c r="X35" i="14"/>
  <c r="W35" i="14"/>
  <c r="V35" i="14"/>
  <c r="B35" i="14"/>
  <c r="AB34" i="14"/>
  <c r="AA34" i="14"/>
  <c r="Z34" i="14"/>
  <c r="Y34" i="14"/>
  <c r="X34" i="14"/>
  <c r="W34" i="14"/>
  <c r="V34" i="14"/>
  <c r="B34" i="14"/>
  <c r="AB33" i="14"/>
  <c r="AA33" i="14"/>
  <c r="Z33" i="14"/>
  <c r="Y33" i="14"/>
  <c r="X33" i="14"/>
  <c r="W33" i="14"/>
  <c r="V33" i="14"/>
  <c r="B33" i="14"/>
  <c r="AB32" i="14"/>
  <c r="AA32" i="14"/>
  <c r="Z32" i="14"/>
  <c r="Y32" i="14"/>
  <c r="Y37" i="14" s="1"/>
  <c r="X32" i="14"/>
  <c r="W32" i="14"/>
  <c r="V32" i="14"/>
  <c r="V37" i="14" s="1"/>
  <c r="B32" i="14"/>
  <c r="AB30" i="14"/>
  <c r="AA30" i="14"/>
  <c r="X30" i="14"/>
  <c r="W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AB29" i="14"/>
  <c r="AA29" i="14"/>
  <c r="Z29" i="14"/>
  <c r="Y29" i="14"/>
  <c r="X29" i="14"/>
  <c r="W29" i="14"/>
  <c r="V29" i="14"/>
  <c r="B29" i="14"/>
  <c r="AB28" i="14"/>
  <c r="AA28" i="14"/>
  <c r="Z28" i="14"/>
  <c r="Y28" i="14"/>
  <c r="X28" i="14"/>
  <c r="W28" i="14"/>
  <c r="V28" i="14"/>
  <c r="B28" i="14"/>
  <c r="AB27" i="14"/>
  <c r="AA27" i="14"/>
  <c r="Z27" i="14"/>
  <c r="Y27" i="14"/>
  <c r="X27" i="14"/>
  <c r="W27" i="14"/>
  <c r="V27" i="14"/>
  <c r="B27" i="14"/>
  <c r="AB26" i="14"/>
  <c r="AA26" i="14"/>
  <c r="Z26" i="14"/>
  <c r="Y26" i="14"/>
  <c r="X26" i="14"/>
  <c r="W26" i="14"/>
  <c r="V26" i="14"/>
  <c r="B26" i="14"/>
  <c r="AB25" i="14"/>
  <c r="AA25" i="14"/>
  <c r="Z25" i="14"/>
  <c r="Z30" i="14" s="1"/>
  <c r="Y25" i="14"/>
  <c r="Y30" i="14" s="1"/>
  <c r="X25" i="14"/>
  <c r="W25" i="14"/>
  <c r="V25" i="14"/>
  <c r="V30" i="14" s="1"/>
  <c r="B25" i="14"/>
  <c r="AA23" i="14"/>
  <c r="W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B23" i="14"/>
  <c r="AB22" i="14"/>
  <c r="AA22" i="14"/>
  <c r="Z22" i="14"/>
  <c r="Y22" i="14"/>
  <c r="X22" i="14"/>
  <c r="W22" i="14"/>
  <c r="V22" i="14"/>
  <c r="B22" i="14"/>
  <c r="AB21" i="14"/>
  <c r="AA21" i="14"/>
  <c r="Z21" i="14"/>
  <c r="Y21" i="14"/>
  <c r="X21" i="14"/>
  <c r="W21" i="14"/>
  <c r="V21" i="14"/>
  <c r="B21" i="14"/>
  <c r="AB20" i="14"/>
  <c r="AA20" i="14"/>
  <c r="Z20" i="14"/>
  <c r="Y20" i="14"/>
  <c r="X20" i="14"/>
  <c r="W20" i="14"/>
  <c r="V20" i="14"/>
  <c r="B20" i="14"/>
  <c r="AB19" i="14"/>
  <c r="AB23" i="14" s="1"/>
  <c r="AA19" i="14"/>
  <c r="Z19" i="14"/>
  <c r="Y19" i="14"/>
  <c r="X19" i="14"/>
  <c r="X23" i="14" s="1"/>
  <c r="W19" i="14"/>
  <c r="V19" i="14"/>
  <c r="B19" i="14"/>
  <c r="AB18" i="14"/>
  <c r="AA18" i="14"/>
  <c r="Z18" i="14"/>
  <c r="Y18" i="14"/>
  <c r="X18" i="14"/>
  <c r="W18" i="14"/>
  <c r="V18" i="14"/>
  <c r="V23" i="14" s="1"/>
  <c r="B18" i="14"/>
  <c r="A17" i="14"/>
  <c r="A24" i="14" s="1"/>
  <c r="A31" i="14" s="1"/>
  <c r="A38" i="14" s="1"/>
  <c r="A45" i="14" s="1"/>
  <c r="A52" i="14" s="1"/>
  <c r="A59" i="14" s="1"/>
  <c r="A66" i="14" s="1"/>
  <c r="A73" i="14" s="1"/>
  <c r="A80" i="14" s="1"/>
  <c r="A87" i="14" s="1"/>
  <c r="A94" i="14" s="1"/>
  <c r="A101" i="14" s="1"/>
  <c r="A108" i="14" s="1"/>
  <c r="A115" i="14" s="1"/>
  <c r="A122" i="14" s="1"/>
  <c r="A129" i="14" s="1"/>
  <c r="A136" i="14" s="1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AB15" i="14"/>
  <c r="AA15" i="14"/>
  <c r="Z15" i="14"/>
  <c r="Y15" i="14"/>
  <c r="X15" i="14"/>
  <c r="W15" i="14"/>
  <c r="V15" i="14"/>
  <c r="AB14" i="14"/>
  <c r="AA14" i="14"/>
  <c r="Z14" i="14"/>
  <c r="Y14" i="14"/>
  <c r="X14" i="14"/>
  <c r="W14" i="14"/>
  <c r="V14" i="14"/>
  <c r="AB13" i="14"/>
  <c r="AB16" i="14" s="1"/>
  <c r="AA13" i="14"/>
  <c r="AA16" i="14" s="1"/>
  <c r="Z13" i="14"/>
  <c r="Y13" i="14"/>
  <c r="X13" i="14"/>
  <c r="X16" i="14" s="1"/>
  <c r="W13" i="14"/>
  <c r="W16" i="14" s="1"/>
  <c r="V13" i="14"/>
  <c r="AB12" i="14"/>
  <c r="AA12" i="14"/>
  <c r="Z12" i="14"/>
  <c r="Y12" i="14"/>
  <c r="X12" i="14"/>
  <c r="W12" i="14"/>
  <c r="V12" i="14"/>
  <c r="AB11" i="14"/>
  <c r="AA11" i="14"/>
  <c r="Z11" i="14"/>
  <c r="Y11" i="14"/>
  <c r="X11" i="14"/>
  <c r="W11" i="14"/>
  <c r="V11" i="14"/>
  <c r="V16" i="14" s="1"/>
  <c r="Z23" i="14" l="1"/>
  <c r="Z142" i="14"/>
  <c r="Z128" i="14"/>
  <c r="S119" i="14"/>
  <c r="Z119" i="14" s="1"/>
  <c r="Z86" i="14"/>
  <c r="Z97" i="14"/>
  <c r="Z96" i="14"/>
  <c r="Z79" i="14"/>
  <c r="Z65" i="14"/>
  <c r="Z58" i="14"/>
  <c r="Z51" i="14"/>
  <c r="Z37" i="14"/>
  <c r="Z16" i="14"/>
  <c r="Y114" i="14"/>
  <c r="Y142" i="14"/>
  <c r="Y128" i="14"/>
  <c r="Y95" i="14"/>
  <c r="Y96" i="14"/>
  <c r="Y97" i="14"/>
  <c r="Y99" i="14"/>
  <c r="Y65" i="14"/>
  <c r="Y58" i="14"/>
  <c r="Y51" i="14"/>
  <c r="Y23" i="14"/>
  <c r="Y16" i="14"/>
  <c r="X121" i="14"/>
  <c r="Z72" i="14"/>
  <c r="W100" i="14"/>
  <c r="AA116" i="14"/>
  <c r="AB100" i="14"/>
  <c r="X72" i="14"/>
  <c r="Z117" i="14"/>
  <c r="X119" i="14"/>
  <c r="AB121" i="14"/>
  <c r="Y72" i="14"/>
  <c r="G72" i="14"/>
  <c r="O72" i="14"/>
  <c r="AA95" i="14"/>
  <c r="AA100" i="14" s="1"/>
  <c r="P117" i="14"/>
  <c r="W117" i="14" s="1"/>
  <c r="W96" i="14"/>
  <c r="T117" i="14"/>
  <c r="AA117" i="14" s="1"/>
  <c r="AA96" i="14"/>
  <c r="R119" i="14"/>
  <c r="Y119" i="14" s="1"/>
  <c r="Y98" i="14"/>
  <c r="Y120" i="14"/>
  <c r="P116" i="14"/>
  <c r="X117" i="14"/>
  <c r="E72" i="14"/>
  <c r="I72" i="14"/>
  <c r="M72" i="14"/>
  <c r="V70" i="14"/>
  <c r="V72" i="14" s="1"/>
  <c r="W71" i="14"/>
  <c r="F121" i="14"/>
  <c r="J121" i="14"/>
  <c r="N121" i="14"/>
  <c r="Y116" i="14"/>
  <c r="W118" i="14"/>
  <c r="AA118" i="14"/>
  <c r="O120" i="14"/>
  <c r="V120" i="14" s="1"/>
  <c r="V99" i="14"/>
  <c r="S120" i="14"/>
  <c r="Z120" i="14" s="1"/>
  <c r="Z99" i="14"/>
  <c r="U117" i="14"/>
  <c r="AB117" i="14" s="1"/>
  <c r="V119" i="14"/>
  <c r="X142" i="14"/>
  <c r="AB142" i="14"/>
  <c r="AB72" i="14"/>
  <c r="V117" i="14"/>
  <c r="AB119" i="14"/>
  <c r="W67" i="14"/>
  <c r="AA67" i="14"/>
  <c r="AA72" i="14" s="1"/>
  <c r="Y79" i="14"/>
  <c r="C121" i="14"/>
  <c r="G121" i="14"/>
  <c r="K121" i="14"/>
  <c r="O116" i="14"/>
  <c r="V95" i="14"/>
  <c r="V100" i="14" s="1"/>
  <c r="S116" i="14"/>
  <c r="Z95" i="14"/>
  <c r="Q118" i="14"/>
  <c r="X118" i="14" s="1"/>
  <c r="X97" i="14"/>
  <c r="X100" i="14" s="1"/>
  <c r="U118" i="14"/>
  <c r="AB118" i="14" s="1"/>
  <c r="AB97" i="14"/>
  <c r="W120" i="14"/>
  <c r="X98" i="14"/>
  <c r="AB98" i="14"/>
  <c r="W128" i="14"/>
  <c r="W142" i="14"/>
  <c r="Y100" i="14" l="1"/>
  <c r="R121" i="14"/>
  <c r="W72" i="14"/>
  <c r="AA121" i="14"/>
  <c r="P121" i="14"/>
  <c r="W116" i="14"/>
  <c r="W121" i="14" s="1"/>
  <c r="O121" i="14"/>
  <c r="V116" i="14"/>
  <c r="V121" i="14" s="1"/>
  <c r="Z100" i="14"/>
  <c r="Y121" i="14"/>
  <c r="Q121" i="14"/>
  <c r="S121" i="14"/>
  <c r="Z116" i="14"/>
  <c r="Z121" i="14" s="1"/>
  <c r="T121" i="14"/>
  <c r="U121" i="14"/>
  <c r="AA142" i="13" l="1"/>
  <c r="W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AB141" i="13"/>
  <c r="AA141" i="13"/>
  <c r="Z141" i="13"/>
  <c r="Y141" i="13"/>
  <c r="X141" i="13"/>
  <c r="W141" i="13"/>
  <c r="V141" i="13"/>
  <c r="B141" i="13"/>
  <c r="AB140" i="13"/>
  <c r="AA140" i="13"/>
  <c r="Z140" i="13"/>
  <c r="Y140" i="13"/>
  <c r="X140" i="13"/>
  <c r="W140" i="13"/>
  <c r="V140" i="13"/>
  <c r="B140" i="13"/>
  <c r="AB139" i="13"/>
  <c r="AA139" i="13"/>
  <c r="Z139" i="13"/>
  <c r="Y139" i="13"/>
  <c r="X139" i="13"/>
  <c r="W139" i="13"/>
  <c r="V139" i="13"/>
  <c r="B139" i="13"/>
  <c r="AB138" i="13"/>
  <c r="AA138" i="13"/>
  <c r="Z138" i="13"/>
  <c r="Y138" i="13"/>
  <c r="X138" i="13"/>
  <c r="W138" i="13"/>
  <c r="V138" i="13"/>
  <c r="B138" i="13"/>
  <c r="AB137" i="13"/>
  <c r="AB142" i="13" s="1"/>
  <c r="AA137" i="13"/>
  <c r="Z137" i="13"/>
  <c r="Y137" i="13"/>
  <c r="X137" i="13"/>
  <c r="X142" i="13" s="1"/>
  <c r="W137" i="13"/>
  <c r="V137" i="13"/>
  <c r="B137" i="13"/>
  <c r="AA135" i="13"/>
  <c r="W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B135" i="13"/>
  <c r="AB134" i="13"/>
  <c r="AA134" i="13"/>
  <c r="Z134" i="13"/>
  <c r="Y134" i="13"/>
  <c r="X134" i="13"/>
  <c r="W134" i="13"/>
  <c r="V134" i="13"/>
  <c r="B134" i="13"/>
  <c r="AB133" i="13"/>
  <c r="AA133" i="13"/>
  <c r="Z133" i="13"/>
  <c r="Y133" i="13"/>
  <c r="X133" i="13"/>
  <c r="W133" i="13"/>
  <c r="V133" i="13"/>
  <c r="B133" i="13"/>
  <c r="AB132" i="13"/>
  <c r="AA132" i="13"/>
  <c r="Z132" i="13"/>
  <c r="Y132" i="13"/>
  <c r="X132" i="13"/>
  <c r="W132" i="13"/>
  <c r="V132" i="13"/>
  <c r="B132" i="13"/>
  <c r="AB131" i="13"/>
  <c r="AA131" i="13"/>
  <c r="Z131" i="13"/>
  <c r="Y131" i="13"/>
  <c r="X131" i="13"/>
  <c r="W131" i="13"/>
  <c r="V131" i="13"/>
  <c r="B131" i="13"/>
  <c r="AB130" i="13"/>
  <c r="AB135" i="13" s="1"/>
  <c r="AA130" i="13"/>
  <c r="Z130" i="13"/>
  <c r="Z135" i="13" s="1"/>
  <c r="Y130" i="13"/>
  <c r="Y135" i="13" s="1"/>
  <c r="X130" i="13"/>
  <c r="X135" i="13" s="1"/>
  <c r="W130" i="13"/>
  <c r="V130" i="13"/>
  <c r="V135" i="13" s="1"/>
  <c r="B130" i="13"/>
  <c r="AA128" i="13"/>
  <c r="W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B128" i="13"/>
  <c r="AB127" i="13"/>
  <c r="AA127" i="13"/>
  <c r="Z127" i="13"/>
  <c r="Y127" i="13"/>
  <c r="X127" i="13"/>
  <c r="W127" i="13"/>
  <c r="V127" i="13"/>
  <c r="B127" i="13"/>
  <c r="AB126" i="13"/>
  <c r="AA126" i="13"/>
  <c r="Z126" i="13"/>
  <c r="Y126" i="13"/>
  <c r="X126" i="13"/>
  <c r="W126" i="13"/>
  <c r="V126" i="13"/>
  <c r="B126" i="13"/>
  <c r="AB125" i="13"/>
  <c r="AA125" i="13"/>
  <c r="Z125" i="13"/>
  <c r="Y125" i="13"/>
  <c r="X125" i="13"/>
  <c r="W125" i="13"/>
  <c r="V125" i="13"/>
  <c r="B125" i="13"/>
  <c r="AB124" i="13"/>
  <c r="AA124" i="13"/>
  <c r="Z124" i="13"/>
  <c r="Y124" i="13"/>
  <c r="X124" i="13"/>
  <c r="W124" i="13"/>
  <c r="V124" i="13"/>
  <c r="B124" i="13"/>
  <c r="AB123" i="13"/>
  <c r="AB128" i="13" s="1"/>
  <c r="AA123" i="13"/>
  <c r="Z123" i="13"/>
  <c r="Y123" i="13"/>
  <c r="X123" i="13"/>
  <c r="X128" i="13" s="1"/>
  <c r="W123" i="13"/>
  <c r="V123" i="13"/>
  <c r="B123" i="13"/>
  <c r="B121" i="13"/>
  <c r="U120" i="13"/>
  <c r="N120" i="13"/>
  <c r="M120" i="13"/>
  <c r="J120" i="13"/>
  <c r="F120" i="13"/>
  <c r="E120" i="13"/>
  <c r="B120" i="13"/>
  <c r="X119" i="13"/>
  <c r="U119" i="13"/>
  <c r="Q119" i="13"/>
  <c r="M119" i="13"/>
  <c r="I119" i="13"/>
  <c r="AB119" i="13" s="1"/>
  <c r="E119" i="13"/>
  <c r="B119" i="13"/>
  <c r="AB118" i="13"/>
  <c r="T118" i="13"/>
  <c r="AA118" i="13" s="1"/>
  <c r="P118" i="13"/>
  <c r="L118" i="13"/>
  <c r="H118" i="13"/>
  <c r="D118" i="13"/>
  <c r="W118" i="13" s="1"/>
  <c r="B118" i="13"/>
  <c r="Z117" i="13"/>
  <c r="S117" i="13"/>
  <c r="O117" i="13"/>
  <c r="K117" i="13"/>
  <c r="J117" i="13"/>
  <c r="J121" i="13" s="1"/>
  <c r="G117" i="13"/>
  <c r="C117" i="13"/>
  <c r="V117" i="13" s="1"/>
  <c r="B117" i="13"/>
  <c r="U116" i="13"/>
  <c r="N116" i="13"/>
  <c r="M116" i="13"/>
  <c r="M121" i="13" s="1"/>
  <c r="J116" i="13"/>
  <c r="F116" i="13"/>
  <c r="E116" i="13"/>
  <c r="E121" i="13" s="1"/>
  <c r="B116" i="13"/>
  <c r="Z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AB113" i="13"/>
  <c r="AA113" i="13"/>
  <c r="Z113" i="13"/>
  <c r="Y113" i="13"/>
  <c r="X113" i="13"/>
  <c r="W113" i="13"/>
  <c r="V113" i="13"/>
  <c r="B113" i="13"/>
  <c r="AB112" i="13"/>
  <c r="AA112" i="13"/>
  <c r="Z112" i="13"/>
  <c r="Y112" i="13"/>
  <c r="X112" i="13"/>
  <c r="W112" i="13"/>
  <c r="V112" i="13"/>
  <c r="B112" i="13"/>
  <c r="AB111" i="13"/>
  <c r="AA111" i="13"/>
  <c r="Z111" i="13"/>
  <c r="Y111" i="13"/>
  <c r="X111" i="13"/>
  <c r="W111" i="13"/>
  <c r="V111" i="13"/>
  <c r="B111" i="13"/>
  <c r="AB110" i="13"/>
  <c r="AA110" i="13"/>
  <c r="Z110" i="13"/>
  <c r="Y110" i="13"/>
  <c r="X110" i="13"/>
  <c r="W110" i="13"/>
  <c r="V110" i="13"/>
  <c r="B110" i="13"/>
  <c r="AB109" i="13"/>
  <c r="AB114" i="13" s="1"/>
  <c r="AA109" i="13"/>
  <c r="AA114" i="13" s="1"/>
  <c r="Z109" i="13"/>
  <c r="Y109" i="13"/>
  <c r="Y114" i="13" s="1"/>
  <c r="X109" i="13"/>
  <c r="X114" i="13" s="1"/>
  <c r="W109" i="13"/>
  <c r="W114" i="13" s="1"/>
  <c r="V109" i="13"/>
  <c r="B109" i="13"/>
  <c r="Z107" i="13"/>
  <c r="Y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AB106" i="13"/>
  <c r="AA106" i="13"/>
  <c r="Z106" i="13"/>
  <c r="Y106" i="13"/>
  <c r="X106" i="13"/>
  <c r="W106" i="13"/>
  <c r="V106" i="13"/>
  <c r="B106" i="13"/>
  <c r="AB105" i="13"/>
  <c r="AA105" i="13"/>
  <c r="Z105" i="13"/>
  <c r="Y105" i="13"/>
  <c r="X105" i="13"/>
  <c r="W105" i="13"/>
  <c r="V105" i="13"/>
  <c r="B105" i="13"/>
  <c r="AB104" i="13"/>
  <c r="AA104" i="13"/>
  <c r="Z104" i="13"/>
  <c r="Y104" i="13"/>
  <c r="X104" i="13"/>
  <c r="W104" i="13"/>
  <c r="V104" i="13"/>
  <c r="B104" i="13"/>
  <c r="AB103" i="13"/>
  <c r="AA103" i="13"/>
  <c r="Z103" i="13"/>
  <c r="Y103" i="13"/>
  <c r="X103" i="13"/>
  <c r="W103" i="13"/>
  <c r="V103" i="13"/>
  <c r="B103" i="13"/>
  <c r="AB102" i="13"/>
  <c r="AB107" i="13" s="1"/>
  <c r="AA102" i="13"/>
  <c r="AA107" i="13" s="1"/>
  <c r="Z102" i="13"/>
  <c r="Y102" i="13"/>
  <c r="X102" i="13"/>
  <c r="X107" i="13" s="1"/>
  <c r="W102" i="13"/>
  <c r="W107" i="13" s="1"/>
  <c r="V102" i="13"/>
  <c r="B102" i="13"/>
  <c r="U100" i="13"/>
  <c r="Q100" i="13"/>
  <c r="M100" i="13"/>
  <c r="I100" i="13"/>
  <c r="E100" i="13"/>
  <c r="B100" i="13"/>
  <c r="AB99" i="13"/>
  <c r="U99" i="13"/>
  <c r="T99" i="13"/>
  <c r="S99" i="13"/>
  <c r="S120" i="13" s="1"/>
  <c r="Z120" i="13" s="1"/>
  <c r="R99" i="13"/>
  <c r="R120" i="13" s="1"/>
  <c r="Q99" i="13"/>
  <c r="Q120" i="13" s="1"/>
  <c r="X120" i="13" s="1"/>
  <c r="P99" i="13"/>
  <c r="O99" i="13"/>
  <c r="O120" i="13" s="1"/>
  <c r="V120" i="13" s="1"/>
  <c r="N99" i="13"/>
  <c r="M99" i="13"/>
  <c r="L99" i="13"/>
  <c r="L120" i="13" s="1"/>
  <c r="K99" i="13"/>
  <c r="K120" i="13" s="1"/>
  <c r="J99" i="13"/>
  <c r="I99" i="13"/>
  <c r="I120" i="13" s="1"/>
  <c r="H99" i="13"/>
  <c r="H120" i="13" s="1"/>
  <c r="G99" i="13"/>
  <c r="G120" i="13" s="1"/>
  <c r="F99" i="13"/>
  <c r="E99" i="13"/>
  <c r="D99" i="13"/>
  <c r="D120" i="13" s="1"/>
  <c r="C99" i="13"/>
  <c r="C120" i="13" s="1"/>
  <c r="B99" i="13"/>
  <c r="AB98" i="13"/>
  <c r="X98" i="13"/>
  <c r="U98" i="13"/>
  <c r="T98" i="13"/>
  <c r="T119" i="13" s="1"/>
  <c r="S98" i="13"/>
  <c r="R98" i="13"/>
  <c r="R119" i="13" s="1"/>
  <c r="Q98" i="13"/>
  <c r="P98" i="13"/>
  <c r="W98" i="13" s="1"/>
  <c r="O98" i="13"/>
  <c r="N98" i="13"/>
  <c r="N119" i="13" s="1"/>
  <c r="M98" i="13"/>
  <c r="L98" i="13"/>
  <c r="L119" i="13" s="1"/>
  <c r="K98" i="13"/>
  <c r="K119" i="13" s="1"/>
  <c r="J98" i="13"/>
  <c r="J119" i="13" s="1"/>
  <c r="I98" i="13"/>
  <c r="H98" i="13"/>
  <c r="H119" i="13" s="1"/>
  <c r="G98" i="13"/>
  <c r="G119" i="13" s="1"/>
  <c r="F98" i="13"/>
  <c r="F119" i="13" s="1"/>
  <c r="E98" i="13"/>
  <c r="D98" i="13"/>
  <c r="D119" i="13" s="1"/>
  <c r="C98" i="13"/>
  <c r="C119" i="13" s="1"/>
  <c r="B98" i="13"/>
  <c r="AA97" i="13"/>
  <c r="Z97" i="13"/>
  <c r="W97" i="13"/>
  <c r="U97" i="13"/>
  <c r="U118" i="13" s="1"/>
  <c r="T97" i="13"/>
  <c r="S97" i="13"/>
  <c r="S118" i="13" s="1"/>
  <c r="R97" i="13"/>
  <c r="Q97" i="13"/>
  <c r="Q118" i="13" s="1"/>
  <c r="X118" i="13" s="1"/>
  <c r="P97" i="13"/>
  <c r="O97" i="13"/>
  <c r="V97" i="13" s="1"/>
  <c r="N97" i="13"/>
  <c r="N118" i="13" s="1"/>
  <c r="M97" i="13"/>
  <c r="M118" i="13" s="1"/>
  <c r="L97" i="13"/>
  <c r="K97" i="13"/>
  <c r="K118" i="13" s="1"/>
  <c r="J97" i="13"/>
  <c r="J118" i="13" s="1"/>
  <c r="I97" i="13"/>
  <c r="I118" i="13" s="1"/>
  <c r="H97" i="13"/>
  <c r="G97" i="13"/>
  <c r="G118" i="13" s="1"/>
  <c r="F97" i="13"/>
  <c r="F118" i="13" s="1"/>
  <c r="E97" i="13"/>
  <c r="E118" i="13" s="1"/>
  <c r="D97" i="13"/>
  <c r="C97" i="13"/>
  <c r="C118" i="13" s="1"/>
  <c r="B97" i="13"/>
  <c r="Z96" i="13"/>
  <c r="V96" i="13"/>
  <c r="U96" i="13"/>
  <c r="T96" i="13"/>
  <c r="T117" i="13" s="1"/>
  <c r="AA117" i="13" s="1"/>
  <c r="S96" i="13"/>
  <c r="R96" i="13"/>
  <c r="Y96" i="13" s="1"/>
  <c r="Q96" i="13"/>
  <c r="P96" i="13"/>
  <c r="P117" i="13" s="1"/>
  <c r="W117" i="13" s="1"/>
  <c r="O96" i="13"/>
  <c r="N96" i="13"/>
  <c r="N117" i="13" s="1"/>
  <c r="M96" i="13"/>
  <c r="M117" i="13" s="1"/>
  <c r="L96" i="13"/>
  <c r="L117" i="13" s="1"/>
  <c r="K96" i="13"/>
  <c r="J96" i="13"/>
  <c r="I96" i="13"/>
  <c r="I117" i="13" s="1"/>
  <c r="H96" i="13"/>
  <c r="H117" i="13" s="1"/>
  <c r="G96" i="13"/>
  <c r="F96" i="13"/>
  <c r="F117" i="13" s="1"/>
  <c r="E96" i="13"/>
  <c r="E117" i="13" s="1"/>
  <c r="D96" i="13"/>
  <c r="D117" i="13" s="1"/>
  <c r="C96" i="13"/>
  <c r="B96" i="13"/>
  <c r="X95" i="13"/>
  <c r="U95" i="13"/>
  <c r="AB95" i="13" s="1"/>
  <c r="T95" i="13"/>
  <c r="S95" i="13"/>
  <c r="S116" i="13" s="1"/>
  <c r="Z116" i="13" s="1"/>
  <c r="R95" i="13"/>
  <c r="Y95" i="13" s="1"/>
  <c r="Q95" i="13"/>
  <c r="Q116" i="13" s="1"/>
  <c r="P95" i="13"/>
  <c r="O95" i="13"/>
  <c r="O116" i="13" s="1"/>
  <c r="N95" i="13"/>
  <c r="M95" i="13"/>
  <c r="L95" i="13"/>
  <c r="L116" i="13" s="1"/>
  <c r="K95" i="13"/>
  <c r="K116" i="13" s="1"/>
  <c r="J95" i="13"/>
  <c r="I95" i="13"/>
  <c r="I116" i="13" s="1"/>
  <c r="I121" i="13" s="1"/>
  <c r="H95" i="13"/>
  <c r="H116" i="13" s="1"/>
  <c r="G95" i="13"/>
  <c r="G116" i="13" s="1"/>
  <c r="F95" i="13"/>
  <c r="E95" i="13"/>
  <c r="D95" i="13"/>
  <c r="D116" i="13" s="1"/>
  <c r="C95" i="13"/>
  <c r="C116" i="13" s="1"/>
  <c r="B95" i="13"/>
  <c r="B93" i="13"/>
  <c r="B92" i="13"/>
  <c r="B91" i="13"/>
  <c r="B90" i="13"/>
  <c r="B89" i="13"/>
  <c r="B88" i="13"/>
  <c r="AB86" i="13"/>
  <c r="X86" i="13"/>
  <c r="W86" i="13"/>
  <c r="U86" i="13"/>
  <c r="T86" i="13"/>
  <c r="T100" i="13" s="1"/>
  <c r="S86" i="13"/>
  <c r="S100" i="13" s="1"/>
  <c r="R86" i="13"/>
  <c r="R100" i="13" s="1"/>
  <c r="Q86" i="13"/>
  <c r="P86" i="13"/>
  <c r="P100" i="13" s="1"/>
  <c r="O86" i="13"/>
  <c r="O100" i="13" s="1"/>
  <c r="N86" i="13"/>
  <c r="N100" i="13" s="1"/>
  <c r="M86" i="13"/>
  <c r="L86" i="13"/>
  <c r="L100" i="13" s="1"/>
  <c r="K86" i="13"/>
  <c r="K100" i="13" s="1"/>
  <c r="J86" i="13"/>
  <c r="J100" i="13" s="1"/>
  <c r="I86" i="13"/>
  <c r="H86" i="13"/>
  <c r="H100" i="13" s="1"/>
  <c r="G86" i="13"/>
  <c r="G100" i="13" s="1"/>
  <c r="F86" i="13"/>
  <c r="F100" i="13" s="1"/>
  <c r="E86" i="13"/>
  <c r="D86" i="13"/>
  <c r="D100" i="13" s="1"/>
  <c r="C86" i="13"/>
  <c r="C100" i="13" s="1"/>
  <c r="B86" i="13"/>
  <c r="AB85" i="13"/>
  <c r="AA85" i="13"/>
  <c r="Z85" i="13"/>
  <c r="Y85" i="13"/>
  <c r="X85" i="13"/>
  <c r="W85" i="13"/>
  <c r="V85" i="13"/>
  <c r="B85" i="13"/>
  <c r="AB84" i="13"/>
  <c r="AA84" i="13"/>
  <c r="Z84" i="13"/>
  <c r="Y84" i="13"/>
  <c r="X84" i="13"/>
  <c r="W84" i="13"/>
  <c r="V84" i="13"/>
  <c r="B84" i="13"/>
  <c r="AB83" i="13"/>
  <c r="AA83" i="13"/>
  <c r="Z83" i="13"/>
  <c r="Y83" i="13"/>
  <c r="X83" i="13"/>
  <c r="W83" i="13"/>
  <c r="V83" i="13"/>
  <c r="B83" i="13"/>
  <c r="AB82" i="13"/>
  <c r="AA82" i="13"/>
  <c r="Z82" i="13"/>
  <c r="Y82" i="13"/>
  <c r="X82" i="13"/>
  <c r="W82" i="13"/>
  <c r="V82" i="13"/>
  <c r="B82" i="13"/>
  <c r="AB81" i="13"/>
  <c r="AA81" i="13"/>
  <c r="AA86" i="13" s="1"/>
  <c r="Z81" i="13"/>
  <c r="Z86" i="13" s="1"/>
  <c r="Y81" i="13"/>
  <c r="Y86" i="13" s="1"/>
  <c r="X81" i="13"/>
  <c r="W81" i="13"/>
  <c r="V81" i="13"/>
  <c r="V86" i="13" s="1"/>
  <c r="B81" i="13"/>
  <c r="AB79" i="13"/>
  <c r="X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B79" i="13"/>
  <c r="AB78" i="13"/>
  <c r="AA78" i="13"/>
  <c r="Z78" i="13"/>
  <c r="Y78" i="13"/>
  <c r="X78" i="13"/>
  <c r="W78" i="13"/>
  <c r="V78" i="13"/>
  <c r="B78" i="13"/>
  <c r="AB77" i="13"/>
  <c r="AA77" i="13"/>
  <c r="Z77" i="13"/>
  <c r="Y77" i="13"/>
  <c r="X77" i="13"/>
  <c r="W77" i="13"/>
  <c r="V77" i="13"/>
  <c r="B77" i="13"/>
  <c r="AB76" i="13"/>
  <c r="AA76" i="13"/>
  <c r="Z76" i="13"/>
  <c r="Y76" i="13"/>
  <c r="X76" i="13"/>
  <c r="W76" i="13"/>
  <c r="V76" i="13"/>
  <c r="B76" i="13"/>
  <c r="AB75" i="13"/>
  <c r="AA75" i="13"/>
  <c r="Z75" i="13"/>
  <c r="Y75" i="13"/>
  <c r="X75" i="13"/>
  <c r="W75" i="13"/>
  <c r="V75" i="13"/>
  <c r="B75" i="13"/>
  <c r="AB74" i="13"/>
  <c r="AA74" i="13"/>
  <c r="AA79" i="13" s="1"/>
  <c r="Z74" i="13"/>
  <c r="Z79" i="13" s="1"/>
  <c r="Y74" i="13"/>
  <c r="X74" i="13"/>
  <c r="W74" i="13"/>
  <c r="W79" i="13" s="1"/>
  <c r="V74" i="13"/>
  <c r="V79" i="13" s="1"/>
  <c r="B74" i="13"/>
  <c r="U72" i="13"/>
  <c r="T72" i="13"/>
  <c r="S72" i="13"/>
  <c r="R72" i="13"/>
  <c r="Q72" i="13"/>
  <c r="G72" i="13"/>
  <c r="B72" i="13"/>
  <c r="AA71" i="13"/>
  <c r="Z71" i="13"/>
  <c r="W71" i="13"/>
  <c r="V71" i="13"/>
  <c r="P71" i="13"/>
  <c r="O71" i="13"/>
  <c r="N71" i="13"/>
  <c r="M71" i="13"/>
  <c r="L71" i="13"/>
  <c r="K71" i="13"/>
  <c r="J71" i="13"/>
  <c r="I71" i="13"/>
  <c r="AB71" i="13" s="1"/>
  <c r="H71" i="13"/>
  <c r="G71" i="13"/>
  <c r="F71" i="13"/>
  <c r="Y71" i="13" s="1"/>
  <c r="E71" i="13"/>
  <c r="X71" i="13" s="1"/>
  <c r="D71" i="13"/>
  <c r="C71" i="13"/>
  <c r="B71" i="13"/>
  <c r="X70" i="13"/>
  <c r="W70" i="13"/>
  <c r="P70" i="13"/>
  <c r="O70" i="13"/>
  <c r="N70" i="13"/>
  <c r="M70" i="13"/>
  <c r="L70" i="13"/>
  <c r="K70" i="13"/>
  <c r="J70" i="13"/>
  <c r="I70" i="13"/>
  <c r="AB70" i="13" s="1"/>
  <c r="H70" i="13"/>
  <c r="AA70" i="13" s="1"/>
  <c r="G70" i="13"/>
  <c r="Z70" i="13" s="1"/>
  <c r="F70" i="13"/>
  <c r="Y70" i="13" s="1"/>
  <c r="E70" i="13"/>
  <c r="D70" i="13"/>
  <c r="C70" i="13"/>
  <c r="B70" i="13"/>
  <c r="AB69" i="13"/>
  <c r="Y69" i="13"/>
  <c r="X69" i="13"/>
  <c r="P69" i="13"/>
  <c r="W69" i="13" s="1"/>
  <c r="O69" i="13"/>
  <c r="V69" i="13" s="1"/>
  <c r="N69" i="13"/>
  <c r="M69" i="13"/>
  <c r="L69" i="13"/>
  <c r="K69" i="13"/>
  <c r="J69" i="13"/>
  <c r="I69" i="13"/>
  <c r="H69" i="13"/>
  <c r="AA69" i="13" s="1"/>
  <c r="G69" i="13"/>
  <c r="Z69" i="13" s="1"/>
  <c r="F69" i="13"/>
  <c r="E69" i="13"/>
  <c r="D69" i="13"/>
  <c r="C69" i="13"/>
  <c r="B69" i="13"/>
  <c r="AA68" i="13"/>
  <c r="Z68" i="13"/>
  <c r="W68" i="13"/>
  <c r="V68" i="13"/>
  <c r="P68" i="13"/>
  <c r="O68" i="13"/>
  <c r="N68" i="13"/>
  <c r="M68" i="13"/>
  <c r="L68" i="13"/>
  <c r="K68" i="13"/>
  <c r="J68" i="13"/>
  <c r="I68" i="13"/>
  <c r="AB68" i="13" s="1"/>
  <c r="H68" i="13"/>
  <c r="G68" i="13"/>
  <c r="F68" i="13"/>
  <c r="F72" i="13" s="1"/>
  <c r="E68" i="13"/>
  <c r="X68" i="13" s="1"/>
  <c r="D68" i="13"/>
  <c r="C68" i="13"/>
  <c r="B68" i="13"/>
  <c r="AB67" i="13"/>
  <c r="AB72" i="13" s="1"/>
  <c r="Y67" i="13"/>
  <c r="X67" i="13"/>
  <c r="X72" i="13" s="1"/>
  <c r="P67" i="13"/>
  <c r="P72" i="13" s="1"/>
  <c r="O67" i="13"/>
  <c r="O72" i="13" s="1"/>
  <c r="N67" i="13"/>
  <c r="N72" i="13" s="1"/>
  <c r="M67" i="13"/>
  <c r="L67" i="13"/>
  <c r="L72" i="13" s="1"/>
  <c r="K67" i="13"/>
  <c r="K72" i="13" s="1"/>
  <c r="J67" i="13"/>
  <c r="J72" i="13" s="1"/>
  <c r="I67" i="13"/>
  <c r="H67" i="13"/>
  <c r="AA67" i="13" s="1"/>
  <c r="G67" i="13"/>
  <c r="Z67" i="13" s="1"/>
  <c r="Z72" i="13" s="1"/>
  <c r="F67" i="13"/>
  <c r="E67" i="13"/>
  <c r="D67" i="13"/>
  <c r="D72" i="13" s="1"/>
  <c r="C67" i="13"/>
  <c r="C72" i="13" s="1"/>
  <c r="B67" i="13"/>
  <c r="AB65" i="13"/>
  <c r="X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B65" i="13"/>
  <c r="AB64" i="13"/>
  <c r="AA64" i="13"/>
  <c r="Z64" i="13"/>
  <c r="Y64" i="13"/>
  <c r="X64" i="13"/>
  <c r="W64" i="13"/>
  <c r="V64" i="13"/>
  <c r="B64" i="13"/>
  <c r="AB63" i="13"/>
  <c r="AA63" i="13"/>
  <c r="Z63" i="13"/>
  <c r="Y63" i="13"/>
  <c r="X63" i="13"/>
  <c r="W63" i="13"/>
  <c r="V63" i="13"/>
  <c r="B63" i="13"/>
  <c r="AB62" i="13"/>
  <c r="AA62" i="13"/>
  <c r="Z62" i="13"/>
  <c r="Y62" i="13"/>
  <c r="X62" i="13"/>
  <c r="W62" i="13"/>
  <c r="V62" i="13"/>
  <c r="B62" i="13"/>
  <c r="AB61" i="13"/>
  <c r="AA61" i="13"/>
  <c r="Z61" i="13"/>
  <c r="Y61" i="13"/>
  <c r="X61" i="13"/>
  <c r="W61" i="13"/>
  <c r="V61" i="13"/>
  <c r="B61" i="13"/>
  <c r="AB60" i="13"/>
  <c r="AA60" i="13"/>
  <c r="AA65" i="13" s="1"/>
  <c r="Z60" i="13"/>
  <c r="Z65" i="13" s="1"/>
  <c r="Y60" i="13"/>
  <c r="Y65" i="13" s="1"/>
  <c r="X60" i="13"/>
  <c r="W60" i="13"/>
  <c r="W65" i="13" s="1"/>
  <c r="V60" i="13"/>
  <c r="V65" i="13" s="1"/>
  <c r="B60" i="13"/>
  <c r="AB58" i="13"/>
  <c r="Y58" i="13"/>
  <c r="X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AB57" i="13"/>
  <c r="AA57" i="13"/>
  <c r="Z57" i="13"/>
  <c r="Y57" i="13"/>
  <c r="X57" i="13"/>
  <c r="W57" i="13"/>
  <c r="V57" i="13"/>
  <c r="B57" i="13"/>
  <c r="AB56" i="13"/>
  <c r="AA56" i="13"/>
  <c r="Z56" i="13"/>
  <c r="Y56" i="13"/>
  <c r="X56" i="13"/>
  <c r="W56" i="13"/>
  <c r="V56" i="13"/>
  <c r="B56" i="13"/>
  <c r="AB55" i="13"/>
  <c r="AA55" i="13"/>
  <c r="Z55" i="13"/>
  <c r="Y55" i="13"/>
  <c r="X55" i="13"/>
  <c r="W55" i="13"/>
  <c r="V55" i="13"/>
  <c r="B55" i="13"/>
  <c r="AB54" i="13"/>
  <c r="AA54" i="13"/>
  <c r="Z54" i="13"/>
  <c r="Y54" i="13"/>
  <c r="X54" i="13"/>
  <c r="W54" i="13"/>
  <c r="V54" i="13"/>
  <c r="B54" i="13"/>
  <c r="AB53" i="13"/>
  <c r="AA53" i="13"/>
  <c r="AA58" i="13" s="1"/>
  <c r="Z53" i="13"/>
  <c r="Z58" i="13" s="1"/>
  <c r="Y53" i="13"/>
  <c r="X53" i="13"/>
  <c r="W53" i="13"/>
  <c r="W58" i="13" s="1"/>
  <c r="V53" i="13"/>
  <c r="V58" i="13" s="1"/>
  <c r="B53" i="13"/>
  <c r="AB51" i="13"/>
  <c r="X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AB50" i="13"/>
  <c r="AA50" i="13"/>
  <c r="Z50" i="13"/>
  <c r="Y50" i="13"/>
  <c r="X50" i="13"/>
  <c r="W50" i="13"/>
  <c r="V50" i="13"/>
  <c r="B50" i="13"/>
  <c r="AB49" i="13"/>
  <c r="AA49" i="13"/>
  <c r="Z49" i="13"/>
  <c r="Y49" i="13"/>
  <c r="X49" i="13"/>
  <c r="W49" i="13"/>
  <c r="V49" i="13"/>
  <c r="B49" i="13"/>
  <c r="AB48" i="13"/>
  <c r="AA48" i="13"/>
  <c r="Z48" i="13"/>
  <c r="Y48" i="13"/>
  <c r="X48" i="13"/>
  <c r="W48" i="13"/>
  <c r="V48" i="13"/>
  <c r="B48" i="13"/>
  <c r="AB47" i="13"/>
  <c r="AA47" i="13"/>
  <c r="Z47" i="13"/>
  <c r="Y47" i="13"/>
  <c r="X47" i="13"/>
  <c r="W47" i="13"/>
  <c r="V47" i="13"/>
  <c r="B47" i="13"/>
  <c r="AB46" i="13"/>
  <c r="AA46" i="13"/>
  <c r="AA51" i="13" s="1"/>
  <c r="Z46" i="13"/>
  <c r="Y46" i="13"/>
  <c r="Y51" i="13" s="1"/>
  <c r="X46" i="13"/>
  <c r="W46" i="13"/>
  <c r="W51" i="13" s="1"/>
  <c r="V46" i="13"/>
  <c r="V51" i="13" s="1"/>
  <c r="B46" i="13"/>
  <c r="AB44" i="13"/>
  <c r="X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AB43" i="13"/>
  <c r="AA43" i="13"/>
  <c r="Z43" i="13"/>
  <c r="Y43" i="13"/>
  <c r="X43" i="13"/>
  <c r="W43" i="13"/>
  <c r="V43" i="13"/>
  <c r="B43" i="13"/>
  <c r="AB42" i="13"/>
  <c r="AA42" i="13"/>
  <c r="Z42" i="13"/>
  <c r="Y42" i="13"/>
  <c r="X42" i="13"/>
  <c r="W42" i="13"/>
  <c r="V42" i="13"/>
  <c r="B42" i="13"/>
  <c r="AB41" i="13"/>
  <c r="AA41" i="13"/>
  <c r="Z41" i="13"/>
  <c r="Y41" i="13"/>
  <c r="X41" i="13"/>
  <c r="W41" i="13"/>
  <c r="V41" i="13"/>
  <c r="B41" i="13"/>
  <c r="AB40" i="13"/>
  <c r="AA40" i="13"/>
  <c r="Z40" i="13"/>
  <c r="Y40" i="13"/>
  <c r="X40" i="13"/>
  <c r="W40" i="13"/>
  <c r="V40" i="13"/>
  <c r="B40" i="13"/>
  <c r="AB39" i="13"/>
  <c r="AA39" i="13"/>
  <c r="AA44" i="13" s="1"/>
  <c r="Z39" i="13"/>
  <c r="Z44" i="13" s="1"/>
  <c r="Y39" i="13"/>
  <c r="Y44" i="13" s="1"/>
  <c r="X39" i="13"/>
  <c r="W39" i="13"/>
  <c r="W44" i="13" s="1"/>
  <c r="V39" i="13"/>
  <c r="V44" i="13" s="1"/>
  <c r="B39" i="13"/>
  <c r="AB37" i="13"/>
  <c r="X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AB36" i="13"/>
  <c r="AA36" i="13"/>
  <c r="Z36" i="13"/>
  <c r="Y36" i="13"/>
  <c r="X36" i="13"/>
  <c r="W36" i="13"/>
  <c r="V36" i="13"/>
  <c r="B36" i="13"/>
  <c r="AB35" i="13"/>
  <c r="AA35" i="13"/>
  <c r="Z35" i="13"/>
  <c r="Y35" i="13"/>
  <c r="X35" i="13"/>
  <c r="W35" i="13"/>
  <c r="V35" i="13"/>
  <c r="B35" i="13"/>
  <c r="AB34" i="13"/>
  <c r="AA34" i="13"/>
  <c r="Z34" i="13"/>
  <c r="Y34" i="13"/>
  <c r="X34" i="13"/>
  <c r="W34" i="13"/>
  <c r="V34" i="13"/>
  <c r="B34" i="13"/>
  <c r="AB33" i="13"/>
  <c r="AA33" i="13"/>
  <c r="Z33" i="13"/>
  <c r="Y33" i="13"/>
  <c r="X33" i="13"/>
  <c r="W33" i="13"/>
  <c r="V33" i="13"/>
  <c r="B33" i="13"/>
  <c r="AB32" i="13"/>
  <c r="AA32" i="13"/>
  <c r="AA37" i="13" s="1"/>
  <c r="Z32" i="13"/>
  <c r="Z37" i="13" s="1"/>
  <c r="Y32" i="13"/>
  <c r="Y37" i="13" s="1"/>
  <c r="X32" i="13"/>
  <c r="W32" i="13"/>
  <c r="W37" i="13" s="1"/>
  <c r="V32" i="13"/>
  <c r="V37" i="13" s="1"/>
  <c r="B32" i="13"/>
  <c r="AB30" i="13"/>
  <c r="X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30" i="13"/>
  <c r="AB29" i="13"/>
  <c r="AA29" i="13"/>
  <c r="Z29" i="13"/>
  <c r="Y29" i="13"/>
  <c r="X29" i="13"/>
  <c r="W29" i="13"/>
  <c r="V29" i="13"/>
  <c r="B29" i="13"/>
  <c r="AB28" i="13"/>
  <c r="AA28" i="13"/>
  <c r="Z28" i="13"/>
  <c r="Y28" i="13"/>
  <c r="X28" i="13"/>
  <c r="W28" i="13"/>
  <c r="V28" i="13"/>
  <c r="B28" i="13"/>
  <c r="AB27" i="13"/>
  <c r="AA27" i="13"/>
  <c r="Z27" i="13"/>
  <c r="Y27" i="13"/>
  <c r="X27" i="13"/>
  <c r="W27" i="13"/>
  <c r="V27" i="13"/>
  <c r="B27" i="13"/>
  <c r="AB26" i="13"/>
  <c r="AA26" i="13"/>
  <c r="Z26" i="13"/>
  <c r="Y26" i="13"/>
  <c r="X26" i="13"/>
  <c r="W26" i="13"/>
  <c r="V26" i="13"/>
  <c r="B26" i="13"/>
  <c r="AB25" i="13"/>
  <c r="AA25" i="13"/>
  <c r="AA30" i="13" s="1"/>
  <c r="Z25" i="13"/>
  <c r="Z30" i="13" s="1"/>
  <c r="Y25" i="13"/>
  <c r="Y30" i="13" s="1"/>
  <c r="X25" i="13"/>
  <c r="W25" i="13"/>
  <c r="W30" i="13" s="1"/>
  <c r="V25" i="13"/>
  <c r="V30" i="13" s="1"/>
  <c r="B25" i="13"/>
  <c r="AB23" i="13"/>
  <c r="X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B23" i="13"/>
  <c r="AB22" i="13"/>
  <c r="AA22" i="13"/>
  <c r="Z22" i="13"/>
  <c r="Y22" i="13"/>
  <c r="X22" i="13"/>
  <c r="W22" i="13"/>
  <c r="V22" i="13"/>
  <c r="B22" i="13"/>
  <c r="AB21" i="13"/>
  <c r="AA21" i="13"/>
  <c r="Z21" i="13"/>
  <c r="Y21" i="13"/>
  <c r="X21" i="13"/>
  <c r="W21" i="13"/>
  <c r="V21" i="13"/>
  <c r="B21" i="13"/>
  <c r="AB20" i="13"/>
  <c r="AA20" i="13"/>
  <c r="Z20" i="13"/>
  <c r="Y20" i="13"/>
  <c r="X20" i="13"/>
  <c r="W20" i="13"/>
  <c r="V20" i="13"/>
  <c r="B20" i="13"/>
  <c r="AB19" i="13"/>
  <c r="AA19" i="13"/>
  <c r="Z19" i="13"/>
  <c r="Y19" i="13"/>
  <c r="X19" i="13"/>
  <c r="W19" i="13"/>
  <c r="V19" i="13"/>
  <c r="B19" i="13"/>
  <c r="AB18" i="13"/>
  <c r="AA18" i="13"/>
  <c r="AA23" i="13" s="1"/>
  <c r="Z18" i="13"/>
  <c r="Z23" i="13" s="1"/>
  <c r="Y18" i="13"/>
  <c r="X18" i="13"/>
  <c r="W18" i="13"/>
  <c r="W23" i="13" s="1"/>
  <c r="V18" i="13"/>
  <c r="V23" i="13" s="1"/>
  <c r="B18" i="13"/>
  <c r="A17" i="13"/>
  <c r="A24" i="13" s="1"/>
  <c r="A31" i="13" s="1"/>
  <c r="A38" i="13" s="1"/>
  <c r="A45" i="13" s="1"/>
  <c r="A52" i="13" s="1"/>
  <c r="A59" i="13" s="1"/>
  <c r="A66" i="13" s="1"/>
  <c r="A73" i="13" s="1"/>
  <c r="A80" i="13" s="1"/>
  <c r="A87" i="13" s="1"/>
  <c r="A94" i="13" s="1"/>
  <c r="A101" i="13" s="1"/>
  <c r="A108" i="13" s="1"/>
  <c r="A115" i="13" s="1"/>
  <c r="A122" i="13" s="1"/>
  <c r="A129" i="13" s="1"/>
  <c r="A136" i="13" s="1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AB15" i="13"/>
  <c r="AA15" i="13"/>
  <c r="Z15" i="13"/>
  <c r="Y15" i="13"/>
  <c r="X15" i="13"/>
  <c r="W15" i="13"/>
  <c r="V15" i="13"/>
  <c r="AB14" i="13"/>
  <c r="AA14" i="13"/>
  <c r="Z14" i="13"/>
  <c r="Y14" i="13"/>
  <c r="X14" i="13"/>
  <c r="W14" i="13"/>
  <c r="V14" i="13"/>
  <c r="AB13" i="13"/>
  <c r="AB16" i="13" s="1"/>
  <c r="AA13" i="13"/>
  <c r="Z13" i="13"/>
  <c r="Y13" i="13"/>
  <c r="X13" i="13"/>
  <c r="X16" i="13" s="1"/>
  <c r="W13" i="13"/>
  <c r="V13" i="13"/>
  <c r="AB12" i="13"/>
  <c r="AA12" i="13"/>
  <c r="AA16" i="13" s="1"/>
  <c r="Z12" i="13"/>
  <c r="Y12" i="13"/>
  <c r="X12" i="13"/>
  <c r="W12" i="13"/>
  <c r="W16" i="13" s="1"/>
  <c r="V12" i="13"/>
  <c r="AB11" i="13"/>
  <c r="AA11" i="13"/>
  <c r="Z11" i="13"/>
  <c r="Z16" i="13" s="1"/>
  <c r="Y11" i="13"/>
  <c r="Y16" i="13" s="1"/>
  <c r="X11" i="13"/>
  <c r="W11" i="13"/>
  <c r="V11" i="13"/>
  <c r="V16" i="13" s="1"/>
  <c r="Y142" i="13" l="1"/>
  <c r="Y128" i="13"/>
  <c r="R116" i="13"/>
  <c r="Y119" i="13"/>
  <c r="Y99" i="13"/>
  <c r="R117" i="13"/>
  <c r="Y117" i="13" s="1"/>
  <c r="Y120" i="13"/>
  <c r="Y79" i="13"/>
  <c r="Z51" i="13"/>
  <c r="Y23" i="13"/>
  <c r="F121" i="13"/>
  <c r="Z118" i="13"/>
  <c r="Z121" i="13" s="1"/>
  <c r="AA119" i="13"/>
  <c r="X116" i="13"/>
  <c r="AA72" i="13"/>
  <c r="C121" i="13"/>
  <c r="G121" i="13"/>
  <c r="K121" i="13"/>
  <c r="N121" i="13"/>
  <c r="AA98" i="13"/>
  <c r="P120" i="13"/>
  <c r="W120" i="13" s="1"/>
  <c r="W99" i="13"/>
  <c r="P119" i="13"/>
  <c r="W119" i="13" s="1"/>
  <c r="AB120" i="13"/>
  <c r="E72" i="13"/>
  <c r="I72" i="13"/>
  <c r="M72" i="13"/>
  <c r="V67" i="13"/>
  <c r="V72" i="13" s="1"/>
  <c r="V70" i="13"/>
  <c r="H72" i="13"/>
  <c r="V116" i="13"/>
  <c r="O118" i="13"/>
  <c r="V118" i="13" s="1"/>
  <c r="S121" i="13"/>
  <c r="T120" i="13"/>
  <c r="AA120" i="13" s="1"/>
  <c r="AA99" i="13"/>
  <c r="AB116" i="13"/>
  <c r="W67" i="13"/>
  <c r="Y68" i="13"/>
  <c r="Y72" i="13" s="1"/>
  <c r="D121" i="13"/>
  <c r="H121" i="13"/>
  <c r="L121" i="13"/>
  <c r="P116" i="13"/>
  <c r="W95" i="13"/>
  <c r="T116" i="13"/>
  <c r="AA95" i="13"/>
  <c r="Q117" i="13"/>
  <c r="X117" i="13" s="1"/>
  <c r="X96" i="13"/>
  <c r="X100" i="13" s="1"/>
  <c r="U117" i="13"/>
  <c r="AB117" i="13" s="1"/>
  <c r="AB96" i="13"/>
  <c r="R118" i="13"/>
  <c r="Y118" i="13" s="1"/>
  <c r="Y97" i="13"/>
  <c r="X99" i="13"/>
  <c r="Y116" i="13"/>
  <c r="O119" i="13"/>
  <c r="V119" i="13" s="1"/>
  <c r="V98" i="13"/>
  <c r="S119" i="13"/>
  <c r="Z119" i="13" s="1"/>
  <c r="Z98" i="13"/>
  <c r="V128" i="13"/>
  <c r="Z128" i="13"/>
  <c r="V142" i="13"/>
  <c r="Z142" i="13"/>
  <c r="V95" i="13"/>
  <c r="V100" i="13" s="1"/>
  <c r="Z95" i="13"/>
  <c r="Z100" i="13" s="1"/>
  <c r="W96" i="13"/>
  <c r="AA96" i="13"/>
  <c r="X97" i="13"/>
  <c r="AB97" i="13"/>
  <c r="AB100" i="13" s="1"/>
  <c r="Y98" i="13"/>
  <c r="V99" i="13"/>
  <c r="Z99" i="13"/>
  <c r="U142" i="12"/>
  <c r="T142" i="12"/>
  <c r="S142" i="12"/>
  <c r="R142" i="12"/>
  <c r="Q142" i="12"/>
  <c r="P142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C142" i="12"/>
  <c r="B142" i="12"/>
  <c r="AB141" i="12"/>
  <c r="AA141" i="12"/>
  <c r="Z141" i="12"/>
  <c r="Y141" i="12"/>
  <c r="X141" i="12"/>
  <c r="W141" i="12"/>
  <c r="V141" i="12"/>
  <c r="B141" i="12"/>
  <c r="AB140" i="12"/>
  <c r="AA140" i="12"/>
  <c r="Z140" i="12"/>
  <c r="Y140" i="12"/>
  <c r="X140" i="12"/>
  <c r="W140" i="12"/>
  <c r="V140" i="12"/>
  <c r="B140" i="12"/>
  <c r="AB139" i="12"/>
  <c r="AA139" i="12"/>
  <c r="Z139" i="12"/>
  <c r="Y139" i="12"/>
  <c r="X139" i="12"/>
  <c r="W139" i="12"/>
  <c r="V139" i="12"/>
  <c r="B139" i="12"/>
  <c r="AB138" i="12"/>
  <c r="AA138" i="12"/>
  <c r="Z138" i="12"/>
  <c r="Y138" i="12"/>
  <c r="X138" i="12"/>
  <c r="W138" i="12"/>
  <c r="V138" i="12"/>
  <c r="B138" i="12"/>
  <c r="AB137" i="12"/>
  <c r="AA137" i="12"/>
  <c r="Z137" i="12"/>
  <c r="Z142" i="12" s="1"/>
  <c r="Y137" i="12"/>
  <c r="X137" i="12"/>
  <c r="W137" i="12"/>
  <c r="V137" i="12"/>
  <c r="V142" i="12" s="1"/>
  <c r="B137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C135" i="12"/>
  <c r="B135" i="12"/>
  <c r="AB134" i="12"/>
  <c r="AA134" i="12"/>
  <c r="Z134" i="12"/>
  <c r="Y134" i="12"/>
  <c r="X134" i="12"/>
  <c r="W134" i="12"/>
  <c r="V134" i="12"/>
  <c r="B134" i="12"/>
  <c r="AB133" i="12"/>
  <c r="AA133" i="12"/>
  <c r="Z133" i="12"/>
  <c r="Y133" i="12"/>
  <c r="X133" i="12"/>
  <c r="W133" i="12"/>
  <c r="V133" i="12"/>
  <c r="B133" i="12"/>
  <c r="AB132" i="12"/>
  <c r="AA132" i="12"/>
  <c r="Z132" i="12"/>
  <c r="Y132" i="12"/>
  <c r="X132" i="12"/>
  <c r="W132" i="12"/>
  <c r="V132" i="12"/>
  <c r="B132" i="12"/>
  <c r="AB131" i="12"/>
  <c r="AA131" i="12"/>
  <c r="Z131" i="12"/>
  <c r="Y131" i="12"/>
  <c r="X131" i="12"/>
  <c r="W131" i="12"/>
  <c r="V131" i="12"/>
  <c r="B131" i="12"/>
  <c r="AB130" i="12"/>
  <c r="AB135" i="12" s="1"/>
  <c r="AA130" i="12"/>
  <c r="AA135" i="12" s="1"/>
  <c r="Z130" i="12"/>
  <c r="Z135" i="12" s="1"/>
  <c r="Y130" i="12"/>
  <c r="Y135" i="12" s="1"/>
  <c r="X130" i="12"/>
  <c r="X135" i="12" s="1"/>
  <c r="W130" i="12"/>
  <c r="W135" i="12" s="1"/>
  <c r="V130" i="12"/>
  <c r="V135" i="12" s="1"/>
  <c r="B130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C128" i="12"/>
  <c r="B128" i="12"/>
  <c r="AB127" i="12"/>
  <c r="AA127" i="12"/>
  <c r="Z127" i="12"/>
  <c r="Y127" i="12"/>
  <c r="X127" i="12"/>
  <c r="W127" i="12"/>
  <c r="V127" i="12"/>
  <c r="B127" i="12"/>
  <c r="AB126" i="12"/>
  <c r="AA126" i="12"/>
  <c r="Z126" i="12"/>
  <c r="Y126" i="12"/>
  <c r="X126" i="12"/>
  <c r="W126" i="12"/>
  <c r="V126" i="12"/>
  <c r="B126" i="12"/>
  <c r="AB125" i="12"/>
  <c r="AA125" i="12"/>
  <c r="Z125" i="12"/>
  <c r="Y125" i="12"/>
  <c r="X125" i="12"/>
  <c r="W125" i="12"/>
  <c r="V125" i="12"/>
  <c r="B125" i="12"/>
  <c r="AB124" i="12"/>
  <c r="AA124" i="12"/>
  <c r="Z124" i="12"/>
  <c r="Y124" i="12"/>
  <c r="X124" i="12"/>
  <c r="W124" i="12"/>
  <c r="V124" i="12"/>
  <c r="B124" i="12"/>
  <c r="AB123" i="12"/>
  <c r="AA123" i="12"/>
  <c r="Z123" i="12"/>
  <c r="Y123" i="12"/>
  <c r="X123" i="12"/>
  <c r="W123" i="12"/>
  <c r="W128" i="12" s="1"/>
  <c r="V123" i="12"/>
  <c r="B123" i="12"/>
  <c r="B121" i="12"/>
  <c r="B120" i="12"/>
  <c r="B119" i="12"/>
  <c r="B118" i="12"/>
  <c r="B117" i="12"/>
  <c r="B116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C114" i="12"/>
  <c r="B114" i="12"/>
  <c r="AB113" i="12"/>
  <c r="AA113" i="12"/>
  <c r="Z113" i="12"/>
  <c r="Y113" i="12"/>
  <c r="X113" i="12"/>
  <c r="W113" i="12"/>
  <c r="V113" i="12"/>
  <c r="B113" i="12"/>
  <c r="AB112" i="12"/>
  <c r="AA112" i="12"/>
  <c r="Z112" i="12"/>
  <c r="Y112" i="12"/>
  <c r="X112" i="12"/>
  <c r="W112" i="12"/>
  <c r="V112" i="12"/>
  <c r="B112" i="12"/>
  <c r="AB111" i="12"/>
  <c r="AA111" i="12"/>
  <c r="Z111" i="12"/>
  <c r="Y111" i="12"/>
  <c r="X111" i="12"/>
  <c r="W111" i="12"/>
  <c r="V111" i="12"/>
  <c r="B111" i="12"/>
  <c r="AB110" i="12"/>
  <c r="AA110" i="12"/>
  <c r="Z110" i="12"/>
  <c r="Y110" i="12"/>
  <c r="X110" i="12"/>
  <c r="W110" i="12"/>
  <c r="V110" i="12"/>
  <c r="B110" i="12"/>
  <c r="AB109" i="12"/>
  <c r="AB114" i="12" s="1"/>
  <c r="AA109" i="12"/>
  <c r="AA114" i="12" s="1"/>
  <c r="Z109" i="12"/>
  <c r="Z114" i="12" s="1"/>
  <c r="Y109" i="12"/>
  <c r="Y114" i="12" s="1"/>
  <c r="X109" i="12"/>
  <c r="X114" i="12" s="1"/>
  <c r="W109" i="12"/>
  <c r="W114" i="12" s="1"/>
  <c r="V109" i="12"/>
  <c r="V114" i="12" s="1"/>
  <c r="B109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C107" i="12"/>
  <c r="B107" i="12"/>
  <c r="AB106" i="12"/>
  <c r="AA106" i="12"/>
  <c r="Z106" i="12"/>
  <c r="Y106" i="12"/>
  <c r="X106" i="12"/>
  <c r="W106" i="12"/>
  <c r="V106" i="12"/>
  <c r="B106" i="12"/>
  <c r="AB105" i="12"/>
  <c r="AA105" i="12"/>
  <c r="Z105" i="12"/>
  <c r="Y105" i="12"/>
  <c r="X105" i="12"/>
  <c r="W105" i="12"/>
  <c r="V105" i="12"/>
  <c r="B105" i="12"/>
  <c r="AB104" i="12"/>
  <c r="AA104" i="12"/>
  <c r="Z104" i="12"/>
  <c r="Y104" i="12"/>
  <c r="X104" i="12"/>
  <c r="W104" i="12"/>
  <c r="V104" i="12"/>
  <c r="B104" i="12"/>
  <c r="AB103" i="12"/>
  <c r="AA103" i="12"/>
  <c r="Z103" i="12"/>
  <c r="Y103" i="12"/>
  <c r="X103" i="12"/>
  <c r="W103" i="12"/>
  <c r="V103" i="12"/>
  <c r="B103" i="12"/>
  <c r="AB102" i="12"/>
  <c r="AB107" i="12" s="1"/>
  <c r="AA102" i="12"/>
  <c r="AA107" i="12" s="1"/>
  <c r="Z102" i="12"/>
  <c r="Z107" i="12" s="1"/>
  <c r="Y102" i="12"/>
  <c r="Y107" i="12" s="1"/>
  <c r="X102" i="12"/>
  <c r="X107" i="12" s="1"/>
  <c r="W102" i="12"/>
  <c r="V102" i="12"/>
  <c r="V107" i="12" s="1"/>
  <c r="B102" i="12"/>
  <c r="B100" i="12"/>
  <c r="U99" i="12"/>
  <c r="U120" i="12" s="1"/>
  <c r="T99" i="12"/>
  <c r="S99" i="12"/>
  <c r="R99" i="12"/>
  <c r="R120" i="12" s="1"/>
  <c r="Q99" i="12"/>
  <c r="Q120" i="12" s="1"/>
  <c r="P99" i="12"/>
  <c r="P120" i="12" s="1"/>
  <c r="O99" i="12"/>
  <c r="N99" i="12"/>
  <c r="N120" i="12" s="1"/>
  <c r="M99" i="12"/>
  <c r="M120" i="12" s="1"/>
  <c r="L99" i="12"/>
  <c r="L120" i="12" s="1"/>
  <c r="K99" i="12"/>
  <c r="K120" i="12" s="1"/>
  <c r="J99" i="12"/>
  <c r="J120" i="12" s="1"/>
  <c r="I99" i="12"/>
  <c r="I120" i="12" s="1"/>
  <c r="H99" i="12"/>
  <c r="H120" i="12" s="1"/>
  <c r="G99" i="12"/>
  <c r="G120" i="12" s="1"/>
  <c r="F99" i="12"/>
  <c r="F120" i="12" s="1"/>
  <c r="E99" i="12"/>
  <c r="E120" i="12" s="1"/>
  <c r="D99" i="12"/>
  <c r="D120" i="12" s="1"/>
  <c r="C99" i="12"/>
  <c r="C120" i="12" s="1"/>
  <c r="B99" i="12"/>
  <c r="U98" i="12"/>
  <c r="U119" i="12" s="1"/>
  <c r="T98" i="12"/>
  <c r="T119" i="12" s="1"/>
  <c r="S98" i="12"/>
  <c r="R98" i="12"/>
  <c r="Q98" i="12"/>
  <c r="Q119" i="12" s="1"/>
  <c r="P98" i="12"/>
  <c r="P119" i="12" s="1"/>
  <c r="O98" i="12"/>
  <c r="O119" i="12" s="1"/>
  <c r="N98" i="12"/>
  <c r="N119" i="12" s="1"/>
  <c r="M98" i="12"/>
  <c r="M119" i="12" s="1"/>
  <c r="L98" i="12"/>
  <c r="L119" i="12" s="1"/>
  <c r="K98" i="12"/>
  <c r="K119" i="12" s="1"/>
  <c r="J98" i="12"/>
  <c r="J119" i="12" s="1"/>
  <c r="I98" i="12"/>
  <c r="I119" i="12" s="1"/>
  <c r="H98" i="12"/>
  <c r="H119" i="12" s="1"/>
  <c r="G98" i="12"/>
  <c r="G119" i="12" s="1"/>
  <c r="F98" i="12"/>
  <c r="F119" i="12" s="1"/>
  <c r="E98" i="12"/>
  <c r="E119" i="12" s="1"/>
  <c r="D98" i="12"/>
  <c r="D119" i="12" s="1"/>
  <c r="C98" i="12"/>
  <c r="C119" i="12" s="1"/>
  <c r="B98" i="12"/>
  <c r="Z97" i="12"/>
  <c r="U97" i="12"/>
  <c r="T97" i="12"/>
  <c r="T118" i="12" s="1"/>
  <c r="S97" i="12"/>
  <c r="S118" i="12" s="1"/>
  <c r="R97" i="12"/>
  <c r="R118" i="12" s="1"/>
  <c r="Q97" i="12"/>
  <c r="P97" i="12"/>
  <c r="P118" i="12" s="1"/>
  <c r="O97" i="12"/>
  <c r="O118" i="12" s="1"/>
  <c r="N97" i="12"/>
  <c r="N118" i="12" s="1"/>
  <c r="M97" i="12"/>
  <c r="M118" i="12" s="1"/>
  <c r="L97" i="12"/>
  <c r="L118" i="12" s="1"/>
  <c r="K97" i="12"/>
  <c r="K118" i="12" s="1"/>
  <c r="J97" i="12"/>
  <c r="J118" i="12" s="1"/>
  <c r="I97" i="12"/>
  <c r="I118" i="12" s="1"/>
  <c r="H97" i="12"/>
  <c r="H118" i="12" s="1"/>
  <c r="G97" i="12"/>
  <c r="G118" i="12" s="1"/>
  <c r="F97" i="12"/>
  <c r="F118" i="12" s="1"/>
  <c r="E97" i="12"/>
  <c r="E118" i="12" s="1"/>
  <c r="D97" i="12"/>
  <c r="D118" i="12" s="1"/>
  <c r="C97" i="12"/>
  <c r="C118" i="12" s="1"/>
  <c r="B97" i="12"/>
  <c r="U96" i="12"/>
  <c r="U117" i="12" s="1"/>
  <c r="T96" i="12"/>
  <c r="S96" i="12"/>
  <c r="S117" i="12" s="1"/>
  <c r="R96" i="12"/>
  <c r="R117" i="12" s="1"/>
  <c r="Q96" i="12"/>
  <c r="Q117" i="12" s="1"/>
  <c r="P96" i="12"/>
  <c r="O96" i="12"/>
  <c r="O117" i="12" s="1"/>
  <c r="N96" i="12"/>
  <c r="N117" i="12" s="1"/>
  <c r="M96" i="12"/>
  <c r="M117" i="12" s="1"/>
  <c r="L96" i="12"/>
  <c r="L117" i="12" s="1"/>
  <c r="K96" i="12"/>
  <c r="K117" i="12" s="1"/>
  <c r="J96" i="12"/>
  <c r="J117" i="12" s="1"/>
  <c r="I96" i="12"/>
  <c r="I117" i="12" s="1"/>
  <c r="H96" i="12"/>
  <c r="H117" i="12" s="1"/>
  <c r="G96" i="12"/>
  <c r="G117" i="12" s="1"/>
  <c r="F96" i="12"/>
  <c r="F117" i="12" s="1"/>
  <c r="E96" i="12"/>
  <c r="E117" i="12" s="1"/>
  <c r="D96" i="12"/>
  <c r="D117" i="12" s="1"/>
  <c r="C96" i="12"/>
  <c r="C117" i="12" s="1"/>
  <c r="B96" i="12"/>
  <c r="U95" i="12"/>
  <c r="U116" i="12" s="1"/>
  <c r="T95" i="12"/>
  <c r="T116" i="12" s="1"/>
  <c r="S95" i="12"/>
  <c r="R95" i="12"/>
  <c r="R116" i="12" s="1"/>
  <c r="Q95" i="12"/>
  <c r="Q116" i="12" s="1"/>
  <c r="P95" i="12"/>
  <c r="P116" i="12" s="1"/>
  <c r="O95" i="12"/>
  <c r="N95" i="12"/>
  <c r="N116" i="12" s="1"/>
  <c r="M95" i="12"/>
  <c r="M116" i="12" s="1"/>
  <c r="L95" i="12"/>
  <c r="L116" i="12" s="1"/>
  <c r="K95" i="12"/>
  <c r="K116" i="12" s="1"/>
  <c r="J95" i="12"/>
  <c r="J116" i="12" s="1"/>
  <c r="I95" i="12"/>
  <c r="I116" i="12" s="1"/>
  <c r="H95" i="12"/>
  <c r="H116" i="12" s="1"/>
  <c r="G95" i="12"/>
  <c r="G116" i="12" s="1"/>
  <c r="F95" i="12"/>
  <c r="F116" i="12" s="1"/>
  <c r="E95" i="12"/>
  <c r="E116" i="12" s="1"/>
  <c r="D95" i="12"/>
  <c r="D116" i="12" s="1"/>
  <c r="C95" i="12"/>
  <c r="C116" i="12" s="1"/>
  <c r="B95" i="12"/>
  <c r="B93" i="12"/>
  <c r="B92" i="12"/>
  <c r="B91" i="12"/>
  <c r="B90" i="12"/>
  <c r="B89" i="12"/>
  <c r="B88" i="12"/>
  <c r="U86" i="12"/>
  <c r="U100" i="12" s="1"/>
  <c r="T86" i="12"/>
  <c r="T100" i="12" s="1"/>
  <c r="S86" i="12"/>
  <c r="S100" i="12" s="1"/>
  <c r="R86" i="12"/>
  <c r="R100" i="12" s="1"/>
  <c r="Q86" i="12"/>
  <c r="Q100" i="12" s="1"/>
  <c r="P86" i="12"/>
  <c r="P100" i="12" s="1"/>
  <c r="O86" i="12"/>
  <c r="O100" i="12" s="1"/>
  <c r="N86" i="12"/>
  <c r="N100" i="12" s="1"/>
  <c r="M86" i="12"/>
  <c r="M100" i="12" s="1"/>
  <c r="L86" i="12"/>
  <c r="L100" i="12" s="1"/>
  <c r="K86" i="12"/>
  <c r="K100" i="12" s="1"/>
  <c r="J86" i="12"/>
  <c r="J100" i="12" s="1"/>
  <c r="I86" i="12"/>
  <c r="I100" i="12" s="1"/>
  <c r="H86" i="12"/>
  <c r="H100" i="12" s="1"/>
  <c r="G86" i="12"/>
  <c r="G100" i="12" s="1"/>
  <c r="F86" i="12"/>
  <c r="F100" i="12" s="1"/>
  <c r="E86" i="12"/>
  <c r="E100" i="12" s="1"/>
  <c r="D86" i="12"/>
  <c r="D100" i="12" s="1"/>
  <c r="C86" i="12"/>
  <c r="C100" i="12" s="1"/>
  <c r="B86" i="12"/>
  <c r="AB85" i="12"/>
  <c r="AA85" i="12"/>
  <c r="Z85" i="12"/>
  <c r="Y85" i="12"/>
  <c r="X85" i="12"/>
  <c r="W85" i="12"/>
  <c r="V85" i="12"/>
  <c r="B85" i="12"/>
  <c r="AB84" i="12"/>
  <c r="AA84" i="12"/>
  <c r="Z84" i="12"/>
  <c r="Y84" i="12"/>
  <c r="X84" i="12"/>
  <c r="W84" i="12"/>
  <c r="V84" i="12"/>
  <c r="B84" i="12"/>
  <c r="AB83" i="12"/>
  <c r="AA83" i="12"/>
  <c r="Z83" i="12"/>
  <c r="Y83" i="12"/>
  <c r="X83" i="12"/>
  <c r="W83" i="12"/>
  <c r="V83" i="12"/>
  <c r="B83" i="12"/>
  <c r="AB82" i="12"/>
  <c r="AA82" i="12"/>
  <c r="Z82" i="12"/>
  <c r="Y82" i="12"/>
  <c r="X82" i="12"/>
  <c r="W82" i="12"/>
  <c r="V82" i="12"/>
  <c r="B82" i="12"/>
  <c r="AB81" i="12"/>
  <c r="AB86" i="12" s="1"/>
  <c r="AA81" i="12"/>
  <c r="AA86" i="12" s="1"/>
  <c r="Z81" i="12"/>
  <c r="Z86" i="12" s="1"/>
  <c r="Y81" i="12"/>
  <c r="Y86" i="12" s="1"/>
  <c r="X81" i="12"/>
  <c r="X86" i="12" s="1"/>
  <c r="W81" i="12"/>
  <c r="W86" i="12" s="1"/>
  <c r="V81" i="12"/>
  <c r="B81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C79" i="12"/>
  <c r="B79" i="12"/>
  <c r="AB78" i="12"/>
  <c r="AA78" i="12"/>
  <c r="Z78" i="12"/>
  <c r="Y78" i="12"/>
  <c r="X78" i="12"/>
  <c r="W78" i="12"/>
  <c r="V78" i="12"/>
  <c r="B78" i="12"/>
  <c r="AB77" i="12"/>
  <c r="AA77" i="12"/>
  <c r="Z77" i="12"/>
  <c r="Y77" i="12"/>
  <c r="X77" i="12"/>
  <c r="W77" i="12"/>
  <c r="V77" i="12"/>
  <c r="B77" i="12"/>
  <c r="AB76" i="12"/>
  <c r="AA76" i="12"/>
  <c r="Z76" i="12"/>
  <c r="Y76" i="12"/>
  <c r="X76" i="12"/>
  <c r="W76" i="12"/>
  <c r="V76" i="12"/>
  <c r="B76" i="12"/>
  <c r="AB75" i="12"/>
  <c r="AA75" i="12"/>
  <c r="Z75" i="12"/>
  <c r="Y75" i="12"/>
  <c r="X75" i="12"/>
  <c r="W75" i="12"/>
  <c r="V75" i="12"/>
  <c r="B75" i="12"/>
  <c r="AB74" i="12"/>
  <c r="AA74" i="12"/>
  <c r="Z74" i="12"/>
  <c r="Y74" i="12"/>
  <c r="X74" i="12"/>
  <c r="W74" i="12"/>
  <c r="V74" i="12"/>
  <c r="B74" i="12"/>
  <c r="U72" i="12"/>
  <c r="T72" i="12"/>
  <c r="S72" i="12"/>
  <c r="R72" i="12"/>
  <c r="Q72" i="12"/>
  <c r="B72" i="12"/>
  <c r="P71" i="12"/>
  <c r="O71" i="12"/>
  <c r="N71" i="12"/>
  <c r="M71" i="12"/>
  <c r="L71" i="12"/>
  <c r="K71" i="12"/>
  <c r="J71" i="12"/>
  <c r="I71" i="12"/>
  <c r="AB71" i="12" s="1"/>
  <c r="H71" i="12"/>
  <c r="AA71" i="12" s="1"/>
  <c r="G71" i="12"/>
  <c r="Z71" i="12" s="1"/>
  <c r="F71" i="12"/>
  <c r="Y71" i="12" s="1"/>
  <c r="E71" i="12"/>
  <c r="X71" i="12" s="1"/>
  <c r="D71" i="12"/>
  <c r="C71" i="12"/>
  <c r="B71" i="12"/>
  <c r="P70" i="12"/>
  <c r="O70" i="12"/>
  <c r="N70" i="12"/>
  <c r="M70" i="12"/>
  <c r="L70" i="12"/>
  <c r="K70" i="12"/>
  <c r="J70" i="12"/>
  <c r="I70" i="12"/>
  <c r="AB70" i="12" s="1"/>
  <c r="H70" i="12"/>
  <c r="AA70" i="12" s="1"/>
  <c r="G70" i="12"/>
  <c r="Z70" i="12" s="1"/>
  <c r="F70" i="12"/>
  <c r="Y70" i="12" s="1"/>
  <c r="E70" i="12"/>
  <c r="X70" i="12" s="1"/>
  <c r="D70" i="12"/>
  <c r="C70" i="12"/>
  <c r="B70" i="12"/>
  <c r="V69" i="12"/>
  <c r="P69" i="12"/>
  <c r="O69" i="12"/>
  <c r="N69" i="12"/>
  <c r="M69" i="12"/>
  <c r="L69" i="12"/>
  <c r="K69" i="12"/>
  <c r="J69" i="12"/>
  <c r="I69" i="12"/>
  <c r="AB69" i="12" s="1"/>
  <c r="H69" i="12"/>
  <c r="AA69" i="12" s="1"/>
  <c r="G69" i="12"/>
  <c r="Z69" i="12" s="1"/>
  <c r="F69" i="12"/>
  <c r="Y69" i="12" s="1"/>
  <c r="E69" i="12"/>
  <c r="D69" i="12"/>
  <c r="W69" i="12" s="1"/>
  <c r="C69" i="12"/>
  <c r="B69" i="12"/>
  <c r="P68" i="12"/>
  <c r="O68" i="12"/>
  <c r="N68" i="12"/>
  <c r="M68" i="12"/>
  <c r="L68" i="12"/>
  <c r="K68" i="12"/>
  <c r="J68" i="12"/>
  <c r="I68" i="12"/>
  <c r="AB68" i="12" s="1"/>
  <c r="H68" i="12"/>
  <c r="AA68" i="12" s="1"/>
  <c r="G68" i="12"/>
  <c r="Z68" i="12" s="1"/>
  <c r="F68" i="12"/>
  <c r="Y68" i="12" s="1"/>
  <c r="E68" i="12"/>
  <c r="X68" i="12" s="1"/>
  <c r="D68" i="12"/>
  <c r="C68" i="12"/>
  <c r="B68" i="12"/>
  <c r="P67" i="12"/>
  <c r="O67" i="12"/>
  <c r="N67" i="12"/>
  <c r="M67" i="12"/>
  <c r="L67" i="12"/>
  <c r="K67" i="12"/>
  <c r="J67" i="12"/>
  <c r="I67" i="12"/>
  <c r="H67" i="12"/>
  <c r="G67" i="12"/>
  <c r="Z67" i="12" s="1"/>
  <c r="F67" i="12"/>
  <c r="Y67" i="12" s="1"/>
  <c r="E67" i="12"/>
  <c r="D67" i="12"/>
  <c r="C67" i="12"/>
  <c r="B67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B65" i="12"/>
  <c r="AB64" i="12"/>
  <c r="AA64" i="12"/>
  <c r="Z64" i="12"/>
  <c r="Y64" i="12"/>
  <c r="X64" i="12"/>
  <c r="W64" i="12"/>
  <c r="V64" i="12"/>
  <c r="B64" i="12"/>
  <c r="AB63" i="12"/>
  <c r="AA63" i="12"/>
  <c r="Z63" i="12"/>
  <c r="Y63" i="12"/>
  <c r="X63" i="12"/>
  <c r="W63" i="12"/>
  <c r="V63" i="12"/>
  <c r="B63" i="12"/>
  <c r="AB62" i="12"/>
  <c r="AA62" i="12"/>
  <c r="Z62" i="12"/>
  <c r="Y62" i="12"/>
  <c r="X62" i="12"/>
  <c r="W62" i="12"/>
  <c r="V62" i="12"/>
  <c r="B62" i="12"/>
  <c r="AB61" i="12"/>
  <c r="AA61" i="12"/>
  <c r="Z61" i="12"/>
  <c r="Y61" i="12"/>
  <c r="X61" i="12"/>
  <c r="W61" i="12"/>
  <c r="V61" i="12"/>
  <c r="B61" i="12"/>
  <c r="AB60" i="12"/>
  <c r="AB65" i="12" s="1"/>
  <c r="AA60" i="12"/>
  <c r="AA65" i="12" s="1"/>
  <c r="Z60" i="12"/>
  <c r="Z65" i="12" s="1"/>
  <c r="Y60" i="12"/>
  <c r="Y65" i="12" s="1"/>
  <c r="X60" i="12"/>
  <c r="X65" i="12" s="1"/>
  <c r="W60" i="12"/>
  <c r="W65" i="12" s="1"/>
  <c r="V60" i="12"/>
  <c r="V65" i="12" s="1"/>
  <c r="B60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B58" i="12"/>
  <c r="AB57" i="12"/>
  <c r="AA57" i="12"/>
  <c r="Z57" i="12"/>
  <c r="Y57" i="12"/>
  <c r="X57" i="12"/>
  <c r="W57" i="12"/>
  <c r="V57" i="12"/>
  <c r="B57" i="12"/>
  <c r="AB56" i="12"/>
  <c r="AA56" i="12"/>
  <c r="Z56" i="12"/>
  <c r="Y56" i="12"/>
  <c r="X56" i="12"/>
  <c r="W56" i="12"/>
  <c r="V56" i="12"/>
  <c r="B56" i="12"/>
  <c r="AB55" i="12"/>
  <c r="AA55" i="12"/>
  <c r="Z55" i="12"/>
  <c r="Y55" i="12"/>
  <c r="X55" i="12"/>
  <c r="W55" i="12"/>
  <c r="V55" i="12"/>
  <c r="B55" i="12"/>
  <c r="AB54" i="12"/>
  <c r="AA54" i="12"/>
  <c r="Z54" i="12"/>
  <c r="Y54" i="12"/>
  <c r="X54" i="12"/>
  <c r="W54" i="12"/>
  <c r="V54" i="12"/>
  <c r="B54" i="12"/>
  <c r="AB53" i="12"/>
  <c r="AB58" i="12" s="1"/>
  <c r="AA53" i="12"/>
  <c r="AA58" i="12" s="1"/>
  <c r="Z53" i="12"/>
  <c r="Z58" i="12" s="1"/>
  <c r="Y53" i="12"/>
  <c r="Y58" i="12" s="1"/>
  <c r="X53" i="12"/>
  <c r="X58" i="12" s="1"/>
  <c r="W53" i="12"/>
  <c r="W58" i="12" s="1"/>
  <c r="V53" i="12"/>
  <c r="V58" i="12" s="1"/>
  <c r="B53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B51" i="12"/>
  <c r="AB50" i="12"/>
  <c r="AA50" i="12"/>
  <c r="Z50" i="12"/>
  <c r="Y50" i="12"/>
  <c r="X50" i="12"/>
  <c r="W50" i="12"/>
  <c r="V50" i="12"/>
  <c r="B50" i="12"/>
  <c r="AB49" i="12"/>
  <c r="AA49" i="12"/>
  <c r="Z49" i="12"/>
  <c r="Y49" i="12"/>
  <c r="X49" i="12"/>
  <c r="W49" i="12"/>
  <c r="V49" i="12"/>
  <c r="B49" i="12"/>
  <c r="AB48" i="12"/>
  <c r="AA48" i="12"/>
  <c r="Z48" i="12"/>
  <c r="Y48" i="12"/>
  <c r="X48" i="12"/>
  <c r="W48" i="12"/>
  <c r="V48" i="12"/>
  <c r="B48" i="12"/>
  <c r="AB47" i="12"/>
  <c r="AA47" i="12"/>
  <c r="Z47" i="12"/>
  <c r="Y47" i="12"/>
  <c r="X47" i="12"/>
  <c r="W47" i="12"/>
  <c r="V47" i="12"/>
  <c r="B47" i="12"/>
  <c r="AB46" i="12"/>
  <c r="AB51" i="12" s="1"/>
  <c r="AA46" i="12"/>
  <c r="AA51" i="12" s="1"/>
  <c r="Z46" i="12"/>
  <c r="Z51" i="12" s="1"/>
  <c r="Y46" i="12"/>
  <c r="Y51" i="12" s="1"/>
  <c r="X46" i="12"/>
  <c r="X51" i="12" s="1"/>
  <c r="W46" i="12"/>
  <c r="W51" i="12" s="1"/>
  <c r="V46" i="12"/>
  <c r="V51" i="12" s="1"/>
  <c r="B46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B44" i="12"/>
  <c r="AB43" i="12"/>
  <c r="AA43" i="12"/>
  <c r="Z43" i="12"/>
  <c r="Y43" i="12"/>
  <c r="X43" i="12"/>
  <c r="W43" i="12"/>
  <c r="V43" i="12"/>
  <c r="B43" i="12"/>
  <c r="AB42" i="12"/>
  <c r="AA42" i="12"/>
  <c r="Z42" i="12"/>
  <c r="Y42" i="12"/>
  <c r="X42" i="12"/>
  <c r="W42" i="12"/>
  <c r="V42" i="12"/>
  <c r="B42" i="12"/>
  <c r="AB41" i="12"/>
  <c r="AA41" i="12"/>
  <c r="Z41" i="12"/>
  <c r="Y41" i="12"/>
  <c r="X41" i="12"/>
  <c r="W41" i="12"/>
  <c r="V41" i="12"/>
  <c r="B41" i="12"/>
  <c r="AB40" i="12"/>
  <c r="AA40" i="12"/>
  <c r="Z40" i="12"/>
  <c r="Y40" i="12"/>
  <c r="X40" i="12"/>
  <c r="W40" i="12"/>
  <c r="V40" i="12"/>
  <c r="B40" i="12"/>
  <c r="AB39" i="12"/>
  <c r="AB44" i="12" s="1"/>
  <c r="AA39" i="12"/>
  <c r="AA44" i="12" s="1"/>
  <c r="Z39" i="12"/>
  <c r="Z44" i="12" s="1"/>
  <c r="Y39" i="12"/>
  <c r="Y44" i="12" s="1"/>
  <c r="X39" i="12"/>
  <c r="X44" i="12" s="1"/>
  <c r="W39" i="12"/>
  <c r="W44" i="12" s="1"/>
  <c r="V39" i="12"/>
  <c r="V44" i="12" s="1"/>
  <c r="B39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B37" i="12"/>
  <c r="AB36" i="12"/>
  <c r="AA36" i="12"/>
  <c r="Z36" i="12"/>
  <c r="Y36" i="12"/>
  <c r="X36" i="12"/>
  <c r="W36" i="12"/>
  <c r="V36" i="12"/>
  <c r="B36" i="12"/>
  <c r="AB35" i="12"/>
  <c r="AA35" i="12"/>
  <c r="Z35" i="12"/>
  <c r="Y35" i="12"/>
  <c r="X35" i="12"/>
  <c r="W35" i="12"/>
  <c r="V35" i="12"/>
  <c r="B35" i="12"/>
  <c r="AB34" i="12"/>
  <c r="AA34" i="12"/>
  <c r="Z34" i="12"/>
  <c r="Y34" i="12"/>
  <c r="X34" i="12"/>
  <c r="W34" i="12"/>
  <c r="V34" i="12"/>
  <c r="B34" i="12"/>
  <c r="AB33" i="12"/>
  <c r="AA33" i="12"/>
  <c r="Z33" i="12"/>
  <c r="Y33" i="12"/>
  <c r="X33" i="12"/>
  <c r="W33" i="12"/>
  <c r="V33" i="12"/>
  <c r="B33" i="12"/>
  <c r="AB32" i="12"/>
  <c r="AB37" i="12" s="1"/>
  <c r="AA32" i="12"/>
  <c r="AA37" i="12" s="1"/>
  <c r="Z32" i="12"/>
  <c r="Z37" i="12" s="1"/>
  <c r="Y32" i="12"/>
  <c r="Y37" i="12" s="1"/>
  <c r="X32" i="12"/>
  <c r="X37" i="12" s="1"/>
  <c r="W32" i="12"/>
  <c r="W37" i="12" s="1"/>
  <c r="V32" i="12"/>
  <c r="V37" i="12" s="1"/>
  <c r="B32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B30" i="12"/>
  <c r="AB29" i="12"/>
  <c r="AA29" i="12"/>
  <c r="Z29" i="12"/>
  <c r="Y29" i="12"/>
  <c r="X29" i="12"/>
  <c r="W29" i="12"/>
  <c r="V29" i="12"/>
  <c r="B29" i="12"/>
  <c r="AB28" i="12"/>
  <c r="AA28" i="12"/>
  <c r="Z28" i="12"/>
  <c r="Y28" i="12"/>
  <c r="X28" i="12"/>
  <c r="W28" i="12"/>
  <c r="V28" i="12"/>
  <c r="B28" i="12"/>
  <c r="AB27" i="12"/>
  <c r="AA27" i="12"/>
  <c r="Z27" i="12"/>
  <c r="Y27" i="12"/>
  <c r="X27" i="12"/>
  <c r="W27" i="12"/>
  <c r="V27" i="12"/>
  <c r="B27" i="12"/>
  <c r="AB26" i="12"/>
  <c r="AA26" i="12"/>
  <c r="Z26" i="12"/>
  <c r="Y26" i="12"/>
  <c r="X26" i="12"/>
  <c r="W26" i="12"/>
  <c r="V26" i="12"/>
  <c r="B26" i="12"/>
  <c r="AB25" i="12"/>
  <c r="AB30" i="12" s="1"/>
  <c r="AA25" i="12"/>
  <c r="AA30" i="12" s="1"/>
  <c r="Z25" i="12"/>
  <c r="Z30" i="12" s="1"/>
  <c r="Y25" i="12"/>
  <c r="Y30" i="12" s="1"/>
  <c r="X25" i="12"/>
  <c r="X30" i="12" s="1"/>
  <c r="W25" i="12"/>
  <c r="W30" i="12" s="1"/>
  <c r="V25" i="12"/>
  <c r="V30" i="12" s="1"/>
  <c r="B25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AB22" i="12"/>
  <c r="AA22" i="12"/>
  <c r="Z22" i="12"/>
  <c r="Y22" i="12"/>
  <c r="X22" i="12"/>
  <c r="W22" i="12"/>
  <c r="V22" i="12"/>
  <c r="B22" i="12"/>
  <c r="AB21" i="12"/>
  <c r="AA21" i="12"/>
  <c r="Z21" i="12"/>
  <c r="Y21" i="12"/>
  <c r="X21" i="12"/>
  <c r="W21" i="12"/>
  <c r="V21" i="12"/>
  <c r="B21" i="12"/>
  <c r="AB20" i="12"/>
  <c r="AA20" i="12"/>
  <c r="Z20" i="12"/>
  <c r="Y20" i="12"/>
  <c r="X20" i="12"/>
  <c r="W20" i="12"/>
  <c r="V20" i="12"/>
  <c r="B20" i="12"/>
  <c r="AB19" i="12"/>
  <c r="AA19" i="12"/>
  <c r="Z19" i="12"/>
  <c r="Y19" i="12"/>
  <c r="X19" i="12"/>
  <c r="W19" i="12"/>
  <c r="V19" i="12"/>
  <c r="B19" i="12"/>
  <c r="AB18" i="12"/>
  <c r="AA18" i="12"/>
  <c r="Z18" i="12"/>
  <c r="Y18" i="12"/>
  <c r="X18" i="12"/>
  <c r="W18" i="12"/>
  <c r="V18" i="12"/>
  <c r="B18" i="12"/>
  <c r="A17" i="12"/>
  <c r="A24" i="12" s="1"/>
  <c r="A31" i="12" s="1"/>
  <c r="A38" i="12" s="1"/>
  <c r="A45" i="12" s="1"/>
  <c r="A52" i="12" s="1"/>
  <c r="A59" i="12" s="1"/>
  <c r="A66" i="12" s="1"/>
  <c r="A73" i="12" s="1"/>
  <c r="A80" i="12" s="1"/>
  <c r="A87" i="12" s="1"/>
  <c r="A94" i="12" s="1"/>
  <c r="A101" i="12" s="1"/>
  <c r="A108" i="12" s="1"/>
  <c r="A115" i="12" s="1"/>
  <c r="A122" i="12" s="1"/>
  <c r="A129" i="12" s="1"/>
  <c r="A136" i="12" s="1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AB15" i="12"/>
  <c r="AA15" i="12"/>
  <c r="Z15" i="12"/>
  <c r="Y15" i="12"/>
  <c r="X15" i="12"/>
  <c r="W15" i="12"/>
  <c r="V15" i="12"/>
  <c r="AB14" i="12"/>
  <c r="AA14" i="12"/>
  <c r="Z14" i="12"/>
  <c r="Y14" i="12"/>
  <c r="X14" i="12"/>
  <c r="W14" i="12"/>
  <c r="V14" i="12"/>
  <c r="AB13" i="12"/>
  <c r="AA13" i="12"/>
  <c r="Z13" i="12"/>
  <c r="Y13" i="12"/>
  <c r="X13" i="12"/>
  <c r="W13" i="12"/>
  <c r="V13" i="12"/>
  <c r="AB12" i="12"/>
  <c r="AA12" i="12"/>
  <c r="Z12" i="12"/>
  <c r="Y12" i="12"/>
  <c r="X12" i="12"/>
  <c r="W12" i="12"/>
  <c r="V12" i="12"/>
  <c r="AB11" i="12"/>
  <c r="AA11" i="12"/>
  <c r="Z11" i="12"/>
  <c r="Y11" i="12"/>
  <c r="X11" i="12"/>
  <c r="W11" i="12"/>
  <c r="V11" i="12"/>
  <c r="V86" i="12" l="1"/>
  <c r="AB23" i="12"/>
  <c r="AA142" i="12"/>
  <c r="X23" i="12"/>
  <c r="AA98" i="12"/>
  <c r="W107" i="12"/>
  <c r="AA99" i="12"/>
  <c r="N72" i="12"/>
  <c r="E121" i="12"/>
  <c r="AB116" i="12"/>
  <c r="Z79" i="12"/>
  <c r="W95" i="12"/>
  <c r="X117" i="12"/>
  <c r="Z98" i="12"/>
  <c r="V128" i="12"/>
  <c r="Z128" i="12"/>
  <c r="X69" i="12"/>
  <c r="AA95" i="12"/>
  <c r="Y97" i="12"/>
  <c r="X16" i="12"/>
  <c r="AB16" i="12"/>
  <c r="V16" i="12"/>
  <c r="Z16" i="12"/>
  <c r="AA23" i="12"/>
  <c r="V67" i="12"/>
  <c r="W70" i="12"/>
  <c r="AA79" i="12"/>
  <c r="V79" i="12"/>
  <c r="X96" i="12"/>
  <c r="T120" i="12"/>
  <c r="AA128" i="12"/>
  <c r="Z72" i="12"/>
  <c r="N121" i="12"/>
  <c r="Y23" i="12"/>
  <c r="D72" i="12"/>
  <c r="H72" i="12"/>
  <c r="L72" i="12"/>
  <c r="P72" i="12"/>
  <c r="V68" i="12"/>
  <c r="AB79" i="12"/>
  <c r="X95" i="12"/>
  <c r="AB96" i="12"/>
  <c r="V98" i="12"/>
  <c r="W99" i="12"/>
  <c r="Y142" i="12"/>
  <c r="F121" i="12"/>
  <c r="X120" i="12"/>
  <c r="V23" i="12"/>
  <c r="Z23" i="12"/>
  <c r="E72" i="12"/>
  <c r="I72" i="12"/>
  <c r="M72" i="12"/>
  <c r="W68" i="12"/>
  <c r="Y79" i="12"/>
  <c r="V97" i="12"/>
  <c r="W98" i="12"/>
  <c r="X99" i="12"/>
  <c r="S119" i="12"/>
  <c r="Z119" i="12" s="1"/>
  <c r="V71" i="12"/>
  <c r="J121" i="12"/>
  <c r="Y117" i="12"/>
  <c r="AB120" i="12"/>
  <c r="AB99" i="12"/>
  <c r="Y118" i="12"/>
  <c r="AA120" i="12"/>
  <c r="W16" i="12"/>
  <c r="AA16" i="12"/>
  <c r="W23" i="12"/>
  <c r="J72" i="12"/>
  <c r="I121" i="12"/>
  <c r="M121" i="12"/>
  <c r="AB95" i="12"/>
  <c r="V118" i="12"/>
  <c r="Z118" i="12"/>
  <c r="W119" i="12"/>
  <c r="AA119" i="12"/>
  <c r="Y128" i="12"/>
  <c r="X142" i="12"/>
  <c r="AB142" i="12"/>
  <c r="W142" i="12"/>
  <c r="R121" i="13"/>
  <c r="Y100" i="13"/>
  <c r="T121" i="13"/>
  <c r="AA116" i="13"/>
  <c r="AA121" i="13" s="1"/>
  <c r="O121" i="13"/>
  <c r="P121" i="13"/>
  <c r="W116" i="13"/>
  <c r="W121" i="13" s="1"/>
  <c r="AB121" i="13"/>
  <c r="X121" i="13"/>
  <c r="W100" i="13"/>
  <c r="Y121" i="13"/>
  <c r="AA100" i="13"/>
  <c r="W72" i="13"/>
  <c r="U121" i="13"/>
  <c r="V121" i="13"/>
  <c r="Q121" i="13"/>
  <c r="Y99" i="12"/>
  <c r="Y96" i="12"/>
  <c r="Y16" i="12"/>
  <c r="Y72" i="12"/>
  <c r="V70" i="12"/>
  <c r="Y116" i="12"/>
  <c r="L121" i="12"/>
  <c r="W67" i="12"/>
  <c r="AA67" i="12"/>
  <c r="AA72" i="12" s="1"/>
  <c r="C121" i="12"/>
  <c r="G121" i="12"/>
  <c r="K121" i="12"/>
  <c r="O116" i="12"/>
  <c r="V95" i="12"/>
  <c r="S116" i="12"/>
  <c r="Z95" i="12"/>
  <c r="V117" i="12"/>
  <c r="Z117" i="12"/>
  <c r="W118" i="12"/>
  <c r="AA118" i="12"/>
  <c r="X119" i="12"/>
  <c r="AB119" i="12"/>
  <c r="W116" i="12"/>
  <c r="C72" i="12"/>
  <c r="G72" i="12"/>
  <c r="K72" i="12"/>
  <c r="O72" i="12"/>
  <c r="X67" i="12"/>
  <c r="AB67" i="12"/>
  <c r="AB72" i="12" s="1"/>
  <c r="F72" i="12"/>
  <c r="P117" i="12"/>
  <c r="W117" i="12" s="1"/>
  <c r="W96" i="12"/>
  <c r="W100" i="12" s="1"/>
  <c r="T117" i="12"/>
  <c r="AA117" i="12" s="1"/>
  <c r="AA96" i="12"/>
  <c r="Q118" i="12"/>
  <c r="X118" i="12" s="1"/>
  <c r="X97" i="12"/>
  <c r="U118" i="12"/>
  <c r="AB97" i="12"/>
  <c r="R119" i="12"/>
  <c r="Y119" i="12" s="1"/>
  <c r="Y98" i="12"/>
  <c r="Y120" i="12"/>
  <c r="D121" i="12"/>
  <c r="AA116" i="12"/>
  <c r="AB117" i="12"/>
  <c r="X128" i="12"/>
  <c r="AB128" i="12"/>
  <c r="W71" i="12"/>
  <c r="O120" i="12"/>
  <c r="V120" i="12" s="1"/>
  <c r="V99" i="12"/>
  <c r="S120" i="12"/>
  <c r="Z120" i="12" s="1"/>
  <c r="Z99" i="12"/>
  <c r="H121" i="12"/>
  <c r="X116" i="12"/>
  <c r="V119" i="12"/>
  <c r="W120" i="12"/>
  <c r="W79" i="12"/>
  <c r="X79" i="12"/>
  <c r="Y95" i="12"/>
  <c r="V96" i="12"/>
  <c r="Z96" i="12"/>
  <c r="W97" i="12"/>
  <c r="AA97" i="12"/>
  <c r="X98" i="12"/>
  <c r="AB98" i="12"/>
  <c r="AA142" i="11"/>
  <c r="Z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D142" i="11"/>
  <c r="C142" i="11"/>
  <c r="B142" i="11"/>
  <c r="AB141" i="11"/>
  <c r="AA141" i="11"/>
  <c r="Z141" i="11"/>
  <c r="Y141" i="11"/>
  <c r="X141" i="11"/>
  <c r="W141" i="11"/>
  <c r="V141" i="11"/>
  <c r="B141" i="11"/>
  <c r="AB140" i="11"/>
  <c r="AA140" i="11"/>
  <c r="Z140" i="11"/>
  <c r="Y140" i="11"/>
  <c r="X140" i="11"/>
  <c r="W140" i="11"/>
  <c r="V140" i="11"/>
  <c r="B140" i="11"/>
  <c r="AB139" i="11"/>
  <c r="AA139" i="11"/>
  <c r="Z139" i="11"/>
  <c r="Y139" i="11"/>
  <c r="X139" i="11"/>
  <c r="W139" i="11"/>
  <c r="V139" i="11"/>
  <c r="B139" i="11"/>
  <c r="AB138" i="11"/>
  <c r="AA138" i="11"/>
  <c r="Z138" i="11"/>
  <c r="Y138" i="11"/>
  <c r="X138" i="11"/>
  <c r="W138" i="11"/>
  <c r="V138" i="11"/>
  <c r="B138" i="11"/>
  <c r="AB137" i="11"/>
  <c r="AB142" i="11" s="1"/>
  <c r="AA137" i="11"/>
  <c r="Z137" i="11"/>
  <c r="Y137" i="11"/>
  <c r="X137" i="11"/>
  <c r="X142" i="11" s="1"/>
  <c r="W137" i="11"/>
  <c r="V137" i="11"/>
  <c r="B137" i="11"/>
  <c r="AA135" i="11"/>
  <c r="Z135" i="11"/>
  <c r="Y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D135" i="11"/>
  <c r="C135" i="11"/>
  <c r="B135" i="11"/>
  <c r="AB134" i="11"/>
  <c r="AA134" i="11"/>
  <c r="Z134" i="11"/>
  <c r="Y134" i="11"/>
  <c r="X134" i="11"/>
  <c r="W134" i="11"/>
  <c r="V134" i="11"/>
  <c r="B134" i="11"/>
  <c r="AB133" i="11"/>
  <c r="AA133" i="11"/>
  <c r="Z133" i="11"/>
  <c r="Y133" i="11"/>
  <c r="X133" i="11"/>
  <c r="W133" i="11"/>
  <c r="V133" i="11"/>
  <c r="B133" i="11"/>
  <c r="AB132" i="11"/>
  <c r="AA132" i="11"/>
  <c r="Z132" i="11"/>
  <c r="Y132" i="11"/>
  <c r="X132" i="11"/>
  <c r="W132" i="11"/>
  <c r="V132" i="11"/>
  <c r="B132" i="11"/>
  <c r="AB131" i="11"/>
  <c r="AA131" i="11"/>
  <c r="Z131" i="11"/>
  <c r="Y131" i="11"/>
  <c r="X131" i="11"/>
  <c r="W131" i="11"/>
  <c r="V131" i="11"/>
  <c r="B131" i="11"/>
  <c r="AB130" i="11"/>
  <c r="AB135" i="11" s="1"/>
  <c r="AA130" i="11"/>
  <c r="Z130" i="11"/>
  <c r="Y130" i="11"/>
  <c r="X130" i="11"/>
  <c r="X135" i="11" s="1"/>
  <c r="W130" i="11"/>
  <c r="V130" i="11"/>
  <c r="B130" i="11"/>
  <c r="AA128" i="11"/>
  <c r="Z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B128" i="11"/>
  <c r="AB127" i="11"/>
  <c r="AA127" i="11"/>
  <c r="Z127" i="11"/>
  <c r="Y127" i="11"/>
  <c r="X127" i="11"/>
  <c r="W127" i="11"/>
  <c r="V127" i="11"/>
  <c r="B127" i="11"/>
  <c r="AB126" i="11"/>
  <c r="AA126" i="11"/>
  <c r="Z126" i="11"/>
  <c r="Y126" i="11"/>
  <c r="X126" i="11"/>
  <c r="W126" i="11"/>
  <c r="V126" i="11"/>
  <c r="B126" i="11"/>
  <c r="AB125" i="11"/>
  <c r="AA125" i="11"/>
  <c r="Z125" i="11"/>
  <c r="Y125" i="11"/>
  <c r="X125" i="11"/>
  <c r="W125" i="11"/>
  <c r="V125" i="11"/>
  <c r="B125" i="11"/>
  <c r="AB124" i="11"/>
  <c r="AA124" i="11"/>
  <c r="Z124" i="11"/>
  <c r="Y124" i="11"/>
  <c r="X124" i="11"/>
  <c r="W124" i="11"/>
  <c r="V124" i="11"/>
  <c r="B124" i="11"/>
  <c r="AB123" i="11"/>
  <c r="AA123" i="11"/>
  <c r="Z123" i="11"/>
  <c r="Y123" i="11"/>
  <c r="Y128" i="11" s="1"/>
  <c r="X123" i="11"/>
  <c r="W123" i="11"/>
  <c r="V123" i="11"/>
  <c r="B123" i="11"/>
  <c r="B121" i="11"/>
  <c r="AB120" i="11"/>
  <c r="U120" i="11"/>
  <c r="T120" i="11"/>
  <c r="Q120" i="11"/>
  <c r="M120" i="11"/>
  <c r="L120" i="11"/>
  <c r="I120" i="11"/>
  <c r="E120" i="11"/>
  <c r="X120" i="11" s="1"/>
  <c r="D120" i="11"/>
  <c r="B120" i="11"/>
  <c r="T119" i="11"/>
  <c r="S119" i="11"/>
  <c r="P119" i="11"/>
  <c r="W119" i="11" s="1"/>
  <c r="L119" i="11"/>
  <c r="K119" i="11"/>
  <c r="H119" i="11"/>
  <c r="AA119" i="11" s="1"/>
  <c r="D119" i="11"/>
  <c r="C119" i="11"/>
  <c r="B119" i="11"/>
  <c r="W118" i="11"/>
  <c r="V118" i="11"/>
  <c r="S118" i="11"/>
  <c r="O118" i="11"/>
  <c r="K118" i="11"/>
  <c r="G118" i="11"/>
  <c r="Z118" i="11" s="1"/>
  <c r="C118" i="11"/>
  <c r="B118" i="11"/>
  <c r="Q117" i="11"/>
  <c r="N117" i="11"/>
  <c r="J117" i="11"/>
  <c r="I117" i="11"/>
  <c r="I121" i="11" s="1"/>
  <c r="F117" i="11"/>
  <c r="B117" i="11"/>
  <c r="AB116" i="11"/>
  <c r="U116" i="11"/>
  <c r="Q116" i="11"/>
  <c r="M116" i="11"/>
  <c r="M121" i="11" s="1"/>
  <c r="I116" i="11"/>
  <c r="E116" i="11"/>
  <c r="E121" i="11" s="1"/>
  <c r="B116" i="11"/>
  <c r="Z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C114" i="11"/>
  <c r="B114" i="11"/>
  <c r="AB113" i="11"/>
  <c r="AA113" i="11"/>
  <c r="Z113" i="11"/>
  <c r="Y113" i="11"/>
  <c r="X113" i="11"/>
  <c r="W113" i="11"/>
  <c r="V113" i="11"/>
  <c r="B113" i="11"/>
  <c r="AB112" i="11"/>
  <c r="AA112" i="11"/>
  <c r="Z112" i="11"/>
  <c r="Y112" i="11"/>
  <c r="X112" i="11"/>
  <c r="W112" i="11"/>
  <c r="V112" i="11"/>
  <c r="B112" i="11"/>
  <c r="AB111" i="11"/>
  <c r="AA111" i="11"/>
  <c r="Z111" i="11"/>
  <c r="Y111" i="11"/>
  <c r="X111" i="11"/>
  <c r="W111" i="11"/>
  <c r="V111" i="11"/>
  <c r="B111" i="11"/>
  <c r="AB110" i="11"/>
  <c r="AA110" i="11"/>
  <c r="Z110" i="11"/>
  <c r="Y110" i="11"/>
  <c r="X110" i="11"/>
  <c r="W110" i="11"/>
  <c r="V110" i="11"/>
  <c r="B110" i="11"/>
  <c r="AB109" i="11"/>
  <c r="AB114" i="11" s="1"/>
  <c r="AA109" i="11"/>
  <c r="AA114" i="11" s="1"/>
  <c r="Z109" i="11"/>
  <c r="Y109" i="11"/>
  <c r="Y114" i="11" s="1"/>
  <c r="X109" i="11"/>
  <c r="X114" i="11" s="1"/>
  <c r="W109" i="11"/>
  <c r="W114" i="11" s="1"/>
  <c r="V109" i="11"/>
  <c r="B109" i="11"/>
  <c r="Z107" i="11"/>
  <c r="X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B107" i="11"/>
  <c r="AB106" i="11"/>
  <c r="AA106" i="11"/>
  <c r="Z106" i="11"/>
  <c r="Y106" i="11"/>
  <c r="X106" i="11"/>
  <c r="W106" i="11"/>
  <c r="V106" i="11"/>
  <c r="B106" i="11"/>
  <c r="AB105" i="11"/>
  <c r="AA105" i="11"/>
  <c r="Z105" i="11"/>
  <c r="Y105" i="11"/>
  <c r="X105" i="11"/>
  <c r="W105" i="11"/>
  <c r="V105" i="11"/>
  <c r="B105" i="11"/>
  <c r="AB104" i="11"/>
  <c r="AA104" i="11"/>
  <c r="Z104" i="11"/>
  <c r="Y104" i="11"/>
  <c r="X104" i="11"/>
  <c r="W104" i="11"/>
  <c r="V104" i="11"/>
  <c r="B104" i="11"/>
  <c r="AB103" i="11"/>
  <c r="AA103" i="11"/>
  <c r="Z103" i="11"/>
  <c r="Y103" i="11"/>
  <c r="X103" i="11"/>
  <c r="W103" i="11"/>
  <c r="V103" i="11"/>
  <c r="B103" i="11"/>
  <c r="AB102" i="11"/>
  <c r="AB107" i="11" s="1"/>
  <c r="AA102" i="11"/>
  <c r="AA107" i="11" s="1"/>
  <c r="Z102" i="11"/>
  <c r="Y102" i="11"/>
  <c r="Y107" i="11" s="1"/>
  <c r="X102" i="11"/>
  <c r="W102" i="11"/>
  <c r="W107" i="11" s="1"/>
  <c r="V102" i="11"/>
  <c r="B102" i="11"/>
  <c r="U100" i="11"/>
  <c r="T100" i="11"/>
  <c r="Q100" i="11"/>
  <c r="P100" i="11"/>
  <c r="M100" i="11"/>
  <c r="L100" i="11"/>
  <c r="I100" i="11"/>
  <c r="H100" i="11"/>
  <c r="E100" i="11"/>
  <c r="D100" i="11"/>
  <c r="B100" i="11"/>
  <c r="AB99" i="11"/>
  <c r="X99" i="11"/>
  <c r="U99" i="11"/>
  <c r="T99" i="11"/>
  <c r="AA99" i="11" s="1"/>
  <c r="S99" i="11"/>
  <c r="R99" i="11"/>
  <c r="R120" i="11" s="1"/>
  <c r="Y120" i="11" s="1"/>
  <c r="Q99" i="11"/>
  <c r="P99" i="11"/>
  <c r="W99" i="11" s="1"/>
  <c r="O99" i="11"/>
  <c r="N99" i="11"/>
  <c r="N120" i="11" s="1"/>
  <c r="M99" i="11"/>
  <c r="L99" i="11"/>
  <c r="K99" i="11"/>
  <c r="K120" i="11" s="1"/>
  <c r="J99" i="11"/>
  <c r="J120" i="11" s="1"/>
  <c r="I99" i="11"/>
  <c r="H99" i="11"/>
  <c r="H120" i="11" s="1"/>
  <c r="G99" i="11"/>
  <c r="G120" i="11" s="1"/>
  <c r="F99" i="11"/>
  <c r="F120" i="11" s="1"/>
  <c r="E99" i="11"/>
  <c r="D99" i="11"/>
  <c r="C99" i="11"/>
  <c r="C120" i="11" s="1"/>
  <c r="B99" i="11"/>
  <c r="AB98" i="11"/>
  <c r="AA98" i="11"/>
  <c r="Z98" i="11"/>
  <c r="X98" i="11"/>
  <c r="W98" i="11"/>
  <c r="V98" i="11"/>
  <c r="U98" i="11"/>
  <c r="U119" i="11" s="1"/>
  <c r="AB119" i="11" s="1"/>
  <c r="T98" i="11"/>
  <c r="S98" i="11"/>
  <c r="R98" i="11"/>
  <c r="Q98" i="11"/>
  <c r="Q119" i="11" s="1"/>
  <c r="X119" i="11" s="1"/>
  <c r="P98" i="11"/>
  <c r="O98" i="11"/>
  <c r="O119" i="11" s="1"/>
  <c r="V119" i="11" s="1"/>
  <c r="N98" i="11"/>
  <c r="N119" i="11" s="1"/>
  <c r="M98" i="11"/>
  <c r="M119" i="11" s="1"/>
  <c r="L98" i="11"/>
  <c r="K98" i="11"/>
  <c r="J98" i="11"/>
  <c r="J119" i="11" s="1"/>
  <c r="I98" i="11"/>
  <c r="I119" i="11" s="1"/>
  <c r="H98" i="11"/>
  <c r="G98" i="11"/>
  <c r="G119" i="11" s="1"/>
  <c r="F98" i="11"/>
  <c r="F119" i="11" s="1"/>
  <c r="E98" i="11"/>
  <c r="E119" i="11" s="1"/>
  <c r="D98" i="11"/>
  <c r="C98" i="11"/>
  <c r="B98" i="11"/>
  <c r="AA97" i="11"/>
  <c r="Z97" i="11"/>
  <c r="W97" i="11"/>
  <c r="V97" i="11"/>
  <c r="U97" i="11"/>
  <c r="T97" i="11"/>
  <c r="T118" i="11" s="1"/>
  <c r="AA118" i="11" s="1"/>
  <c r="S97" i="11"/>
  <c r="R97" i="11"/>
  <c r="R118" i="11" s="1"/>
  <c r="Q97" i="11"/>
  <c r="P97" i="11"/>
  <c r="P118" i="11" s="1"/>
  <c r="O97" i="11"/>
  <c r="N97" i="11"/>
  <c r="N118" i="11" s="1"/>
  <c r="M97" i="11"/>
  <c r="M118" i="11" s="1"/>
  <c r="L97" i="11"/>
  <c r="L118" i="11" s="1"/>
  <c r="K97" i="11"/>
  <c r="J97" i="11"/>
  <c r="J118" i="11" s="1"/>
  <c r="I97" i="11"/>
  <c r="I118" i="11" s="1"/>
  <c r="H97" i="11"/>
  <c r="H118" i="11" s="1"/>
  <c r="G97" i="11"/>
  <c r="F97" i="11"/>
  <c r="F118" i="11" s="1"/>
  <c r="E97" i="11"/>
  <c r="E118" i="11" s="1"/>
  <c r="D97" i="11"/>
  <c r="D118" i="11" s="1"/>
  <c r="C97" i="11"/>
  <c r="B97" i="11"/>
  <c r="Z96" i="11"/>
  <c r="Y96" i="11"/>
  <c r="X96" i="11"/>
  <c r="V96" i="11"/>
  <c r="U96" i="11"/>
  <c r="AB96" i="11" s="1"/>
  <c r="T96" i="11"/>
  <c r="S96" i="11"/>
  <c r="S117" i="11" s="1"/>
  <c r="Z117" i="11" s="1"/>
  <c r="R96" i="11"/>
  <c r="R117" i="11" s="1"/>
  <c r="Y117" i="11" s="1"/>
  <c r="Q96" i="11"/>
  <c r="P96" i="11"/>
  <c r="O96" i="11"/>
  <c r="O117" i="11" s="1"/>
  <c r="V117" i="11" s="1"/>
  <c r="N96" i="11"/>
  <c r="M96" i="11"/>
  <c r="M117" i="11" s="1"/>
  <c r="L96" i="11"/>
  <c r="L117" i="11" s="1"/>
  <c r="K96" i="11"/>
  <c r="K117" i="11" s="1"/>
  <c r="J96" i="11"/>
  <c r="I96" i="11"/>
  <c r="H96" i="11"/>
  <c r="H117" i="11" s="1"/>
  <c r="G96" i="11"/>
  <c r="G117" i="11" s="1"/>
  <c r="F96" i="11"/>
  <c r="E96" i="11"/>
  <c r="E117" i="11" s="1"/>
  <c r="D96" i="11"/>
  <c r="D117" i="11" s="1"/>
  <c r="C96" i="11"/>
  <c r="C117" i="11" s="1"/>
  <c r="B96" i="11"/>
  <c r="AB95" i="11"/>
  <c r="Y95" i="11"/>
  <c r="X95" i="11"/>
  <c r="U95" i="11"/>
  <c r="T95" i="11"/>
  <c r="AA95" i="11" s="1"/>
  <c r="S95" i="11"/>
  <c r="R95" i="11"/>
  <c r="R116" i="11" s="1"/>
  <c r="Y116" i="11" s="1"/>
  <c r="Q95" i="11"/>
  <c r="P95" i="11"/>
  <c r="P116" i="11" s="1"/>
  <c r="O95" i="11"/>
  <c r="N95" i="11"/>
  <c r="N116" i="11" s="1"/>
  <c r="M95" i="11"/>
  <c r="L95" i="11"/>
  <c r="L116" i="11" s="1"/>
  <c r="L121" i="11" s="1"/>
  <c r="K95" i="11"/>
  <c r="K116" i="11" s="1"/>
  <c r="J95" i="11"/>
  <c r="J116" i="11" s="1"/>
  <c r="I95" i="11"/>
  <c r="H95" i="11"/>
  <c r="H116" i="11" s="1"/>
  <c r="G95" i="11"/>
  <c r="G116" i="11" s="1"/>
  <c r="F95" i="11"/>
  <c r="F116" i="11" s="1"/>
  <c r="E95" i="11"/>
  <c r="D95" i="11"/>
  <c r="D116" i="11" s="1"/>
  <c r="D121" i="11" s="1"/>
  <c r="C95" i="11"/>
  <c r="C116" i="11" s="1"/>
  <c r="B95" i="11"/>
  <c r="B93" i="11"/>
  <c r="B92" i="11"/>
  <c r="B91" i="11"/>
  <c r="B90" i="11"/>
  <c r="B89" i="11"/>
  <c r="B88" i="11"/>
  <c r="AB86" i="11"/>
  <c r="AA86" i="11"/>
  <c r="Z86" i="11"/>
  <c r="X86" i="11"/>
  <c r="W86" i="11"/>
  <c r="V86" i="11"/>
  <c r="U86" i="11"/>
  <c r="T86" i="11"/>
  <c r="S86" i="11"/>
  <c r="S100" i="11" s="1"/>
  <c r="R86" i="11"/>
  <c r="R100" i="11" s="1"/>
  <c r="Q86" i="11"/>
  <c r="P86" i="11"/>
  <c r="O86" i="11"/>
  <c r="O100" i="11" s="1"/>
  <c r="N86" i="11"/>
  <c r="N100" i="11" s="1"/>
  <c r="M86" i="11"/>
  <c r="L86" i="11"/>
  <c r="K86" i="11"/>
  <c r="K100" i="11" s="1"/>
  <c r="J86" i="11"/>
  <c r="J100" i="11" s="1"/>
  <c r="I86" i="11"/>
  <c r="H86" i="11"/>
  <c r="G86" i="11"/>
  <c r="G100" i="11" s="1"/>
  <c r="F86" i="11"/>
  <c r="F100" i="11" s="1"/>
  <c r="E86" i="11"/>
  <c r="D86" i="11"/>
  <c r="C86" i="11"/>
  <c r="C100" i="11" s="1"/>
  <c r="B86" i="11"/>
  <c r="AB85" i="11"/>
  <c r="AA85" i="11"/>
  <c r="Z85" i="11"/>
  <c r="Y85" i="11"/>
  <c r="X85" i="11"/>
  <c r="W85" i="11"/>
  <c r="V85" i="11"/>
  <c r="B85" i="11"/>
  <c r="AB84" i="11"/>
  <c r="AA84" i="11"/>
  <c r="Z84" i="11"/>
  <c r="Y84" i="11"/>
  <c r="X84" i="11"/>
  <c r="W84" i="11"/>
  <c r="V84" i="11"/>
  <c r="B84" i="11"/>
  <c r="AB83" i="11"/>
  <c r="AA83" i="11"/>
  <c r="Z83" i="11"/>
  <c r="Y83" i="11"/>
  <c r="X83" i="11"/>
  <c r="W83" i="11"/>
  <c r="V83" i="11"/>
  <c r="B83" i="11"/>
  <c r="AB82" i="11"/>
  <c r="AA82" i="11"/>
  <c r="Z82" i="11"/>
  <c r="Y82" i="11"/>
  <c r="X82" i="11"/>
  <c r="W82" i="11"/>
  <c r="V82" i="11"/>
  <c r="B82" i="11"/>
  <c r="AB81" i="11"/>
  <c r="AA81" i="11"/>
  <c r="Z81" i="11"/>
  <c r="Y81" i="11"/>
  <c r="Y86" i="11" s="1"/>
  <c r="X81" i="11"/>
  <c r="W81" i="11"/>
  <c r="V81" i="11"/>
  <c r="B81" i="11"/>
  <c r="AB79" i="11"/>
  <c r="X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C79" i="11"/>
  <c r="B79" i="11"/>
  <c r="AB78" i="11"/>
  <c r="AA78" i="11"/>
  <c r="Z78" i="11"/>
  <c r="Y78" i="11"/>
  <c r="X78" i="11"/>
  <c r="W78" i="11"/>
  <c r="V78" i="11"/>
  <c r="B78" i="11"/>
  <c r="AB77" i="11"/>
  <c r="AA77" i="11"/>
  <c r="Z77" i="11"/>
  <c r="Y77" i="11"/>
  <c r="X77" i="11"/>
  <c r="W77" i="11"/>
  <c r="V77" i="11"/>
  <c r="B77" i="11"/>
  <c r="AB76" i="11"/>
  <c r="AA76" i="11"/>
  <c r="Z76" i="11"/>
  <c r="Y76" i="11"/>
  <c r="X76" i="11"/>
  <c r="W76" i="11"/>
  <c r="V76" i="11"/>
  <c r="B76" i="11"/>
  <c r="AB75" i="11"/>
  <c r="AA75" i="11"/>
  <c r="Z75" i="11"/>
  <c r="Y75" i="11"/>
  <c r="X75" i="11"/>
  <c r="W75" i="11"/>
  <c r="V75" i="11"/>
  <c r="B75" i="11"/>
  <c r="AB74" i="11"/>
  <c r="AA74" i="11"/>
  <c r="AA79" i="11" s="1"/>
  <c r="Z74" i="11"/>
  <c r="Z79" i="11" s="1"/>
  <c r="Y74" i="11"/>
  <c r="X74" i="11"/>
  <c r="W74" i="11"/>
  <c r="W79" i="11" s="1"/>
  <c r="V74" i="11"/>
  <c r="B74" i="11"/>
  <c r="U72" i="11"/>
  <c r="T72" i="11"/>
  <c r="S72" i="11"/>
  <c r="R72" i="11"/>
  <c r="Q72" i="11"/>
  <c r="N72" i="11"/>
  <c r="H72" i="11"/>
  <c r="B72" i="11"/>
  <c r="Z71" i="11"/>
  <c r="Y71" i="11"/>
  <c r="V71" i="11"/>
  <c r="P71" i="11"/>
  <c r="W71" i="11" s="1"/>
  <c r="O71" i="11"/>
  <c r="N71" i="11"/>
  <c r="M71" i="11"/>
  <c r="L71" i="11"/>
  <c r="K71" i="11"/>
  <c r="J71" i="11"/>
  <c r="I71" i="11"/>
  <c r="AB71" i="11" s="1"/>
  <c r="H71" i="11"/>
  <c r="AA71" i="11" s="1"/>
  <c r="G71" i="11"/>
  <c r="F71" i="11"/>
  <c r="E71" i="11"/>
  <c r="X71" i="11" s="1"/>
  <c r="D71" i="11"/>
  <c r="C71" i="11"/>
  <c r="B71" i="11"/>
  <c r="Y70" i="11"/>
  <c r="P70" i="11"/>
  <c r="W70" i="11" s="1"/>
  <c r="O70" i="11"/>
  <c r="N70" i="11"/>
  <c r="M70" i="11"/>
  <c r="L70" i="11"/>
  <c r="K70" i="11"/>
  <c r="J70" i="11"/>
  <c r="I70" i="11"/>
  <c r="AB70" i="11" s="1"/>
  <c r="H70" i="11"/>
  <c r="AA70" i="11" s="1"/>
  <c r="G70" i="11"/>
  <c r="Z70" i="11" s="1"/>
  <c r="F70" i="11"/>
  <c r="E70" i="11"/>
  <c r="X70" i="11" s="1"/>
  <c r="D70" i="11"/>
  <c r="C70" i="11"/>
  <c r="B70" i="11"/>
  <c r="AA69" i="11"/>
  <c r="Z69" i="11"/>
  <c r="W69" i="11"/>
  <c r="V69" i="11"/>
  <c r="P69" i="11"/>
  <c r="O69" i="11"/>
  <c r="N69" i="11"/>
  <c r="M69" i="11"/>
  <c r="L69" i="11"/>
  <c r="K69" i="11"/>
  <c r="J69" i="11"/>
  <c r="I69" i="11"/>
  <c r="AB69" i="11" s="1"/>
  <c r="H69" i="11"/>
  <c r="G69" i="11"/>
  <c r="F69" i="11"/>
  <c r="Y69" i="11" s="1"/>
  <c r="E69" i="11"/>
  <c r="X69" i="11" s="1"/>
  <c r="D69" i="11"/>
  <c r="C69" i="11"/>
  <c r="B69" i="11"/>
  <c r="AB68" i="11"/>
  <c r="Y68" i="11"/>
  <c r="X68" i="11"/>
  <c r="P68" i="11"/>
  <c r="W68" i="11" s="1"/>
  <c r="O68" i="11"/>
  <c r="V68" i="11" s="1"/>
  <c r="N68" i="11"/>
  <c r="M68" i="11"/>
  <c r="L68" i="11"/>
  <c r="K68" i="11"/>
  <c r="J68" i="11"/>
  <c r="I68" i="11"/>
  <c r="H68" i="11"/>
  <c r="AA68" i="11" s="1"/>
  <c r="G68" i="11"/>
  <c r="Z68" i="11" s="1"/>
  <c r="F68" i="11"/>
  <c r="E68" i="11"/>
  <c r="D68" i="11"/>
  <c r="D72" i="11" s="1"/>
  <c r="C68" i="11"/>
  <c r="C72" i="11" s="1"/>
  <c r="B68" i="11"/>
  <c r="AA67" i="11"/>
  <c r="Z67" i="11"/>
  <c r="W67" i="11"/>
  <c r="W72" i="11" s="1"/>
  <c r="V67" i="11"/>
  <c r="P67" i="11"/>
  <c r="O67" i="11"/>
  <c r="N67" i="11"/>
  <c r="M67" i="11"/>
  <c r="M72" i="11" s="1"/>
  <c r="L67" i="11"/>
  <c r="L72" i="11" s="1"/>
  <c r="K67" i="11"/>
  <c r="K72" i="11" s="1"/>
  <c r="J67" i="11"/>
  <c r="J72" i="11" s="1"/>
  <c r="I67" i="11"/>
  <c r="I72" i="11" s="1"/>
  <c r="H67" i="11"/>
  <c r="G67" i="11"/>
  <c r="G72" i="11" s="1"/>
  <c r="F67" i="11"/>
  <c r="Y67" i="11" s="1"/>
  <c r="E67" i="11"/>
  <c r="E72" i="11" s="1"/>
  <c r="D67" i="11"/>
  <c r="C67" i="11"/>
  <c r="B67" i="11"/>
  <c r="AA65" i="11"/>
  <c r="Z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B65" i="11"/>
  <c r="AB64" i="11"/>
  <c r="AA64" i="11"/>
  <c r="Z64" i="11"/>
  <c r="Y64" i="11"/>
  <c r="X64" i="11"/>
  <c r="W64" i="11"/>
  <c r="V64" i="11"/>
  <c r="B64" i="11"/>
  <c r="AB63" i="11"/>
  <c r="AA63" i="11"/>
  <c r="Z63" i="11"/>
  <c r="Y63" i="11"/>
  <c r="X63" i="11"/>
  <c r="W63" i="11"/>
  <c r="V63" i="11"/>
  <c r="B63" i="11"/>
  <c r="AB62" i="11"/>
  <c r="AA62" i="11"/>
  <c r="Z62" i="11"/>
  <c r="Y62" i="11"/>
  <c r="X62" i="11"/>
  <c r="W62" i="11"/>
  <c r="V62" i="11"/>
  <c r="B62" i="11"/>
  <c r="AB61" i="11"/>
  <c r="AA61" i="11"/>
  <c r="Z61" i="11"/>
  <c r="Y61" i="11"/>
  <c r="X61" i="11"/>
  <c r="W61" i="11"/>
  <c r="V61" i="11"/>
  <c r="B61" i="11"/>
  <c r="AB60" i="11"/>
  <c r="AB65" i="11" s="1"/>
  <c r="AA60" i="11"/>
  <c r="Z60" i="11"/>
  <c r="Y60" i="11"/>
  <c r="Y65" i="11" s="1"/>
  <c r="X60" i="11"/>
  <c r="X65" i="11" s="1"/>
  <c r="W60" i="11"/>
  <c r="V60" i="11"/>
  <c r="B60" i="11"/>
  <c r="AA58" i="11"/>
  <c r="Z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B58" i="11"/>
  <c r="AB57" i="11"/>
  <c r="AA57" i="11"/>
  <c r="Z57" i="11"/>
  <c r="Y57" i="11"/>
  <c r="X57" i="11"/>
  <c r="W57" i="11"/>
  <c r="V57" i="11"/>
  <c r="B57" i="11"/>
  <c r="AB56" i="11"/>
  <c r="AA56" i="11"/>
  <c r="Z56" i="11"/>
  <c r="Y56" i="11"/>
  <c r="X56" i="11"/>
  <c r="W56" i="11"/>
  <c r="V56" i="11"/>
  <c r="B56" i="11"/>
  <c r="AB55" i="11"/>
  <c r="AA55" i="11"/>
  <c r="Z55" i="11"/>
  <c r="Y55" i="11"/>
  <c r="X55" i="11"/>
  <c r="W55" i="11"/>
  <c r="V55" i="11"/>
  <c r="B55" i="11"/>
  <c r="AB54" i="11"/>
  <c r="AA54" i="11"/>
  <c r="Z54" i="11"/>
  <c r="Y54" i="11"/>
  <c r="X54" i="11"/>
  <c r="W54" i="11"/>
  <c r="V54" i="11"/>
  <c r="B54" i="11"/>
  <c r="AB53" i="11"/>
  <c r="AB58" i="11" s="1"/>
  <c r="AA53" i="11"/>
  <c r="Z53" i="11"/>
  <c r="Y53" i="11"/>
  <c r="Y58" i="11" s="1"/>
  <c r="X53" i="11"/>
  <c r="X58" i="11" s="1"/>
  <c r="W53" i="11"/>
  <c r="V53" i="11"/>
  <c r="B53" i="11"/>
  <c r="AA51" i="11"/>
  <c r="Z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B51" i="11"/>
  <c r="AB50" i="11"/>
  <c r="AA50" i="11"/>
  <c r="Z50" i="11"/>
  <c r="Y50" i="11"/>
  <c r="X50" i="11"/>
  <c r="W50" i="11"/>
  <c r="V50" i="11"/>
  <c r="B50" i="11"/>
  <c r="AB49" i="11"/>
  <c r="AA49" i="11"/>
  <c r="Z49" i="11"/>
  <c r="Y49" i="11"/>
  <c r="X49" i="11"/>
  <c r="W49" i="11"/>
  <c r="V49" i="11"/>
  <c r="B49" i="11"/>
  <c r="AB48" i="11"/>
  <c r="AA48" i="11"/>
  <c r="Z48" i="11"/>
  <c r="Y48" i="11"/>
  <c r="X48" i="11"/>
  <c r="W48" i="11"/>
  <c r="V48" i="11"/>
  <c r="B48" i="11"/>
  <c r="AB47" i="11"/>
  <c r="AA47" i="11"/>
  <c r="Z47" i="11"/>
  <c r="Y47" i="11"/>
  <c r="X47" i="11"/>
  <c r="W47" i="11"/>
  <c r="V47" i="11"/>
  <c r="B47" i="11"/>
  <c r="AB46" i="11"/>
  <c r="AB51" i="11" s="1"/>
  <c r="AA46" i="11"/>
  <c r="Z46" i="11"/>
  <c r="Y46" i="11"/>
  <c r="Y51" i="11" s="1"/>
  <c r="X46" i="11"/>
  <c r="X51" i="11" s="1"/>
  <c r="W46" i="11"/>
  <c r="V46" i="11"/>
  <c r="B46" i="11"/>
  <c r="AA44" i="11"/>
  <c r="Z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B44" i="11"/>
  <c r="AB43" i="11"/>
  <c r="AA43" i="11"/>
  <c r="Z43" i="11"/>
  <c r="Y43" i="11"/>
  <c r="X43" i="11"/>
  <c r="W43" i="11"/>
  <c r="V43" i="11"/>
  <c r="B43" i="11"/>
  <c r="AB42" i="11"/>
  <c r="AA42" i="11"/>
  <c r="Z42" i="11"/>
  <c r="Y42" i="11"/>
  <c r="X42" i="11"/>
  <c r="W42" i="11"/>
  <c r="V42" i="11"/>
  <c r="B42" i="11"/>
  <c r="AB41" i="11"/>
  <c r="AA41" i="11"/>
  <c r="Z41" i="11"/>
  <c r="Y41" i="11"/>
  <c r="X41" i="11"/>
  <c r="W41" i="11"/>
  <c r="V41" i="11"/>
  <c r="B41" i="11"/>
  <c r="AB40" i="11"/>
  <c r="AA40" i="11"/>
  <c r="Z40" i="11"/>
  <c r="Y40" i="11"/>
  <c r="X40" i="11"/>
  <c r="W40" i="11"/>
  <c r="V40" i="11"/>
  <c r="B40" i="11"/>
  <c r="AB39" i="11"/>
  <c r="AB44" i="11" s="1"/>
  <c r="AA39" i="11"/>
  <c r="Z39" i="11"/>
  <c r="Y39" i="11"/>
  <c r="Y44" i="11" s="1"/>
  <c r="X39" i="11"/>
  <c r="X44" i="11" s="1"/>
  <c r="W39" i="11"/>
  <c r="V39" i="11"/>
  <c r="B39" i="11"/>
  <c r="AA37" i="11"/>
  <c r="Z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B37" i="11"/>
  <c r="AB36" i="11"/>
  <c r="AA36" i="11"/>
  <c r="Z36" i="11"/>
  <c r="Y36" i="11"/>
  <c r="X36" i="11"/>
  <c r="W36" i="11"/>
  <c r="V36" i="11"/>
  <c r="B36" i="11"/>
  <c r="AB35" i="11"/>
  <c r="AA35" i="11"/>
  <c r="Z35" i="11"/>
  <c r="Y35" i="11"/>
  <c r="X35" i="11"/>
  <c r="W35" i="11"/>
  <c r="V35" i="11"/>
  <c r="B35" i="11"/>
  <c r="AB34" i="11"/>
  <c r="AA34" i="11"/>
  <c r="Z34" i="11"/>
  <c r="Y34" i="11"/>
  <c r="X34" i="11"/>
  <c r="W34" i="11"/>
  <c r="V34" i="11"/>
  <c r="B34" i="11"/>
  <c r="AB33" i="11"/>
  <c r="AA33" i="11"/>
  <c r="Z33" i="11"/>
  <c r="Y33" i="11"/>
  <c r="X33" i="11"/>
  <c r="W33" i="11"/>
  <c r="V33" i="11"/>
  <c r="B33" i="11"/>
  <c r="AB32" i="11"/>
  <c r="AB37" i="11" s="1"/>
  <c r="AA32" i="11"/>
  <c r="Z32" i="11"/>
  <c r="Y32" i="11"/>
  <c r="Y37" i="11" s="1"/>
  <c r="X32" i="11"/>
  <c r="X37" i="11" s="1"/>
  <c r="W32" i="11"/>
  <c r="V32" i="11"/>
  <c r="B32" i="11"/>
  <c r="AA30" i="11"/>
  <c r="Z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30" i="11"/>
  <c r="AB29" i="11"/>
  <c r="AA29" i="11"/>
  <c r="Z29" i="11"/>
  <c r="Y29" i="11"/>
  <c r="X29" i="11"/>
  <c r="W29" i="11"/>
  <c r="V29" i="11"/>
  <c r="B29" i="11"/>
  <c r="AB28" i="11"/>
  <c r="AA28" i="11"/>
  <c r="Z28" i="11"/>
  <c r="Y28" i="11"/>
  <c r="X28" i="11"/>
  <c r="W28" i="11"/>
  <c r="V28" i="11"/>
  <c r="B28" i="11"/>
  <c r="AB27" i="11"/>
  <c r="AA27" i="11"/>
  <c r="Z27" i="11"/>
  <c r="Y27" i="11"/>
  <c r="X27" i="11"/>
  <c r="W27" i="11"/>
  <c r="V27" i="11"/>
  <c r="B27" i="11"/>
  <c r="AB26" i="11"/>
  <c r="AA26" i="11"/>
  <c r="Z26" i="11"/>
  <c r="Y26" i="11"/>
  <c r="X26" i="11"/>
  <c r="W26" i="11"/>
  <c r="V26" i="11"/>
  <c r="B26" i="11"/>
  <c r="AB25" i="11"/>
  <c r="AB30" i="11" s="1"/>
  <c r="AA25" i="11"/>
  <c r="Z25" i="11"/>
  <c r="Y25" i="11"/>
  <c r="Y30" i="11" s="1"/>
  <c r="X25" i="11"/>
  <c r="X30" i="11" s="1"/>
  <c r="W25" i="11"/>
  <c r="V25" i="11"/>
  <c r="B25" i="11"/>
  <c r="AA23" i="11"/>
  <c r="Z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AB22" i="11"/>
  <c r="AA22" i="11"/>
  <c r="Z22" i="11"/>
  <c r="Y22" i="11"/>
  <c r="X22" i="11"/>
  <c r="W22" i="11"/>
  <c r="V22" i="11"/>
  <c r="B22" i="11"/>
  <c r="AB21" i="11"/>
  <c r="AA21" i="11"/>
  <c r="Z21" i="11"/>
  <c r="Y21" i="11"/>
  <c r="X21" i="11"/>
  <c r="W21" i="11"/>
  <c r="V21" i="11"/>
  <c r="B21" i="11"/>
  <c r="AB20" i="11"/>
  <c r="AA20" i="11"/>
  <c r="Z20" i="11"/>
  <c r="Y20" i="11"/>
  <c r="X20" i="11"/>
  <c r="W20" i="11"/>
  <c r="V20" i="11"/>
  <c r="B20" i="11"/>
  <c r="AB19" i="11"/>
  <c r="AA19" i="11"/>
  <c r="Z19" i="11"/>
  <c r="Y19" i="11"/>
  <c r="X19" i="11"/>
  <c r="W19" i="11"/>
  <c r="V19" i="11"/>
  <c r="B19" i="11"/>
  <c r="AB18" i="11"/>
  <c r="AB23" i="11" s="1"/>
  <c r="AA18" i="11"/>
  <c r="Z18" i="11"/>
  <c r="Y18" i="11"/>
  <c r="X18" i="11"/>
  <c r="X23" i="11" s="1"/>
  <c r="W18" i="11"/>
  <c r="V18" i="11"/>
  <c r="B18" i="11"/>
  <c r="A17" i="11"/>
  <c r="A24" i="11" s="1"/>
  <c r="A31" i="11" s="1"/>
  <c r="A38" i="11" s="1"/>
  <c r="A45" i="11" s="1"/>
  <c r="A52" i="11" s="1"/>
  <c r="A59" i="11" s="1"/>
  <c r="A66" i="11" s="1"/>
  <c r="A73" i="11" s="1"/>
  <c r="A80" i="11" s="1"/>
  <c r="A87" i="11" s="1"/>
  <c r="A94" i="11" s="1"/>
  <c r="A101" i="11" s="1"/>
  <c r="A108" i="11" s="1"/>
  <c r="A115" i="11" s="1"/>
  <c r="A122" i="11" s="1"/>
  <c r="A129" i="11" s="1"/>
  <c r="A136" i="11" s="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AB15" i="11"/>
  <c r="AA15" i="11"/>
  <c r="Z15" i="11"/>
  <c r="Y15" i="11"/>
  <c r="X15" i="11"/>
  <c r="W15" i="11"/>
  <c r="V15" i="11"/>
  <c r="AB14" i="11"/>
  <c r="AA14" i="11"/>
  <c r="Z14" i="11"/>
  <c r="Y14" i="11"/>
  <c r="X14" i="11"/>
  <c r="W14" i="11"/>
  <c r="V14" i="11"/>
  <c r="AB13" i="11"/>
  <c r="AA13" i="11"/>
  <c r="Z13" i="11"/>
  <c r="Z16" i="11" s="1"/>
  <c r="Y13" i="11"/>
  <c r="X13" i="11"/>
  <c r="W13" i="11"/>
  <c r="V13" i="11"/>
  <c r="V16" i="11" s="1"/>
  <c r="AB12" i="11"/>
  <c r="AA12" i="11"/>
  <c r="Z12" i="11"/>
  <c r="Y12" i="11"/>
  <c r="X12" i="11"/>
  <c r="W12" i="11"/>
  <c r="V12" i="11"/>
  <c r="AB11" i="11"/>
  <c r="AB16" i="11" s="1"/>
  <c r="AA11" i="11"/>
  <c r="AA16" i="11" s="1"/>
  <c r="Z11" i="11"/>
  <c r="Y11" i="11"/>
  <c r="X11" i="11"/>
  <c r="X16" i="11" s="1"/>
  <c r="W11" i="11"/>
  <c r="W16" i="11" s="1"/>
  <c r="V11" i="11"/>
  <c r="V72" i="12" l="1"/>
  <c r="X121" i="12"/>
  <c r="T121" i="12"/>
  <c r="W121" i="12"/>
  <c r="Z100" i="12"/>
  <c r="X100" i="12"/>
  <c r="AB100" i="12"/>
  <c r="AA100" i="12"/>
  <c r="Y100" i="12"/>
  <c r="Y121" i="12"/>
  <c r="W72" i="12"/>
  <c r="AB118" i="12"/>
  <c r="AB121" i="12" s="1"/>
  <c r="U121" i="12"/>
  <c r="P121" i="12"/>
  <c r="S121" i="12"/>
  <c r="Z116" i="12"/>
  <c r="Z121" i="12" s="1"/>
  <c r="R121" i="12"/>
  <c r="AA121" i="12"/>
  <c r="V100" i="12"/>
  <c r="Q121" i="12"/>
  <c r="X72" i="12"/>
  <c r="O121" i="12"/>
  <c r="V116" i="12"/>
  <c r="V121" i="12" s="1"/>
  <c r="Y72" i="11"/>
  <c r="Y23" i="11"/>
  <c r="Y16" i="11"/>
  <c r="Y99" i="11"/>
  <c r="Y142" i="11"/>
  <c r="H121" i="11"/>
  <c r="P121" i="11"/>
  <c r="W116" i="11"/>
  <c r="W121" i="11" s="1"/>
  <c r="Y118" i="11"/>
  <c r="U121" i="11"/>
  <c r="Z72" i="11"/>
  <c r="AA72" i="11"/>
  <c r="F121" i="11"/>
  <c r="N121" i="11"/>
  <c r="X100" i="11"/>
  <c r="J121" i="11"/>
  <c r="O120" i="11"/>
  <c r="V120" i="11" s="1"/>
  <c r="V99" i="11"/>
  <c r="V70" i="11"/>
  <c r="V72" i="11" s="1"/>
  <c r="S120" i="11"/>
  <c r="Z120" i="11" s="1"/>
  <c r="Z99" i="11"/>
  <c r="T116" i="11"/>
  <c r="AB121" i="11"/>
  <c r="X117" i="11"/>
  <c r="AA120" i="11"/>
  <c r="O72" i="11"/>
  <c r="P117" i="11"/>
  <c r="W117" i="11" s="1"/>
  <c r="W96" i="11"/>
  <c r="T117" i="11"/>
  <c r="AA117" i="11" s="1"/>
  <c r="AA96" i="11"/>
  <c r="AA100" i="11" s="1"/>
  <c r="R119" i="11"/>
  <c r="Y119" i="11" s="1"/>
  <c r="Y98" i="11"/>
  <c r="Z119" i="11"/>
  <c r="X67" i="11"/>
  <c r="AB67" i="11"/>
  <c r="AB72" i="11" s="1"/>
  <c r="F72" i="11"/>
  <c r="P72" i="11"/>
  <c r="Y79" i="11"/>
  <c r="W95" i="11"/>
  <c r="Y97" i="11"/>
  <c r="X116" i="11"/>
  <c r="U117" i="11"/>
  <c r="AB117" i="11" s="1"/>
  <c r="P120" i="11"/>
  <c r="W120" i="11" s="1"/>
  <c r="X128" i="11"/>
  <c r="AB128" i="11"/>
  <c r="C121" i="11"/>
  <c r="G121" i="11"/>
  <c r="K121" i="11"/>
  <c r="O116" i="11"/>
  <c r="V95" i="11"/>
  <c r="S116" i="11"/>
  <c r="Z95" i="11"/>
  <c r="Z100" i="11" s="1"/>
  <c r="Q118" i="11"/>
  <c r="X118" i="11" s="1"/>
  <c r="X97" i="11"/>
  <c r="U118" i="11"/>
  <c r="AB118" i="11" s="1"/>
  <c r="AB97" i="11"/>
  <c r="AB100" i="11" s="1"/>
  <c r="AA142" i="10"/>
  <c r="Z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B142" i="10"/>
  <c r="AB141" i="10"/>
  <c r="AA141" i="10"/>
  <c r="Z141" i="10"/>
  <c r="Y141" i="10"/>
  <c r="X141" i="10"/>
  <c r="W141" i="10"/>
  <c r="V141" i="10"/>
  <c r="B141" i="10"/>
  <c r="AB140" i="10"/>
  <c r="AA140" i="10"/>
  <c r="Z140" i="10"/>
  <c r="Y140" i="10"/>
  <c r="X140" i="10"/>
  <c r="W140" i="10"/>
  <c r="V140" i="10"/>
  <c r="B140" i="10"/>
  <c r="AB139" i="10"/>
  <c r="AA139" i="10"/>
  <c r="Z139" i="10"/>
  <c r="Y139" i="10"/>
  <c r="X139" i="10"/>
  <c r="W139" i="10"/>
  <c r="V139" i="10"/>
  <c r="B139" i="10"/>
  <c r="AB138" i="10"/>
  <c r="AA138" i="10"/>
  <c r="Z138" i="10"/>
  <c r="Y138" i="10"/>
  <c r="X138" i="10"/>
  <c r="W138" i="10"/>
  <c r="V138" i="10"/>
  <c r="B138" i="10"/>
  <c r="AB137" i="10"/>
  <c r="AB142" i="10" s="1"/>
  <c r="AA137" i="10"/>
  <c r="Z137" i="10"/>
  <c r="Y137" i="10"/>
  <c r="Y142" i="10" s="1"/>
  <c r="X137" i="10"/>
  <c r="W137" i="10"/>
  <c r="V137" i="10"/>
  <c r="B137" i="10"/>
  <c r="AA135" i="10"/>
  <c r="Z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B135" i="10"/>
  <c r="AB134" i="10"/>
  <c r="AA134" i="10"/>
  <c r="Z134" i="10"/>
  <c r="Y134" i="10"/>
  <c r="X134" i="10"/>
  <c r="W134" i="10"/>
  <c r="V134" i="10"/>
  <c r="B134" i="10"/>
  <c r="AB133" i="10"/>
  <c r="AA133" i="10"/>
  <c r="Z133" i="10"/>
  <c r="Y133" i="10"/>
  <c r="X133" i="10"/>
  <c r="W133" i="10"/>
  <c r="V133" i="10"/>
  <c r="B133" i="10"/>
  <c r="AB132" i="10"/>
  <c r="AA132" i="10"/>
  <c r="Z132" i="10"/>
  <c r="Y132" i="10"/>
  <c r="X132" i="10"/>
  <c r="W132" i="10"/>
  <c r="V132" i="10"/>
  <c r="B132" i="10"/>
  <c r="AB131" i="10"/>
  <c r="AA131" i="10"/>
  <c r="Z131" i="10"/>
  <c r="Y131" i="10"/>
  <c r="X131" i="10"/>
  <c r="W131" i="10"/>
  <c r="V131" i="10"/>
  <c r="B131" i="10"/>
  <c r="AB130" i="10"/>
  <c r="AB135" i="10" s="1"/>
  <c r="AA130" i="10"/>
  <c r="Z130" i="10"/>
  <c r="Y130" i="10"/>
  <c r="Y135" i="10" s="1"/>
  <c r="X130" i="10"/>
  <c r="X135" i="10" s="1"/>
  <c r="W130" i="10"/>
  <c r="V130" i="10"/>
  <c r="B130" i="10"/>
  <c r="AA128" i="10"/>
  <c r="Z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B128" i="10"/>
  <c r="AB127" i="10"/>
  <c r="AA127" i="10"/>
  <c r="Z127" i="10"/>
  <c r="Y127" i="10"/>
  <c r="X127" i="10"/>
  <c r="W127" i="10"/>
  <c r="V127" i="10"/>
  <c r="B127" i="10"/>
  <c r="AB126" i="10"/>
  <c r="AA126" i="10"/>
  <c r="Z126" i="10"/>
  <c r="Y126" i="10"/>
  <c r="X126" i="10"/>
  <c r="W126" i="10"/>
  <c r="V126" i="10"/>
  <c r="B126" i="10"/>
  <c r="AB125" i="10"/>
  <c r="AA125" i="10"/>
  <c r="Z125" i="10"/>
  <c r="Y125" i="10"/>
  <c r="X125" i="10"/>
  <c r="W125" i="10"/>
  <c r="V125" i="10"/>
  <c r="B125" i="10"/>
  <c r="AB124" i="10"/>
  <c r="AA124" i="10"/>
  <c r="Z124" i="10"/>
  <c r="Y124" i="10"/>
  <c r="X124" i="10"/>
  <c r="W124" i="10"/>
  <c r="V124" i="10"/>
  <c r="B124" i="10"/>
  <c r="AB123" i="10"/>
  <c r="AB128" i="10" s="1"/>
  <c r="AA123" i="10"/>
  <c r="Z123" i="10"/>
  <c r="Y123" i="10"/>
  <c r="Y128" i="10" s="1"/>
  <c r="X123" i="10"/>
  <c r="W123" i="10"/>
  <c r="V123" i="10"/>
  <c r="B123" i="10"/>
  <c r="B121" i="10"/>
  <c r="B120" i="10"/>
  <c r="Y119" i="10"/>
  <c r="U119" i="10"/>
  <c r="AB119" i="10" s="1"/>
  <c r="M119" i="10"/>
  <c r="I119" i="10"/>
  <c r="E119" i="10"/>
  <c r="B119" i="10"/>
  <c r="T118" i="10"/>
  <c r="AA118" i="10" s="1"/>
  <c r="P118" i="10"/>
  <c r="L118" i="10"/>
  <c r="H118" i="10"/>
  <c r="D118" i="10"/>
  <c r="B118" i="10"/>
  <c r="S117" i="10"/>
  <c r="Z117" i="10" s="1"/>
  <c r="O117" i="10"/>
  <c r="K117" i="10"/>
  <c r="G117" i="10"/>
  <c r="C117" i="10"/>
  <c r="B117" i="10"/>
  <c r="R116" i="10"/>
  <c r="N116" i="10"/>
  <c r="J116" i="10"/>
  <c r="F116" i="10"/>
  <c r="B116" i="10"/>
  <c r="Z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AB113" i="10"/>
  <c r="AA113" i="10"/>
  <c r="Z113" i="10"/>
  <c r="Y113" i="10"/>
  <c r="X113" i="10"/>
  <c r="W113" i="10"/>
  <c r="V113" i="10"/>
  <c r="B113" i="10"/>
  <c r="AB112" i="10"/>
  <c r="AA112" i="10"/>
  <c r="Z112" i="10"/>
  <c r="Y112" i="10"/>
  <c r="X112" i="10"/>
  <c r="W112" i="10"/>
  <c r="V112" i="10"/>
  <c r="B112" i="10"/>
  <c r="AB111" i="10"/>
  <c r="AA111" i="10"/>
  <c r="Z111" i="10"/>
  <c r="Y111" i="10"/>
  <c r="X111" i="10"/>
  <c r="W111" i="10"/>
  <c r="V111" i="10"/>
  <c r="B111" i="10"/>
  <c r="AB110" i="10"/>
  <c r="AA110" i="10"/>
  <c r="Z110" i="10"/>
  <c r="Y110" i="10"/>
  <c r="X110" i="10"/>
  <c r="W110" i="10"/>
  <c r="V110" i="10"/>
  <c r="B110" i="10"/>
  <c r="AB109" i="10"/>
  <c r="AB114" i="10" s="1"/>
  <c r="AA109" i="10"/>
  <c r="AA114" i="10" s="1"/>
  <c r="Z109" i="10"/>
  <c r="Y109" i="10"/>
  <c r="Y114" i="10" s="1"/>
  <c r="X109" i="10"/>
  <c r="X114" i="10" s="1"/>
  <c r="W109" i="10"/>
  <c r="W114" i="10" s="1"/>
  <c r="V109" i="10"/>
  <c r="B109" i="10"/>
  <c r="Z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AB106" i="10"/>
  <c r="AA106" i="10"/>
  <c r="Z106" i="10"/>
  <c r="Y106" i="10"/>
  <c r="X106" i="10"/>
  <c r="W106" i="10"/>
  <c r="V106" i="10"/>
  <c r="B106" i="10"/>
  <c r="AB105" i="10"/>
  <c r="AA105" i="10"/>
  <c r="Z105" i="10"/>
  <c r="Y105" i="10"/>
  <c r="X105" i="10"/>
  <c r="W105" i="10"/>
  <c r="V105" i="10"/>
  <c r="B105" i="10"/>
  <c r="AB104" i="10"/>
  <c r="AA104" i="10"/>
  <c r="Z104" i="10"/>
  <c r="Y104" i="10"/>
  <c r="X104" i="10"/>
  <c r="W104" i="10"/>
  <c r="V104" i="10"/>
  <c r="B104" i="10"/>
  <c r="AB103" i="10"/>
  <c r="AA103" i="10"/>
  <c r="Z103" i="10"/>
  <c r="Y103" i="10"/>
  <c r="X103" i="10"/>
  <c r="W103" i="10"/>
  <c r="V103" i="10"/>
  <c r="B103" i="10"/>
  <c r="AB102" i="10"/>
  <c r="AB107" i="10" s="1"/>
  <c r="AA102" i="10"/>
  <c r="AA107" i="10" s="1"/>
  <c r="Z102" i="10"/>
  <c r="Y102" i="10"/>
  <c r="Y107" i="10" s="1"/>
  <c r="X102" i="10"/>
  <c r="X107" i="10" s="1"/>
  <c r="W102" i="10"/>
  <c r="W107" i="10" s="1"/>
  <c r="V102" i="10"/>
  <c r="B102" i="10"/>
  <c r="R100" i="10"/>
  <c r="N100" i="10"/>
  <c r="J100" i="10"/>
  <c r="F100" i="10"/>
  <c r="B100" i="10"/>
  <c r="Y99" i="10"/>
  <c r="U99" i="10"/>
  <c r="T99" i="10"/>
  <c r="T120" i="10" s="1"/>
  <c r="S99" i="10"/>
  <c r="S120" i="10" s="1"/>
  <c r="R99" i="10"/>
  <c r="R120" i="10" s="1"/>
  <c r="Q99" i="10"/>
  <c r="P99" i="10"/>
  <c r="P120" i="10" s="1"/>
  <c r="O99" i="10"/>
  <c r="O120" i="10" s="1"/>
  <c r="N99" i="10"/>
  <c r="N120" i="10" s="1"/>
  <c r="M99" i="10"/>
  <c r="M120" i="10" s="1"/>
  <c r="L99" i="10"/>
  <c r="L120" i="10" s="1"/>
  <c r="K99" i="10"/>
  <c r="K120" i="10" s="1"/>
  <c r="J99" i="10"/>
  <c r="J120" i="10" s="1"/>
  <c r="I99" i="10"/>
  <c r="I120" i="10" s="1"/>
  <c r="H99" i="10"/>
  <c r="H120" i="10" s="1"/>
  <c r="G99" i="10"/>
  <c r="G120" i="10" s="1"/>
  <c r="F99" i="10"/>
  <c r="F120" i="10" s="1"/>
  <c r="E99" i="10"/>
  <c r="E120" i="10" s="1"/>
  <c r="D99" i="10"/>
  <c r="D120" i="10" s="1"/>
  <c r="C99" i="10"/>
  <c r="C120" i="10" s="1"/>
  <c r="B99" i="10"/>
  <c r="AB98" i="10"/>
  <c r="U98" i="10"/>
  <c r="T98" i="10"/>
  <c r="S98" i="10"/>
  <c r="S119" i="10" s="1"/>
  <c r="R98" i="10"/>
  <c r="R119" i="10" s="1"/>
  <c r="Q98" i="10"/>
  <c r="Q119" i="10" s="1"/>
  <c r="P98" i="10"/>
  <c r="O98" i="10"/>
  <c r="O119" i="10" s="1"/>
  <c r="N98" i="10"/>
  <c r="N119" i="10" s="1"/>
  <c r="M98" i="10"/>
  <c r="L98" i="10"/>
  <c r="L119" i="10" s="1"/>
  <c r="K98" i="10"/>
  <c r="K119" i="10" s="1"/>
  <c r="J98" i="10"/>
  <c r="J119" i="10" s="1"/>
  <c r="I98" i="10"/>
  <c r="H98" i="10"/>
  <c r="H119" i="10" s="1"/>
  <c r="G98" i="10"/>
  <c r="G119" i="10" s="1"/>
  <c r="F98" i="10"/>
  <c r="F119" i="10" s="1"/>
  <c r="E98" i="10"/>
  <c r="D98" i="10"/>
  <c r="D119" i="10" s="1"/>
  <c r="C98" i="10"/>
  <c r="C119" i="10" s="1"/>
  <c r="B98" i="10"/>
  <c r="AA97" i="10"/>
  <c r="W97" i="10"/>
  <c r="U97" i="10"/>
  <c r="U118" i="10" s="1"/>
  <c r="AB118" i="10" s="1"/>
  <c r="T97" i="10"/>
  <c r="S97" i="10"/>
  <c r="R97" i="10"/>
  <c r="R118" i="10" s="1"/>
  <c r="Q97" i="10"/>
  <c r="Q118" i="10" s="1"/>
  <c r="X118" i="10" s="1"/>
  <c r="P97" i="10"/>
  <c r="O97" i="10"/>
  <c r="N97" i="10"/>
  <c r="N118" i="10" s="1"/>
  <c r="M97" i="10"/>
  <c r="M118" i="10" s="1"/>
  <c r="L97" i="10"/>
  <c r="K97" i="10"/>
  <c r="K118" i="10" s="1"/>
  <c r="J97" i="10"/>
  <c r="J118" i="10" s="1"/>
  <c r="I97" i="10"/>
  <c r="I118" i="10" s="1"/>
  <c r="H97" i="10"/>
  <c r="G97" i="10"/>
  <c r="G118" i="10" s="1"/>
  <c r="F97" i="10"/>
  <c r="F118" i="10" s="1"/>
  <c r="E97" i="10"/>
  <c r="E118" i="10" s="1"/>
  <c r="D97" i="10"/>
  <c r="C97" i="10"/>
  <c r="C118" i="10" s="1"/>
  <c r="B97" i="10"/>
  <c r="Z96" i="10"/>
  <c r="V96" i="10"/>
  <c r="U96" i="10"/>
  <c r="U117" i="10" s="1"/>
  <c r="T96" i="10"/>
  <c r="T117" i="10" s="1"/>
  <c r="AA117" i="10" s="1"/>
  <c r="S96" i="10"/>
  <c r="R96" i="10"/>
  <c r="Q96" i="10"/>
  <c r="Q117" i="10" s="1"/>
  <c r="P96" i="10"/>
  <c r="P117" i="10" s="1"/>
  <c r="W117" i="10" s="1"/>
  <c r="O96" i="10"/>
  <c r="N96" i="10"/>
  <c r="N117" i="10" s="1"/>
  <c r="M96" i="10"/>
  <c r="M117" i="10" s="1"/>
  <c r="L96" i="10"/>
  <c r="L117" i="10" s="1"/>
  <c r="K96" i="10"/>
  <c r="J96" i="10"/>
  <c r="J117" i="10" s="1"/>
  <c r="I96" i="10"/>
  <c r="I117" i="10" s="1"/>
  <c r="H96" i="10"/>
  <c r="H117" i="10" s="1"/>
  <c r="G96" i="10"/>
  <c r="F96" i="10"/>
  <c r="F117" i="10" s="1"/>
  <c r="E96" i="10"/>
  <c r="E117" i="10" s="1"/>
  <c r="D96" i="10"/>
  <c r="D117" i="10" s="1"/>
  <c r="C96" i="10"/>
  <c r="B96" i="10"/>
  <c r="Z95" i="10"/>
  <c r="Y95" i="10"/>
  <c r="V95" i="10"/>
  <c r="U95" i="10"/>
  <c r="T95" i="10"/>
  <c r="T116" i="10" s="1"/>
  <c r="S95" i="10"/>
  <c r="S116" i="10" s="1"/>
  <c r="R95" i="10"/>
  <c r="Q95" i="10"/>
  <c r="P95" i="10"/>
  <c r="P116" i="10" s="1"/>
  <c r="O95" i="10"/>
  <c r="O116" i="10" s="1"/>
  <c r="N95" i="10"/>
  <c r="M95" i="10"/>
  <c r="M116" i="10" s="1"/>
  <c r="L95" i="10"/>
  <c r="L116" i="10" s="1"/>
  <c r="K95" i="10"/>
  <c r="K116" i="10" s="1"/>
  <c r="K121" i="10" s="1"/>
  <c r="J95" i="10"/>
  <c r="I95" i="10"/>
  <c r="I116" i="10" s="1"/>
  <c r="H95" i="10"/>
  <c r="H116" i="10" s="1"/>
  <c r="G95" i="10"/>
  <c r="G116" i="10" s="1"/>
  <c r="G121" i="10" s="1"/>
  <c r="F95" i="10"/>
  <c r="E95" i="10"/>
  <c r="E116" i="10" s="1"/>
  <c r="D95" i="10"/>
  <c r="D116" i="10" s="1"/>
  <c r="C95" i="10"/>
  <c r="C116" i="10" s="1"/>
  <c r="C121" i="10" s="1"/>
  <c r="B95" i="10"/>
  <c r="B93" i="10"/>
  <c r="B92" i="10"/>
  <c r="B91" i="10"/>
  <c r="B90" i="10"/>
  <c r="B89" i="10"/>
  <c r="B88" i="10"/>
  <c r="AB86" i="10"/>
  <c r="U86" i="10"/>
  <c r="U100" i="10" s="1"/>
  <c r="T86" i="10"/>
  <c r="T100" i="10" s="1"/>
  <c r="S86" i="10"/>
  <c r="S100" i="10" s="1"/>
  <c r="R86" i="10"/>
  <c r="Q86" i="10"/>
  <c r="Q100" i="10" s="1"/>
  <c r="P86" i="10"/>
  <c r="P100" i="10" s="1"/>
  <c r="O86" i="10"/>
  <c r="O100" i="10" s="1"/>
  <c r="N86" i="10"/>
  <c r="M86" i="10"/>
  <c r="M100" i="10" s="1"/>
  <c r="L86" i="10"/>
  <c r="L100" i="10" s="1"/>
  <c r="K86" i="10"/>
  <c r="K100" i="10" s="1"/>
  <c r="J86" i="10"/>
  <c r="I86" i="10"/>
  <c r="I100" i="10" s="1"/>
  <c r="H86" i="10"/>
  <c r="H100" i="10" s="1"/>
  <c r="G86" i="10"/>
  <c r="G100" i="10" s="1"/>
  <c r="F86" i="10"/>
  <c r="E86" i="10"/>
  <c r="E100" i="10" s="1"/>
  <c r="D86" i="10"/>
  <c r="D100" i="10" s="1"/>
  <c r="C86" i="10"/>
  <c r="C100" i="10" s="1"/>
  <c r="B86" i="10"/>
  <c r="AB85" i="10"/>
  <c r="AA85" i="10"/>
  <c r="Z85" i="10"/>
  <c r="Y85" i="10"/>
  <c r="X85" i="10"/>
  <c r="W85" i="10"/>
  <c r="V85" i="10"/>
  <c r="B85" i="10"/>
  <c r="AB84" i="10"/>
  <c r="AA84" i="10"/>
  <c r="Z84" i="10"/>
  <c r="Y84" i="10"/>
  <c r="X84" i="10"/>
  <c r="W84" i="10"/>
  <c r="V84" i="10"/>
  <c r="B84" i="10"/>
  <c r="AB83" i="10"/>
  <c r="AA83" i="10"/>
  <c r="Z83" i="10"/>
  <c r="Y83" i="10"/>
  <c r="X83" i="10"/>
  <c r="W83" i="10"/>
  <c r="V83" i="10"/>
  <c r="B83" i="10"/>
  <c r="AB82" i="10"/>
  <c r="AA82" i="10"/>
  <c r="Z82" i="10"/>
  <c r="Y82" i="10"/>
  <c r="X82" i="10"/>
  <c r="W82" i="10"/>
  <c r="V82" i="10"/>
  <c r="B82" i="10"/>
  <c r="AB81" i="10"/>
  <c r="AA81" i="10"/>
  <c r="AA86" i="10" s="1"/>
  <c r="Z81" i="10"/>
  <c r="Z86" i="10" s="1"/>
  <c r="Y81" i="10"/>
  <c r="Y86" i="10" s="1"/>
  <c r="X81" i="10"/>
  <c r="X86" i="10" s="1"/>
  <c r="W81" i="10"/>
  <c r="W86" i="10" s="1"/>
  <c r="V81" i="10"/>
  <c r="V86" i="10" s="1"/>
  <c r="B81" i="10"/>
  <c r="AB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AB78" i="10"/>
  <c r="AA78" i="10"/>
  <c r="Z78" i="10"/>
  <c r="Y78" i="10"/>
  <c r="X78" i="10"/>
  <c r="W78" i="10"/>
  <c r="V78" i="10"/>
  <c r="B78" i="10"/>
  <c r="AB77" i="10"/>
  <c r="AA77" i="10"/>
  <c r="Z77" i="10"/>
  <c r="Y77" i="10"/>
  <c r="X77" i="10"/>
  <c r="W77" i="10"/>
  <c r="V77" i="10"/>
  <c r="B77" i="10"/>
  <c r="AB76" i="10"/>
  <c r="AA76" i="10"/>
  <c r="Z76" i="10"/>
  <c r="Y76" i="10"/>
  <c r="X76" i="10"/>
  <c r="W76" i="10"/>
  <c r="V76" i="10"/>
  <c r="B76" i="10"/>
  <c r="AB75" i="10"/>
  <c r="AA75" i="10"/>
  <c r="Z75" i="10"/>
  <c r="Y75" i="10"/>
  <c r="X75" i="10"/>
  <c r="W75" i="10"/>
  <c r="V75" i="10"/>
  <c r="B75" i="10"/>
  <c r="AB74" i="10"/>
  <c r="AA74" i="10"/>
  <c r="AA79" i="10" s="1"/>
  <c r="Z74" i="10"/>
  <c r="Z79" i="10" s="1"/>
  <c r="Y74" i="10"/>
  <c r="Y79" i="10" s="1"/>
  <c r="X74" i="10"/>
  <c r="X79" i="10" s="1"/>
  <c r="W74" i="10"/>
  <c r="W79" i="10" s="1"/>
  <c r="V74" i="10"/>
  <c r="V79" i="10" s="1"/>
  <c r="B74" i="10"/>
  <c r="U72" i="10"/>
  <c r="T72" i="10"/>
  <c r="S72" i="10"/>
  <c r="R72" i="10"/>
  <c r="Q72" i="10"/>
  <c r="B72" i="10"/>
  <c r="AA71" i="10"/>
  <c r="W71" i="10"/>
  <c r="P71" i="10"/>
  <c r="O71" i="10"/>
  <c r="V71" i="10" s="1"/>
  <c r="N71" i="10"/>
  <c r="M71" i="10"/>
  <c r="L71" i="10"/>
  <c r="K71" i="10"/>
  <c r="J71" i="10"/>
  <c r="I71" i="10"/>
  <c r="AB71" i="10" s="1"/>
  <c r="H71" i="10"/>
  <c r="G71" i="10"/>
  <c r="Z71" i="10" s="1"/>
  <c r="F71" i="10"/>
  <c r="Y71" i="10" s="1"/>
  <c r="E71" i="10"/>
  <c r="X71" i="10" s="1"/>
  <c r="D71" i="10"/>
  <c r="C71" i="10"/>
  <c r="B71" i="10"/>
  <c r="Y70" i="10"/>
  <c r="P70" i="10"/>
  <c r="O70" i="10"/>
  <c r="N70" i="10"/>
  <c r="M70" i="10"/>
  <c r="L70" i="10"/>
  <c r="K70" i="10"/>
  <c r="J70" i="10"/>
  <c r="I70" i="10"/>
  <c r="AB70" i="10" s="1"/>
  <c r="H70" i="10"/>
  <c r="AA70" i="10" s="1"/>
  <c r="G70" i="10"/>
  <c r="Z70" i="10" s="1"/>
  <c r="F70" i="10"/>
  <c r="E70" i="10"/>
  <c r="X70" i="10" s="1"/>
  <c r="D70" i="10"/>
  <c r="C70" i="10"/>
  <c r="V70" i="10" s="1"/>
  <c r="B70" i="10"/>
  <c r="P69" i="10"/>
  <c r="O69" i="10"/>
  <c r="N69" i="10"/>
  <c r="M69" i="10"/>
  <c r="L69" i="10"/>
  <c r="K69" i="10"/>
  <c r="J69" i="10"/>
  <c r="I69" i="10"/>
  <c r="AB69" i="10" s="1"/>
  <c r="H69" i="10"/>
  <c r="AA69" i="10" s="1"/>
  <c r="G69" i="10"/>
  <c r="Z69" i="10" s="1"/>
  <c r="F69" i="10"/>
  <c r="Y69" i="10" s="1"/>
  <c r="E69" i="10"/>
  <c r="D69" i="10"/>
  <c r="W69" i="10" s="1"/>
  <c r="C69" i="10"/>
  <c r="B69" i="10"/>
  <c r="AB68" i="10"/>
  <c r="AA68" i="10"/>
  <c r="X68" i="10"/>
  <c r="W68" i="10"/>
  <c r="P68" i="10"/>
  <c r="O68" i="10"/>
  <c r="V68" i="10" s="1"/>
  <c r="N68" i="10"/>
  <c r="M68" i="10"/>
  <c r="L68" i="10"/>
  <c r="K68" i="10"/>
  <c r="J68" i="10"/>
  <c r="I68" i="10"/>
  <c r="H68" i="10"/>
  <c r="G68" i="10"/>
  <c r="Z68" i="10" s="1"/>
  <c r="F68" i="10"/>
  <c r="Y68" i="10" s="1"/>
  <c r="E68" i="10"/>
  <c r="D68" i="10"/>
  <c r="C68" i="10"/>
  <c r="B68" i="10"/>
  <c r="Z67" i="10"/>
  <c r="Y67" i="10"/>
  <c r="V67" i="10"/>
  <c r="P67" i="10"/>
  <c r="O67" i="10"/>
  <c r="N67" i="10"/>
  <c r="M67" i="10"/>
  <c r="M72" i="10" s="1"/>
  <c r="L67" i="10"/>
  <c r="L72" i="10" s="1"/>
  <c r="K67" i="10"/>
  <c r="J67" i="10"/>
  <c r="I67" i="10"/>
  <c r="I72" i="10" s="1"/>
  <c r="H67" i="10"/>
  <c r="H72" i="10" s="1"/>
  <c r="G67" i="10"/>
  <c r="F67" i="10"/>
  <c r="E67" i="10"/>
  <c r="E72" i="10" s="1"/>
  <c r="D67" i="10"/>
  <c r="D72" i="10" s="1"/>
  <c r="C67" i="10"/>
  <c r="B67" i="10"/>
  <c r="AB65" i="10"/>
  <c r="Z65" i="10"/>
  <c r="Y65" i="10"/>
  <c r="X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AB64" i="10"/>
  <c r="AA64" i="10"/>
  <c r="Z64" i="10"/>
  <c r="Y64" i="10"/>
  <c r="X64" i="10"/>
  <c r="W64" i="10"/>
  <c r="V64" i="10"/>
  <c r="B64" i="10"/>
  <c r="AB63" i="10"/>
  <c r="AA63" i="10"/>
  <c r="Z63" i="10"/>
  <c r="Y63" i="10"/>
  <c r="X63" i="10"/>
  <c r="W63" i="10"/>
  <c r="V63" i="10"/>
  <c r="B63" i="10"/>
  <c r="AB62" i="10"/>
  <c r="AA62" i="10"/>
  <c r="Z62" i="10"/>
  <c r="Y62" i="10"/>
  <c r="X62" i="10"/>
  <c r="W62" i="10"/>
  <c r="V62" i="10"/>
  <c r="B62" i="10"/>
  <c r="AB61" i="10"/>
  <c r="AA61" i="10"/>
  <c r="Z61" i="10"/>
  <c r="Y61" i="10"/>
  <c r="X61" i="10"/>
  <c r="W61" i="10"/>
  <c r="V61" i="10"/>
  <c r="B61" i="10"/>
  <c r="AB60" i="10"/>
  <c r="AA60" i="10"/>
  <c r="AA65" i="10" s="1"/>
  <c r="Z60" i="10"/>
  <c r="Y60" i="10"/>
  <c r="X60" i="10"/>
  <c r="W60" i="10"/>
  <c r="W65" i="10" s="1"/>
  <c r="V60" i="10"/>
  <c r="B60" i="10"/>
  <c r="AB58" i="10"/>
  <c r="Z58" i="10"/>
  <c r="Y58" i="10"/>
  <c r="X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AB57" i="10"/>
  <c r="AA57" i="10"/>
  <c r="Z57" i="10"/>
  <c r="Y57" i="10"/>
  <c r="X57" i="10"/>
  <c r="W57" i="10"/>
  <c r="V57" i="10"/>
  <c r="B57" i="10"/>
  <c r="AB56" i="10"/>
  <c r="AA56" i="10"/>
  <c r="Z56" i="10"/>
  <c r="Y56" i="10"/>
  <c r="X56" i="10"/>
  <c r="W56" i="10"/>
  <c r="V56" i="10"/>
  <c r="B56" i="10"/>
  <c r="AB55" i="10"/>
  <c r="AA55" i="10"/>
  <c r="Z55" i="10"/>
  <c r="Y55" i="10"/>
  <c r="X55" i="10"/>
  <c r="W55" i="10"/>
  <c r="V55" i="10"/>
  <c r="B55" i="10"/>
  <c r="AB54" i="10"/>
  <c r="AA54" i="10"/>
  <c r="Z54" i="10"/>
  <c r="Y54" i="10"/>
  <c r="X54" i="10"/>
  <c r="W54" i="10"/>
  <c r="V54" i="10"/>
  <c r="B54" i="10"/>
  <c r="AB53" i="10"/>
  <c r="AA53" i="10"/>
  <c r="AA58" i="10" s="1"/>
  <c r="Z53" i="10"/>
  <c r="Y53" i="10"/>
  <c r="X53" i="10"/>
  <c r="W53" i="10"/>
  <c r="W58" i="10" s="1"/>
  <c r="V53" i="10"/>
  <c r="B53" i="10"/>
  <c r="AB51" i="10"/>
  <c r="Z51" i="10"/>
  <c r="Y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AB50" i="10"/>
  <c r="AA50" i="10"/>
  <c r="Z50" i="10"/>
  <c r="Y50" i="10"/>
  <c r="X50" i="10"/>
  <c r="W50" i="10"/>
  <c r="V50" i="10"/>
  <c r="B50" i="10"/>
  <c r="AB49" i="10"/>
  <c r="AA49" i="10"/>
  <c r="Z49" i="10"/>
  <c r="Y49" i="10"/>
  <c r="X49" i="10"/>
  <c r="W49" i="10"/>
  <c r="V49" i="10"/>
  <c r="B49" i="10"/>
  <c r="AB48" i="10"/>
  <c r="AA48" i="10"/>
  <c r="Z48" i="10"/>
  <c r="Y48" i="10"/>
  <c r="X48" i="10"/>
  <c r="W48" i="10"/>
  <c r="V48" i="10"/>
  <c r="B48" i="10"/>
  <c r="AB47" i="10"/>
  <c r="AA47" i="10"/>
  <c r="Z47" i="10"/>
  <c r="Y47" i="10"/>
  <c r="X47" i="10"/>
  <c r="W47" i="10"/>
  <c r="V47" i="10"/>
  <c r="B47" i="10"/>
  <c r="AB46" i="10"/>
  <c r="AA46" i="10"/>
  <c r="AA51" i="10" s="1"/>
  <c r="Z46" i="10"/>
  <c r="Y46" i="10"/>
  <c r="X46" i="10"/>
  <c r="X51" i="10" s="1"/>
  <c r="W46" i="10"/>
  <c r="W51" i="10" s="1"/>
  <c r="V46" i="10"/>
  <c r="B46" i="10"/>
  <c r="AB44" i="10"/>
  <c r="Z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AB43" i="10"/>
  <c r="AA43" i="10"/>
  <c r="Z43" i="10"/>
  <c r="Y43" i="10"/>
  <c r="X43" i="10"/>
  <c r="W43" i="10"/>
  <c r="V43" i="10"/>
  <c r="B43" i="10"/>
  <c r="AB42" i="10"/>
  <c r="AA42" i="10"/>
  <c r="Z42" i="10"/>
  <c r="Y42" i="10"/>
  <c r="X42" i="10"/>
  <c r="W42" i="10"/>
  <c r="V42" i="10"/>
  <c r="B42" i="10"/>
  <c r="AB41" i="10"/>
  <c r="AA41" i="10"/>
  <c r="Z41" i="10"/>
  <c r="Y41" i="10"/>
  <c r="X41" i="10"/>
  <c r="W41" i="10"/>
  <c r="V41" i="10"/>
  <c r="B41" i="10"/>
  <c r="AB40" i="10"/>
  <c r="AA40" i="10"/>
  <c r="Z40" i="10"/>
  <c r="Y40" i="10"/>
  <c r="X40" i="10"/>
  <c r="W40" i="10"/>
  <c r="V40" i="10"/>
  <c r="B40" i="10"/>
  <c r="AB39" i="10"/>
  <c r="AA39" i="10"/>
  <c r="AA44" i="10" s="1"/>
  <c r="Z39" i="10"/>
  <c r="Y39" i="10"/>
  <c r="Y44" i="10" s="1"/>
  <c r="X39" i="10"/>
  <c r="X44" i="10" s="1"/>
  <c r="W39" i="10"/>
  <c r="W44" i="10" s="1"/>
  <c r="V39" i="10"/>
  <c r="B39" i="10"/>
  <c r="AB37" i="10"/>
  <c r="Z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AB36" i="10"/>
  <c r="AA36" i="10"/>
  <c r="Z36" i="10"/>
  <c r="Y36" i="10"/>
  <c r="X36" i="10"/>
  <c r="W36" i="10"/>
  <c r="V36" i="10"/>
  <c r="B36" i="10"/>
  <c r="AB35" i="10"/>
  <c r="AA35" i="10"/>
  <c r="Z35" i="10"/>
  <c r="Y35" i="10"/>
  <c r="X35" i="10"/>
  <c r="W35" i="10"/>
  <c r="V35" i="10"/>
  <c r="B35" i="10"/>
  <c r="AB34" i="10"/>
  <c r="AA34" i="10"/>
  <c r="Z34" i="10"/>
  <c r="Y34" i="10"/>
  <c r="X34" i="10"/>
  <c r="W34" i="10"/>
  <c r="V34" i="10"/>
  <c r="B34" i="10"/>
  <c r="AB33" i="10"/>
  <c r="AA33" i="10"/>
  <c r="Z33" i="10"/>
  <c r="Y33" i="10"/>
  <c r="X33" i="10"/>
  <c r="W33" i="10"/>
  <c r="V33" i="10"/>
  <c r="B33" i="10"/>
  <c r="AB32" i="10"/>
  <c r="AA32" i="10"/>
  <c r="AA37" i="10" s="1"/>
  <c r="Z32" i="10"/>
  <c r="Y32" i="10"/>
  <c r="Y37" i="10" s="1"/>
  <c r="X32" i="10"/>
  <c r="X37" i="10" s="1"/>
  <c r="W32" i="10"/>
  <c r="W37" i="10" s="1"/>
  <c r="V32" i="10"/>
  <c r="B32" i="10"/>
  <c r="AB30" i="10"/>
  <c r="Z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AB29" i="10"/>
  <c r="AA29" i="10"/>
  <c r="Z29" i="10"/>
  <c r="Y29" i="10"/>
  <c r="X29" i="10"/>
  <c r="W29" i="10"/>
  <c r="V29" i="10"/>
  <c r="B29" i="10"/>
  <c r="AB28" i="10"/>
  <c r="AA28" i="10"/>
  <c r="Z28" i="10"/>
  <c r="Y28" i="10"/>
  <c r="X28" i="10"/>
  <c r="W28" i="10"/>
  <c r="V28" i="10"/>
  <c r="B28" i="10"/>
  <c r="AB27" i="10"/>
  <c r="AA27" i="10"/>
  <c r="Z27" i="10"/>
  <c r="Y27" i="10"/>
  <c r="X27" i="10"/>
  <c r="W27" i="10"/>
  <c r="V27" i="10"/>
  <c r="B27" i="10"/>
  <c r="AB26" i="10"/>
  <c r="AA26" i="10"/>
  <c r="Z26" i="10"/>
  <c r="Y26" i="10"/>
  <c r="X26" i="10"/>
  <c r="W26" i="10"/>
  <c r="V26" i="10"/>
  <c r="B26" i="10"/>
  <c r="AB25" i="10"/>
  <c r="AA25" i="10"/>
  <c r="AA30" i="10" s="1"/>
  <c r="Z25" i="10"/>
  <c r="Y25" i="10"/>
  <c r="Y30" i="10" s="1"/>
  <c r="X25" i="10"/>
  <c r="X30" i="10" s="1"/>
  <c r="W25" i="10"/>
  <c r="W30" i="10" s="1"/>
  <c r="V25" i="10"/>
  <c r="B25" i="10"/>
  <c r="AB23" i="10"/>
  <c r="Z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B23" i="10"/>
  <c r="AB22" i="10"/>
  <c r="AA22" i="10"/>
  <c r="Z22" i="10"/>
  <c r="Y22" i="10"/>
  <c r="X22" i="10"/>
  <c r="W22" i="10"/>
  <c r="V22" i="10"/>
  <c r="B22" i="10"/>
  <c r="AB21" i="10"/>
  <c r="AA21" i="10"/>
  <c r="Z21" i="10"/>
  <c r="Y21" i="10"/>
  <c r="X21" i="10"/>
  <c r="W21" i="10"/>
  <c r="V21" i="10"/>
  <c r="B21" i="10"/>
  <c r="AB20" i="10"/>
  <c r="AA20" i="10"/>
  <c r="Z20" i="10"/>
  <c r="Y20" i="10"/>
  <c r="X20" i="10"/>
  <c r="W20" i="10"/>
  <c r="V20" i="10"/>
  <c r="B20" i="10"/>
  <c r="AB19" i="10"/>
  <c r="AA19" i="10"/>
  <c r="Z19" i="10"/>
  <c r="Y19" i="10"/>
  <c r="X19" i="10"/>
  <c r="W19" i="10"/>
  <c r="V19" i="10"/>
  <c r="B19" i="10"/>
  <c r="AB18" i="10"/>
  <c r="AA18" i="10"/>
  <c r="AA23" i="10" s="1"/>
  <c r="Z18" i="10"/>
  <c r="Y18" i="10"/>
  <c r="Y23" i="10" s="1"/>
  <c r="X18" i="10"/>
  <c r="W18" i="10"/>
  <c r="W23" i="10" s="1"/>
  <c r="V18" i="10"/>
  <c r="B18" i="10"/>
  <c r="A17" i="10"/>
  <c r="A24" i="10" s="1"/>
  <c r="A31" i="10" s="1"/>
  <c r="A38" i="10" s="1"/>
  <c r="A45" i="10" s="1"/>
  <c r="A52" i="10" s="1"/>
  <c r="A59" i="10" s="1"/>
  <c r="A66" i="10" s="1"/>
  <c r="A73" i="10" s="1"/>
  <c r="A80" i="10" s="1"/>
  <c r="A87" i="10" s="1"/>
  <c r="A94" i="10" s="1"/>
  <c r="A101" i="10" s="1"/>
  <c r="A108" i="10" s="1"/>
  <c r="A115" i="10" s="1"/>
  <c r="A122" i="10" s="1"/>
  <c r="A129" i="10" s="1"/>
  <c r="A136" i="10" s="1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AB15" i="10"/>
  <c r="AA15" i="10"/>
  <c r="Z15" i="10"/>
  <c r="Y15" i="10"/>
  <c r="X15" i="10"/>
  <c r="W15" i="10"/>
  <c r="V15" i="10"/>
  <c r="AB14" i="10"/>
  <c r="AA14" i="10"/>
  <c r="Z14" i="10"/>
  <c r="Y14" i="10"/>
  <c r="X14" i="10"/>
  <c r="W14" i="10"/>
  <c r="V14" i="10"/>
  <c r="AB13" i="10"/>
  <c r="AB16" i="10" s="1"/>
  <c r="AA13" i="10"/>
  <c r="Z13" i="10"/>
  <c r="Y13" i="10"/>
  <c r="X13" i="10"/>
  <c r="X16" i="10" s="1"/>
  <c r="W13" i="10"/>
  <c r="V13" i="10"/>
  <c r="AB12" i="10"/>
  <c r="AA12" i="10"/>
  <c r="Z12" i="10"/>
  <c r="Y12" i="10"/>
  <c r="Y16" i="10" s="1"/>
  <c r="X12" i="10"/>
  <c r="W12" i="10"/>
  <c r="V12" i="10"/>
  <c r="AB11" i="10"/>
  <c r="AA11" i="10"/>
  <c r="AA16" i="10" s="1"/>
  <c r="Z11" i="10"/>
  <c r="Z16" i="10" s="1"/>
  <c r="Y11" i="10"/>
  <c r="X11" i="10"/>
  <c r="W11" i="10"/>
  <c r="W16" i="10" s="1"/>
  <c r="V11" i="10"/>
  <c r="V16" i="10" s="1"/>
  <c r="Y100" i="11" l="1"/>
  <c r="Y121" i="11"/>
  <c r="O121" i="11"/>
  <c r="V116" i="11"/>
  <c r="V121" i="11" s="1"/>
  <c r="X121" i="11"/>
  <c r="Q121" i="11"/>
  <c r="T121" i="11"/>
  <c r="AA116" i="11"/>
  <c r="AA121" i="11" s="1"/>
  <c r="S121" i="11"/>
  <c r="Z116" i="11"/>
  <c r="Z121" i="11" s="1"/>
  <c r="W100" i="11"/>
  <c r="V100" i="11"/>
  <c r="X72" i="11"/>
  <c r="R121" i="11"/>
  <c r="X142" i="10"/>
  <c r="X128" i="10"/>
  <c r="X98" i="10"/>
  <c r="X23" i="10"/>
  <c r="Y118" i="10"/>
  <c r="T119" i="10"/>
  <c r="AA119" i="10" s="1"/>
  <c r="AA98" i="10"/>
  <c r="Y116" i="10"/>
  <c r="V72" i="10"/>
  <c r="Z72" i="10"/>
  <c r="D121" i="10"/>
  <c r="H121" i="10"/>
  <c r="L121" i="10"/>
  <c r="W116" i="10"/>
  <c r="T121" i="10"/>
  <c r="AA116" i="10"/>
  <c r="X117" i="10"/>
  <c r="AB117" i="10"/>
  <c r="O118" i="10"/>
  <c r="V118" i="10" s="1"/>
  <c r="V97" i="10"/>
  <c r="S118" i="10"/>
  <c r="Z118" i="10" s="1"/>
  <c r="Z97" i="10"/>
  <c r="Z100" i="10" s="1"/>
  <c r="V120" i="10"/>
  <c r="Z120" i="10"/>
  <c r="F121" i="10"/>
  <c r="V116" i="10"/>
  <c r="Y72" i="10"/>
  <c r="S121" i="10"/>
  <c r="P119" i="10"/>
  <c r="W119" i="10" s="1"/>
  <c r="W98" i="10"/>
  <c r="Y120" i="10"/>
  <c r="F72" i="10"/>
  <c r="J72" i="10"/>
  <c r="N72" i="10"/>
  <c r="W67" i="10"/>
  <c r="AA67" i="10"/>
  <c r="AA72" i="10" s="1"/>
  <c r="X69" i="10"/>
  <c r="P72" i="10"/>
  <c r="E121" i="10"/>
  <c r="I121" i="10"/>
  <c r="M121" i="10"/>
  <c r="Q116" i="10"/>
  <c r="X95" i="10"/>
  <c r="U116" i="10"/>
  <c r="AB95" i="10"/>
  <c r="R117" i="10"/>
  <c r="Y117" i="10" s="1"/>
  <c r="Y96" i="10"/>
  <c r="W120" i="10"/>
  <c r="AA120" i="10"/>
  <c r="J121" i="10"/>
  <c r="Z116" i="10"/>
  <c r="C72" i="10"/>
  <c r="G72" i="10"/>
  <c r="K72" i="10"/>
  <c r="O72" i="10"/>
  <c r="X67" i="10"/>
  <c r="AB67" i="10"/>
  <c r="AB72" i="10" s="1"/>
  <c r="V69" i="10"/>
  <c r="W70" i="10"/>
  <c r="V119" i="10"/>
  <c r="Z119" i="10"/>
  <c r="Q120" i="10"/>
  <c r="X120" i="10" s="1"/>
  <c r="X99" i="10"/>
  <c r="U120" i="10"/>
  <c r="AB120" i="10" s="1"/>
  <c r="AB99" i="10"/>
  <c r="N121" i="10"/>
  <c r="V117" i="10"/>
  <c r="W118" i="10"/>
  <c r="X119" i="10"/>
  <c r="W95" i="10"/>
  <c r="AA95" i="10"/>
  <c r="AA100" i="10" s="1"/>
  <c r="X96" i="10"/>
  <c r="AB96" i="10"/>
  <c r="Y97" i="10"/>
  <c r="V98" i="10"/>
  <c r="V100" i="10" s="1"/>
  <c r="Z98" i="10"/>
  <c r="W99" i="10"/>
  <c r="AA99" i="10"/>
  <c r="W96" i="10"/>
  <c r="AA96" i="10"/>
  <c r="X97" i="10"/>
  <c r="AB97" i="10"/>
  <c r="Y98" i="10"/>
  <c r="Y100" i="10" s="1"/>
  <c r="V99" i="10"/>
  <c r="Z99" i="10"/>
  <c r="Q121" i="10" l="1"/>
  <c r="X116" i="10"/>
  <c r="X121" i="10" s="1"/>
  <c r="V121" i="10"/>
  <c r="U121" i="10"/>
  <c r="AB116" i="10"/>
  <c r="AB121" i="10" s="1"/>
  <c r="P121" i="10"/>
  <c r="R121" i="10"/>
  <c r="O121" i="10"/>
  <c r="X72" i="10"/>
  <c r="AB100" i="10"/>
  <c r="W121" i="10"/>
  <c r="Y121" i="10"/>
  <c r="W100" i="10"/>
  <c r="Z121" i="10"/>
  <c r="X100" i="10"/>
  <c r="W72" i="10"/>
  <c r="AA121" i="10"/>
  <c r="Z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B142" i="9"/>
  <c r="AB141" i="9"/>
  <c r="AA141" i="9"/>
  <c r="Z141" i="9"/>
  <c r="Y141" i="9"/>
  <c r="X141" i="9"/>
  <c r="W141" i="9"/>
  <c r="V141" i="9"/>
  <c r="B141" i="9"/>
  <c r="AB140" i="9"/>
  <c r="AA140" i="9"/>
  <c r="Z140" i="9"/>
  <c r="Y140" i="9"/>
  <c r="X140" i="9"/>
  <c r="W140" i="9"/>
  <c r="V140" i="9"/>
  <c r="B140" i="9"/>
  <c r="AB139" i="9"/>
  <c r="AA139" i="9"/>
  <c r="Z139" i="9"/>
  <c r="Y139" i="9"/>
  <c r="X139" i="9"/>
  <c r="W139" i="9"/>
  <c r="V139" i="9"/>
  <c r="B139" i="9"/>
  <c r="AB138" i="9"/>
  <c r="AA138" i="9"/>
  <c r="Z138" i="9"/>
  <c r="Y138" i="9"/>
  <c r="X138" i="9"/>
  <c r="W138" i="9"/>
  <c r="V138" i="9"/>
  <c r="B138" i="9"/>
  <c r="AB137" i="9"/>
  <c r="AB142" i="9" s="1"/>
  <c r="AA137" i="9"/>
  <c r="AA142" i="9" s="1"/>
  <c r="Z137" i="9"/>
  <c r="Y137" i="9"/>
  <c r="Y142" i="9" s="1"/>
  <c r="X137" i="9"/>
  <c r="X142" i="9" s="1"/>
  <c r="W137" i="9"/>
  <c r="W142" i="9" s="1"/>
  <c r="V137" i="9"/>
  <c r="B137" i="9"/>
  <c r="Z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B135" i="9"/>
  <c r="AB134" i="9"/>
  <c r="AA134" i="9"/>
  <c r="Z134" i="9"/>
  <c r="Y134" i="9"/>
  <c r="X134" i="9"/>
  <c r="W134" i="9"/>
  <c r="V134" i="9"/>
  <c r="B134" i="9"/>
  <c r="AB133" i="9"/>
  <c r="AA133" i="9"/>
  <c r="Z133" i="9"/>
  <c r="Y133" i="9"/>
  <c r="X133" i="9"/>
  <c r="W133" i="9"/>
  <c r="V133" i="9"/>
  <c r="B133" i="9"/>
  <c r="AB132" i="9"/>
  <c r="AA132" i="9"/>
  <c r="Z132" i="9"/>
  <c r="Y132" i="9"/>
  <c r="X132" i="9"/>
  <c r="W132" i="9"/>
  <c r="V132" i="9"/>
  <c r="B132" i="9"/>
  <c r="AB131" i="9"/>
  <c r="AA131" i="9"/>
  <c r="Z131" i="9"/>
  <c r="Y131" i="9"/>
  <c r="X131" i="9"/>
  <c r="W131" i="9"/>
  <c r="V131" i="9"/>
  <c r="B131" i="9"/>
  <c r="AB130" i="9"/>
  <c r="AB135" i="9" s="1"/>
  <c r="AA130" i="9"/>
  <c r="AA135" i="9" s="1"/>
  <c r="Z130" i="9"/>
  <c r="Y130" i="9"/>
  <c r="Y135" i="9" s="1"/>
  <c r="X130" i="9"/>
  <c r="X135" i="9" s="1"/>
  <c r="W130" i="9"/>
  <c r="W135" i="9" s="1"/>
  <c r="V130" i="9"/>
  <c r="B130" i="9"/>
  <c r="Z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B128" i="9"/>
  <c r="AB127" i="9"/>
  <c r="AA127" i="9"/>
  <c r="Z127" i="9"/>
  <c r="Y127" i="9"/>
  <c r="X127" i="9"/>
  <c r="W127" i="9"/>
  <c r="V127" i="9"/>
  <c r="B127" i="9"/>
  <c r="AB126" i="9"/>
  <c r="AA126" i="9"/>
  <c r="Z126" i="9"/>
  <c r="Y126" i="9"/>
  <c r="X126" i="9"/>
  <c r="W126" i="9"/>
  <c r="V126" i="9"/>
  <c r="B126" i="9"/>
  <c r="AB125" i="9"/>
  <c r="AA125" i="9"/>
  <c r="Z125" i="9"/>
  <c r="Y125" i="9"/>
  <c r="X125" i="9"/>
  <c r="W125" i="9"/>
  <c r="V125" i="9"/>
  <c r="B125" i="9"/>
  <c r="AB124" i="9"/>
  <c r="AA124" i="9"/>
  <c r="Z124" i="9"/>
  <c r="Y124" i="9"/>
  <c r="X124" i="9"/>
  <c r="W124" i="9"/>
  <c r="V124" i="9"/>
  <c r="B124" i="9"/>
  <c r="AB123" i="9"/>
  <c r="AB128" i="9" s="1"/>
  <c r="AA123" i="9"/>
  <c r="AA128" i="9" s="1"/>
  <c r="Z123" i="9"/>
  <c r="Y123" i="9"/>
  <c r="Y128" i="9" s="1"/>
  <c r="X123" i="9"/>
  <c r="X128" i="9" s="1"/>
  <c r="W123" i="9"/>
  <c r="W128" i="9" s="1"/>
  <c r="V123" i="9"/>
  <c r="B123" i="9"/>
  <c r="B121" i="9"/>
  <c r="U120" i="9"/>
  <c r="AB120" i="9" s="1"/>
  <c r="M120" i="9"/>
  <c r="I120" i="9"/>
  <c r="E120" i="9"/>
  <c r="B120" i="9"/>
  <c r="T119" i="9"/>
  <c r="AA119" i="9" s="1"/>
  <c r="P119" i="9"/>
  <c r="W119" i="9" s="1"/>
  <c r="L119" i="9"/>
  <c r="H119" i="9"/>
  <c r="D119" i="9"/>
  <c r="B119" i="9"/>
  <c r="U118" i="9"/>
  <c r="AB118" i="9" s="1"/>
  <c r="S118" i="9"/>
  <c r="O118" i="9"/>
  <c r="V118" i="9" s="1"/>
  <c r="M118" i="9"/>
  <c r="K118" i="9"/>
  <c r="I118" i="9"/>
  <c r="G118" i="9"/>
  <c r="E118" i="9"/>
  <c r="C118" i="9"/>
  <c r="B118" i="9"/>
  <c r="T117" i="9"/>
  <c r="AA117" i="9" s="1"/>
  <c r="R117" i="9"/>
  <c r="Y117" i="9" s="1"/>
  <c r="P117" i="9"/>
  <c r="N117" i="9"/>
  <c r="L117" i="9"/>
  <c r="J117" i="9"/>
  <c r="H117" i="9"/>
  <c r="F117" i="9"/>
  <c r="D117" i="9"/>
  <c r="B117" i="9"/>
  <c r="U116" i="9"/>
  <c r="S116" i="9"/>
  <c r="O116" i="9"/>
  <c r="M116" i="9"/>
  <c r="K116" i="9"/>
  <c r="I116" i="9"/>
  <c r="G116" i="9"/>
  <c r="E116" i="9"/>
  <c r="C116" i="9"/>
  <c r="B116" i="9"/>
  <c r="AA114" i="9"/>
  <c r="Y114" i="9"/>
  <c r="W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114" i="9"/>
  <c r="B114" i="9"/>
  <c r="AB113" i="9"/>
  <c r="AA113" i="9"/>
  <c r="Z113" i="9"/>
  <c r="Y113" i="9"/>
  <c r="X113" i="9"/>
  <c r="W113" i="9"/>
  <c r="V113" i="9"/>
  <c r="B113" i="9"/>
  <c r="AB112" i="9"/>
  <c r="AA112" i="9"/>
  <c r="Z112" i="9"/>
  <c r="Y112" i="9"/>
  <c r="X112" i="9"/>
  <c r="W112" i="9"/>
  <c r="V112" i="9"/>
  <c r="B112" i="9"/>
  <c r="AB111" i="9"/>
  <c r="AA111" i="9"/>
  <c r="Z111" i="9"/>
  <c r="Y111" i="9"/>
  <c r="X111" i="9"/>
  <c r="W111" i="9"/>
  <c r="V111" i="9"/>
  <c r="B111" i="9"/>
  <c r="AB110" i="9"/>
  <c r="AA110" i="9"/>
  <c r="Z110" i="9"/>
  <c r="Y110" i="9"/>
  <c r="X110" i="9"/>
  <c r="W110" i="9"/>
  <c r="V110" i="9"/>
  <c r="B110" i="9"/>
  <c r="AB109" i="9"/>
  <c r="AB114" i="9" s="1"/>
  <c r="AA109" i="9"/>
  <c r="Z109" i="9"/>
  <c r="Z114" i="9" s="1"/>
  <c r="Y109" i="9"/>
  <c r="X109" i="9"/>
  <c r="X114" i="9" s="1"/>
  <c r="W109" i="9"/>
  <c r="V109" i="9"/>
  <c r="V114" i="9" s="1"/>
  <c r="B109" i="9"/>
  <c r="AA107" i="9"/>
  <c r="Y107" i="9"/>
  <c r="W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B107" i="9"/>
  <c r="AB106" i="9"/>
  <c r="AA106" i="9"/>
  <c r="Z106" i="9"/>
  <c r="Y106" i="9"/>
  <c r="X106" i="9"/>
  <c r="W106" i="9"/>
  <c r="V106" i="9"/>
  <c r="B106" i="9"/>
  <c r="AB105" i="9"/>
  <c r="AA105" i="9"/>
  <c r="Z105" i="9"/>
  <c r="Y105" i="9"/>
  <c r="X105" i="9"/>
  <c r="W105" i="9"/>
  <c r="V105" i="9"/>
  <c r="B105" i="9"/>
  <c r="AB104" i="9"/>
  <c r="AA104" i="9"/>
  <c r="Z104" i="9"/>
  <c r="Y104" i="9"/>
  <c r="X104" i="9"/>
  <c r="W104" i="9"/>
  <c r="V104" i="9"/>
  <c r="B104" i="9"/>
  <c r="AB103" i="9"/>
  <c r="AA103" i="9"/>
  <c r="Z103" i="9"/>
  <c r="Y103" i="9"/>
  <c r="X103" i="9"/>
  <c r="W103" i="9"/>
  <c r="V103" i="9"/>
  <c r="B103" i="9"/>
  <c r="AB102" i="9"/>
  <c r="AB107" i="9" s="1"/>
  <c r="AA102" i="9"/>
  <c r="Z102" i="9"/>
  <c r="Z107" i="9" s="1"/>
  <c r="Y102" i="9"/>
  <c r="X102" i="9"/>
  <c r="X107" i="9" s="1"/>
  <c r="W102" i="9"/>
  <c r="V102" i="9"/>
  <c r="V107" i="9" s="1"/>
  <c r="B102" i="9"/>
  <c r="U100" i="9"/>
  <c r="R100" i="9"/>
  <c r="N100" i="9"/>
  <c r="J100" i="9"/>
  <c r="I100" i="9"/>
  <c r="F100" i="9"/>
  <c r="E100" i="9"/>
  <c r="B100" i="9"/>
  <c r="AB99" i="9"/>
  <c r="Z99" i="9"/>
  <c r="V99" i="9"/>
  <c r="U99" i="9"/>
  <c r="T99" i="9"/>
  <c r="S99" i="9"/>
  <c r="S120" i="9" s="1"/>
  <c r="R99" i="9"/>
  <c r="Q99" i="9"/>
  <c r="Q120" i="9" s="1"/>
  <c r="X120" i="9" s="1"/>
  <c r="P99" i="9"/>
  <c r="O99" i="9"/>
  <c r="O120" i="9" s="1"/>
  <c r="N99" i="9"/>
  <c r="N120" i="9" s="1"/>
  <c r="M99" i="9"/>
  <c r="L99" i="9"/>
  <c r="L120" i="9" s="1"/>
  <c r="K99" i="9"/>
  <c r="K120" i="9" s="1"/>
  <c r="J99" i="9"/>
  <c r="J120" i="9" s="1"/>
  <c r="I99" i="9"/>
  <c r="H99" i="9"/>
  <c r="H120" i="9" s="1"/>
  <c r="G99" i="9"/>
  <c r="G120" i="9" s="1"/>
  <c r="F99" i="9"/>
  <c r="F120" i="9" s="1"/>
  <c r="E99" i="9"/>
  <c r="D99" i="9"/>
  <c r="D120" i="9" s="1"/>
  <c r="C99" i="9"/>
  <c r="C120" i="9" s="1"/>
  <c r="B99" i="9"/>
  <c r="AA98" i="9"/>
  <c r="Y98" i="9"/>
  <c r="W98" i="9"/>
  <c r="U98" i="9"/>
  <c r="T98" i="9"/>
  <c r="S98" i="9"/>
  <c r="R98" i="9"/>
  <c r="R119" i="9" s="1"/>
  <c r="Q98" i="9"/>
  <c r="P98" i="9"/>
  <c r="O98" i="9"/>
  <c r="N98" i="9"/>
  <c r="N119" i="9" s="1"/>
  <c r="M98" i="9"/>
  <c r="M119" i="9" s="1"/>
  <c r="L98" i="9"/>
  <c r="K98" i="9"/>
  <c r="K119" i="9" s="1"/>
  <c r="J98" i="9"/>
  <c r="J119" i="9" s="1"/>
  <c r="I98" i="9"/>
  <c r="I119" i="9" s="1"/>
  <c r="H98" i="9"/>
  <c r="G98" i="9"/>
  <c r="G119" i="9" s="1"/>
  <c r="F98" i="9"/>
  <c r="F119" i="9" s="1"/>
  <c r="E98" i="9"/>
  <c r="E119" i="9" s="1"/>
  <c r="D98" i="9"/>
  <c r="C98" i="9"/>
  <c r="C119" i="9" s="1"/>
  <c r="B98" i="9"/>
  <c r="AB97" i="9"/>
  <c r="Z97" i="9"/>
  <c r="X97" i="9"/>
  <c r="V97" i="9"/>
  <c r="U97" i="9"/>
  <c r="T97" i="9"/>
  <c r="S97" i="9"/>
  <c r="R97" i="9"/>
  <c r="Q97" i="9"/>
  <c r="Q118" i="9" s="1"/>
  <c r="P97" i="9"/>
  <c r="O97" i="9"/>
  <c r="N97" i="9"/>
  <c r="N118" i="9" s="1"/>
  <c r="M97" i="9"/>
  <c r="L97" i="9"/>
  <c r="L118" i="9" s="1"/>
  <c r="K97" i="9"/>
  <c r="J97" i="9"/>
  <c r="J118" i="9" s="1"/>
  <c r="I97" i="9"/>
  <c r="H97" i="9"/>
  <c r="H118" i="9" s="1"/>
  <c r="G97" i="9"/>
  <c r="F97" i="9"/>
  <c r="F118" i="9" s="1"/>
  <c r="F121" i="9" s="1"/>
  <c r="E97" i="9"/>
  <c r="D97" i="9"/>
  <c r="D118" i="9" s="1"/>
  <c r="C97" i="9"/>
  <c r="B97" i="9"/>
  <c r="AA96" i="9"/>
  <c r="Y96" i="9"/>
  <c r="W96" i="9"/>
  <c r="U96" i="9"/>
  <c r="T96" i="9"/>
  <c r="S96" i="9"/>
  <c r="R96" i="9"/>
  <c r="Q96" i="9"/>
  <c r="P96" i="9"/>
  <c r="O96" i="9"/>
  <c r="N96" i="9"/>
  <c r="M96" i="9"/>
  <c r="M117" i="9" s="1"/>
  <c r="L96" i="9"/>
  <c r="K96" i="9"/>
  <c r="K117" i="9" s="1"/>
  <c r="J96" i="9"/>
  <c r="I96" i="9"/>
  <c r="I117" i="9" s="1"/>
  <c r="H96" i="9"/>
  <c r="G96" i="9"/>
  <c r="G117" i="9" s="1"/>
  <c r="F96" i="9"/>
  <c r="E96" i="9"/>
  <c r="E117" i="9" s="1"/>
  <c r="D96" i="9"/>
  <c r="C96" i="9"/>
  <c r="C117" i="9" s="1"/>
  <c r="B96" i="9"/>
  <c r="AB95" i="9"/>
  <c r="Z95" i="9"/>
  <c r="V95" i="9"/>
  <c r="U95" i="9"/>
  <c r="T95" i="9"/>
  <c r="S95" i="9"/>
  <c r="R95" i="9"/>
  <c r="Q95" i="9"/>
  <c r="X95" i="9" s="1"/>
  <c r="P95" i="9"/>
  <c r="O95" i="9"/>
  <c r="N95" i="9"/>
  <c r="N116" i="9" s="1"/>
  <c r="N121" i="9" s="1"/>
  <c r="M95" i="9"/>
  <c r="L95" i="9"/>
  <c r="L116" i="9" s="1"/>
  <c r="K95" i="9"/>
  <c r="J95" i="9"/>
  <c r="J116" i="9" s="1"/>
  <c r="J121" i="9" s="1"/>
  <c r="I95" i="9"/>
  <c r="H95" i="9"/>
  <c r="H116" i="9" s="1"/>
  <c r="G95" i="9"/>
  <c r="F95" i="9"/>
  <c r="F116" i="9" s="1"/>
  <c r="E95" i="9"/>
  <c r="D95" i="9"/>
  <c r="D116" i="9" s="1"/>
  <c r="C95" i="9"/>
  <c r="B95" i="9"/>
  <c r="B93" i="9"/>
  <c r="B92" i="9"/>
  <c r="B91" i="9"/>
  <c r="B90" i="9"/>
  <c r="B89" i="9"/>
  <c r="B88" i="9"/>
  <c r="AA86" i="9"/>
  <c r="Y86" i="9"/>
  <c r="W86" i="9"/>
  <c r="U86" i="9"/>
  <c r="T86" i="9"/>
  <c r="T100" i="9" s="1"/>
  <c r="S86" i="9"/>
  <c r="S100" i="9" s="1"/>
  <c r="R86" i="9"/>
  <c r="Q86" i="9"/>
  <c r="Q100" i="9" s="1"/>
  <c r="P86" i="9"/>
  <c r="P100" i="9" s="1"/>
  <c r="O86" i="9"/>
  <c r="O100" i="9" s="1"/>
  <c r="N86" i="9"/>
  <c r="M86" i="9"/>
  <c r="M100" i="9" s="1"/>
  <c r="L86" i="9"/>
  <c r="L100" i="9" s="1"/>
  <c r="K86" i="9"/>
  <c r="K100" i="9" s="1"/>
  <c r="J86" i="9"/>
  <c r="I86" i="9"/>
  <c r="H86" i="9"/>
  <c r="H100" i="9" s="1"/>
  <c r="G86" i="9"/>
  <c r="G100" i="9" s="1"/>
  <c r="F86" i="9"/>
  <c r="E86" i="9"/>
  <c r="D86" i="9"/>
  <c r="D100" i="9" s="1"/>
  <c r="C86" i="9"/>
  <c r="C100" i="9" s="1"/>
  <c r="B86" i="9"/>
  <c r="AB85" i="9"/>
  <c r="AA85" i="9"/>
  <c r="Z85" i="9"/>
  <c r="Y85" i="9"/>
  <c r="X85" i="9"/>
  <c r="W85" i="9"/>
  <c r="V85" i="9"/>
  <c r="B85" i="9"/>
  <c r="AB84" i="9"/>
  <c r="AA84" i="9"/>
  <c r="Z84" i="9"/>
  <c r="Y84" i="9"/>
  <c r="X84" i="9"/>
  <c r="W84" i="9"/>
  <c r="V84" i="9"/>
  <c r="B84" i="9"/>
  <c r="AB83" i="9"/>
  <c r="AA83" i="9"/>
  <c r="Z83" i="9"/>
  <c r="Y83" i="9"/>
  <c r="X83" i="9"/>
  <c r="W83" i="9"/>
  <c r="V83" i="9"/>
  <c r="B83" i="9"/>
  <c r="AB82" i="9"/>
  <c r="AA82" i="9"/>
  <c r="Z82" i="9"/>
  <c r="Y82" i="9"/>
  <c r="X82" i="9"/>
  <c r="W82" i="9"/>
  <c r="V82" i="9"/>
  <c r="B82" i="9"/>
  <c r="AB81" i="9"/>
  <c r="AB86" i="9" s="1"/>
  <c r="AA81" i="9"/>
  <c r="Z81" i="9"/>
  <c r="Z86" i="9" s="1"/>
  <c r="Y81" i="9"/>
  <c r="X81" i="9"/>
  <c r="X86" i="9" s="1"/>
  <c r="W81" i="9"/>
  <c r="V81" i="9"/>
  <c r="V86" i="9" s="1"/>
  <c r="B81" i="9"/>
  <c r="AA79" i="9"/>
  <c r="Y79" i="9"/>
  <c r="W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C79" i="9"/>
  <c r="B79" i="9"/>
  <c r="AB78" i="9"/>
  <c r="AA78" i="9"/>
  <c r="Z78" i="9"/>
  <c r="Y78" i="9"/>
  <c r="X78" i="9"/>
  <c r="W78" i="9"/>
  <c r="V78" i="9"/>
  <c r="B78" i="9"/>
  <c r="AB77" i="9"/>
  <c r="AA77" i="9"/>
  <c r="Z77" i="9"/>
  <c r="Y77" i="9"/>
  <c r="X77" i="9"/>
  <c r="W77" i="9"/>
  <c r="V77" i="9"/>
  <c r="B77" i="9"/>
  <c r="AB76" i="9"/>
  <c r="AA76" i="9"/>
  <c r="Z76" i="9"/>
  <c r="Y76" i="9"/>
  <c r="X76" i="9"/>
  <c r="W76" i="9"/>
  <c r="V76" i="9"/>
  <c r="B76" i="9"/>
  <c r="AB75" i="9"/>
  <c r="AA75" i="9"/>
  <c r="Z75" i="9"/>
  <c r="Y75" i="9"/>
  <c r="X75" i="9"/>
  <c r="W75" i="9"/>
  <c r="V75" i="9"/>
  <c r="B75" i="9"/>
  <c r="AB74" i="9"/>
  <c r="AB79" i="9" s="1"/>
  <c r="AA74" i="9"/>
  <c r="Z74" i="9"/>
  <c r="Z79" i="9" s="1"/>
  <c r="Y74" i="9"/>
  <c r="X74" i="9"/>
  <c r="X79" i="9" s="1"/>
  <c r="W74" i="9"/>
  <c r="V74" i="9"/>
  <c r="V79" i="9" s="1"/>
  <c r="B74" i="9"/>
  <c r="U72" i="9"/>
  <c r="T72" i="9"/>
  <c r="S72" i="9"/>
  <c r="R72" i="9"/>
  <c r="Q72" i="9"/>
  <c r="B72" i="9"/>
  <c r="AA71" i="9"/>
  <c r="W71" i="9"/>
  <c r="V71" i="9"/>
  <c r="P71" i="9"/>
  <c r="O71" i="9"/>
  <c r="N71" i="9"/>
  <c r="M71" i="9"/>
  <c r="L71" i="9"/>
  <c r="K71" i="9"/>
  <c r="J71" i="9"/>
  <c r="I71" i="9"/>
  <c r="AB71" i="9" s="1"/>
  <c r="H71" i="9"/>
  <c r="G71" i="9"/>
  <c r="Z71" i="9" s="1"/>
  <c r="F71" i="9"/>
  <c r="Y71" i="9" s="1"/>
  <c r="E71" i="9"/>
  <c r="X71" i="9" s="1"/>
  <c r="D71" i="9"/>
  <c r="C71" i="9"/>
  <c r="B71" i="9"/>
  <c r="Y70" i="9"/>
  <c r="V70" i="9"/>
  <c r="P70" i="9"/>
  <c r="W70" i="9" s="1"/>
  <c r="O70" i="9"/>
  <c r="N70" i="9"/>
  <c r="M70" i="9"/>
  <c r="M72" i="9" s="1"/>
  <c r="L70" i="9"/>
  <c r="K70" i="9"/>
  <c r="J70" i="9"/>
  <c r="I70" i="9"/>
  <c r="AB70" i="9" s="1"/>
  <c r="H70" i="9"/>
  <c r="AA70" i="9" s="1"/>
  <c r="G70" i="9"/>
  <c r="Z70" i="9" s="1"/>
  <c r="F70" i="9"/>
  <c r="E70" i="9"/>
  <c r="E72" i="9" s="1"/>
  <c r="D70" i="9"/>
  <c r="C70" i="9"/>
  <c r="B70" i="9"/>
  <c r="AB69" i="9"/>
  <c r="AA69" i="9"/>
  <c r="X69" i="9"/>
  <c r="W69" i="9"/>
  <c r="P69" i="9"/>
  <c r="O69" i="9"/>
  <c r="V69" i="9" s="1"/>
  <c r="N69" i="9"/>
  <c r="M69" i="9"/>
  <c r="L69" i="9"/>
  <c r="K69" i="9"/>
  <c r="J69" i="9"/>
  <c r="I69" i="9"/>
  <c r="H69" i="9"/>
  <c r="G69" i="9"/>
  <c r="Z69" i="9" s="1"/>
  <c r="F69" i="9"/>
  <c r="Y69" i="9" s="1"/>
  <c r="E69" i="9"/>
  <c r="D69" i="9"/>
  <c r="C69" i="9"/>
  <c r="B69" i="9"/>
  <c r="Y68" i="9"/>
  <c r="X68" i="9"/>
  <c r="P68" i="9"/>
  <c r="O68" i="9"/>
  <c r="V68" i="9" s="1"/>
  <c r="N68" i="9"/>
  <c r="M68" i="9"/>
  <c r="L68" i="9"/>
  <c r="L72" i="9" s="1"/>
  <c r="K68" i="9"/>
  <c r="J68" i="9"/>
  <c r="I68" i="9"/>
  <c r="AB68" i="9" s="1"/>
  <c r="H68" i="9"/>
  <c r="G68" i="9"/>
  <c r="Z68" i="9" s="1"/>
  <c r="F68" i="9"/>
  <c r="E68" i="9"/>
  <c r="D68" i="9"/>
  <c r="D72" i="9" s="1"/>
  <c r="C68" i="9"/>
  <c r="B68" i="9"/>
  <c r="AA67" i="9"/>
  <c r="X67" i="9"/>
  <c r="W67" i="9"/>
  <c r="P67" i="9"/>
  <c r="O67" i="9"/>
  <c r="V67" i="9" s="1"/>
  <c r="N67" i="9"/>
  <c r="M67" i="9"/>
  <c r="L67" i="9"/>
  <c r="K67" i="9"/>
  <c r="K72" i="9" s="1"/>
  <c r="J67" i="9"/>
  <c r="I67" i="9"/>
  <c r="AB67" i="9" s="1"/>
  <c r="H67" i="9"/>
  <c r="G67" i="9"/>
  <c r="G72" i="9" s="1"/>
  <c r="F67" i="9"/>
  <c r="E67" i="9"/>
  <c r="D67" i="9"/>
  <c r="C67" i="9"/>
  <c r="C72" i="9" s="1"/>
  <c r="B67" i="9"/>
  <c r="AA65" i="9"/>
  <c r="Z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B65" i="9"/>
  <c r="AB64" i="9"/>
  <c r="AA64" i="9"/>
  <c r="Z64" i="9"/>
  <c r="Y64" i="9"/>
  <c r="X64" i="9"/>
  <c r="W64" i="9"/>
  <c r="V64" i="9"/>
  <c r="B64" i="9"/>
  <c r="AB63" i="9"/>
  <c r="AA63" i="9"/>
  <c r="Z63" i="9"/>
  <c r="Y63" i="9"/>
  <c r="X63" i="9"/>
  <c r="W63" i="9"/>
  <c r="V63" i="9"/>
  <c r="B63" i="9"/>
  <c r="AB62" i="9"/>
  <c r="AA62" i="9"/>
  <c r="Z62" i="9"/>
  <c r="Y62" i="9"/>
  <c r="X62" i="9"/>
  <c r="W62" i="9"/>
  <c r="V62" i="9"/>
  <c r="B62" i="9"/>
  <c r="AB61" i="9"/>
  <c r="AA61" i="9"/>
  <c r="Z61" i="9"/>
  <c r="Y61" i="9"/>
  <c r="X61" i="9"/>
  <c r="W61" i="9"/>
  <c r="V61" i="9"/>
  <c r="B61" i="9"/>
  <c r="AB60" i="9"/>
  <c r="AB65" i="9" s="1"/>
  <c r="AA60" i="9"/>
  <c r="Z60" i="9"/>
  <c r="Y60" i="9"/>
  <c r="Y65" i="9" s="1"/>
  <c r="X60" i="9"/>
  <c r="X65" i="9" s="1"/>
  <c r="W60" i="9"/>
  <c r="V60" i="9"/>
  <c r="B60" i="9"/>
  <c r="Y58" i="9"/>
  <c r="W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C58" i="9"/>
  <c r="B58" i="9"/>
  <c r="AB57" i="9"/>
  <c r="AA57" i="9"/>
  <c r="Z57" i="9"/>
  <c r="Y57" i="9"/>
  <c r="X57" i="9"/>
  <c r="W57" i="9"/>
  <c r="V57" i="9"/>
  <c r="B57" i="9"/>
  <c r="AB56" i="9"/>
  <c r="AA56" i="9"/>
  <c r="Z56" i="9"/>
  <c r="Y56" i="9"/>
  <c r="X56" i="9"/>
  <c r="W56" i="9"/>
  <c r="V56" i="9"/>
  <c r="B56" i="9"/>
  <c r="AB55" i="9"/>
  <c r="AA55" i="9"/>
  <c r="Z55" i="9"/>
  <c r="Y55" i="9"/>
  <c r="X55" i="9"/>
  <c r="W55" i="9"/>
  <c r="V55" i="9"/>
  <c r="B55" i="9"/>
  <c r="AB54" i="9"/>
  <c r="AA54" i="9"/>
  <c r="Z54" i="9"/>
  <c r="Y54" i="9"/>
  <c r="X54" i="9"/>
  <c r="W54" i="9"/>
  <c r="V54" i="9"/>
  <c r="B54" i="9"/>
  <c r="AB53" i="9"/>
  <c r="AB58" i="9" s="1"/>
  <c r="AA53" i="9"/>
  <c r="AA58" i="9" s="1"/>
  <c r="Z53" i="9"/>
  <c r="Z58" i="9" s="1"/>
  <c r="Y53" i="9"/>
  <c r="X53" i="9"/>
  <c r="X58" i="9" s="1"/>
  <c r="W53" i="9"/>
  <c r="V53" i="9"/>
  <c r="V58" i="9" s="1"/>
  <c r="B53" i="9"/>
  <c r="AB51" i="9"/>
  <c r="AA51" i="9"/>
  <c r="Y51" i="9"/>
  <c r="X51" i="9"/>
  <c r="W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B51" i="9"/>
  <c r="AB50" i="9"/>
  <c r="AA50" i="9"/>
  <c r="Z50" i="9"/>
  <c r="Y50" i="9"/>
  <c r="X50" i="9"/>
  <c r="W50" i="9"/>
  <c r="V50" i="9"/>
  <c r="B50" i="9"/>
  <c r="AB49" i="9"/>
  <c r="AA49" i="9"/>
  <c r="Z49" i="9"/>
  <c r="Y49" i="9"/>
  <c r="X49" i="9"/>
  <c r="W49" i="9"/>
  <c r="V49" i="9"/>
  <c r="B49" i="9"/>
  <c r="AB48" i="9"/>
  <c r="AA48" i="9"/>
  <c r="Z48" i="9"/>
  <c r="Y48" i="9"/>
  <c r="X48" i="9"/>
  <c r="W48" i="9"/>
  <c r="V48" i="9"/>
  <c r="B48" i="9"/>
  <c r="AB47" i="9"/>
  <c r="AA47" i="9"/>
  <c r="Z47" i="9"/>
  <c r="Y47" i="9"/>
  <c r="X47" i="9"/>
  <c r="W47" i="9"/>
  <c r="V47" i="9"/>
  <c r="B47" i="9"/>
  <c r="AB46" i="9"/>
  <c r="AA46" i="9"/>
  <c r="Z46" i="9"/>
  <c r="Z51" i="9" s="1"/>
  <c r="Y46" i="9"/>
  <c r="X46" i="9"/>
  <c r="W46" i="9"/>
  <c r="V46" i="9"/>
  <c r="V51" i="9" s="1"/>
  <c r="B46" i="9"/>
  <c r="AB44" i="9"/>
  <c r="AA44" i="9"/>
  <c r="Y44" i="9"/>
  <c r="W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C44" i="9"/>
  <c r="B44" i="9"/>
  <c r="AB43" i="9"/>
  <c r="AA43" i="9"/>
  <c r="Z43" i="9"/>
  <c r="Y43" i="9"/>
  <c r="X43" i="9"/>
  <c r="W43" i="9"/>
  <c r="V43" i="9"/>
  <c r="B43" i="9"/>
  <c r="AB42" i="9"/>
  <c r="AA42" i="9"/>
  <c r="Z42" i="9"/>
  <c r="Y42" i="9"/>
  <c r="X42" i="9"/>
  <c r="W42" i="9"/>
  <c r="V42" i="9"/>
  <c r="B42" i="9"/>
  <c r="AB41" i="9"/>
  <c r="AA41" i="9"/>
  <c r="Z41" i="9"/>
  <c r="Y41" i="9"/>
  <c r="X41" i="9"/>
  <c r="W41" i="9"/>
  <c r="V41" i="9"/>
  <c r="B41" i="9"/>
  <c r="AB40" i="9"/>
  <c r="AA40" i="9"/>
  <c r="Z40" i="9"/>
  <c r="Y40" i="9"/>
  <c r="X40" i="9"/>
  <c r="W40" i="9"/>
  <c r="V40" i="9"/>
  <c r="B40" i="9"/>
  <c r="AB39" i="9"/>
  <c r="AA39" i="9"/>
  <c r="Z39" i="9"/>
  <c r="Z44" i="9" s="1"/>
  <c r="Y39" i="9"/>
  <c r="X39" i="9"/>
  <c r="X44" i="9" s="1"/>
  <c r="W39" i="9"/>
  <c r="V39" i="9"/>
  <c r="V44" i="9" s="1"/>
  <c r="B39" i="9"/>
  <c r="AB37" i="9"/>
  <c r="AA37" i="9"/>
  <c r="Y37" i="9"/>
  <c r="W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B37" i="9"/>
  <c r="AB36" i="9"/>
  <c r="AA36" i="9"/>
  <c r="Z36" i="9"/>
  <c r="Y36" i="9"/>
  <c r="X36" i="9"/>
  <c r="W36" i="9"/>
  <c r="V36" i="9"/>
  <c r="B36" i="9"/>
  <c r="AB35" i="9"/>
  <c r="AA35" i="9"/>
  <c r="Z35" i="9"/>
  <c r="Y35" i="9"/>
  <c r="X35" i="9"/>
  <c r="W35" i="9"/>
  <c r="V35" i="9"/>
  <c r="B35" i="9"/>
  <c r="AB34" i="9"/>
  <c r="AA34" i="9"/>
  <c r="Z34" i="9"/>
  <c r="Y34" i="9"/>
  <c r="X34" i="9"/>
  <c r="W34" i="9"/>
  <c r="V34" i="9"/>
  <c r="B34" i="9"/>
  <c r="AB33" i="9"/>
  <c r="AA33" i="9"/>
  <c r="Z33" i="9"/>
  <c r="Y33" i="9"/>
  <c r="X33" i="9"/>
  <c r="W33" i="9"/>
  <c r="V33" i="9"/>
  <c r="B33" i="9"/>
  <c r="AB32" i="9"/>
  <c r="AA32" i="9"/>
  <c r="Z32" i="9"/>
  <c r="Z37" i="9" s="1"/>
  <c r="Y32" i="9"/>
  <c r="X32" i="9"/>
  <c r="X37" i="9" s="1"/>
  <c r="W32" i="9"/>
  <c r="V32" i="9"/>
  <c r="V37" i="9" s="1"/>
  <c r="B32" i="9"/>
  <c r="AB30" i="9"/>
  <c r="AA30" i="9"/>
  <c r="Y30" i="9"/>
  <c r="X30" i="9"/>
  <c r="W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B30" i="9"/>
  <c r="AB29" i="9"/>
  <c r="AA29" i="9"/>
  <c r="Z29" i="9"/>
  <c r="Y29" i="9"/>
  <c r="X29" i="9"/>
  <c r="W29" i="9"/>
  <c r="V29" i="9"/>
  <c r="B29" i="9"/>
  <c r="AB28" i="9"/>
  <c r="AA28" i="9"/>
  <c r="Z28" i="9"/>
  <c r="Y28" i="9"/>
  <c r="X28" i="9"/>
  <c r="W28" i="9"/>
  <c r="V28" i="9"/>
  <c r="B28" i="9"/>
  <c r="AB27" i="9"/>
  <c r="AA27" i="9"/>
  <c r="Z27" i="9"/>
  <c r="Y27" i="9"/>
  <c r="X27" i="9"/>
  <c r="W27" i="9"/>
  <c r="V27" i="9"/>
  <c r="B27" i="9"/>
  <c r="AB26" i="9"/>
  <c r="AA26" i="9"/>
  <c r="Z26" i="9"/>
  <c r="Y26" i="9"/>
  <c r="X26" i="9"/>
  <c r="W26" i="9"/>
  <c r="V26" i="9"/>
  <c r="B26" i="9"/>
  <c r="AB25" i="9"/>
  <c r="AA25" i="9"/>
  <c r="Z25" i="9"/>
  <c r="Z30" i="9" s="1"/>
  <c r="Y25" i="9"/>
  <c r="X25" i="9"/>
  <c r="W25" i="9"/>
  <c r="V25" i="9"/>
  <c r="V30" i="9" s="1"/>
  <c r="B25" i="9"/>
  <c r="AB23" i="9"/>
  <c r="AA23" i="9"/>
  <c r="Y23" i="9"/>
  <c r="X23" i="9"/>
  <c r="W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B23" i="9"/>
  <c r="AB22" i="9"/>
  <c r="AA22" i="9"/>
  <c r="Z22" i="9"/>
  <c r="Y22" i="9"/>
  <c r="X22" i="9"/>
  <c r="W22" i="9"/>
  <c r="V22" i="9"/>
  <c r="B22" i="9"/>
  <c r="AB21" i="9"/>
  <c r="AA21" i="9"/>
  <c r="Z21" i="9"/>
  <c r="Y21" i="9"/>
  <c r="X21" i="9"/>
  <c r="W21" i="9"/>
  <c r="V21" i="9"/>
  <c r="B21" i="9"/>
  <c r="AB20" i="9"/>
  <c r="AA20" i="9"/>
  <c r="Z20" i="9"/>
  <c r="Y20" i="9"/>
  <c r="X20" i="9"/>
  <c r="W20" i="9"/>
  <c r="V20" i="9"/>
  <c r="B20" i="9"/>
  <c r="AB19" i="9"/>
  <c r="AA19" i="9"/>
  <c r="Z19" i="9"/>
  <c r="Y19" i="9"/>
  <c r="X19" i="9"/>
  <c r="W19" i="9"/>
  <c r="V19" i="9"/>
  <c r="B19" i="9"/>
  <c r="AB18" i="9"/>
  <c r="AA18" i="9"/>
  <c r="Z18" i="9"/>
  <c r="Z23" i="9" s="1"/>
  <c r="Y18" i="9"/>
  <c r="X18" i="9"/>
  <c r="W18" i="9"/>
  <c r="V18" i="9"/>
  <c r="V23" i="9" s="1"/>
  <c r="B18" i="9"/>
  <c r="A17" i="9"/>
  <c r="A24" i="9" s="1"/>
  <c r="A31" i="9" s="1"/>
  <c r="A38" i="9" s="1"/>
  <c r="A45" i="9" s="1"/>
  <c r="A52" i="9" s="1"/>
  <c r="A59" i="9" s="1"/>
  <c r="A66" i="9" s="1"/>
  <c r="A73" i="9" s="1"/>
  <c r="A80" i="9" s="1"/>
  <c r="A87" i="9" s="1"/>
  <c r="A94" i="9" s="1"/>
  <c r="A101" i="9" s="1"/>
  <c r="A108" i="9" s="1"/>
  <c r="A115" i="9" s="1"/>
  <c r="A122" i="9" s="1"/>
  <c r="A129" i="9" s="1"/>
  <c r="A136" i="9" s="1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AB15" i="9"/>
  <c r="AA15" i="9"/>
  <c r="Z15" i="9"/>
  <c r="Y15" i="9"/>
  <c r="X15" i="9"/>
  <c r="W15" i="9"/>
  <c r="V15" i="9"/>
  <c r="AB14" i="9"/>
  <c r="AA14" i="9"/>
  <c r="Z14" i="9"/>
  <c r="Y14" i="9"/>
  <c r="X14" i="9"/>
  <c r="W14" i="9"/>
  <c r="V14" i="9"/>
  <c r="AB13" i="9"/>
  <c r="AB16" i="9" s="1"/>
  <c r="AA13" i="9"/>
  <c r="AA16" i="9" s="1"/>
  <c r="Z13" i="9"/>
  <c r="Y13" i="9"/>
  <c r="X13" i="9"/>
  <c r="X16" i="9" s="1"/>
  <c r="W13" i="9"/>
  <c r="W16" i="9" s="1"/>
  <c r="V13" i="9"/>
  <c r="AB12" i="9"/>
  <c r="AA12" i="9"/>
  <c r="Z12" i="9"/>
  <c r="Y12" i="9"/>
  <c r="X12" i="9"/>
  <c r="W12" i="9"/>
  <c r="V12" i="9"/>
  <c r="AB11" i="9"/>
  <c r="AA11" i="9"/>
  <c r="Z11" i="9"/>
  <c r="Z16" i="9" s="1"/>
  <c r="Y11" i="9"/>
  <c r="Y16" i="9" s="1"/>
  <c r="X11" i="9"/>
  <c r="W11" i="9"/>
  <c r="V11" i="9"/>
  <c r="V16" i="9" s="1"/>
  <c r="X99" i="9" l="1"/>
  <c r="Q116" i="9"/>
  <c r="AB72" i="9"/>
  <c r="V72" i="9"/>
  <c r="U117" i="9"/>
  <c r="AB117" i="9" s="1"/>
  <c r="AB96" i="9"/>
  <c r="V120" i="9"/>
  <c r="M121" i="9"/>
  <c r="AB116" i="9"/>
  <c r="Z67" i="9"/>
  <c r="Z72" i="9" s="1"/>
  <c r="X70" i="9"/>
  <c r="O72" i="9"/>
  <c r="R116" i="9"/>
  <c r="Y95" i="9"/>
  <c r="O119" i="9"/>
  <c r="V119" i="9" s="1"/>
  <c r="V98" i="9"/>
  <c r="T120" i="9"/>
  <c r="AA120" i="9" s="1"/>
  <c r="AA99" i="9"/>
  <c r="V116" i="9"/>
  <c r="H72" i="9"/>
  <c r="AA68" i="9"/>
  <c r="AA72" i="9" s="1"/>
  <c r="P72" i="9"/>
  <c r="W68" i="9"/>
  <c r="W72" i="9" s="1"/>
  <c r="S117" i="9"/>
  <c r="Z117" i="9" s="1"/>
  <c r="Z96" i="9"/>
  <c r="Z100" i="9" s="1"/>
  <c r="T118" i="9"/>
  <c r="AA118" i="9" s="1"/>
  <c r="AA97" i="9"/>
  <c r="X116" i="9"/>
  <c r="X72" i="9"/>
  <c r="AB100" i="9"/>
  <c r="Q117" i="9"/>
  <c r="X117" i="9" s="1"/>
  <c r="X96" i="9"/>
  <c r="R118" i="9"/>
  <c r="Y118" i="9" s="1"/>
  <c r="Y97" i="9"/>
  <c r="Y119" i="9"/>
  <c r="Z120" i="9"/>
  <c r="E121" i="9"/>
  <c r="V100" i="9"/>
  <c r="S119" i="9"/>
  <c r="Z119" i="9" s="1"/>
  <c r="Z98" i="9"/>
  <c r="P120" i="9"/>
  <c r="W120" i="9" s="1"/>
  <c r="W99" i="9"/>
  <c r="G121" i="9"/>
  <c r="I72" i="9"/>
  <c r="O117" i="9"/>
  <c r="V117" i="9" s="1"/>
  <c r="V96" i="9"/>
  <c r="P118" i="9"/>
  <c r="W118" i="9" s="1"/>
  <c r="W97" i="9"/>
  <c r="I121" i="9"/>
  <c r="X118" i="9"/>
  <c r="F72" i="9"/>
  <c r="Y67" i="9"/>
  <c r="Y72" i="9" s="1"/>
  <c r="J72" i="9"/>
  <c r="N72" i="9"/>
  <c r="D121" i="9"/>
  <c r="H121" i="9"/>
  <c r="L121" i="9"/>
  <c r="P116" i="9"/>
  <c r="W95" i="9"/>
  <c r="T116" i="9"/>
  <c r="AA95" i="9"/>
  <c r="AA100" i="9" s="1"/>
  <c r="Q119" i="9"/>
  <c r="X119" i="9" s="1"/>
  <c r="X98" i="9"/>
  <c r="U119" i="9"/>
  <c r="AB119" i="9" s="1"/>
  <c r="AB98" i="9"/>
  <c r="R120" i="9"/>
  <c r="Y120" i="9" s="1"/>
  <c r="Y99" i="9"/>
  <c r="C121" i="9"/>
  <c r="K121" i="9"/>
  <c r="S121" i="9"/>
  <c r="Z116" i="9"/>
  <c r="Z121" i="9" s="1"/>
  <c r="W117" i="9"/>
  <c r="Z118" i="9"/>
  <c r="AA142" i="8"/>
  <c r="Z142" i="8"/>
  <c r="Y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B142" i="8"/>
  <c r="AB141" i="8"/>
  <c r="AA141" i="8"/>
  <c r="Z141" i="8"/>
  <c r="Y141" i="8"/>
  <c r="X141" i="8"/>
  <c r="W141" i="8"/>
  <c r="V141" i="8"/>
  <c r="B141" i="8"/>
  <c r="AB140" i="8"/>
  <c r="AA140" i="8"/>
  <c r="Z140" i="8"/>
  <c r="Y140" i="8"/>
  <c r="X140" i="8"/>
  <c r="W140" i="8"/>
  <c r="V140" i="8"/>
  <c r="B140" i="8"/>
  <c r="AB139" i="8"/>
  <c r="AA139" i="8"/>
  <c r="Z139" i="8"/>
  <c r="Y139" i="8"/>
  <c r="X139" i="8"/>
  <c r="W139" i="8"/>
  <c r="V139" i="8"/>
  <c r="B139" i="8"/>
  <c r="AB138" i="8"/>
  <c r="AA138" i="8"/>
  <c r="Z138" i="8"/>
  <c r="Y138" i="8"/>
  <c r="X138" i="8"/>
  <c r="W138" i="8"/>
  <c r="V138" i="8"/>
  <c r="B138" i="8"/>
  <c r="AB137" i="8"/>
  <c r="AB142" i="8" s="1"/>
  <c r="AA137" i="8"/>
  <c r="Z137" i="8"/>
  <c r="Y137" i="8"/>
  <c r="X137" i="8"/>
  <c r="X142" i="8" s="1"/>
  <c r="W137" i="8"/>
  <c r="V137" i="8"/>
  <c r="B137" i="8"/>
  <c r="AA135" i="8"/>
  <c r="Z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B135" i="8"/>
  <c r="AB134" i="8"/>
  <c r="AA134" i="8"/>
  <c r="Z134" i="8"/>
  <c r="Y134" i="8"/>
  <c r="X134" i="8"/>
  <c r="W134" i="8"/>
  <c r="V134" i="8"/>
  <c r="B134" i="8"/>
  <c r="AB133" i="8"/>
  <c r="AA133" i="8"/>
  <c r="Z133" i="8"/>
  <c r="Y133" i="8"/>
  <c r="X133" i="8"/>
  <c r="W133" i="8"/>
  <c r="V133" i="8"/>
  <c r="B133" i="8"/>
  <c r="AB132" i="8"/>
  <c r="AA132" i="8"/>
  <c r="Z132" i="8"/>
  <c r="Y132" i="8"/>
  <c r="X132" i="8"/>
  <c r="W132" i="8"/>
  <c r="V132" i="8"/>
  <c r="B132" i="8"/>
  <c r="AB131" i="8"/>
  <c r="AA131" i="8"/>
  <c r="Z131" i="8"/>
  <c r="Y131" i="8"/>
  <c r="X131" i="8"/>
  <c r="W131" i="8"/>
  <c r="V131" i="8"/>
  <c r="B131" i="8"/>
  <c r="AB130" i="8"/>
  <c r="AB135" i="8" s="1"/>
  <c r="AA130" i="8"/>
  <c r="Z130" i="8"/>
  <c r="Y130" i="8"/>
  <c r="Y135" i="8" s="1"/>
  <c r="X130" i="8"/>
  <c r="X135" i="8" s="1"/>
  <c r="W130" i="8"/>
  <c r="V130" i="8"/>
  <c r="B130" i="8"/>
  <c r="AA128" i="8"/>
  <c r="Z128" i="8"/>
  <c r="Y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B128" i="8"/>
  <c r="AB127" i="8"/>
  <c r="AA127" i="8"/>
  <c r="Z127" i="8"/>
  <c r="Y127" i="8"/>
  <c r="X127" i="8"/>
  <c r="W127" i="8"/>
  <c r="V127" i="8"/>
  <c r="B127" i="8"/>
  <c r="AB126" i="8"/>
  <c r="AA126" i="8"/>
  <c r="Z126" i="8"/>
  <c r="Y126" i="8"/>
  <c r="X126" i="8"/>
  <c r="W126" i="8"/>
  <c r="V126" i="8"/>
  <c r="B126" i="8"/>
  <c r="AB125" i="8"/>
  <c r="AA125" i="8"/>
  <c r="Z125" i="8"/>
  <c r="Y125" i="8"/>
  <c r="X125" i="8"/>
  <c r="W125" i="8"/>
  <c r="V125" i="8"/>
  <c r="B125" i="8"/>
  <c r="AB124" i="8"/>
  <c r="AA124" i="8"/>
  <c r="Z124" i="8"/>
  <c r="Y124" i="8"/>
  <c r="X124" i="8"/>
  <c r="W124" i="8"/>
  <c r="V124" i="8"/>
  <c r="B124" i="8"/>
  <c r="AB123" i="8"/>
  <c r="AB128" i="8" s="1"/>
  <c r="AA123" i="8"/>
  <c r="Z123" i="8"/>
  <c r="Y123" i="8"/>
  <c r="X123" i="8"/>
  <c r="X128" i="8" s="1"/>
  <c r="W123" i="8"/>
  <c r="V123" i="8"/>
  <c r="B123" i="8"/>
  <c r="B121" i="8"/>
  <c r="AB120" i="8"/>
  <c r="U120" i="8"/>
  <c r="M120" i="8"/>
  <c r="I120" i="8"/>
  <c r="E120" i="8"/>
  <c r="B120" i="8"/>
  <c r="T119" i="8"/>
  <c r="S119" i="8"/>
  <c r="P119" i="8"/>
  <c r="W119" i="8" s="1"/>
  <c r="L119" i="8"/>
  <c r="K119" i="8"/>
  <c r="H119" i="8"/>
  <c r="AA119" i="8" s="1"/>
  <c r="D119" i="8"/>
  <c r="C119" i="8"/>
  <c r="B119" i="8"/>
  <c r="V118" i="8"/>
  <c r="S118" i="8"/>
  <c r="R118" i="8"/>
  <c r="O118" i="8"/>
  <c r="N118" i="8"/>
  <c r="K118" i="8"/>
  <c r="J118" i="8"/>
  <c r="G118" i="8"/>
  <c r="Z118" i="8" s="1"/>
  <c r="F118" i="8"/>
  <c r="C118" i="8"/>
  <c r="B118" i="8"/>
  <c r="Y117" i="8"/>
  <c r="U117" i="8"/>
  <c r="R117" i="8"/>
  <c r="Q117" i="8"/>
  <c r="X117" i="8" s="1"/>
  <c r="N117" i="8"/>
  <c r="M117" i="8"/>
  <c r="J117" i="8"/>
  <c r="I117" i="8"/>
  <c r="I121" i="8" s="1"/>
  <c r="F117" i="8"/>
  <c r="E117" i="8"/>
  <c r="B117" i="8"/>
  <c r="AB116" i="8"/>
  <c r="U116" i="8"/>
  <c r="T116" i="8"/>
  <c r="M116" i="8"/>
  <c r="M121" i="8" s="1"/>
  <c r="L116" i="8"/>
  <c r="I116" i="8"/>
  <c r="E116" i="8"/>
  <c r="E121" i="8" s="1"/>
  <c r="D116" i="8"/>
  <c r="B116" i="8"/>
  <c r="Z114" i="8"/>
  <c r="Y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B114" i="8"/>
  <c r="AB113" i="8"/>
  <c r="AA113" i="8"/>
  <c r="Z113" i="8"/>
  <c r="Y113" i="8"/>
  <c r="X113" i="8"/>
  <c r="W113" i="8"/>
  <c r="V113" i="8"/>
  <c r="B113" i="8"/>
  <c r="AB112" i="8"/>
  <c r="AA112" i="8"/>
  <c r="Z112" i="8"/>
  <c r="Y112" i="8"/>
  <c r="X112" i="8"/>
  <c r="W112" i="8"/>
  <c r="V112" i="8"/>
  <c r="B112" i="8"/>
  <c r="AB111" i="8"/>
  <c r="AA111" i="8"/>
  <c r="Z111" i="8"/>
  <c r="Y111" i="8"/>
  <c r="X111" i="8"/>
  <c r="W111" i="8"/>
  <c r="V111" i="8"/>
  <c r="B111" i="8"/>
  <c r="AB110" i="8"/>
  <c r="AA110" i="8"/>
  <c r="Z110" i="8"/>
  <c r="Y110" i="8"/>
  <c r="X110" i="8"/>
  <c r="W110" i="8"/>
  <c r="V110" i="8"/>
  <c r="B110" i="8"/>
  <c r="AB109" i="8"/>
  <c r="AB114" i="8" s="1"/>
  <c r="AA109" i="8"/>
  <c r="AA114" i="8" s="1"/>
  <c r="Z109" i="8"/>
  <c r="Y109" i="8"/>
  <c r="X109" i="8"/>
  <c r="X114" i="8" s="1"/>
  <c r="W109" i="8"/>
  <c r="W114" i="8" s="1"/>
  <c r="V109" i="8"/>
  <c r="B109" i="8"/>
  <c r="Y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B107" i="8"/>
  <c r="AB106" i="8"/>
  <c r="AA106" i="8"/>
  <c r="Z106" i="8"/>
  <c r="Y106" i="8"/>
  <c r="X106" i="8"/>
  <c r="W106" i="8"/>
  <c r="V106" i="8"/>
  <c r="B106" i="8"/>
  <c r="AB105" i="8"/>
  <c r="AA105" i="8"/>
  <c r="Z105" i="8"/>
  <c r="Y105" i="8"/>
  <c r="X105" i="8"/>
  <c r="W105" i="8"/>
  <c r="V105" i="8"/>
  <c r="B105" i="8"/>
  <c r="AB104" i="8"/>
  <c r="AA104" i="8"/>
  <c r="Z104" i="8"/>
  <c r="Y104" i="8"/>
  <c r="X104" i="8"/>
  <c r="W104" i="8"/>
  <c r="V104" i="8"/>
  <c r="B104" i="8"/>
  <c r="AB103" i="8"/>
  <c r="AA103" i="8"/>
  <c r="Z103" i="8"/>
  <c r="Y103" i="8"/>
  <c r="X103" i="8"/>
  <c r="W103" i="8"/>
  <c r="V103" i="8"/>
  <c r="B103" i="8"/>
  <c r="AB102" i="8"/>
  <c r="AB107" i="8" s="1"/>
  <c r="AA102" i="8"/>
  <c r="AA107" i="8" s="1"/>
  <c r="Z102" i="8"/>
  <c r="Z107" i="8" s="1"/>
  <c r="Y102" i="8"/>
  <c r="X102" i="8"/>
  <c r="X107" i="8" s="1"/>
  <c r="W102" i="8"/>
  <c r="W107" i="8" s="1"/>
  <c r="V102" i="8"/>
  <c r="V107" i="8" s="1"/>
  <c r="B102" i="8"/>
  <c r="U100" i="8"/>
  <c r="T100" i="8"/>
  <c r="P100" i="8"/>
  <c r="M100" i="8"/>
  <c r="L100" i="8"/>
  <c r="I100" i="8"/>
  <c r="H100" i="8"/>
  <c r="E100" i="8"/>
  <c r="D100" i="8"/>
  <c r="B100" i="8"/>
  <c r="AB99" i="8"/>
  <c r="U99" i="8"/>
  <c r="T99" i="8"/>
  <c r="T120" i="8" s="1"/>
  <c r="S99" i="8"/>
  <c r="R99" i="8"/>
  <c r="R120" i="8" s="1"/>
  <c r="Y120" i="8" s="1"/>
  <c r="Q99" i="8"/>
  <c r="X99" i="8" s="1"/>
  <c r="P99" i="8"/>
  <c r="P120" i="8" s="1"/>
  <c r="O99" i="8"/>
  <c r="N99" i="8"/>
  <c r="N120" i="8" s="1"/>
  <c r="M99" i="8"/>
  <c r="L99" i="8"/>
  <c r="L120" i="8" s="1"/>
  <c r="K99" i="8"/>
  <c r="K120" i="8" s="1"/>
  <c r="J99" i="8"/>
  <c r="J120" i="8" s="1"/>
  <c r="I99" i="8"/>
  <c r="H99" i="8"/>
  <c r="H120" i="8" s="1"/>
  <c r="G99" i="8"/>
  <c r="G120" i="8" s="1"/>
  <c r="F99" i="8"/>
  <c r="F120" i="8" s="1"/>
  <c r="E99" i="8"/>
  <c r="D99" i="8"/>
  <c r="D120" i="8" s="1"/>
  <c r="C99" i="8"/>
  <c r="C120" i="8" s="1"/>
  <c r="B99" i="8"/>
  <c r="AA98" i="8"/>
  <c r="Z98" i="8"/>
  <c r="W98" i="8"/>
  <c r="V98" i="8"/>
  <c r="U98" i="8"/>
  <c r="U119" i="8" s="1"/>
  <c r="AB119" i="8" s="1"/>
  <c r="T98" i="8"/>
  <c r="S98" i="8"/>
  <c r="R98" i="8"/>
  <c r="Q98" i="8"/>
  <c r="Q119" i="8" s="1"/>
  <c r="X119" i="8" s="1"/>
  <c r="P98" i="8"/>
  <c r="O98" i="8"/>
  <c r="O119" i="8" s="1"/>
  <c r="V119" i="8" s="1"/>
  <c r="N98" i="8"/>
  <c r="N119" i="8" s="1"/>
  <c r="M98" i="8"/>
  <c r="M119" i="8" s="1"/>
  <c r="L98" i="8"/>
  <c r="K98" i="8"/>
  <c r="J98" i="8"/>
  <c r="J119" i="8" s="1"/>
  <c r="I98" i="8"/>
  <c r="I119" i="8" s="1"/>
  <c r="H98" i="8"/>
  <c r="G98" i="8"/>
  <c r="G119" i="8" s="1"/>
  <c r="F98" i="8"/>
  <c r="F119" i="8" s="1"/>
  <c r="E98" i="8"/>
  <c r="E119" i="8" s="1"/>
  <c r="D98" i="8"/>
  <c r="C98" i="8"/>
  <c r="B98" i="8"/>
  <c r="Z97" i="8"/>
  <c r="Y97" i="8"/>
  <c r="V97" i="8"/>
  <c r="U97" i="8"/>
  <c r="T97" i="8"/>
  <c r="T118" i="8" s="1"/>
  <c r="AA118" i="8" s="1"/>
  <c r="S97" i="8"/>
  <c r="R97" i="8"/>
  <c r="Q97" i="8"/>
  <c r="P97" i="8"/>
  <c r="P118" i="8" s="1"/>
  <c r="W118" i="8" s="1"/>
  <c r="O97" i="8"/>
  <c r="N97" i="8"/>
  <c r="M97" i="8"/>
  <c r="M118" i="8" s="1"/>
  <c r="L97" i="8"/>
  <c r="L118" i="8" s="1"/>
  <c r="K97" i="8"/>
  <c r="J97" i="8"/>
  <c r="I97" i="8"/>
  <c r="I118" i="8" s="1"/>
  <c r="H97" i="8"/>
  <c r="H118" i="8" s="1"/>
  <c r="G97" i="8"/>
  <c r="F97" i="8"/>
  <c r="E97" i="8"/>
  <c r="E118" i="8" s="1"/>
  <c r="D97" i="8"/>
  <c r="D118" i="8" s="1"/>
  <c r="C97" i="8"/>
  <c r="B97" i="8"/>
  <c r="AB96" i="8"/>
  <c r="Y96" i="8"/>
  <c r="U96" i="8"/>
  <c r="T96" i="8"/>
  <c r="S96" i="8"/>
  <c r="S117" i="8" s="1"/>
  <c r="Z117" i="8" s="1"/>
  <c r="R96" i="8"/>
  <c r="Q96" i="8"/>
  <c r="X96" i="8" s="1"/>
  <c r="P96" i="8"/>
  <c r="O96" i="8"/>
  <c r="O117" i="8" s="1"/>
  <c r="V117" i="8" s="1"/>
  <c r="N96" i="8"/>
  <c r="M96" i="8"/>
  <c r="L96" i="8"/>
  <c r="L117" i="8" s="1"/>
  <c r="K96" i="8"/>
  <c r="K117" i="8" s="1"/>
  <c r="J96" i="8"/>
  <c r="I96" i="8"/>
  <c r="H96" i="8"/>
  <c r="H117" i="8" s="1"/>
  <c r="G96" i="8"/>
  <c r="G117" i="8" s="1"/>
  <c r="F96" i="8"/>
  <c r="E96" i="8"/>
  <c r="D96" i="8"/>
  <c r="D117" i="8" s="1"/>
  <c r="C96" i="8"/>
  <c r="C117" i="8" s="1"/>
  <c r="B96" i="8"/>
  <c r="AB95" i="8"/>
  <c r="W95" i="8"/>
  <c r="U95" i="8"/>
  <c r="T95" i="8"/>
  <c r="AA95" i="8" s="1"/>
  <c r="S95" i="8"/>
  <c r="R95" i="8"/>
  <c r="R116" i="8" s="1"/>
  <c r="Y116" i="8" s="1"/>
  <c r="Q95" i="8"/>
  <c r="Q116" i="8" s="1"/>
  <c r="P95" i="8"/>
  <c r="P116" i="8" s="1"/>
  <c r="O95" i="8"/>
  <c r="N95" i="8"/>
  <c r="N116" i="8" s="1"/>
  <c r="N121" i="8" s="1"/>
  <c r="M95" i="8"/>
  <c r="L95" i="8"/>
  <c r="K95" i="8"/>
  <c r="K116" i="8" s="1"/>
  <c r="K121" i="8" s="1"/>
  <c r="J95" i="8"/>
  <c r="J116" i="8" s="1"/>
  <c r="J121" i="8" s="1"/>
  <c r="I95" i="8"/>
  <c r="H95" i="8"/>
  <c r="H116" i="8" s="1"/>
  <c r="H121" i="8" s="1"/>
  <c r="G95" i="8"/>
  <c r="G116" i="8" s="1"/>
  <c r="F95" i="8"/>
  <c r="F116" i="8" s="1"/>
  <c r="F121" i="8" s="1"/>
  <c r="E95" i="8"/>
  <c r="D95" i="8"/>
  <c r="C95" i="8"/>
  <c r="C116" i="8" s="1"/>
  <c r="C121" i="8" s="1"/>
  <c r="B95" i="8"/>
  <c r="B93" i="8"/>
  <c r="B92" i="8"/>
  <c r="B91" i="8"/>
  <c r="B90" i="8"/>
  <c r="B89" i="8"/>
  <c r="B88" i="8"/>
  <c r="AA86" i="8"/>
  <c r="Z86" i="8"/>
  <c r="W86" i="8"/>
  <c r="V86" i="8"/>
  <c r="U86" i="8"/>
  <c r="T86" i="8"/>
  <c r="S86" i="8"/>
  <c r="S100" i="8" s="1"/>
  <c r="R86" i="8"/>
  <c r="R100" i="8" s="1"/>
  <c r="Q86" i="8"/>
  <c r="Q100" i="8" s="1"/>
  <c r="P86" i="8"/>
  <c r="O86" i="8"/>
  <c r="O100" i="8" s="1"/>
  <c r="N86" i="8"/>
  <c r="N100" i="8" s="1"/>
  <c r="M86" i="8"/>
  <c r="L86" i="8"/>
  <c r="K86" i="8"/>
  <c r="K100" i="8" s="1"/>
  <c r="J86" i="8"/>
  <c r="J100" i="8" s="1"/>
  <c r="I86" i="8"/>
  <c r="H86" i="8"/>
  <c r="G86" i="8"/>
  <c r="G100" i="8" s="1"/>
  <c r="F86" i="8"/>
  <c r="F100" i="8" s="1"/>
  <c r="E86" i="8"/>
  <c r="D86" i="8"/>
  <c r="C86" i="8"/>
  <c r="C100" i="8" s="1"/>
  <c r="B86" i="8"/>
  <c r="AB85" i="8"/>
  <c r="AA85" i="8"/>
  <c r="Z85" i="8"/>
  <c r="Y85" i="8"/>
  <c r="X85" i="8"/>
  <c r="W85" i="8"/>
  <c r="V85" i="8"/>
  <c r="B85" i="8"/>
  <c r="AB84" i="8"/>
  <c r="AA84" i="8"/>
  <c r="Z84" i="8"/>
  <c r="Y84" i="8"/>
  <c r="X84" i="8"/>
  <c r="W84" i="8"/>
  <c r="V84" i="8"/>
  <c r="B84" i="8"/>
  <c r="AB83" i="8"/>
  <c r="AA83" i="8"/>
  <c r="Z83" i="8"/>
  <c r="Y83" i="8"/>
  <c r="X83" i="8"/>
  <c r="W83" i="8"/>
  <c r="V83" i="8"/>
  <c r="B83" i="8"/>
  <c r="AB82" i="8"/>
  <c r="AA82" i="8"/>
  <c r="Z82" i="8"/>
  <c r="Y82" i="8"/>
  <c r="X82" i="8"/>
  <c r="W82" i="8"/>
  <c r="V82" i="8"/>
  <c r="B82" i="8"/>
  <c r="AB81" i="8"/>
  <c r="AB86" i="8" s="1"/>
  <c r="AA81" i="8"/>
  <c r="Z81" i="8"/>
  <c r="Y81" i="8"/>
  <c r="Y86" i="8" s="1"/>
  <c r="X81" i="8"/>
  <c r="X86" i="8" s="1"/>
  <c r="W81" i="8"/>
  <c r="V81" i="8"/>
  <c r="B81" i="8"/>
  <c r="AA79" i="8"/>
  <c r="Z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79" i="8"/>
  <c r="AB78" i="8"/>
  <c r="AA78" i="8"/>
  <c r="Z78" i="8"/>
  <c r="Y78" i="8"/>
  <c r="X78" i="8"/>
  <c r="W78" i="8"/>
  <c r="V78" i="8"/>
  <c r="B78" i="8"/>
  <c r="AB77" i="8"/>
  <c r="AA77" i="8"/>
  <c r="Z77" i="8"/>
  <c r="Y77" i="8"/>
  <c r="X77" i="8"/>
  <c r="W77" i="8"/>
  <c r="V77" i="8"/>
  <c r="B77" i="8"/>
  <c r="AB76" i="8"/>
  <c r="AA76" i="8"/>
  <c r="Z76" i="8"/>
  <c r="Y76" i="8"/>
  <c r="X76" i="8"/>
  <c r="W76" i="8"/>
  <c r="V76" i="8"/>
  <c r="B76" i="8"/>
  <c r="AB75" i="8"/>
  <c r="AA75" i="8"/>
  <c r="Z75" i="8"/>
  <c r="Y75" i="8"/>
  <c r="X75" i="8"/>
  <c r="W75" i="8"/>
  <c r="V75" i="8"/>
  <c r="B75" i="8"/>
  <c r="AB74" i="8"/>
  <c r="AB79" i="8" s="1"/>
  <c r="AA74" i="8"/>
  <c r="Z74" i="8"/>
  <c r="Y74" i="8"/>
  <c r="Y79" i="8" s="1"/>
  <c r="X74" i="8"/>
  <c r="X79" i="8" s="1"/>
  <c r="W74" i="8"/>
  <c r="V74" i="8"/>
  <c r="B74" i="8"/>
  <c r="U72" i="8"/>
  <c r="T72" i="8"/>
  <c r="S72" i="8"/>
  <c r="R72" i="8"/>
  <c r="Q72" i="8"/>
  <c r="B72" i="8"/>
  <c r="Z71" i="8"/>
  <c r="Y71" i="8"/>
  <c r="V71" i="8"/>
  <c r="P71" i="8"/>
  <c r="O71" i="8"/>
  <c r="N71" i="8"/>
  <c r="M71" i="8"/>
  <c r="L71" i="8"/>
  <c r="K71" i="8"/>
  <c r="J71" i="8"/>
  <c r="I71" i="8"/>
  <c r="AB71" i="8" s="1"/>
  <c r="H71" i="8"/>
  <c r="AA71" i="8" s="1"/>
  <c r="G71" i="8"/>
  <c r="F71" i="8"/>
  <c r="E71" i="8"/>
  <c r="X71" i="8" s="1"/>
  <c r="D71" i="8"/>
  <c r="C71" i="8"/>
  <c r="B71" i="8"/>
  <c r="AB70" i="8"/>
  <c r="AA70" i="8"/>
  <c r="X70" i="8"/>
  <c r="W70" i="8"/>
  <c r="P70" i="8"/>
  <c r="O70" i="8"/>
  <c r="N70" i="8"/>
  <c r="M70" i="8"/>
  <c r="L70" i="8"/>
  <c r="K70" i="8"/>
  <c r="J70" i="8"/>
  <c r="J72" i="8" s="1"/>
  <c r="I70" i="8"/>
  <c r="H70" i="8"/>
  <c r="G70" i="8"/>
  <c r="Z70" i="8" s="1"/>
  <c r="F70" i="8"/>
  <c r="Y70" i="8" s="1"/>
  <c r="E70" i="8"/>
  <c r="D70" i="8"/>
  <c r="C70" i="8"/>
  <c r="B70" i="8"/>
  <c r="Z69" i="8"/>
  <c r="Y69" i="8"/>
  <c r="V69" i="8"/>
  <c r="P69" i="8"/>
  <c r="O69" i="8"/>
  <c r="N69" i="8"/>
  <c r="M69" i="8"/>
  <c r="L69" i="8"/>
  <c r="K69" i="8"/>
  <c r="J69" i="8"/>
  <c r="I69" i="8"/>
  <c r="AB69" i="8" s="1"/>
  <c r="H69" i="8"/>
  <c r="AA69" i="8" s="1"/>
  <c r="G69" i="8"/>
  <c r="F69" i="8"/>
  <c r="E69" i="8"/>
  <c r="X69" i="8" s="1"/>
  <c r="D69" i="8"/>
  <c r="C69" i="8"/>
  <c r="B69" i="8"/>
  <c r="AB68" i="8"/>
  <c r="AA68" i="8"/>
  <c r="X68" i="8"/>
  <c r="W68" i="8"/>
  <c r="P68" i="8"/>
  <c r="O68" i="8"/>
  <c r="N68" i="8"/>
  <c r="N72" i="8" s="1"/>
  <c r="M68" i="8"/>
  <c r="L68" i="8"/>
  <c r="K68" i="8"/>
  <c r="J68" i="8"/>
  <c r="I68" i="8"/>
  <c r="H68" i="8"/>
  <c r="G68" i="8"/>
  <c r="Z68" i="8" s="1"/>
  <c r="F68" i="8"/>
  <c r="Y68" i="8" s="1"/>
  <c r="E68" i="8"/>
  <c r="D68" i="8"/>
  <c r="C68" i="8"/>
  <c r="B68" i="8"/>
  <c r="Y67" i="8"/>
  <c r="V67" i="8"/>
  <c r="P67" i="8"/>
  <c r="O67" i="8"/>
  <c r="N67" i="8"/>
  <c r="M67" i="8"/>
  <c r="M72" i="8" s="1"/>
  <c r="L67" i="8"/>
  <c r="K67" i="8"/>
  <c r="K72" i="8" s="1"/>
  <c r="J67" i="8"/>
  <c r="I67" i="8"/>
  <c r="H67" i="8"/>
  <c r="G67" i="8"/>
  <c r="Z67" i="8" s="1"/>
  <c r="Z72" i="8" s="1"/>
  <c r="F67" i="8"/>
  <c r="E67" i="8"/>
  <c r="D67" i="8"/>
  <c r="C67" i="8"/>
  <c r="C72" i="8" s="1"/>
  <c r="B67" i="8"/>
  <c r="Y65" i="8"/>
  <c r="X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65" i="8"/>
  <c r="AB64" i="8"/>
  <c r="AA64" i="8"/>
  <c r="Z64" i="8"/>
  <c r="Y64" i="8"/>
  <c r="X64" i="8"/>
  <c r="W64" i="8"/>
  <c r="V64" i="8"/>
  <c r="B64" i="8"/>
  <c r="AB63" i="8"/>
  <c r="AA63" i="8"/>
  <c r="Z63" i="8"/>
  <c r="Y63" i="8"/>
  <c r="X63" i="8"/>
  <c r="W63" i="8"/>
  <c r="V63" i="8"/>
  <c r="B63" i="8"/>
  <c r="AB62" i="8"/>
  <c r="AA62" i="8"/>
  <c r="Z62" i="8"/>
  <c r="Y62" i="8"/>
  <c r="X62" i="8"/>
  <c r="W62" i="8"/>
  <c r="V62" i="8"/>
  <c r="B62" i="8"/>
  <c r="AB61" i="8"/>
  <c r="AA61" i="8"/>
  <c r="Z61" i="8"/>
  <c r="Y61" i="8"/>
  <c r="X61" i="8"/>
  <c r="W61" i="8"/>
  <c r="V61" i="8"/>
  <c r="B61" i="8"/>
  <c r="AB60" i="8"/>
  <c r="AB65" i="8" s="1"/>
  <c r="AA60" i="8"/>
  <c r="AA65" i="8" s="1"/>
  <c r="Z60" i="8"/>
  <c r="Z65" i="8" s="1"/>
  <c r="Y60" i="8"/>
  <c r="X60" i="8"/>
  <c r="W60" i="8"/>
  <c r="W65" i="8" s="1"/>
  <c r="V60" i="8"/>
  <c r="V65" i="8" s="1"/>
  <c r="B60" i="8"/>
  <c r="AB58" i="8"/>
  <c r="AA58" i="8"/>
  <c r="Y58" i="8"/>
  <c r="X58" i="8"/>
  <c r="W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B58" i="8"/>
  <c r="AB57" i="8"/>
  <c r="AA57" i="8"/>
  <c r="Z57" i="8"/>
  <c r="Y57" i="8"/>
  <c r="X57" i="8"/>
  <c r="W57" i="8"/>
  <c r="V57" i="8"/>
  <c r="B57" i="8"/>
  <c r="AB56" i="8"/>
  <c r="AA56" i="8"/>
  <c r="Z56" i="8"/>
  <c r="Y56" i="8"/>
  <c r="X56" i="8"/>
  <c r="W56" i="8"/>
  <c r="V56" i="8"/>
  <c r="B56" i="8"/>
  <c r="AB55" i="8"/>
  <c r="AA55" i="8"/>
  <c r="Z55" i="8"/>
  <c r="Y55" i="8"/>
  <c r="X55" i="8"/>
  <c r="W55" i="8"/>
  <c r="V55" i="8"/>
  <c r="B55" i="8"/>
  <c r="AB54" i="8"/>
  <c r="AA54" i="8"/>
  <c r="Z54" i="8"/>
  <c r="Y54" i="8"/>
  <c r="X54" i="8"/>
  <c r="W54" i="8"/>
  <c r="V54" i="8"/>
  <c r="B54" i="8"/>
  <c r="AB53" i="8"/>
  <c r="AA53" i="8"/>
  <c r="Z53" i="8"/>
  <c r="Z58" i="8" s="1"/>
  <c r="Y53" i="8"/>
  <c r="X53" i="8"/>
  <c r="W53" i="8"/>
  <c r="V53" i="8"/>
  <c r="V58" i="8" s="1"/>
  <c r="B53" i="8"/>
  <c r="AB51" i="8"/>
  <c r="AA51" i="8"/>
  <c r="Y51" i="8"/>
  <c r="W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B51" i="8"/>
  <c r="AB50" i="8"/>
  <c r="AA50" i="8"/>
  <c r="Z50" i="8"/>
  <c r="Y50" i="8"/>
  <c r="X50" i="8"/>
  <c r="W50" i="8"/>
  <c r="V50" i="8"/>
  <c r="B50" i="8"/>
  <c r="AB49" i="8"/>
  <c r="AA49" i="8"/>
  <c r="Z49" i="8"/>
  <c r="Y49" i="8"/>
  <c r="X49" i="8"/>
  <c r="W49" i="8"/>
  <c r="V49" i="8"/>
  <c r="B49" i="8"/>
  <c r="AB48" i="8"/>
  <c r="AA48" i="8"/>
  <c r="Z48" i="8"/>
  <c r="Y48" i="8"/>
  <c r="X48" i="8"/>
  <c r="W48" i="8"/>
  <c r="V48" i="8"/>
  <c r="B48" i="8"/>
  <c r="AB47" i="8"/>
  <c r="AA47" i="8"/>
  <c r="Z47" i="8"/>
  <c r="Y47" i="8"/>
  <c r="X47" i="8"/>
  <c r="W47" i="8"/>
  <c r="V47" i="8"/>
  <c r="B47" i="8"/>
  <c r="AB46" i="8"/>
  <c r="AA46" i="8"/>
  <c r="Z46" i="8"/>
  <c r="Z51" i="8" s="1"/>
  <c r="Y46" i="8"/>
  <c r="X46" i="8"/>
  <c r="X51" i="8" s="1"/>
  <c r="W46" i="8"/>
  <c r="V46" i="8"/>
  <c r="V51" i="8" s="1"/>
  <c r="B46" i="8"/>
  <c r="AB44" i="8"/>
  <c r="AA44" i="8"/>
  <c r="Y44" i="8"/>
  <c r="W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B44" i="8"/>
  <c r="AB43" i="8"/>
  <c r="AA43" i="8"/>
  <c r="Z43" i="8"/>
  <c r="Y43" i="8"/>
  <c r="X43" i="8"/>
  <c r="W43" i="8"/>
  <c r="V43" i="8"/>
  <c r="B43" i="8"/>
  <c r="AB42" i="8"/>
  <c r="AA42" i="8"/>
  <c r="Z42" i="8"/>
  <c r="Y42" i="8"/>
  <c r="X42" i="8"/>
  <c r="W42" i="8"/>
  <c r="V42" i="8"/>
  <c r="B42" i="8"/>
  <c r="AB41" i="8"/>
  <c r="AA41" i="8"/>
  <c r="Z41" i="8"/>
  <c r="Y41" i="8"/>
  <c r="X41" i="8"/>
  <c r="W41" i="8"/>
  <c r="V41" i="8"/>
  <c r="B41" i="8"/>
  <c r="AB40" i="8"/>
  <c r="AA40" i="8"/>
  <c r="Z40" i="8"/>
  <c r="Y40" i="8"/>
  <c r="X40" i="8"/>
  <c r="W40" i="8"/>
  <c r="V40" i="8"/>
  <c r="B40" i="8"/>
  <c r="AB39" i="8"/>
  <c r="AA39" i="8"/>
  <c r="Z39" i="8"/>
  <c r="Z44" i="8" s="1"/>
  <c r="Y39" i="8"/>
  <c r="X39" i="8"/>
  <c r="X44" i="8" s="1"/>
  <c r="W39" i="8"/>
  <c r="V39" i="8"/>
  <c r="V44" i="8" s="1"/>
  <c r="B39" i="8"/>
  <c r="AB37" i="8"/>
  <c r="AA37" i="8"/>
  <c r="Y37" i="8"/>
  <c r="X37" i="8"/>
  <c r="W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37" i="8"/>
  <c r="AB36" i="8"/>
  <c r="AA36" i="8"/>
  <c r="Z36" i="8"/>
  <c r="Y36" i="8"/>
  <c r="X36" i="8"/>
  <c r="W36" i="8"/>
  <c r="V36" i="8"/>
  <c r="B36" i="8"/>
  <c r="AB35" i="8"/>
  <c r="AA35" i="8"/>
  <c r="Z35" i="8"/>
  <c r="Y35" i="8"/>
  <c r="X35" i="8"/>
  <c r="W35" i="8"/>
  <c r="V35" i="8"/>
  <c r="B35" i="8"/>
  <c r="AB34" i="8"/>
  <c r="AA34" i="8"/>
  <c r="Z34" i="8"/>
  <c r="Y34" i="8"/>
  <c r="X34" i="8"/>
  <c r="W34" i="8"/>
  <c r="V34" i="8"/>
  <c r="B34" i="8"/>
  <c r="AB33" i="8"/>
  <c r="AA33" i="8"/>
  <c r="Z33" i="8"/>
  <c r="Y33" i="8"/>
  <c r="X33" i="8"/>
  <c r="W33" i="8"/>
  <c r="V33" i="8"/>
  <c r="B33" i="8"/>
  <c r="AB32" i="8"/>
  <c r="AA32" i="8"/>
  <c r="Z32" i="8"/>
  <c r="Z37" i="8" s="1"/>
  <c r="Y32" i="8"/>
  <c r="X32" i="8"/>
  <c r="W32" i="8"/>
  <c r="V32" i="8"/>
  <c r="V37" i="8" s="1"/>
  <c r="B32" i="8"/>
  <c r="AB30" i="8"/>
  <c r="AA30" i="8"/>
  <c r="Y30" i="8"/>
  <c r="X30" i="8"/>
  <c r="W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AB29" i="8"/>
  <c r="AA29" i="8"/>
  <c r="Z29" i="8"/>
  <c r="Y29" i="8"/>
  <c r="X29" i="8"/>
  <c r="W29" i="8"/>
  <c r="V29" i="8"/>
  <c r="B29" i="8"/>
  <c r="AB28" i="8"/>
  <c r="AA28" i="8"/>
  <c r="Z28" i="8"/>
  <c r="Y28" i="8"/>
  <c r="X28" i="8"/>
  <c r="W28" i="8"/>
  <c r="V28" i="8"/>
  <c r="B28" i="8"/>
  <c r="AB27" i="8"/>
  <c r="AA27" i="8"/>
  <c r="Z27" i="8"/>
  <c r="Y27" i="8"/>
  <c r="X27" i="8"/>
  <c r="W27" i="8"/>
  <c r="V27" i="8"/>
  <c r="B27" i="8"/>
  <c r="AB26" i="8"/>
  <c r="AA26" i="8"/>
  <c r="Z26" i="8"/>
  <c r="Y26" i="8"/>
  <c r="X26" i="8"/>
  <c r="W26" i="8"/>
  <c r="V26" i="8"/>
  <c r="B26" i="8"/>
  <c r="AB25" i="8"/>
  <c r="AA25" i="8"/>
  <c r="Z25" i="8"/>
  <c r="Z30" i="8" s="1"/>
  <c r="Y25" i="8"/>
  <c r="X25" i="8"/>
  <c r="W25" i="8"/>
  <c r="V25" i="8"/>
  <c r="V30" i="8" s="1"/>
  <c r="B25" i="8"/>
  <c r="AB23" i="8"/>
  <c r="AA23" i="8"/>
  <c r="Y23" i="8"/>
  <c r="W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AB22" i="8"/>
  <c r="AA22" i="8"/>
  <c r="Z22" i="8"/>
  <c r="Y22" i="8"/>
  <c r="X22" i="8"/>
  <c r="W22" i="8"/>
  <c r="V22" i="8"/>
  <c r="B22" i="8"/>
  <c r="AB21" i="8"/>
  <c r="AA21" i="8"/>
  <c r="Z21" i="8"/>
  <c r="Y21" i="8"/>
  <c r="X21" i="8"/>
  <c r="W21" i="8"/>
  <c r="V21" i="8"/>
  <c r="B21" i="8"/>
  <c r="AB20" i="8"/>
  <c r="AA20" i="8"/>
  <c r="Z20" i="8"/>
  <c r="Y20" i="8"/>
  <c r="X20" i="8"/>
  <c r="W20" i="8"/>
  <c r="V20" i="8"/>
  <c r="B20" i="8"/>
  <c r="AB19" i="8"/>
  <c r="AA19" i="8"/>
  <c r="Z19" i="8"/>
  <c r="Y19" i="8"/>
  <c r="X19" i="8"/>
  <c r="W19" i="8"/>
  <c r="V19" i="8"/>
  <c r="B19" i="8"/>
  <c r="AB18" i="8"/>
  <c r="AA18" i="8"/>
  <c r="Z18" i="8"/>
  <c r="Z23" i="8" s="1"/>
  <c r="Y18" i="8"/>
  <c r="X18" i="8"/>
  <c r="X23" i="8" s="1"/>
  <c r="W18" i="8"/>
  <c r="V18" i="8"/>
  <c r="V23" i="8" s="1"/>
  <c r="B18" i="8"/>
  <c r="A17" i="8"/>
  <c r="A24" i="8" s="1"/>
  <c r="A31" i="8" s="1"/>
  <c r="A38" i="8" s="1"/>
  <c r="A45" i="8" s="1"/>
  <c r="A52" i="8" s="1"/>
  <c r="A59" i="8" s="1"/>
  <c r="A66" i="8" s="1"/>
  <c r="A73" i="8" s="1"/>
  <c r="A80" i="8" s="1"/>
  <c r="A87" i="8" s="1"/>
  <c r="A94" i="8" s="1"/>
  <c r="A101" i="8" s="1"/>
  <c r="A108" i="8" s="1"/>
  <c r="A115" i="8" s="1"/>
  <c r="A122" i="8" s="1"/>
  <c r="A129" i="8" s="1"/>
  <c r="A136" i="8" s="1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AB15" i="8"/>
  <c r="AA15" i="8"/>
  <c r="Z15" i="8"/>
  <c r="Y15" i="8"/>
  <c r="X15" i="8"/>
  <c r="W15" i="8"/>
  <c r="V15" i="8"/>
  <c r="AB14" i="8"/>
  <c r="AA14" i="8"/>
  <c r="Z14" i="8"/>
  <c r="Y14" i="8"/>
  <c r="X14" i="8"/>
  <c r="W14" i="8"/>
  <c r="V14" i="8"/>
  <c r="AB13" i="8"/>
  <c r="AB16" i="8" s="1"/>
  <c r="AA13" i="8"/>
  <c r="AA16" i="8" s="1"/>
  <c r="Z13" i="8"/>
  <c r="Y13" i="8"/>
  <c r="X13" i="8"/>
  <c r="W13" i="8"/>
  <c r="W16" i="8" s="1"/>
  <c r="V13" i="8"/>
  <c r="AB12" i="8"/>
  <c r="AA12" i="8"/>
  <c r="Z12" i="8"/>
  <c r="Y12" i="8"/>
  <c r="X12" i="8"/>
  <c r="W12" i="8"/>
  <c r="V12" i="8"/>
  <c r="AB11" i="8"/>
  <c r="AA11" i="8"/>
  <c r="Z11" i="8"/>
  <c r="Z16" i="8" s="1"/>
  <c r="Y11" i="8"/>
  <c r="Y16" i="8" s="1"/>
  <c r="X11" i="8"/>
  <c r="W11" i="8"/>
  <c r="V11" i="8"/>
  <c r="V16" i="8" s="1"/>
  <c r="X100" i="9" l="1"/>
  <c r="U121" i="9"/>
  <c r="O121" i="9"/>
  <c r="W100" i="9"/>
  <c r="X121" i="9"/>
  <c r="Y100" i="9"/>
  <c r="V121" i="9"/>
  <c r="T121" i="9"/>
  <c r="AA116" i="9"/>
  <c r="AA121" i="9" s="1"/>
  <c r="P121" i="9"/>
  <c r="W116" i="9"/>
  <c r="W121" i="9" s="1"/>
  <c r="Q121" i="9"/>
  <c r="R121" i="9"/>
  <c r="Y116" i="9"/>
  <c r="Y121" i="9" s="1"/>
  <c r="AB121" i="9"/>
  <c r="X95" i="8"/>
  <c r="Q120" i="8"/>
  <c r="Q121" i="8" s="1"/>
  <c r="X120" i="8"/>
  <c r="X16" i="8"/>
  <c r="W116" i="8"/>
  <c r="AA100" i="8"/>
  <c r="W120" i="8"/>
  <c r="AA120" i="8"/>
  <c r="V72" i="8"/>
  <c r="G121" i="8"/>
  <c r="S116" i="8"/>
  <c r="Z95" i="8"/>
  <c r="P117" i="8"/>
  <c r="W117" i="8" s="1"/>
  <c r="W96" i="8"/>
  <c r="W100" i="8" s="1"/>
  <c r="T117" i="8"/>
  <c r="AA117" i="8" s="1"/>
  <c r="AA96" i="8"/>
  <c r="Q118" i="8"/>
  <c r="X118" i="8" s="1"/>
  <c r="X97" i="8"/>
  <c r="U118" i="8"/>
  <c r="AB118" i="8" s="1"/>
  <c r="AB97" i="8"/>
  <c r="R119" i="8"/>
  <c r="Y119" i="8" s="1"/>
  <c r="Y98" i="8"/>
  <c r="W99" i="8"/>
  <c r="X116" i="8"/>
  <c r="AB117" i="8"/>
  <c r="Y118" i="8"/>
  <c r="Y121" i="8" s="1"/>
  <c r="E72" i="8"/>
  <c r="X67" i="8"/>
  <c r="X72" i="8" s="1"/>
  <c r="I72" i="8"/>
  <c r="AB67" i="8"/>
  <c r="AB72" i="8" s="1"/>
  <c r="V68" i="8"/>
  <c r="W69" i="8"/>
  <c r="G72" i="8"/>
  <c r="O72" i="8"/>
  <c r="AA99" i="8"/>
  <c r="D121" i="8"/>
  <c r="L121" i="8"/>
  <c r="T121" i="8"/>
  <c r="AA116" i="8"/>
  <c r="AB121" i="8"/>
  <c r="Y72" i="8"/>
  <c r="V70" i="8"/>
  <c r="W71" i="8"/>
  <c r="O116" i="8"/>
  <c r="V95" i="8"/>
  <c r="Z119" i="8"/>
  <c r="D72" i="8"/>
  <c r="H72" i="8"/>
  <c r="AA67" i="8"/>
  <c r="AA72" i="8" s="1"/>
  <c r="L72" i="8"/>
  <c r="P72" i="8"/>
  <c r="W67" i="8"/>
  <c r="W72" i="8" s="1"/>
  <c r="F72" i="8"/>
  <c r="O120" i="8"/>
  <c r="V120" i="8" s="1"/>
  <c r="V99" i="8"/>
  <c r="S120" i="8"/>
  <c r="Z120" i="8" s="1"/>
  <c r="Z99" i="8"/>
  <c r="Y95" i="8"/>
  <c r="V96" i="8"/>
  <c r="Z96" i="8"/>
  <c r="W97" i="8"/>
  <c r="AA97" i="8"/>
  <c r="X98" i="8"/>
  <c r="AB98" i="8"/>
  <c r="AB100" i="8" s="1"/>
  <c r="Y99" i="8"/>
  <c r="AA142" i="7"/>
  <c r="Z142" i="7"/>
  <c r="Y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C142" i="7"/>
  <c r="B142" i="7"/>
  <c r="AB141" i="7"/>
  <c r="AA141" i="7"/>
  <c r="Z141" i="7"/>
  <c r="Y141" i="7"/>
  <c r="X141" i="7"/>
  <c r="W141" i="7"/>
  <c r="V141" i="7"/>
  <c r="B141" i="7"/>
  <c r="AB140" i="7"/>
  <c r="AA140" i="7"/>
  <c r="Z140" i="7"/>
  <c r="Y140" i="7"/>
  <c r="X140" i="7"/>
  <c r="W140" i="7"/>
  <c r="V140" i="7"/>
  <c r="B140" i="7"/>
  <c r="AB139" i="7"/>
  <c r="AA139" i="7"/>
  <c r="Z139" i="7"/>
  <c r="Y139" i="7"/>
  <c r="X139" i="7"/>
  <c r="W139" i="7"/>
  <c r="V139" i="7"/>
  <c r="B139" i="7"/>
  <c r="AB138" i="7"/>
  <c r="AA138" i="7"/>
  <c r="Z138" i="7"/>
  <c r="Y138" i="7"/>
  <c r="X138" i="7"/>
  <c r="W138" i="7"/>
  <c r="V138" i="7"/>
  <c r="B138" i="7"/>
  <c r="AB137" i="7"/>
  <c r="AB142" i="7" s="1"/>
  <c r="AA137" i="7"/>
  <c r="Z137" i="7"/>
  <c r="Y137" i="7"/>
  <c r="X137" i="7"/>
  <c r="X142" i="7" s="1"/>
  <c r="W137" i="7"/>
  <c r="V137" i="7"/>
  <c r="B137" i="7"/>
  <c r="AA135" i="7"/>
  <c r="Z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B135" i="7"/>
  <c r="AB134" i="7"/>
  <c r="AA134" i="7"/>
  <c r="Z134" i="7"/>
  <c r="Y134" i="7"/>
  <c r="X134" i="7"/>
  <c r="W134" i="7"/>
  <c r="V134" i="7"/>
  <c r="B134" i="7"/>
  <c r="AB133" i="7"/>
  <c r="AA133" i="7"/>
  <c r="Z133" i="7"/>
  <c r="Y133" i="7"/>
  <c r="X133" i="7"/>
  <c r="W133" i="7"/>
  <c r="V133" i="7"/>
  <c r="B133" i="7"/>
  <c r="AB132" i="7"/>
  <c r="AA132" i="7"/>
  <c r="Z132" i="7"/>
  <c r="Y132" i="7"/>
  <c r="X132" i="7"/>
  <c r="W132" i="7"/>
  <c r="V132" i="7"/>
  <c r="B132" i="7"/>
  <c r="AB131" i="7"/>
  <c r="AA131" i="7"/>
  <c r="Z131" i="7"/>
  <c r="Y131" i="7"/>
  <c r="X131" i="7"/>
  <c r="W131" i="7"/>
  <c r="V131" i="7"/>
  <c r="B131" i="7"/>
  <c r="AB130" i="7"/>
  <c r="AB135" i="7" s="1"/>
  <c r="AA130" i="7"/>
  <c r="Z130" i="7"/>
  <c r="Y130" i="7"/>
  <c r="Y135" i="7" s="1"/>
  <c r="X130" i="7"/>
  <c r="X135" i="7" s="1"/>
  <c r="W130" i="7"/>
  <c r="V130" i="7"/>
  <c r="B130" i="7"/>
  <c r="AA128" i="7"/>
  <c r="Z128" i="7"/>
  <c r="Y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B128" i="7"/>
  <c r="AB127" i="7"/>
  <c r="AA127" i="7"/>
  <c r="Z127" i="7"/>
  <c r="Y127" i="7"/>
  <c r="X127" i="7"/>
  <c r="W127" i="7"/>
  <c r="V127" i="7"/>
  <c r="B127" i="7"/>
  <c r="AB126" i="7"/>
  <c r="AA126" i="7"/>
  <c r="Z126" i="7"/>
  <c r="Y126" i="7"/>
  <c r="X126" i="7"/>
  <c r="W126" i="7"/>
  <c r="V126" i="7"/>
  <c r="B126" i="7"/>
  <c r="AB125" i="7"/>
  <c r="AA125" i="7"/>
  <c r="Z125" i="7"/>
  <c r="Y125" i="7"/>
  <c r="X125" i="7"/>
  <c r="W125" i="7"/>
  <c r="V125" i="7"/>
  <c r="B125" i="7"/>
  <c r="AB124" i="7"/>
  <c r="AA124" i="7"/>
  <c r="Z124" i="7"/>
  <c r="Y124" i="7"/>
  <c r="X124" i="7"/>
  <c r="W124" i="7"/>
  <c r="V124" i="7"/>
  <c r="B124" i="7"/>
  <c r="AB123" i="7"/>
  <c r="AB128" i="7" s="1"/>
  <c r="AA123" i="7"/>
  <c r="Z123" i="7"/>
  <c r="Y123" i="7"/>
  <c r="X123" i="7"/>
  <c r="X128" i="7" s="1"/>
  <c r="W123" i="7"/>
  <c r="V123" i="7"/>
  <c r="B123" i="7"/>
  <c r="B121" i="7"/>
  <c r="U120" i="7"/>
  <c r="T120" i="7"/>
  <c r="D120" i="7"/>
  <c r="B120" i="7"/>
  <c r="T119" i="7"/>
  <c r="P119" i="7"/>
  <c r="B119" i="7"/>
  <c r="S118" i="7"/>
  <c r="B118" i="7"/>
  <c r="Z117" i="7"/>
  <c r="R117" i="7"/>
  <c r="I117" i="7"/>
  <c r="B117" i="7"/>
  <c r="U116" i="7"/>
  <c r="B116" i="7"/>
  <c r="Z114" i="7"/>
  <c r="Y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C114" i="7"/>
  <c r="B114" i="7"/>
  <c r="AB113" i="7"/>
  <c r="AA113" i="7"/>
  <c r="Z113" i="7"/>
  <c r="Y113" i="7"/>
  <c r="X113" i="7"/>
  <c r="W113" i="7"/>
  <c r="V113" i="7"/>
  <c r="B113" i="7"/>
  <c r="AB112" i="7"/>
  <c r="AA112" i="7"/>
  <c r="Z112" i="7"/>
  <c r="Y112" i="7"/>
  <c r="X112" i="7"/>
  <c r="W112" i="7"/>
  <c r="V112" i="7"/>
  <c r="B112" i="7"/>
  <c r="AB111" i="7"/>
  <c r="AA111" i="7"/>
  <c r="Z111" i="7"/>
  <c r="Y111" i="7"/>
  <c r="X111" i="7"/>
  <c r="W111" i="7"/>
  <c r="V111" i="7"/>
  <c r="B111" i="7"/>
  <c r="AB110" i="7"/>
  <c r="AA110" i="7"/>
  <c r="Z110" i="7"/>
  <c r="Y110" i="7"/>
  <c r="X110" i="7"/>
  <c r="W110" i="7"/>
  <c r="V110" i="7"/>
  <c r="B110" i="7"/>
  <c r="AB109" i="7"/>
  <c r="AB114" i="7" s="1"/>
  <c r="AA109" i="7"/>
  <c r="AA114" i="7" s="1"/>
  <c r="Z109" i="7"/>
  <c r="Y109" i="7"/>
  <c r="X109" i="7"/>
  <c r="X114" i="7" s="1"/>
  <c r="W109" i="7"/>
  <c r="W114" i="7" s="1"/>
  <c r="V109" i="7"/>
  <c r="B109" i="7"/>
  <c r="Z107" i="7"/>
  <c r="Y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107" i="7"/>
  <c r="AB106" i="7"/>
  <c r="AA106" i="7"/>
  <c r="Z106" i="7"/>
  <c r="Y106" i="7"/>
  <c r="X106" i="7"/>
  <c r="W106" i="7"/>
  <c r="V106" i="7"/>
  <c r="B106" i="7"/>
  <c r="AB105" i="7"/>
  <c r="AA105" i="7"/>
  <c r="Z105" i="7"/>
  <c r="Y105" i="7"/>
  <c r="X105" i="7"/>
  <c r="W105" i="7"/>
  <c r="V105" i="7"/>
  <c r="B105" i="7"/>
  <c r="AB104" i="7"/>
  <c r="AA104" i="7"/>
  <c r="Z104" i="7"/>
  <c r="Y104" i="7"/>
  <c r="X104" i="7"/>
  <c r="W104" i="7"/>
  <c r="V104" i="7"/>
  <c r="B104" i="7"/>
  <c r="AB103" i="7"/>
  <c r="AA103" i="7"/>
  <c r="Z103" i="7"/>
  <c r="Y103" i="7"/>
  <c r="X103" i="7"/>
  <c r="W103" i="7"/>
  <c r="V103" i="7"/>
  <c r="B103" i="7"/>
  <c r="AB102" i="7"/>
  <c r="AB107" i="7" s="1"/>
  <c r="AA102" i="7"/>
  <c r="AA107" i="7" s="1"/>
  <c r="Z102" i="7"/>
  <c r="Y102" i="7"/>
  <c r="X102" i="7"/>
  <c r="X107" i="7" s="1"/>
  <c r="W102" i="7"/>
  <c r="W107" i="7" s="1"/>
  <c r="V102" i="7"/>
  <c r="B102" i="7"/>
  <c r="U100" i="7"/>
  <c r="T100" i="7"/>
  <c r="I100" i="7"/>
  <c r="B100" i="7"/>
  <c r="W99" i="7"/>
  <c r="U99" i="7"/>
  <c r="T99" i="7"/>
  <c r="S99" i="7"/>
  <c r="R99" i="7"/>
  <c r="R120" i="7" s="1"/>
  <c r="Q99" i="7"/>
  <c r="Q120" i="7" s="1"/>
  <c r="P99" i="7"/>
  <c r="P120" i="7" s="1"/>
  <c r="O99" i="7"/>
  <c r="N99" i="7"/>
  <c r="N120" i="7" s="1"/>
  <c r="M99" i="7"/>
  <c r="M120" i="7" s="1"/>
  <c r="L99" i="7"/>
  <c r="L120" i="7" s="1"/>
  <c r="K99" i="7"/>
  <c r="K120" i="7" s="1"/>
  <c r="J99" i="7"/>
  <c r="J120" i="7" s="1"/>
  <c r="I99" i="7"/>
  <c r="AB99" i="7" s="1"/>
  <c r="H99" i="7"/>
  <c r="H120" i="7" s="1"/>
  <c r="G99" i="7"/>
  <c r="G120" i="7" s="1"/>
  <c r="F99" i="7"/>
  <c r="F120" i="7" s="1"/>
  <c r="E99" i="7"/>
  <c r="X99" i="7" s="1"/>
  <c r="D99" i="7"/>
  <c r="C99" i="7"/>
  <c r="C120" i="7" s="1"/>
  <c r="B99" i="7"/>
  <c r="U98" i="7"/>
  <c r="U119" i="7" s="1"/>
  <c r="T98" i="7"/>
  <c r="S98" i="7"/>
  <c r="S119" i="7" s="1"/>
  <c r="R98" i="7"/>
  <c r="Q98" i="7"/>
  <c r="Q119" i="7" s="1"/>
  <c r="P98" i="7"/>
  <c r="O98" i="7"/>
  <c r="O119" i="7" s="1"/>
  <c r="N98" i="7"/>
  <c r="N119" i="7" s="1"/>
  <c r="M98" i="7"/>
  <c r="M119" i="7" s="1"/>
  <c r="L98" i="7"/>
  <c r="L119" i="7" s="1"/>
  <c r="K98" i="7"/>
  <c r="K119" i="7" s="1"/>
  <c r="J98" i="7"/>
  <c r="J119" i="7" s="1"/>
  <c r="I98" i="7"/>
  <c r="I119" i="7" s="1"/>
  <c r="AB119" i="7" s="1"/>
  <c r="H98" i="7"/>
  <c r="H119" i="7" s="1"/>
  <c r="AA119" i="7" s="1"/>
  <c r="G98" i="7"/>
  <c r="G119" i="7" s="1"/>
  <c r="F98" i="7"/>
  <c r="F119" i="7" s="1"/>
  <c r="E98" i="7"/>
  <c r="E119" i="7" s="1"/>
  <c r="D98" i="7"/>
  <c r="W98" i="7" s="1"/>
  <c r="C98" i="7"/>
  <c r="C119" i="7" s="1"/>
  <c r="B98" i="7"/>
  <c r="U97" i="7"/>
  <c r="T97" i="7"/>
  <c r="T118" i="7" s="1"/>
  <c r="S97" i="7"/>
  <c r="R97" i="7"/>
  <c r="R118" i="7" s="1"/>
  <c r="Q97" i="7"/>
  <c r="P97" i="7"/>
  <c r="P118" i="7" s="1"/>
  <c r="O97" i="7"/>
  <c r="O118" i="7" s="1"/>
  <c r="N97" i="7"/>
  <c r="N118" i="7" s="1"/>
  <c r="M97" i="7"/>
  <c r="M118" i="7" s="1"/>
  <c r="L97" i="7"/>
  <c r="L118" i="7" s="1"/>
  <c r="K97" i="7"/>
  <c r="K118" i="7" s="1"/>
  <c r="J97" i="7"/>
  <c r="J118" i="7" s="1"/>
  <c r="I97" i="7"/>
  <c r="I118" i="7" s="1"/>
  <c r="H97" i="7"/>
  <c r="H118" i="7" s="1"/>
  <c r="G97" i="7"/>
  <c r="G118" i="7" s="1"/>
  <c r="Z118" i="7" s="1"/>
  <c r="F97" i="7"/>
  <c r="F118" i="7" s="1"/>
  <c r="E97" i="7"/>
  <c r="E118" i="7" s="1"/>
  <c r="D97" i="7"/>
  <c r="D118" i="7" s="1"/>
  <c r="W118" i="7" s="1"/>
  <c r="C97" i="7"/>
  <c r="C118" i="7" s="1"/>
  <c r="B97" i="7"/>
  <c r="U96" i="7"/>
  <c r="U117" i="7" s="1"/>
  <c r="T96" i="7"/>
  <c r="S96" i="7"/>
  <c r="S117" i="7" s="1"/>
  <c r="R96" i="7"/>
  <c r="Q96" i="7"/>
  <c r="P96" i="7"/>
  <c r="O96" i="7"/>
  <c r="O117" i="7" s="1"/>
  <c r="N96" i="7"/>
  <c r="N117" i="7" s="1"/>
  <c r="M96" i="7"/>
  <c r="M117" i="7" s="1"/>
  <c r="L96" i="7"/>
  <c r="L117" i="7" s="1"/>
  <c r="K96" i="7"/>
  <c r="K117" i="7" s="1"/>
  <c r="J96" i="7"/>
  <c r="J117" i="7" s="1"/>
  <c r="I96" i="7"/>
  <c r="AB96" i="7" s="1"/>
  <c r="H96" i="7"/>
  <c r="H117" i="7" s="1"/>
  <c r="G96" i="7"/>
  <c r="G117" i="7" s="1"/>
  <c r="F96" i="7"/>
  <c r="F117" i="7" s="1"/>
  <c r="Y117" i="7" s="1"/>
  <c r="E96" i="7"/>
  <c r="E117" i="7" s="1"/>
  <c r="D96" i="7"/>
  <c r="D117" i="7" s="1"/>
  <c r="C96" i="7"/>
  <c r="C117" i="7" s="1"/>
  <c r="B96" i="7"/>
  <c r="U95" i="7"/>
  <c r="T95" i="7"/>
  <c r="T116" i="7" s="1"/>
  <c r="S95" i="7"/>
  <c r="R95" i="7"/>
  <c r="R116" i="7" s="1"/>
  <c r="Q95" i="7"/>
  <c r="P95" i="7"/>
  <c r="P116" i="7" s="1"/>
  <c r="O95" i="7"/>
  <c r="N95" i="7"/>
  <c r="N116" i="7" s="1"/>
  <c r="M95" i="7"/>
  <c r="M116" i="7" s="1"/>
  <c r="L95" i="7"/>
  <c r="L116" i="7" s="1"/>
  <c r="K95" i="7"/>
  <c r="K116" i="7" s="1"/>
  <c r="J95" i="7"/>
  <c r="J116" i="7" s="1"/>
  <c r="I95" i="7"/>
  <c r="I116" i="7" s="1"/>
  <c r="AB116" i="7" s="1"/>
  <c r="H95" i="7"/>
  <c r="H116" i="7" s="1"/>
  <c r="G95" i="7"/>
  <c r="G116" i="7" s="1"/>
  <c r="F95" i="7"/>
  <c r="F116" i="7" s="1"/>
  <c r="E95" i="7"/>
  <c r="E116" i="7" s="1"/>
  <c r="D95" i="7"/>
  <c r="D116" i="7" s="1"/>
  <c r="C95" i="7"/>
  <c r="C116" i="7" s="1"/>
  <c r="B95" i="7"/>
  <c r="B93" i="7"/>
  <c r="B92" i="7"/>
  <c r="B91" i="7"/>
  <c r="B90" i="7"/>
  <c r="B89" i="7"/>
  <c r="B88" i="7"/>
  <c r="V86" i="7"/>
  <c r="U86" i="7"/>
  <c r="T86" i="7"/>
  <c r="S86" i="7"/>
  <c r="S100" i="7" s="1"/>
  <c r="R86" i="7"/>
  <c r="R100" i="7" s="1"/>
  <c r="Q86" i="7"/>
  <c r="Q100" i="7" s="1"/>
  <c r="P86" i="7"/>
  <c r="P100" i="7" s="1"/>
  <c r="O86" i="7"/>
  <c r="O100" i="7" s="1"/>
  <c r="N86" i="7"/>
  <c r="N100" i="7" s="1"/>
  <c r="M86" i="7"/>
  <c r="M100" i="7" s="1"/>
  <c r="L86" i="7"/>
  <c r="L100" i="7" s="1"/>
  <c r="K86" i="7"/>
  <c r="K100" i="7" s="1"/>
  <c r="J86" i="7"/>
  <c r="J100" i="7" s="1"/>
  <c r="I86" i="7"/>
  <c r="H86" i="7"/>
  <c r="H100" i="7" s="1"/>
  <c r="G86" i="7"/>
  <c r="G100" i="7" s="1"/>
  <c r="F86" i="7"/>
  <c r="F100" i="7" s="1"/>
  <c r="E86" i="7"/>
  <c r="E100" i="7" s="1"/>
  <c r="D86" i="7"/>
  <c r="D100" i="7" s="1"/>
  <c r="C86" i="7"/>
  <c r="C100" i="7" s="1"/>
  <c r="B86" i="7"/>
  <c r="AB85" i="7"/>
  <c r="AA85" i="7"/>
  <c r="Z85" i="7"/>
  <c r="Y85" i="7"/>
  <c r="X85" i="7"/>
  <c r="W85" i="7"/>
  <c r="V85" i="7"/>
  <c r="B85" i="7"/>
  <c r="AB84" i="7"/>
  <c r="AA84" i="7"/>
  <c r="Z84" i="7"/>
  <c r="Y84" i="7"/>
  <c r="X84" i="7"/>
  <c r="W84" i="7"/>
  <c r="V84" i="7"/>
  <c r="B84" i="7"/>
  <c r="AB83" i="7"/>
  <c r="AA83" i="7"/>
  <c r="Z83" i="7"/>
  <c r="Y83" i="7"/>
  <c r="X83" i="7"/>
  <c r="W83" i="7"/>
  <c r="V83" i="7"/>
  <c r="B83" i="7"/>
  <c r="AB82" i="7"/>
  <c r="AA82" i="7"/>
  <c r="Z82" i="7"/>
  <c r="Y82" i="7"/>
  <c r="X82" i="7"/>
  <c r="W82" i="7"/>
  <c r="V82" i="7"/>
  <c r="B82" i="7"/>
  <c r="AB81" i="7"/>
  <c r="AB86" i="7" s="1"/>
  <c r="AA81" i="7"/>
  <c r="AA86" i="7" s="1"/>
  <c r="Z81" i="7"/>
  <c r="Z86" i="7" s="1"/>
  <c r="Y81" i="7"/>
  <c r="Y86" i="7" s="1"/>
  <c r="X81" i="7"/>
  <c r="X86" i="7" s="1"/>
  <c r="W81" i="7"/>
  <c r="W86" i="7" s="1"/>
  <c r="V81" i="7"/>
  <c r="B81" i="7"/>
  <c r="AA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B79" i="7"/>
  <c r="AB78" i="7"/>
  <c r="AA78" i="7"/>
  <c r="Z78" i="7"/>
  <c r="Y78" i="7"/>
  <c r="X78" i="7"/>
  <c r="W78" i="7"/>
  <c r="V78" i="7"/>
  <c r="B78" i="7"/>
  <c r="AB77" i="7"/>
  <c r="AA77" i="7"/>
  <c r="Z77" i="7"/>
  <c r="Y77" i="7"/>
  <c r="X77" i="7"/>
  <c r="W77" i="7"/>
  <c r="V77" i="7"/>
  <c r="B77" i="7"/>
  <c r="AB76" i="7"/>
  <c r="AA76" i="7"/>
  <c r="Z76" i="7"/>
  <c r="Y76" i="7"/>
  <c r="X76" i="7"/>
  <c r="W76" i="7"/>
  <c r="V76" i="7"/>
  <c r="B76" i="7"/>
  <c r="AB75" i="7"/>
  <c r="AA75" i="7"/>
  <c r="Z75" i="7"/>
  <c r="Y75" i="7"/>
  <c r="X75" i="7"/>
  <c r="W75" i="7"/>
  <c r="V75" i="7"/>
  <c r="B75" i="7"/>
  <c r="AB74" i="7"/>
  <c r="AB79" i="7" s="1"/>
  <c r="AA74" i="7"/>
  <c r="Z74" i="7"/>
  <c r="Z79" i="7" s="1"/>
  <c r="Y74" i="7"/>
  <c r="Y79" i="7" s="1"/>
  <c r="X74" i="7"/>
  <c r="X79" i="7" s="1"/>
  <c r="W74" i="7"/>
  <c r="V74" i="7"/>
  <c r="B74" i="7"/>
  <c r="U72" i="7"/>
  <c r="T72" i="7"/>
  <c r="S72" i="7"/>
  <c r="R72" i="7"/>
  <c r="Q72" i="7"/>
  <c r="B72" i="7"/>
  <c r="Z71" i="7"/>
  <c r="Y71" i="7"/>
  <c r="V71" i="7"/>
  <c r="P71" i="7"/>
  <c r="O71" i="7"/>
  <c r="N71" i="7"/>
  <c r="M71" i="7"/>
  <c r="L71" i="7"/>
  <c r="K71" i="7"/>
  <c r="J71" i="7"/>
  <c r="I71" i="7"/>
  <c r="AB71" i="7" s="1"/>
  <c r="H71" i="7"/>
  <c r="AA71" i="7" s="1"/>
  <c r="G71" i="7"/>
  <c r="F71" i="7"/>
  <c r="E71" i="7"/>
  <c r="X71" i="7" s="1"/>
  <c r="D71" i="7"/>
  <c r="C71" i="7"/>
  <c r="B71" i="7"/>
  <c r="AB70" i="7"/>
  <c r="AA70" i="7"/>
  <c r="X70" i="7"/>
  <c r="W70" i="7"/>
  <c r="P70" i="7"/>
  <c r="O70" i="7"/>
  <c r="N70" i="7"/>
  <c r="M70" i="7"/>
  <c r="L70" i="7"/>
  <c r="K70" i="7"/>
  <c r="J70" i="7"/>
  <c r="I70" i="7"/>
  <c r="H70" i="7"/>
  <c r="G70" i="7"/>
  <c r="Z70" i="7" s="1"/>
  <c r="F70" i="7"/>
  <c r="Y70" i="7" s="1"/>
  <c r="E70" i="7"/>
  <c r="D70" i="7"/>
  <c r="C70" i="7"/>
  <c r="B70" i="7"/>
  <c r="Z69" i="7"/>
  <c r="Y69" i="7"/>
  <c r="V69" i="7"/>
  <c r="P69" i="7"/>
  <c r="O69" i="7"/>
  <c r="N69" i="7"/>
  <c r="M69" i="7"/>
  <c r="L69" i="7"/>
  <c r="K69" i="7"/>
  <c r="J69" i="7"/>
  <c r="I69" i="7"/>
  <c r="AB69" i="7" s="1"/>
  <c r="H69" i="7"/>
  <c r="AA69" i="7" s="1"/>
  <c r="G69" i="7"/>
  <c r="F69" i="7"/>
  <c r="E69" i="7"/>
  <c r="X69" i="7" s="1"/>
  <c r="D69" i="7"/>
  <c r="C69" i="7"/>
  <c r="B69" i="7"/>
  <c r="AB68" i="7"/>
  <c r="AA68" i="7"/>
  <c r="X68" i="7"/>
  <c r="W68" i="7"/>
  <c r="P68" i="7"/>
  <c r="O68" i="7"/>
  <c r="N68" i="7"/>
  <c r="N72" i="7" s="1"/>
  <c r="M68" i="7"/>
  <c r="L68" i="7"/>
  <c r="K68" i="7"/>
  <c r="J68" i="7"/>
  <c r="J72" i="7" s="1"/>
  <c r="I68" i="7"/>
  <c r="H68" i="7"/>
  <c r="G68" i="7"/>
  <c r="Z68" i="7" s="1"/>
  <c r="F68" i="7"/>
  <c r="Y68" i="7" s="1"/>
  <c r="E68" i="7"/>
  <c r="D68" i="7"/>
  <c r="C68" i="7"/>
  <c r="B68" i="7"/>
  <c r="Y67" i="7"/>
  <c r="P67" i="7"/>
  <c r="O67" i="7"/>
  <c r="O72" i="7" s="1"/>
  <c r="N67" i="7"/>
  <c r="M67" i="7"/>
  <c r="L67" i="7"/>
  <c r="L72" i="7" s="1"/>
  <c r="K67" i="7"/>
  <c r="K72" i="7" s="1"/>
  <c r="J67" i="7"/>
  <c r="I67" i="7"/>
  <c r="H67" i="7"/>
  <c r="G67" i="7"/>
  <c r="Z67" i="7" s="1"/>
  <c r="Z72" i="7" s="1"/>
  <c r="F67" i="7"/>
  <c r="E67" i="7"/>
  <c r="D67" i="7"/>
  <c r="D72" i="7" s="1"/>
  <c r="C67" i="7"/>
  <c r="C72" i="7" s="1"/>
  <c r="B67" i="7"/>
  <c r="AA65" i="7"/>
  <c r="Y65" i="7"/>
  <c r="W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B65" i="7"/>
  <c r="AB64" i="7"/>
  <c r="AA64" i="7"/>
  <c r="Z64" i="7"/>
  <c r="Y64" i="7"/>
  <c r="X64" i="7"/>
  <c r="W64" i="7"/>
  <c r="V64" i="7"/>
  <c r="B64" i="7"/>
  <c r="AB63" i="7"/>
  <c r="AA63" i="7"/>
  <c r="Z63" i="7"/>
  <c r="Y63" i="7"/>
  <c r="X63" i="7"/>
  <c r="W63" i="7"/>
  <c r="V63" i="7"/>
  <c r="B63" i="7"/>
  <c r="AB62" i="7"/>
  <c r="AA62" i="7"/>
  <c r="Z62" i="7"/>
  <c r="Y62" i="7"/>
  <c r="X62" i="7"/>
  <c r="W62" i="7"/>
  <c r="V62" i="7"/>
  <c r="B62" i="7"/>
  <c r="AB61" i="7"/>
  <c r="AA61" i="7"/>
  <c r="Z61" i="7"/>
  <c r="Y61" i="7"/>
  <c r="X61" i="7"/>
  <c r="W61" i="7"/>
  <c r="V61" i="7"/>
  <c r="B61" i="7"/>
  <c r="AB60" i="7"/>
  <c r="AB65" i="7" s="1"/>
  <c r="AA60" i="7"/>
  <c r="Z60" i="7"/>
  <c r="Z65" i="7" s="1"/>
  <c r="Y60" i="7"/>
  <c r="X60" i="7"/>
  <c r="X65" i="7" s="1"/>
  <c r="W60" i="7"/>
  <c r="V60" i="7"/>
  <c r="V65" i="7" s="1"/>
  <c r="B60" i="7"/>
  <c r="Y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B58" i="7"/>
  <c r="AB57" i="7"/>
  <c r="AA57" i="7"/>
  <c r="Z57" i="7"/>
  <c r="Y57" i="7"/>
  <c r="X57" i="7"/>
  <c r="W57" i="7"/>
  <c r="V57" i="7"/>
  <c r="B57" i="7"/>
  <c r="AB56" i="7"/>
  <c r="AA56" i="7"/>
  <c r="Z56" i="7"/>
  <c r="Y56" i="7"/>
  <c r="X56" i="7"/>
  <c r="W56" i="7"/>
  <c r="V56" i="7"/>
  <c r="B56" i="7"/>
  <c r="AB55" i="7"/>
  <c r="AA55" i="7"/>
  <c r="Z55" i="7"/>
  <c r="Y55" i="7"/>
  <c r="X55" i="7"/>
  <c r="W55" i="7"/>
  <c r="V55" i="7"/>
  <c r="B55" i="7"/>
  <c r="AB54" i="7"/>
  <c r="AA54" i="7"/>
  <c r="Z54" i="7"/>
  <c r="Y54" i="7"/>
  <c r="X54" i="7"/>
  <c r="W54" i="7"/>
  <c r="V54" i="7"/>
  <c r="B54" i="7"/>
  <c r="AB53" i="7"/>
  <c r="AB58" i="7" s="1"/>
  <c r="AA53" i="7"/>
  <c r="AA58" i="7" s="1"/>
  <c r="Z53" i="7"/>
  <c r="Z58" i="7" s="1"/>
  <c r="Y53" i="7"/>
  <c r="X53" i="7"/>
  <c r="X58" i="7" s="1"/>
  <c r="W53" i="7"/>
  <c r="W58" i="7" s="1"/>
  <c r="V53" i="7"/>
  <c r="V58" i="7" s="1"/>
  <c r="B53" i="7"/>
  <c r="AA51" i="7"/>
  <c r="Y51" i="7"/>
  <c r="W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51" i="7"/>
  <c r="AB50" i="7"/>
  <c r="AA50" i="7"/>
  <c r="Z50" i="7"/>
  <c r="Y50" i="7"/>
  <c r="X50" i="7"/>
  <c r="W50" i="7"/>
  <c r="V50" i="7"/>
  <c r="B50" i="7"/>
  <c r="AB49" i="7"/>
  <c r="AA49" i="7"/>
  <c r="Z49" i="7"/>
  <c r="Y49" i="7"/>
  <c r="X49" i="7"/>
  <c r="W49" i="7"/>
  <c r="V49" i="7"/>
  <c r="B49" i="7"/>
  <c r="AB48" i="7"/>
  <c r="AA48" i="7"/>
  <c r="Z48" i="7"/>
  <c r="Y48" i="7"/>
  <c r="X48" i="7"/>
  <c r="W48" i="7"/>
  <c r="V48" i="7"/>
  <c r="B48" i="7"/>
  <c r="AB47" i="7"/>
  <c r="AA47" i="7"/>
  <c r="Z47" i="7"/>
  <c r="Y47" i="7"/>
  <c r="X47" i="7"/>
  <c r="W47" i="7"/>
  <c r="V47" i="7"/>
  <c r="B47" i="7"/>
  <c r="AB46" i="7"/>
  <c r="AB51" i="7" s="1"/>
  <c r="AA46" i="7"/>
  <c r="Z46" i="7"/>
  <c r="Z51" i="7" s="1"/>
  <c r="Y46" i="7"/>
  <c r="X46" i="7"/>
  <c r="X51" i="7" s="1"/>
  <c r="W46" i="7"/>
  <c r="V46" i="7"/>
  <c r="V51" i="7" s="1"/>
  <c r="B46" i="7"/>
  <c r="Y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44" i="7"/>
  <c r="AB43" i="7"/>
  <c r="AA43" i="7"/>
  <c r="Z43" i="7"/>
  <c r="Y43" i="7"/>
  <c r="X43" i="7"/>
  <c r="W43" i="7"/>
  <c r="V43" i="7"/>
  <c r="B43" i="7"/>
  <c r="AB42" i="7"/>
  <c r="AA42" i="7"/>
  <c r="Z42" i="7"/>
  <c r="Y42" i="7"/>
  <c r="X42" i="7"/>
  <c r="W42" i="7"/>
  <c r="V42" i="7"/>
  <c r="B42" i="7"/>
  <c r="AB41" i="7"/>
  <c r="AA41" i="7"/>
  <c r="Z41" i="7"/>
  <c r="Y41" i="7"/>
  <c r="X41" i="7"/>
  <c r="W41" i="7"/>
  <c r="V41" i="7"/>
  <c r="B41" i="7"/>
  <c r="AB40" i="7"/>
  <c r="AA40" i="7"/>
  <c r="Z40" i="7"/>
  <c r="Y40" i="7"/>
  <c r="X40" i="7"/>
  <c r="W40" i="7"/>
  <c r="V40" i="7"/>
  <c r="B40" i="7"/>
  <c r="AB39" i="7"/>
  <c r="AB44" i="7" s="1"/>
  <c r="AA39" i="7"/>
  <c r="AA44" i="7" s="1"/>
  <c r="Z39" i="7"/>
  <c r="Z44" i="7" s="1"/>
  <c r="Y39" i="7"/>
  <c r="X39" i="7"/>
  <c r="X44" i="7" s="1"/>
  <c r="W39" i="7"/>
  <c r="W44" i="7" s="1"/>
  <c r="V39" i="7"/>
  <c r="V44" i="7" s="1"/>
  <c r="B39" i="7"/>
  <c r="AB37" i="7"/>
  <c r="AA37" i="7"/>
  <c r="Y37" i="7"/>
  <c r="X37" i="7"/>
  <c r="W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B37" i="7"/>
  <c r="AB36" i="7"/>
  <c r="AA36" i="7"/>
  <c r="Z36" i="7"/>
  <c r="Y36" i="7"/>
  <c r="X36" i="7"/>
  <c r="W36" i="7"/>
  <c r="V36" i="7"/>
  <c r="B36" i="7"/>
  <c r="AB35" i="7"/>
  <c r="AA35" i="7"/>
  <c r="Z35" i="7"/>
  <c r="Y35" i="7"/>
  <c r="X35" i="7"/>
  <c r="W35" i="7"/>
  <c r="V35" i="7"/>
  <c r="B35" i="7"/>
  <c r="AB34" i="7"/>
  <c r="AA34" i="7"/>
  <c r="Z34" i="7"/>
  <c r="Y34" i="7"/>
  <c r="X34" i="7"/>
  <c r="W34" i="7"/>
  <c r="V34" i="7"/>
  <c r="B34" i="7"/>
  <c r="AB33" i="7"/>
  <c r="AA33" i="7"/>
  <c r="Z33" i="7"/>
  <c r="Y33" i="7"/>
  <c r="X33" i="7"/>
  <c r="W33" i="7"/>
  <c r="V33" i="7"/>
  <c r="B33" i="7"/>
  <c r="AB32" i="7"/>
  <c r="AA32" i="7"/>
  <c r="Z32" i="7"/>
  <c r="Z37" i="7" s="1"/>
  <c r="Y32" i="7"/>
  <c r="X32" i="7"/>
  <c r="W32" i="7"/>
  <c r="V32" i="7"/>
  <c r="V37" i="7" s="1"/>
  <c r="B32" i="7"/>
  <c r="AB30" i="7"/>
  <c r="AA30" i="7"/>
  <c r="Y30" i="7"/>
  <c r="W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B30" i="7"/>
  <c r="AB29" i="7"/>
  <c r="AA29" i="7"/>
  <c r="Z29" i="7"/>
  <c r="Y29" i="7"/>
  <c r="X29" i="7"/>
  <c r="W29" i="7"/>
  <c r="V29" i="7"/>
  <c r="B29" i="7"/>
  <c r="AB28" i="7"/>
  <c r="AA28" i="7"/>
  <c r="Z28" i="7"/>
  <c r="Y28" i="7"/>
  <c r="X28" i="7"/>
  <c r="W28" i="7"/>
  <c r="V28" i="7"/>
  <c r="B28" i="7"/>
  <c r="AB27" i="7"/>
  <c r="AA27" i="7"/>
  <c r="Z27" i="7"/>
  <c r="Y27" i="7"/>
  <c r="X27" i="7"/>
  <c r="W27" i="7"/>
  <c r="V27" i="7"/>
  <c r="B27" i="7"/>
  <c r="AB26" i="7"/>
  <c r="AA26" i="7"/>
  <c r="Z26" i="7"/>
  <c r="Y26" i="7"/>
  <c r="X26" i="7"/>
  <c r="W26" i="7"/>
  <c r="V26" i="7"/>
  <c r="B26" i="7"/>
  <c r="AB25" i="7"/>
  <c r="AA25" i="7"/>
  <c r="Z25" i="7"/>
  <c r="Z30" i="7" s="1"/>
  <c r="Y25" i="7"/>
  <c r="X25" i="7"/>
  <c r="X30" i="7" s="1"/>
  <c r="W25" i="7"/>
  <c r="V25" i="7"/>
  <c r="V30" i="7" s="1"/>
  <c r="B25" i="7"/>
  <c r="AB23" i="7"/>
  <c r="AA23" i="7"/>
  <c r="Y23" i="7"/>
  <c r="W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AB22" i="7"/>
  <c r="AA22" i="7"/>
  <c r="Z22" i="7"/>
  <c r="Y22" i="7"/>
  <c r="X22" i="7"/>
  <c r="W22" i="7"/>
  <c r="V22" i="7"/>
  <c r="B22" i="7"/>
  <c r="AB21" i="7"/>
  <c r="AA21" i="7"/>
  <c r="Z21" i="7"/>
  <c r="Y21" i="7"/>
  <c r="X21" i="7"/>
  <c r="W21" i="7"/>
  <c r="V21" i="7"/>
  <c r="B21" i="7"/>
  <c r="AB20" i="7"/>
  <c r="AA20" i="7"/>
  <c r="Z20" i="7"/>
  <c r="Y20" i="7"/>
  <c r="X20" i="7"/>
  <c r="W20" i="7"/>
  <c r="V20" i="7"/>
  <c r="B20" i="7"/>
  <c r="AB19" i="7"/>
  <c r="AA19" i="7"/>
  <c r="Z19" i="7"/>
  <c r="Y19" i="7"/>
  <c r="X19" i="7"/>
  <c r="W19" i="7"/>
  <c r="V19" i="7"/>
  <c r="B19" i="7"/>
  <c r="AB18" i="7"/>
  <c r="AA18" i="7"/>
  <c r="Z18" i="7"/>
  <c r="Z23" i="7" s="1"/>
  <c r="Y18" i="7"/>
  <c r="X18" i="7"/>
  <c r="X23" i="7" s="1"/>
  <c r="W18" i="7"/>
  <c r="V18" i="7"/>
  <c r="V23" i="7" s="1"/>
  <c r="B18" i="7"/>
  <c r="A17" i="7"/>
  <c r="A24" i="7" s="1"/>
  <c r="A31" i="7" s="1"/>
  <c r="A38" i="7" s="1"/>
  <c r="A45" i="7" s="1"/>
  <c r="A52" i="7" s="1"/>
  <c r="A59" i="7" s="1"/>
  <c r="A66" i="7" s="1"/>
  <c r="A73" i="7" s="1"/>
  <c r="A80" i="7" s="1"/>
  <c r="A87" i="7" s="1"/>
  <c r="A94" i="7" s="1"/>
  <c r="A101" i="7" s="1"/>
  <c r="A108" i="7" s="1"/>
  <c r="A115" i="7" s="1"/>
  <c r="A122" i="7" s="1"/>
  <c r="A129" i="7" s="1"/>
  <c r="A136" i="7" s="1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AB15" i="7"/>
  <c r="AA15" i="7"/>
  <c r="Z15" i="7"/>
  <c r="Y15" i="7"/>
  <c r="X15" i="7"/>
  <c r="W15" i="7"/>
  <c r="V15" i="7"/>
  <c r="AB14" i="7"/>
  <c r="AA14" i="7"/>
  <c r="Z14" i="7"/>
  <c r="Y14" i="7"/>
  <c r="X14" i="7"/>
  <c r="W14" i="7"/>
  <c r="V14" i="7"/>
  <c r="AB13" i="7"/>
  <c r="AB16" i="7" s="1"/>
  <c r="AA13" i="7"/>
  <c r="AA16" i="7" s="1"/>
  <c r="Z13" i="7"/>
  <c r="Y13" i="7"/>
  <c r="X13" i="7"/>
  <c r="W13" i="7"/>
  <c r="W16" i="7" s="1"/>
  <c r="V13" i="7"/>
  <c r="AB12" i="7"/>
  <c r="AA12" i="7"/>
  <c r="Z12" i="7"/>
  <c r="Y12" i="7"/>
  <c r="X12" i="7"/>
  <c r="W12" i="7"/>
  <c r="V12" i="7"/>
  <c r="AB11" i="7"/>
  <c r="AA11" i="7"/>
  <c r="Z11" i="7"/>
  <c r="Z16" i="7" s="1"/>
  <c r="Y11" i="7"/>
  <c r="Y16" i="7" s="1"/>
  <c r="X11" i="7"/>
  <c r="W11" i="7"/>
  <c r="V11" i="7"/>
  <c r="V16" i="7" s="1"/>
  <c r="X100" i="8" l="1"/>
  <c r="S121" i="8"/>
  <c r="Z116" i="8"/>
  <c r="Z121" i="8" s="1"/>
  <c r="Y100" i="8"/>
  <c r="AA121" i="8"/>
  <c r="X121" i="8"/>
  <c r="R121" i="8"/>
  <c r="W121" i="8"/>
  <c r="O121" i="8"/>
  <c r="V116" i="8"/>
  <c r="V121" i="8" s="1"/>
  <c r="V100" i="8"/>
  <c r="Z100" i="8"/>
  <c r="U121" i="8"/>
  <c r="P121" i="8"/>
  <c r="V118" i="7"/>
  <c r="V97" i="7"/>
  <c r="X95" i="7"/>
  <c r="AA98" i="7"/>
  <c r="W119" i="7"/>
  <c r="F121" i="7"/>
  <c r="N121" i="7"/>
  <c r="Y116" i="7"/>
  <c r="Y121" i="7" s="1"/>
  <c r="AB95" i="7"/>
  <c r="X96" i="7"/>
  <c r="AB117" i="7"/>
  <c r="Z97" i="7"/>
  <c r="X119" i="7"/>
  <c r="Y120" i="7"/>
  <c r="D119" i="7"/>
  <c r="E120" i="7"/>
  <c r="X120" i="7" s="1"/>
  <c r="Y96" i="7"/>
  <c r="AA118" i="7"/>
  <c r="V98" i="7"/>
  <c r="I120" i="7"/>
  <c r="AB120" i="7" s="1"/>
  <c r="Y118" i="7"/>
  <c r="I121" i="7"/>
  <c r="D121" i="7"/>
  <c r="H121" i="7"/>
  <c r="L121" i="7"/>
  <c r="V117" i="7"/>
  <c r="W120" i="7"/>
  <c r="AA99" i="7"/>
  <c r="Q116" i="7"/>
  <c r="Q117" i="7"/>
  <c r="X16" i="7"/>
  <c r="W116" i="7"/>
  <c r="V119" i="7"/>
  <c r="M121" i="7"/>
  <c r="AA116" i="7"/>
  <c r="Z119" i="7"/>
  <c r="J121" i="7"/>
  <c r="AA95" i="7"/>
  <c r="AA100" i="7" s="1"/>
  <c r="T117" i="7"/>
  <c r="AA117" i="7" s="1"/>
  <c r="AA96" i="7"/>
  <c r="Q118" i="7"/>
  <c r="X118" i="7" s="1"/>
  <c r="X97" i="7"/>
  <c r="U118" i="7"/>
  <c r="AB118" i="7" s="1"/>
  <c r="AB121" i="7" s="1"/>
  <c r="AB97" i="7"/>
  <c r="R119" i="7"/>
  <c r="Y119" i="7" s="1"/>
  <c r="Y98" i="7"/>
  <c r="X117" i="7"/>
  <c r="H72" i="7"/>
  <c r="AA67" i="7"/>
  <c r="AA72" i="7" s="1"/>
  <c r="F72" i="7"/>
  <c r="O120" i="7"/>
  <c r="V120" i="7" s="1"/>
  <c r="V99" i="7"/>
  <c r="E72" i="7"/>
  <c r="X67" i="7"/>
  <c r="X72" i="7" s="1"/>
  <c r="M72" i="7"/>
  <c r="V67" i="7"/>
  <c r="V68" i="7"/>
  <c r="W69" i="7"/>
  <c r="G72" i="7"/>
  <c r="W95" i="7"/>
  <c r="Y97" i="7"/>
  <c r="Z98" i="7"/>
  <c r="X116" i="7"/>
  <c r="P117" i="7"/>
  <c r="W117" i="7" s="1"/>
  <c r="W96" i="7"/>
  <c r="AA120" i="7"/>
  <c r="P72" i="7"/>
  <c r="W67" i="7"/>
  <c r="S120" i="7"/>
  <c r="Z120" i="7" s="1"/>
  <c r="Z99" i="7"/>
  <c r="I72" i="7"/>
  <c r="AB67" i="7"/>
  <c r="AB72" i="7" s="1"/>
  <c r="Y72" i="7"/>
  <c r="V70" i="7"/>
  <c r="W71" i="7"/>
  <c r="C121" i="7"/>
  <c r="G121" i="7"/>
  <c r="K121" i="7"/>
  <c r="O116" i="7"/>
  <c r="V95" i="7"/>
  <c r="S116" i="7"/>
  <c r="Z95" i="7"/>
  <c r="Y95" i="7"/>
  <c r="V96" i="7"/>
  <c r="Z96" i="7"/>
  <c r="W97" i="7"/>
  <c r="AA97" i="7"/>
  <c r="X98" i="7"/>
  <c r="AB98" i="7"/>
  <c r="Y99" i="7"/>
  <c r="AA142" i="6"/>
  <c r="Y142" i="6"/>
  <c r="W142" i="6"/>
  <c r="U142" i="6"/>
  <c r="T142" i="6"/>
  <c r="S142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B142" i="6"/>
  <c r="AB141" i="6"/>
  <c r="AA141" i="6"/>
  <c r="Z141" i="6"/>
  <c r="Y141" i="6"/>
  <c r="X141" i="6"/>
  <c r="W141" i="6"/>
  <c r="V141" i="6"/>
  <c r="B141" i="6"/>
  <c r="AB140" i="6"/>
  <c r="AA140" i="6"/>
  <c r="Z140" i="6"/>
  <c r="Y140" i="6"/>
  <c r="X140" i="6"/>
  <c r="W140" i="6"/>
  <c r="V140" i="6"/>
  <c r="B140" i="6"/>
  <c r="AB139" i="6"/>
  <c r="AA139" i="6"/>
  <c r="Z139" i="6"/>
  <c r="Y139" i="6"/>
  <c r="X139" i="6"/>
  <c r="W139" i="6"/>
  <c r="V139" i="6"/>
  <c r="B139" i="6"/>
  <c r="AB138" i="6"/>
  <c r="AA138" i="6"/>
  <c r="Z138" i="6"/>
  <c r="Y138" i="6"/>
  <c r="X138" i="6"/>
  <c r="W138" i="6"/>
  <c r="V138" i="6"/>
  <c r="B138" i="6"/>
  <c r="AB137" i="6"/>
  <c r="AB142" i="6" s="1"/>
  <c r="AA137" i="6"/>
  <c r="Z137" i="6"/>
  <c r="Z142" i="6" s="1"/>
  <c r="Y137" i="6"/>
  <c r="X137" i="6"/>
  <c r="X142" i="6" s="1"/>
  <c r="W137" i="6"/>
  <c r="V137" i="6"/>
  <c r="V142" i="6" s="1"/>
  <c r="B137" i="6"/>
  <c r="AA135" i="6"/>
  <c r="Z135" i="6"/>
  <c r="W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B135" i="6"/>
  <c r="AB134" i="6"/>
  <c r="AA134" i="6"/>
  <c r="Z134" i="6"/>
  <c r="Y134" i="6"/>
  <c r="X134" i="6"/>
  <c r="W134" i="6"/>
  <c r="V134" i="6"/>
  <c r="B134" i="6"/>
  <c r="AB133" i="6"/>
  <c r="AA133" i="6"/>
  <c r="Z133" i="6"/>
  <c r="Y133" i="6"/>
  <c r="X133" i="6"/>
  <c r="W133" i="6"/>
  <c r="V133" i="6"/>
  <c r="B133" i="6"/>
  <c r="AB132" i="6"/>
  <c r="AA132" i="6"/>
  <c r="Z132" i="6"/>
  <c r="Y132" i="6"/>
  <c r="X132" i="6"/>
  <c r="W132" i="6"/>
  <c r="V132" i="6"/>
  <c r="B132" i="6"/>
  <c r="AB131" i="6"/>
  <c r="AA131" i="6"/>
  <c r="Z131" i="6"/>
  <c r="Y131" i="6"/>
  <c r="X131" i="6"/>
  <c r="W131" i="6"/>
  <c r="V131" i="6"/>
  <c r="B131" i="6"/>
  <c r="AB130" i="6"/>
  <c r="AB135" i="6" s="1"/>
  <c r="AA130" i="6"/>
  <c r="Z130" i="6"/>
  <c r="Y130" i="6"/>
  <c r="Y135" i="6" s="1"/>
  <c r="X130" i="6"/>
  <c r="X135" i="6" s="1"/>
  <c r="W130" i="6"/>
  <c r="V130" i="6"/>
  <c r="V135" i="6" s="1"/>
  <c r="B130" i="6"/>
  <c r="AA128" i="6"/>
  <c r="Y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D128" i="6"/>
  <c r="C128" i="6"/>
  <c r="B128" i="6"/>
  <c r="AB127" i="6"/>
  <c r="AA127" i="6"/>
  <c r="Z127" i="6"/>
  <c r="Y127" i="6"/>
  <c r="X127" i="6"/>
  <c r="W127" i="6"/>
  <c r="V127" i="6"/>
  <c r="B127" i="6"/>
  <c r="AB126" i="6"/>
  <c r="AA126" i="6"/>
  <c r="Z126" i="6"/>
  <c r="Y126" i="6"/>
  <c r="X126" i="6"/>
  <c r="W126" i="6"/>
  <c r="V126" i="6"/>
  <c r="B126" i="6"/>
  <c r="AB125" i="6"/>
  <c r="AA125" i="6"/>
  <c r="Z125" i="6"/>
  <c r="Y125" i="6"/>
  <c r="X125" i="6"/>
  <c r="W125" i="6"/>
  <c r="V125" i="6"/>
  <c r="B125" i="6"/>
  <c r="AB124" i="6"/>
  <c r="AA124" i="6"/>
  <c r="Z124" i="6"/>
  <c r="Y124" i="6"/>
  <c r="X124" i="6"/>
  <c r="W124" i="6"/>
  <c r="V124" i="6"/>
  <c r="B124" i="6"/>
  <c r="AB123" i="6"/>
  <c r="AB128" i="6" s="1"/>
  <c r="AA123" i="6"/>
  <c r="Z123" i="6"/>
  <c r="Z128" i="6" s="1"/>
  <c r="Y123" i="6"/>
  <c r="X123" i="6"/>
  <c r="X128" i="6" s="1"/>
  <c r="W123" i="6"/>
  <c r="W128" i="6" s="1"/>
  <c r="V123" i="6"/>
  <c r="V128" i="6" s="1"/>
  <c r="B123" i="6"/>
  <c r="B121" i="6"/>
  <c r="U120" i="6"/>
  <c r="R120" i="6"/>
  <c r="Y120" i="6" s="1"/>
  <c r="N120" i="6"/>
  <c r="J120" i="6"/>
  <c r="F120" i="6"/>
  <c r="E120" i="6"/>
  <c r="B120" i="6"/>
  <c r="U119" i="6"/>
  <c r="AB119" i="6" s="1"/>
  <c r="Q119" i="6"/>
  <c r="M119" i="6"/>
  <c r="K119" i="6"/>
  <c r="I119" i="6"/>
  <c r="E119" i="6"/>
  <c r="X119" i="6" s="1"/>
  <c r="B119" i="6"/>
  <c r="T118" i="6"/>
  <c r="AA118" i="6" s="1"/>
  <c r="R118" i="6"/>
  <c r="N118" i="6"/>
  <c r="L118" i="6"/>
  <c r="J118" i="6"/>
  <c r="H118" i="6"/>
  <c r="D118" i="6"/>
  <c r="B118" i="6"/>
  <c r="S117" i="6"/>
  <c r="R117" i="6"/>
  <c r="O117" i="6"/>
  <c r="V117" i="6" s="1"/>
  <c r="M117" i="6"/>
  <c r="K117" i="6"/>
  <c r="G117" i="6"/>
  <c r="Z117" i="6" s="1"/>
  <c r="C117" i="6"/>
  <c r="B117" i="6"/>
  <c r="T116" i="6"/>
  <c r="R116" i="6"/>
  <c r="N116" i="6"/>
  <c r="N121" i="6" s="1"/>
  <c r="J116" i="6"/>
  <c r="H116" i="6"/>
  <c r="F116" i="6"/>
  <c r="D116" i="6"/>
  <c r="B116" i="6"/>
  <c r="AB114" i="6"/>
  <c r="Z114" i="6"/>
  <c r="Y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AB113" i="6"/>
  <c r="AA113" i="6"/>
  <c r="Z113" i="6"/>
  <c r="Y113" i="6"/>
  <c r="X113" i="6"/>
  <c r="W113" i="6"/>
  <c r="V113" i="6"/>
  <c r="B113" i="6"/>
  <c r="AB112" i="6"/>
  <c r="AA112" i="6"/>
  <c r="Z112" i="6"/>
  <c r="Y112" i="6"/>
  <c r="X112" i="6"/>
  <c r="W112" i="6"/>
  <c r="V112" i="6"/>
  <c r="B112" i="6"/>
  <c r="AB111" i="6"/>
  <c r="AA111" i="6"/>
  <c r="Z111" i="6"/>
  <c r="Y111" i="6"/>
  <c r="X111" i="6"/>
  <c r="W111" i="6"/>
  <c r="V111" i="6"/>
  <c r="B111" i="6"/>
  <c r="AB110" i="6"/>
  <c r="AA110" i="6"/>
  <c r="Z110" i="6"/>
  <c r="Y110" i="6"/>
  <c r="X110" i="6"/>
  <c r="W110" i="6"/>
  <c r="V110" i="6"/>
  <c r="B110" i="6"/>
  <c r="AB109" i="6"/>
  <c r="AA109" i="6"/>
  <c r="AA114" i="6" s="1"/>
  <c r="Z109" i="6"/>
  <c r="Y109" i="6"/>
  <c r="X109" i="6"/>
  <c r="X114" i="6" s="1"/>
  <c r="W109" i="6"/>
  <c r="W114" i="6" s="1"/>
  <c r="V109" i="6"/>
  <c r="B109" i="6"/>
  <c r="AB107" i="6"/>
  <c r="Z107" i="6"/>
  <c r="X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AB106" i="6"/>
  <c r="AA106" i="6"/>
  <c r="Z106" i="6"/>
  <c r="Y106" i="6"/>
  <c r="X106" i="6"/>
  <c r="W106" i="6"/>
  <c r="V106" i="6"/>
  <c r="B106" i="6"/>
  <c r="AB105" i="6"/>
  <c r="AA105" i="6"/>
  <c r="Z105" i="6"/>
  <c r="Y105" i="6"/>
  <c r="X105" i="6"/>
  <c r="W105" i="6"/>
  <c r="V105" i="6"/>
  <c r="B105" i="6"/>
  <c r="AB104" i="6"/>
  <c r="AA104" i="6"/>
  <c r="Z104" i="6"/>
  <c r="Y104" i="6"/>
  <c r="X104" i="6"/>
  <c r="W104" i="6"/>
  <c r="V104" i="6"/>
  <c r="B104" i="6"/>
  <c r="AB103" i="6"/>
  <c r="AA103" i="6"/>
  <c r="Z103" i="6"/>
  <c r="Y103" i="6"/>
  <c r="X103" i="6"/>
  <c r="W103" i="6"/>
  <c r="V103" i="6"/>
  <c r="B103" i="6"/>
  <c r="AB102" i="6"/>
  <c r="AA102" i="6"/>
  <c r="AA107" i="6" s="1"/>
  <c r="Z102" i="6"/>
  <c r="Y102" i="6"/>
  <c r="Y107" i="6" s="1"/>
  <c r="X102" i="6"/>
  <c r="W102" i="6"/>
  <c r="W107" i="6" s="1"/>
  <c r="V102" i="6"/>
  <c r="B102" i="6"/>
  <c r="U100" i="6"/>
  <c r="T100" i="6"/>
  <c r="Q100" i="6"/>
  <c r="M100" i="6"/>
  <c r="I100" i="6"/>
  <c r="E100" i="6"/>
  <c r="D100" i="6"/>
  <c r="B100" i="6"/>
  <c r="AB99" i="6"/>
  <c r="Y99" i="6"/>
  <c r="U99" i="6"/>
  <c r="T99" i="6"/>
  <c r="T120" i="6" s="1"/>
  <c r="S99" i="6"/>
  <c r="R99" i="6"/>
  <c r="Q99" i="6"/>
  <c r="X99" i="6" s="1"/>
  <c r="P99" i="6"/>
  <c r="W99" i="6" s="1"/>
  <c r="O99" i="6"/>
  <c r="N99" i="6"/>
  <c r="M99" i="6"/>
  <c r="M120" i="6" s="1"/>
  <c r="L99" i="6"/>
  <c r="L120" i="6" s="1"/>
  <c r="K99" i="6"/>
  <c r="K120" i="6" s="1"/>
  <c r="J99" i="6"/>
  <c r="I99" i="6"/>
  <c r="I120" i="6" s="1"/>
  <c r="H99" i="6"/>
  <c r="H120" i="6" s="1"/>
  <c r="G99" i="6"/>
  <c r="G120" i="6" s="1"/>
  <c r="F99" i="6"/>
  <c r="E99" i="6"/>
  <c r="D99" i="6"/>
  <c r="D120" i="6" s="1"/>
  <c r="C99" i="6"/>
  <c r="C120" i="6" s="1"/>
  <c r="B99" i="6"/>
  <c r="AB98" i="6"/>
  <c r="AA98" i="6"/>
  <c r="X98" i="6"/>
  <c r="V98" i="6"/>
  <c r="U98" i="6"/>
  <c r="T98" i="6"/>
  <c r="T119" i="6" s="1"/>
  <c r="S98" i="6"/>
  <c r="Z98" i="6" s="1"/>
  <c r="R98" i="6"/>
  <c r="Q98" i="6"/>
  <c r="P98" i="6"/>
  <c r="W98" i="6" s="1"/>
  <c r="O98" i="6"/>
  <c r="O119" i="6" s="1"/>
  <c r="N98" i="6"/>
  <c r="N119" i="6" s="1"/>
  <c r="M98" i="6"/>
  <c r="L98" i="6"/>
  <c r="L119" i="6" s="1"/>
  <c r="K98" i="6"/>
  <c r="J98" i="6"/>
  <c r="J119" i="6" s="1"/>
  <c r="I98" i="6"/>
  <c r="H98" i="6"/>
  <c r="H119" i="6" s="1"/>
  <c r="G98" i="6"/>
  <c r="G119" i="6" s="1"/>
  <c r="F98" i="6"/>
  <c r="F119" i="6" s="1"/>
  <c r="E98" i="6"/>
  <c r="D98" i="6"/>
  <c r="D119" i="6" s="1"/>
  <c r="C98" i="6"/>
  <c r="C119" i="6" s="1"/>
  <c r="B98" i="6"/>
  <c r="AA97" i="6"/>
  <c r="Y97" i="6"/>
  <c r="U97" i="6"/>
  <c r="T97" i="6"/>
  <c r="S97" i="6"/>
  <c r="Z97" i="6" s="1"/>
  <c r="R97" i="6"/>
  <c r="Q97" i="6"/>
  <c r="P97" i="6"/>
  <c r="P118" i="6" s="1"/>
  <c r="W118" i="6" s="1"/>
  <c r="O97" i="6"/>
  <c r="V97" i="6" s="1"/>
  <c r="N97" i="6"/>
  <c r="M97" i="6"/>
  <c r="M118" i="6" s="1"/>
  <c r="L97" i="6"/>
  <c r="K97" i="6"/>
  <c r="K118" i="6" s="1"/>
  <c r="J97" i="6"/>
  <c r="I97" i="6"/>
  <c r="I118" i="6" s="1"/>
  <c r="H97" i="6"/>
  <c r="G97" i="6"/>
  <c r="G118" i="6" s="1"/>
  <c r="F97" i="6"/>
  <c r="F118" i="6" s="1"/>
  <c r="E97" i="6"/>
  <c r="E118" i="6" s="1"/>
  <c r="D97" i="6"/>
  <c r="C97" i="6"/>
  <c r="C118" i="6" s="1"/>
  <c r="B97" i="6"/>
  <c r="AB96" i="6"/>
  <c r="Z96" i="6"/>
  <c r="Y96" i="6"/>
  <c r="V96" i="6"/>
  <c r="U96" i="6"/>
  <c r="U117" i="6" s="1"/>
  <c r="T96" i="6"/>
  <c r="S96" i="6"/>
  <c r="R96" i="6"/>
  <c r="Q96" i="6"/>
  <c r="Q117" i="6" s="1"/>
  <c r="P96" i="6"/>
  <c r="O96" i="6"/>
  <c r="N96" i="6"/>
  <c r="N117" i="6" s="1"/>
  <c r="M96" i="6"/>
  <c r="L96" i="6"/>
  <c r="L117" i="6" s="1"/>
  <c r="K96" i="6"/>
  <c r="J96" i="6"/>
  <c r="J117" i="6" s="1"/>
  <c r="J121" i="6" s="1"/>
  <c r="I96" i="6"/>
  <c r="I117" i="6" s="1"/>
  <c r="H96" i="6"/>
  <c r="H117" i="6" s="1"/>
  <c r="G96" i="6"/>
  <c r="F96" i="6"/>
  <c r="F117" i="6" s="1"/>
  <c r="F121" i="6" s="1"/>
  <c r="E96" i="6"/>
  <c r="E117" i="6" s="1"/>
  <c r="D96" i="6"/>
  <c r="D117" i="6" s="1"/>
  <c r="C96" i="6"/>
  <c r="B96" i="6"/>
  <c r="AA95" i="6"/>
  <c r="Y95" i="6"/>
  <c r="W95" i="6"/>
  <c r="U95" i="6"/>
  <c r="U116" i="6" s="1"/>
  <c r="T95" i="6"/>
  <c r="S95" i="6"/>
  <c r="R95" i="6"/>
  <c r="Q95" i="6"/>
  <c r="Q116" i="6" s="1"/>
  <c r="P95" i="6"/>
  <c r="P116" i="6" s="1"/>
  <c r="O95" i="6"/>
  <c r="N95" i="6"/>
  <c r="M95" i="6"/>
  <c r="M116" i="6" s="1"/>
  <c r="L95" i="6"/>
  <c r="L116" i="6" s="1"/>
  <c r="K95" i="6"/>
  <c r="K116" i="6" s="1"/>
  <c r="J95" i="6"/>
  <c r="I95" i="6"/>
  <c r="I116" i="6" s="1"/>
  <c r="H95" i="6"/>
  <c r="G95" i="6"/>
  <c r="G116" i="6" s="1"/>
  <c r="F95" i="6"/>
  <c r="E95" i="6"/>
  <c r="E116" i="6" s="1"/>
  <c r="D95" i="6"/>
  <c r="C95" i="6"/>
  <c r="C116" i="6" s="1"/>
  <c r="B95" i="6"/>
  <c r="B93" i="6"/>
  <c r="B92" i="6"/>
  <c r="B91" i="6"/>
  <c r="B90" i="6"/>
  <c r="B89" i="6"/>
  <c r="B88" i="6"/>
  <c r="AB86" i="6"/>
  <c r="AA86" i="6"/>
  <c r="X86" i="6"/>
  <c r="V86" i="6"/>
  <c r="U86" i="6"/>
  <c r="T86" i="6"/>
  <c r="S86" i="6"/>
  <c r="S100" i="6" s="1"/>
  <c r="R86" i="6"/>
  <c r="R100" i="6" s="1"/>
  <c r="Q86" i="6"/>
  <c r="P86" i="6"/>
  <c r="P100" i="6" s="1"/>
  <c r="O86" i="6"/>
  <c r="O100" i="6" s="1"/>
  <c r="N86" i="6"/>
  <c r="N100" i="6" s="1"/>
  <c r="M86" i="6"/>
  <c r="L86" i="6"/>
  <c r="L100" i="6" s="1"/>
  <c r="K86" i="6"/>
  <c r="K100" i="6" s="1"/>
  <c r="J86" i="6"/>
  <c r="J100" i="6" s="1"/>
  <c r="I86" i="6"/>
  <c r="H86" i="6"/>
  <c r="H100" i="6" s="1"/>
  <c r="G86" i="6"/>
  <c r="G100" i="6" s="1"/>
  <c r="F86" i="6"/>
  <c r="F100" i="6" s="1"/>
  <c r="E86" i="6"/>
  <c r="D86" i="6"/>
  <c r="C86" i="6"/>
  <c r="C100" i="6" s="1"/>
  <c r="B86" i="6"/>
  <c r="AB85" i="6"/>
  <c r="AA85" i="6"/>
  <c r="Z85" i="6"/>
  <c r="Y85" i="6"/>
  <c r="X85" i="6"/>
  <c r="W85" i="6"/>
  <c r="V85" i="6"/>
  <c r="B85" i="6"/>
  <c r="AB84" i="6"/>
  <c r="AA84" i="6"/>
  <c r="Z84" i="6"/>
  <c r="Y84" i="6"/>
  <c r="X84" i="6"/>
  <c r="W84" i="6"/>
  <c r="V84" i="6"/>
  <c r="B84" i="6"/>
  <c r="AB83" i="6"/>
  <c r="AA83" i="6"/>
  <c r="Z83" i="6"/>
  <c r="Y83" i="6"/>
  <c r="X83" i="6"/>
  <c r="W83" i="6"/>
  <c r="V83" i="6"/>
  <c r="B83" i="6"/>
  <c r="AB82" i="6"/>
  <c r="AA82" i="6"/>
  <c r="Z82" i="6"/>
  <c r="Y82" i="6"/>
  <c r="X82" i="6"/>
  <c r="W82" i="6"/>
  <c r="V82" i="6"/>
  <c r="B82" i="6"/>
  <c r="AB81" i="6"/>
  <c r="AA81" i="6"/>
  <c r="Z81" i="6"/>
  <c r="Z86" i="6" s="1"/>
  <c r="Y81" i="6"/>
  <c r="Y86" i="6" s="1"/>
  <c r="X81" i="6"/>
  <c r="W81" i="6"/>
  <c r="W86" i="6" s="1"/>
  <c r="V81" i="6"/>
  <c r="B81" i="6"/>
  <c r="AB79" i="6"/>
  <c r="Z79" i="6"/>
  <c r="X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79" i="6"/>
  <c r="AB78" i="6"/>
  <c r="AA78" i="6"/>
  <c r="Z78" i="6"/>
  <c r="Y78" i="6"/>
  <c r="X78" i="6"/>
  <c r="W78" i="6"/>
  <c r="V78" i="6"/>
  <c r="B78" i="6"/>
  <c r="AB77" i="6"/>
  <c r="AA77" i="6"/>
  <c r="Z77" i="6"/>
  <c r="Y77" i="6"/>
  <c r="X77" i="6"/>
  <c r="W77" i="6"/>
  <c r="V77" i="6"/>
  <c r="B77" i="6"/>
  <c r="AB76" i="6"/>
  <c r="AA76" i="6"/>
  <c r="Z76" i="6"/>
  <c r="Y76" i="6"/>
  <c r="X76" i="6"/>
  <c r="W76" i="6"/>
  <c r="V76" i="6"/>
  <c r="B76" i="6"/>
  <c r="AB75" i="6"/>
  <c r="AA75" i="6"/>
  <c r="Z75" i="6"/>
  <c r="Y75" i="6"/>
  <c r="X75" i="6"/>
  <c r="W75" i="6"/>
  <c r="V75" i="6"/>
  <c r="B75" i="6"/>
  <c r="AB74" i="6"/>
  <c r="AA74" i="6"/>
  <c r="AA79" i="6" s="1"/>
  <c r="Z74" i="6"/>
  <c r="Y74" i="6"/>
  <c r="Y79" i="6" s="1"/>
  <c r="X74" i="6"/>
  <c r="W74" i="6"/>
  <c r="W79" i="6" s="1"/>
  <c r="V74" i="6"/>
  <c r="B74" i="6"/>
  <c r="U72" i="6"/>
  <c r="T72" i="6"/>
  <c r="S72" i="6"/>
  <c r="R72" i="6"/>
  <c r="Q72" i="6"/>
  <c r="N72" i="6"/>
  <c r="J72" i="6"/>
  <c r="H72" i="6"/>
  <c r="F72" i="6"/>
  <c r="B72" i="6"/>
  <c r="AA71" i="6"/>
  <c r="Z71" i="6"/>
  <c r="Y71" i="6"/>
  <c r="V71" i="6"/>
  <c r="P71" i="6"/>
  <c r="W71" i="6" s="1"/>
  <c r="O71" i="6"/>
  <c r="N71" i="6"/>
  <c r="M71" i="6"/>
  <c r="L71" i="6"/>
  <c r="K71" i="6"/>
  <c r="J71" i="6"/>
  <c r="I71" i="6"/>
  <c r="AB71" i="6" s="1"/>
  <c r="H71" i="6"/>
  <c r="G71" i="6"/>
  <c r="F71" i="6"/>
  <c r="E71" i="6"/>
  <c r="X71" i="6" s="1"/>
  <c r="D71" i="6"/>
  <c r="C71" i="6"/>
  <c r="B71" i="6"/>
  <c r="AB70" i="6"/>
  <c r="Y70" i="6"/>
  <c r="X70" i="6"/>
  <c r="P70" i="6"/>
  <c r="W70" i="6" s="1"/>
  <c r="O70" i="6"/>
  <c r="N70" i="6"/>
  <c r="M70" i="6"/>
  <c r="L70" i="6"/>
  <c r="K70" i="6"/>
  <c r="J70" i="6"/>
  <c r="I70" i="6"/>
  <c r="H70" i="6"/>
  <c r="AA70" i="6" s="1"/>
  <c r="G70" i="6"/>
  <c r="Z70" i="6" s="1"/>
  <c r="F70" i="6"/>
  <c r="E70" i="6"/>
  <c r="D70" i="6"/>
  <c r="C70" i="6"/>
  <c r="B70" i="6"/>
  <c r="AA69" i="6"/>
  <c r="Z69" i="6"/>
  <c r="Y69" i="6"/>
  <c r="V69" i="6"/>
  <c r="P69" i="6"/>
  <c r="W69" i="6" s="1"/>
  <c r="O69" i="6"/>
  <c r="N69" i="6"/>
  <c r="M69" i="6"/>
  <c r="L69" i="6"/>
  <c r="K69" i="6"/>
  <c r="J69" i="6"/>
  <c r="I69" i="6"/>
  <c r="AB69" i="6" s="1"/>
  <c r="H69" i="6"/>
  <c r="G69" i="6"/>
  <c r="F69" i="6"/>
  <c r="E69" i="6"/>
  <c r="X69" i="6" s="1"/>
  <c r="D69" i="6"/>
  <c r="C69" i="6"/>
  <c r="B69" i="6"/>
  <c r="AB68" i="6"/>
  <c r="Y68" i="6"/>
  <c r="X68" i="6"/>
  <c r="P68" i="6"/>
  <c r="W68" i="6" s="1"/>
  <c r="O68" i="6"/>
  <c r="N68" i="6"/>
  <c r="M68" i="6"/>
  <c r="L68" i="6"/>
  <c r="K68" i="6"/>
  <c r="J68" i="6"/>
  <c r="I68" i="6"/>
  <c r="H68" i="6"/>
  <c r="AA68" i="6" s="1"/>
  <c r="AA72" i="6" s="1"/>
  <c r="G68" i="6"/>
  <c r="Z68" i="6" s="1"/>
  <c r="F68" i="6"/>
  <c r="E68" i="6"/>
  <c r="D68" i="6"/>
  <c r="C68" i="6"/>
  <c r="B68" i="6"/>
  <c r="AA67" i="6"/>
  <c r="Y67" i="6"/>
  <c r="Y72" i="6" s="1"/>
  <c r="P67" i="6"/>
  <c r="W67" i="6" s="1"/>
  <c r="O67" i="6"/>
  <c r="V67" i="6" s="1"/>
  <c r="N67" i="6"/>
  <c r="M67" i="6"/>
  <c r="M72" i="6" s="1"/>
  <c r="L67" i="6"/>
  <c r="L72" i="6" s="1"/>
  <c r="K67" i="6"/>
  <c r="K72" i="6" s="1"/>
  <c r="J67" i="6"/>
  <c r="I67" i="6"/>
  <c r="H67" i="6"/>
  <c r="G67" i="6"/>
  <c r="G72" i="6" s="1"/>
  <c r="F67" i="6"/>
  <c r="E67" i="6"/>
  <c r="D67" i="6"/>
  <c r="D72" i="6" s="1"/>
  <c r="C67" i="6"/>
  <c r="C72" i="6" s="1"/>
  <c r="B67" i="6"/>
  <c r="AA65" i="6"/>
  <c r="Y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AB64" i="6"/>
  <c r="AA64" i="6"/>
  <c r="Z64" i="6"/>
  <c r="Y64" i="6"/>
  <c r="X64" i="6"/>
  <c r="W64" i="6"/>
  <c r="V64" i="6"/>
  <c r="B64" i="6"/>
  <c r="AB63" i="6"/>
  <c r="AA63" i="6"/>
  <c r="Z63" i="6"/>
  <c r="Y63" i="6"/>
  <c r="X63" i="6"/>
  <c r="W63" i="6"/>
  <c r="V63" i="6"/>
  <c r="B63" i="6"/>
  <c r="AB62" i="6"/>
  <c r="AA62" i="6"/>
  <c r="Z62" i="6"/>
  <c r="Y62" i="6"/>
  <c r="X62" i="6"/>
  <c r="W62" i="6"/>
  <c r="V62" i="6"/>
  <c r="B62" i="6"/>
  <c r="AB61" i="6"/>
  <c r="AA61" i="6"/>
  <c r="Z61" i="6"/>
  <c r="Y61" i="6"/>
  <c r="X61" i="6"/>
  <c r="W61" i="6"/>
  <c r="V61" i="6"/>
  <c r="B61" i="6"/>
  <c r="AB60" i="6"/>
  <c r="AB65" i="6" s="1"/>
  <c r="AA60" i="6"/>
  <c r="Z60" i="6"/>
  <c r="Z65" i="6" s="1"/>
  <c r="Y60" i="6"/>
  <c r="X60" i="6"/>
  <c r="X65" i="6" s="1"/>
  <c r="W60" i="6"/>
  <c r="W65" i="6" s="1"/>
  <c r="V60" i="6"/>
  <c r="V65" i="6" s="1"/>
  <c r="B60" i="6"/>
  <c r="AA58" i="6"/>
  <c r="Y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AB57" i="6"/>
  <c r="AA57" i="6"/>
  <c r="Z57" i="6"/>
  <c r="Y57" i="6"/>
  <c r="X57" i="6"/>
  <c r="W57" i="6"/>
  <c r="V57" i="6"/>
  <c r="B57" i="6"/>
  <c r="AB56" i="6"/>
  <c r="AA56" i="6"/>
  <c r="Z56" i="6"/>
  <c r="Y56" i="6"/>
  <c r="X56" i="6"/>
  <c r="W56" i="6"/>
  <c r="V56" i="6"/>
  <c r="B56" i="6"/>
  <c r="AB55" i="6"/>
  <c r="AA55" i="6"/>
  <c r="Z55" i="6"/>
  <c r="Y55" i="6"/>
  <c r="X55" i="6"/>
  <c r="W55" i="6"/>
  <c r="V55" i="6"/>
  <c r="B55" i="6"/>
  <c r="AB54" i="6"/>
  <c r="AA54" i="6"/>
  <c r="Z54" i="6"/>
  <c r="Y54" i="6"/>
  <c r="X54" i="6"/>
  <c r="W54" i="6"/>
  <c r="V54" i="6"/>
  <c r="B54" i="6"/>
  <c r="AB53" i="6"/>
  <c r="AB58" i="6" s="1"/>
  <c r="AA53" i="6"/>
  <c r="Z53" i="6"/>
  <c r="Z58" i="6" s="1"/>
  <c r="Y53" i="6"/>
  <c r="X53" i="6"/>
  <c r="X58" i="6" s="1"/>
  <c r="W53" i="6"/>
  <c r="W58" i="6" s="1"/>
  <c r="V53" i="6"/>
  <c r="V58" i="6" s="1"/>
  <c r="B53" i="6"/>
  <c r="AA51" i="6"/>
  <c r="Y51" i="6"/>
  <c r="W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AB50" i="6"/>
  <c r="AA50" i="6"/>
  <c r="Z50" i="6"/>
  <c r="Y50" i="6"/>
  <c r="X50" i="6"/>
  <c r="W50" i="6"/>
  <c r="V50" i="6"/>
  <c r="B50" i="6"/>
  <c r="AB49" i="6"/>
  <c r="AA49" i="6"/>
  <c r="Z49" i="6"/>
  <c r="Y49" i="6"/>
  <c r="X49" i="6"/>
  <c r="W49" i="6"/>
  <c r="V49" i="6"/>
  <c r="B49" i="6"/>
  <c r="AB48" i="6"/>
  <c r="AA48" i="6"/>
  <c r="Z48" i="6"/>
  <c r="Y48" i="6"/>
  <c r="X48" i="6"/>
  <c r="W48" i="6"/>
  <c r="V48" i="6"/>
  <c r="B48" i="6"/>
  <c r="AB47" i="6"/>
  <c r="AA47" i="6"/>
  <c r="Z47" i="6"/>
  <c r="Y47" i="6"/>
  <c r="X47" i="6"/>
  <c r="W47" i="6"/>
  <c r="V47" i="6"/>
  <c r="B47" i="6"/>
  <c r="AB46" i="6"/>
  <c r="AB51" i="6" s="1"/>
  <c r="AA46" i="6"/>
  <c r="Z46" i="6"/>
  <c r="Z51" i="6" s="1"/>
  <c r="Y46" i="6"/>
  <c r="X46" i="6"/>
  <c r="X51" i="6" s="1"/>
  <c r="W46" i="6"/>
  <c r="V46" i="6"/>
  <c r="V51" i="6" s="1"/>
  <c r="B46" i="6"/>
  <c r="AA44" i="6"/>
  <c r="Y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B44" i="6"/>
  <c r="AB43" i="6"/>
  <c r="AA43" i="6"/>
  <c r="Z43" i="6"/>
  <c r="Y43" i="6"/>
  <c r="X43" i="6"/>
  <c r="W43" i="6"/>
  <c r="V43" i="6"/>
  <c r="B43" i="6"/>
  <c r="AB42" i="6"/>
  <c r="AA42" i="6"/>
  <c r="Z42" i="6"/>
  <c r="Y42" i="6"/>
  <c r="X42" i="6"/>
  <c r="W42" i="6"/>
  <c r="V42" i="6"/>
  <c r="B42" i="6"/>
  <c r="AB41" i="6"/>
  <c r="AA41" i="6"/>
  <c r="Z41" i="6"/>
  <c r="Y41" i="6"/>
  <c r="X41" i="6"/>
  <c r="W41" i="6"/>
  <c r="V41" i="6"/>
  <c r="B41" i="6"/>
  <c r="AB40" i="6"/>
  <c r="AA40" i="6"/>
  <c r="Z40" i="6"/>
  <c r="Y40" i="6"/>
  <c r="X40" i="6"/>
  <c r="W40" i="6"/>
  <c r="V40" i="6"/>
  <c r="B40" i="6"/>
  <c r="AB39" i="6"/>
  <c r="AB44" i="6" s="1"/>
  <c r="AA39" i="6"/>
  <c r="Z39" i="6"/>
  <c r="Z44" i="6" s="1"/>
  <c r="Y39" i="6"/>
  <c r="X39" i="6"/>
  <c r="X44" i="6" s="1"/>
  <c r="W39" i="6"/>
  <c r="W44" i="6" s="1"/>
  <c r="V39" i="6"/>
  <c r="V44" i="6" s="1"/>
  <c r="B39" i="6"/>
  <c r="AA37" i="6"/>
  <c r="Y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AB36" i="6"/>
  <c r="AA36" i="6"/>
  <c r="Z36" i="6"/>
  <c r="Y36" i="6"/>
  <c r="X36" i="6"/>
  <c r="W36" i="6"/>
  <c r="V36" i="6"/>
  <c r="B36" i="6"/>
  <c r="AB35" i="6"/>
  <c r="AA35" i="6"/>
  <c r="Z35" i="6"/>
  <c r="Y35" i="6"/>
  <c r="X35" i="6"/>
  <c r="W35" i="6"/>
  <c r="V35" i="6"/>
  <c r="B35" i="6"/>
  <c r="AB34" i="6"/>
  <c r="AA34" i="6"/>
  <c r="Z34" i="6"/>
  <c r="Y34" i="6"/>
  <c r="X34" i="6"/>
  <c r="W34" i="6"/>
  <c r="V34" i="6"/>
  <c r="B34" i="6"/>
  <c r="AB33" i="6"/>
  <c r="AA33" i="6"/>
  <c r="Z33" i="6"/>
  <c r="Y33" i="6"/>
  <c r="X33" i="6"/>
  <c r="W33" i="6"/>
  <c r="V33" i="6"/>
  <c r="B33" i="6"/>
  <c r="AB32" i="6"/>
  <c r="AB37" i="6" s="1"/>
  <c r="AA32" i="6"/>
  <c r="Z32" i="6"/>
  <c r="Z37" i="6" s="1"/>
  <c r="Y32" i="6"/>
  <c r="X32" i="6"/>
  <c r="X37" i="6" s="1"/>
  <c r="W32" i="6"/>
  <c r="W37" i="6" s="1"/>
  <c r="V32" i="6"/>
  <c r="V37" i="6" s="1"/>
  <c r="B32" i="6"/>
  <c r="AA30" i="6"/>
  <c r="Y30" i="6"/>
  <c r="W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AB29" i="6"/>
  <c r="AA29" i="6"/>
  <c r="Z29" i="6"/>
  <c r="Y29" i="6"/>
  <c r="X29" i="6"/>
  <c r="W29" i="6"/>
  <c r="V29" i="6"/>
  <c r="B29" i="6"/>
  <c r="AB28" i="6"/>
  <c r="AA28" i="6"/>
  <c r="Z28" i="6"/>
  <c r="Y28" i="6"/>
  <c r="X28" i="6"/>
  <c r="W28" i="6"/>
  <c r="V28" i="6"/>
  <c r="B28" i="6"/>
  <c r="AB27" i="6"/>
  <c r="AA27" i="6"/>
  <c r="Z27" i="6"/>
  <c r="Y27" i="6"/>
  <c r="X27" i="6"/>
  <c r="W27" i="6"/>
  <c r="V27" i="6"/>
  <c r="B27" i="6"/>
  <c r="AB26" i="6"/>
  <c r="AA26" i="6"/>
  <c r="Z26" i="6"/>
  <c r="Y26" i="6"/>
  <c r="X26" i="6"/>
  <c r="W26" i="6"/>
  <c r="V26" i="6"/>
  <c r="B26" i="6"/>
  <c r="AB25" i="6"/>
  <c r="AB30" i="6" s="1"/>
  <c r="AA25" i="6"/>
  <c r="Z25" i="6"/>
  <c r="Z30" i="6" s="1"/>
  <c r="Y25" i="6"/>
  <c r="X25" i="6"/>
  <c r="X30" i="6" s="1"/>
  <c r="W25" i="6"/>
  <c r="V25" i="6"/>
  <c r="V30" i="6" s="1"/>
  <c r="B25" i="6"/>
  <c r="AA23" i="6"/>
  <c r="Y23" i="6"/>
  <c r="W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AB22" i="6"/>
  <c r="AA22" i="6"/>
  <c r="Z22" i="6"/>
  <c r="Y22" i="6"/>
  <c r="X22" i="6"/>
  <c r="W22" i="6"/>
  <c r="V22" i="6"/>
  <c r="B22" i="6"/>
  <c r="AB21" i="6"/>
  <c r="AA21" i="6"/>
  <c r="Z21" i="6"/>
  <c r="Y21" i="6"/>
  <c r="X21" i="6"/>
  <c r="W21" i="6"/>
  <c r="V21" i="6"/>
  <c r="B21" i="6"/>
  <c r="AB20" i="6"/>
  <c r="AA20" i="6"/>
  <c r="Z20" i="6"/>
  <c r="Y20" i="6"/>
  <c r="X20" i="6"/>
  <c r="W20" i="6"/>
  <c r="V20" i="6"/>
  <c r="B20" i="6"/>
  <c r="AB19" i="6"/>
  <c r="AA19" i="6"/>
  <c r="Z19" i="6"/>
  <c r="Y19" i="6"/>
  <c r="X19" i="6"/>
  <c r="W19" i="6"/>
  <c r="V19" i="6"/>
  <c r="B19" i="6"/>
  <c r="AB18" i="6"/>
  <c r="AB23" i="6" s="1"/>
  <c r="AA18" i="6"/>
  <c r="Z18" i="6"/>
  <c r="Z23" i="6" s="1"/>
  <c r="Y18" i="6"/>
  <c r="X18" i="6"/>
  <c r="X23" i="6" s="1"/>
  <c r="W18" i="6"/>
  <c r="V18" i="6"/>
  <c r="V23" i="6" s="1"/>
  <c r="B18" i="6"/>
  <c r="A17" i="6"/>
  <c r="A24" i="6" s="1"/>
  <c r="A31" i="6" s="1"/>
  <c r="A38" i="6" s="1"/>
  <c r="A45" i="6" s="1"/>
  <c r="A52" i="6" s="1"/>
  <c r="A59" i="6" s="1"/>
  <c r="A66" i="6" s="1"/>
  <c r="A73" i="6" s="1"/>
  <c r="A80" i="6" s="1"/>
  <c r="A87" i="6" s="1"/>
  <c r="A94" i="6" s="1"/>
  <c r="A101" i="6" s="1"/>
  <c r="A108" i="6" s="1"/>
  <c r="A115" i="6" s="1"/>
  <c r="A122" i="6" s="1"/>
  <c r="A129" i="6" s="1"/>
  <c r="A136" i="6" s="1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AB15" i="6"/>
  <c r="AA15" i="6"/>
  <c r="Z15" i="6"/>
  <c r="Y15" i="6"/>
  <c r="X15" i="6"/>
  <c r="W15" i="6"/>
  <c r="V15" i="6"/>
  <c r="AB14" i="6"/>
  <c r="AA14" i="6"/>
  <c r="Z14" i="6"/>
  <c r="Y14" i="6"/>
  <c r="X14" i="6"/>
  <c r="W14" i="6"/>
  <c r="V14" i="6"/>
  <c r="AB13" i="6"/>
  <c r="AA13" i="6"/>
  <c r="AA16" i="6" s="1"/>
  <c r="Z13" i="6"/>
  <c r="Y13" i="6"/>
  <c r="X13" i="6"/>
  <c r="W13" i="6"/>
  <c r="V13" i="6"/>
  <c r="AB12" i="6"/>
  <c r="AB16" i="6" s="1"/>
  <c r="AA12" i="6"/>
  <c r="Z12" i="6"/>
  <c r="Y12" i="6"/>
  <c r="X12" i="6"/>
  <c r="X16" i="6" s="1"/>
  <c r="W12" i="6"/>
  <c r="V12" i="6"/>
  <c r="AB11" i="6"/>
  <c r="AA11" i="6"/>
  <c r="Z11" i="6"/>
  <c r="Z16" i="6" s="1"/>
  <c r="Y11" i="6"/>
  <c r="Y16" i="6" s="1"/>
  <c r="X11" i="6"/>
  <c r="W11" i="6"/>
  <c r="V11" i="6"/>
  <c r="V16" i="6" s="1"/>
  <c r="W121" i="7" l="1"/>
  <c r="V100" i="7"/>
  <c r="AB100" i="7"/>
  <c r="E121" i="7"/>
  <c r="X100" i="7"/>
  <c r="S121" i="7"/>
  <c r="Z116" i="7"/>
  <c r="Z121" i="7" s="1"/>
  <c r="U121" i="7"/>
  <c r="Y100" i="7"/>
  <c r="O121" i="7"/>
  <c r="V116" i="7"/>
  <c r="V121" i="7" s="1"/>
  <c r="W100" i="7"/>
  <c r="V72" i="7"/>
  <c r="R121" i="7"/>
  <c r="P121" i="7"/>
  <c r="T121" i="7"/>
  <c r="W72" i="7"/>
  <c r="Z100" i="7"/>
  <c r="X121" i="7"/>
  <c r="Q121" i="7"/>
  <c r="AA121" i="7"/>
  <c r="P119" i="6"/>
  <c r="W97" i="6"/>
  <c r="P72" i="6"/>
  <c r="W72" i="6"/>
  <c r="W16" i="6"/>
  <c r="AA119" i="6"/>
  <c r="AA120" i="6"/>
  <c r="G121" i="6"/>
  <c r="Y100" i="6"/>
  <c r="C121" i="6"/>
  <c r="L121" i="6"/>
  <c r="X117" i="6"/>
  <c r="AB117" i="6"/>
  <c r="W119" i="6"/>
  <c r="K121" i="6"/>
  <c r="AB120" i="6"/>
  <c r="V72" i="6"/>
  <c r="E121" i="6"/>
  <c r="I121" i="6"/>
  <c r="M121" i="6"/>
  <c r="Q121" i="6"/>
  <c r="X116" i="6"/>
  <c r="AB116" i="6"/>
  <c r="V119" i="6"/>
  <c r="Y117" i="6"/>
  <c r="Y118" i="6"/>
  <c r="Z67" i="6"/>
  <c r="Z72" i="6" s="1"/>
  <c r="O72" i="6"/>
  <c r="AB95" i="6"/>
  <c r="AA99" i="6"/>
  <c r="D121" i="6"/>
  <c r="T121" i="6"/>
  <c r="AA116" i="6"/>
  <c r="AA121" i="6" s="1"/>
  <c r="Y116" i="6"/>
  <c r="S118" i="6"/>
  <c r="Z118" i="6" s="1"/>
  <c r="Q120" i="6"/>
  <c r="X120" i="6" s="1"/>
  <c r="V68" i="6"/>
  <c r="AA100" i="6"/>
  <c r="T117" i="6"/>
  <c r="AA117" i="6" s="1"/>
  <c r="AA96" i="6"/>
  <c r="P120" i="6"/>
  <c r="W120" i="6" s="1"/>
  <c r="E72" i="6"/>
  <c r="X67" i="6"/>
  <c r="X72" i="6" s="1"/>
  <c r="I72" i="6"/>
  <c r="AB67" i="6"/>
  <c r="AB72" i="6" s="1"/>
  <c r="O116" i="6"/>
  <c r="V95" i="6"/>
  <c r="S116" i="6"/>
  <c r="Z95" i="6"/>
  <c r="X95" i="6"/>
  <c r="X100" i="6" s="1"/>
  <c r="Q118" i="6"/>
  <c r="X118" i="6" s="1"/>
  <c r="X97" i="6"/>
  <c r="U118" i="6"/>
  <c r="AB118" i="6" s="1"/>
  <c r="AB97" i="6"/>
  <c r="W116" i="6"/>
  <c r="O118" i="6"/>
  <c r="V118" i="6" s="1"/>
  <c r="S119" i="6"/>
  <c r="Z119" i="6" s="1"/>
  <c r="V70" i="6"/>
  <c r="P117" i="6"/>
  <c r="W117" i="6" s="1"/>
  <c r="W96" i="6"/>
  <c r="W100" i="6" s="1"/>
  <c r="R119" i="6"/>
  <c r="Y119" i="6" s="1"/>
  <c r="Y98" i="6"/>
  <c r="H121" i="6"/>
  <c r="X96" i="6"/>
  <c r="O120" i="6"/>
  <c r="V120" i="6" s="1"/>
  <c r="V99" i="6"/>
  <c r="S120" i="6"/>
  <c r="Z120" i="6" s="1"/>
  <c r="Z99" i="6"/>
  <c r="AA142" i="5"/>
  <c r="Z142" i="5"/>
  <c r="Y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C142" i="5"/>
  <c r="B142" i="5"/>
  <c r="AB141" i="5"/>
  <c r="AA141" i="5"/>
  <c r="Z141" i="5"/>
  <c r="Y141" i="5"/>
  <c r="X141" i="5"/>
  <c r="W141" i="5"/>
  <c r="V141" i="5"/>
  <c r="B141" i="5"/>
  <c r="AB140" i="5"/>
  <c r="AA140" i="5"/>
  <c r="Z140" i="5"/>
  <c r="Y140" i="5"/>
  <c r="X140" i="5"/>
  <c r="W140" i="5"/>
  <c r="V140" i="5"/>
  <c r="B140" i="5"/>
  <c r="AB139" i="5"/>
  <c r="AA139" i="5"/>
  <c r="Z139" i="5"/>
  <c r="Y139" i="5"/>
  <c r="X139" i="5"/>
  <c r="W139" i="5"/>
  <c r="V139" i="5"/>
  <c r="B139" i="5"/>
  <c r="AB138" i="5"/>
  <c r="AA138" i="5"/>
  <c r="Z138" i="5"/>
  <c r="Y138" i="5"/>
  <c r="X138" i="5"/>
  <c r="W138" i="5"/>
  <c r="V138" i="5"/>
  <c r="B138" i="5"/>
  <c r="AB137" i="5"/>
  <c r="AB142" i="5" s="1"/>
  <c r="AA137" i="5"/>
  <c r="Z137" i="5"/>
  <c r="Y137" i="5"/>
  <c r="X137" i="5"/>
  <c r="X142" i="5" s="1"/>
  <c r="W137" i="5"/>
  <c r="W142" i="5" s="1"/>
  <c r="V137" i="5"/>
  <c r="B137" i="5"/>
  <c r="AA135" i="5"/>
  <c r="Z135" i="5"/>
  <c r="Y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AB134" i="5"/>
  <c r="AA134" i="5"/>
  <c r="Z134" i="5"/>
  <c r="Y134" i="5"/>
  <c r="X134" i="5"/>
  <c r="W134" i="5"/>
  <c r="V134" i="5"/>
  <c r="B134" i="5"/>
  <c r="AB133" i="5"/>
  <c r="AA133" i="5"/>
  <c r="Z133" i="5"/>
  <c r="Y133" i="5"/>
  <c r="X133" i="5"/>
  <c r="W133" i="5"/>
  <c r="V133" i="5"/>
  <c r="B133" i="5"/>
  <c r="AB132" i="5"/>
  <c r="AA132" i="5"/>
  <c r="Z132" i="5"/>
  <c r="Y132" i="5"/>
  <c r="X132" i="5"/>
  <c r="W132" i="5"/>
  <c r="V132" i="5"/>
  <c r="B132" i="5"/>
  <c r="AB131" i="5"/>
  <c r="AA131" i="5"/>
  <c r="Z131" i="5"/>
  <c r="Y131" i="5"/>
  <c r="X131" i="5"/>
  <c r="W131" i="5"/>
  <c r="V131" i="5"/>
  <c r="B131" i="5"/>
  <c r="AB130" i="5"/>
  <c r="AB135" i="5" s="1"/>
  <c r="AA130" i="5"/>
  <c r="Z130" i="5"/>
  <c r="Y130" i="5"/>
  <c r="X130" i="5"/>
  <c r="X135" i="5" s="1"/>
  <c r="W130" i="5"/>
  <c r="V130" i="5"/>
  <c r="B130" i="5"/>
  <c r="AA128" i="5"/>
  <c r="Z128" i="5"/>
  <c r="Y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B128" i="5"/>
  <c r="AB127" i="5"/>
  <c r="AA127" i="5"/>
  <c r="Z127" i="5"/>
  <c r="Y127" i="5"/>
  <c r="X127" i="5"/>
  <c r="W127" i="5"/>
  <c r="V127" i="5"/>
  <c r="B127" i="5"/>
  <c r="AB126" i="5"/>
  <c r="AA126" i="5"/>
  <c r="Z126" i="5"/>
  <c r="Y126" i="5"/>
  <c r="X126" i="5"/>
  <c r="W126" i="5"/>
  <c r="V126" i="5"/>
  <c r="B126" i="5"/>
  <c r="AB125" i="5"/>
  <c r="AA125" i="5"/>
  <c r="Z125" i="5"/>
  <c r="Y125" i="5"/>
  <c r="X125" i="5"/>
  <c r="W125" i="5"/>
  <c r="V125" i="5"/>
  <c r="B125" i="5"/>
  <c r="AB124" i="5"/>
  <c r="AA124" i="5"/>
  <c r="Z124" i="5"/>
  <c r="Y124" i="5"/>
  <c r="X124" i="5"/>
  <c r="W124" i="5"/>
  <c r="V124" i="5"/>
  <c r="B124" i="5"/>
  <c r="AB123" i="5"/>
  <c r="AB128" i="5" s="1"/>
  <c r="AA123" i="5"/>
  <c r="Z123" i="5"/>
  <c r="Y123" i="5"/>
  <c r="X123" i="5"/>
  <c r="X128" i="5" s="1"/>
  <c r="W123" i="5"/>
  <c r="V123" i="5"/>
  <c r="B123" i="5"/>
  <c r="B121" i="5"/>
  <c r="AB120" i="5"/>
  <c r="X120" i="5"/>
  <c r="U120" i="5"/>
  <c r="T120" i="5"/>
  <c r="Q120" i="5"/>
  <c r="M120" i="5"/>
  <c r="L120" i="5"/>
  <c r="I120" i="5"/>
  <c r="H120" i="5"/>
  <c r="E120" i="5"/>
  <c r="D120" i="5"/>
  <c r="B120" i="5"/>
  <c r="AA119" i="5"/>
  <c r="T119" i="5"/>
  <c r="S119" i="5"/>
  <c r="O119" i="5"/>
  <c r="V119" i="5" s="1"/>
  <c r="L119" i="5"/>
  <c r="K119" i="5"/>
  <c r="H119" i="5"/>
  <c r="G119" i="5"/>
  <c r="C119" i="5"/>
  <c r="B119" i="5"/>
  <c r="Z118" i="5"/>
  <c r="V118" i="5"/>
  <c r="R118" i="5"/>
  <c r="N118" i="5"/>
  <c r="J118" i="5"/>
  <c r="F118" i="5"/>
  <c r="B118" i="5"/>
  <c r="U117" i="5"/>
  <c r="AB117" i="5" s="1"/>
  <c r="Q117" i="5"/>
  <c r="X117" i="5" s="1"/>
  <c r="M117" i="5"/>
  <c r="I117" i="5"/>
  <c r="E117" i="5"/>
  <c r="B117" i="5"/>
  <c r="T116" i="5"/>
  <c r="P116" i="5"/>
  <c r="L116" i="5"/>
  <c r="H116" i="5"/>
  <c r="D116" i="5"/>
  <c r="B116" i="5"/>
  <c r="AB114" i="5"/>
  <c r="Y114" i="5"/>
  <c r="X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B114" i="5"/>
  <c r="AB113" i="5"/>
  <c r="AA113" i="5"/>
  <c r="Z113" i="5"/>
  <c r="Y113" i="5"/>
  <c r="X113" i="5"/>
  <c r="W113" i="5"/>
  <c r="V113" i="5"/>
  <c r="B113" i="5"/>
  <c r="AB112" i="5"/>
  <c r="AA112" i="5"/>
  <c r="Z112" i="5"/>
  <c r="Y112" i="5"/>
  <c r="X112" i="5"/>
  <c r="W112" i="5"/>
  <c r="V112" i="5"/>
  <c r="B112" i="5"/>
  <c r="AB111" i="5"/>
  <c r="AA111" i="5"/>
  <c r="Z111" i="5"/>
  <c r="Y111" i="5"/>
  <c r="X111" i="5"/>
  <c r="W111" i="5"/>
  <c r="V111" i="5"/>
  <c r="B111" i="5"/>
  <c r="AB110" i="5"/>
  <c r="AA110" i="5"/>
  <c r="Z110" i="5"/>
  <c r="Y110" i="5"/>
  <c r="X110" i="5"/>
  <c r="W110" i="5"/>
  <c r="V110" i="5"/>
  <c r="B110" i="5"/>
  <c r="AB109" i="5"/>
  <c r="AA109" i="5"/>
  <c r="AA114" i="5" s="1"/>
  <c r="Z109" i="5"/>
  <c r="Z114" i="5" s="1"/>
  <c r="Y109" i="5"/>
  <c r="X109" i="5"/>
  <c r="W109" i="5"/>
  <c r="W114" i="5" s="1"/>
  <c r="V109" i="5"/>
  <c r="V114" i="5" s="1"/>
  <c r="B109" i="5"/>
  <c r="AB107" i="5"/>
  <c r="Y107" i="5"/>
  <c r="X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AB106" i="5"/>
  <c r="AA106" i="5"/>
  <c r="Z106" i="5"/>
  <c r="Y106" i="5"/>
  <c r="X106" i="5"/>
  <c r="W106" i="5"/>
  <c r="V106" i="5"/>
  <c r="B106" i="5"/>
  <c r="AB105" i="5"/>
  <c r="AA105" i="5"/>
  <c r="Z105" i="5"/>
  <c r="Y105" i="5"/>
  <c r="X105" i="5"/>
  <c r="W105" i="5"/>
  <c r="V105" i="5"/>
  <c r="B105" i="5"/>
  <c r="AB104" i="5"/>
  <c r="AA104" i="5"/>
  <c r="Z104" i="5"/>
  <c r="Y104" i="5"/>
  <c r="X104" i="5"/>
  <c r="W104" i="5"/>
  <c r="V104" i="5"/>
  <c r="B104" i="5"/>
  <c r="AB103" i="5"/>
  <c r="AA103" i="5"/>
  <c r="Z103" i="5"/>
  <c r="Y103" i="5"/>
  <c r="X103" i="5"/>
  <c r="W103" i="5"/>
  <c r="V103" i="5"/>
  <c r="B103" i="5"/>
  <c r="AB102" i="5"/>
  <c r="AA102" i="5"/>
  <c r="AA107" i="5" s="1"/>
  <c r="Z102" i="5"/>
  <c r="Z107" i="5" s="1"/>
  <c r="Y102" i="5"/>
  <c r="X102" i="5"/>
  <c r="W102" i="5"/>
  <c r="W107" i="5" s="1"/>
  <c r="V102" i="5"/>
  <c r="V107" i="5" s="1"/>
  <c r="B102" i="5"/>
  <c r="U100" i="5"/>
  <c r="T100" i="5"/>
  <c r="Q100" i="5"/>
  <c r="M100" i="5"/>
  <c r="L100" i="5"/>
  <c r="I100" i="5"/>
  <c r="H100" i="5"/>
  <c r="E100" i="5"/>
  <c r="D100" i="5"/>
  <c r="B100" i="5"/>
  <c r="AB99" i="5"/>
  <c r="AA99" i="5"/>
  <c r="Y99" i="5"/>
  <c r="X99" i="5"/>
  <c r="U99" i="5"/>
  <c r="T99" i="5"/>
  <c r="S99" i="5"/>
  <c r="R99" i="5"/>
  <c r="R120" i="5" s="1"/>
  <c r="Q99" i="5"/>
  <c r="P99" i="5"/>
  <c r="W99" i="5" s="1"/>
  <c r="O99" i="5"/>
  <c r="N99" i="5"/>
  <c r="N120" i="5" s="1"/>
  <c r="M99" i="5"/>
  <c r="L99" i="5"/>
  <c r="K99" i="5"/>
  <c r="K120" i="5" s="1"/>
  <c r="J99" i="5"/>
  <c r="J120" i="5" s="1"/>
  <c r="I99" i="5"/>
  <c r="H99" i="5"/>
  <c r="G99" i="5"/>
  <c r="G120" i="5" s="1"/>
  <c r="F99" i="5"/>
  <c r="F120" i="5" s="1"/>
  <c r="E99" i="5"/>
  <c r="D99" i="5"/>
  <c r="C99" i="5"/>
  <c r="C120" i="5" s="1"/>
  <c r="B99" i="5"/>
  <c r="AB98" i="5"/>
  <c r="AA98" i="5"/>
  <c r="Z98" i="5"/>
  <c r="X98" i="5"/>
  <c r="W98" i="5"/>
  <c r="V98" i="5"/>
  <c r="U98" i="5"/>
  <c r="U119" i="5" s="1"/>
  <c r="T98" i="5"/>
  <c r="S98" i="5"/>
  <c r="R98" i="5"/>
  <c r="Q98" i="5"/>
  <c r="Q119" i="5" s="1"/>
  <c r="P98" i="5"/>
  <c r="P119" i="5" s="1"/>
  <c r="O98" i="5"/>
  <c r="N98" i="5"/>
  <c r="N119" i="5" s="1"/>
  <c r="M98" i="5"/>
  <c r="M119" i="5" s="1"/>
  <c r="L98" i="5"/>
  <c r="K98" i="5"/>
  <c r="J98" i="5"/>
  <c r="J119" i="5" s="1"/>
  <c r="I98" i="5"/>
  <c r="I119" i="5" s="1"/>
  <c r="H98" i="5"/>
  <c r="G98" i="5"/>
  <c r="F98" i="5"/>
  <c r="F119" i="5" s="1"/>
  <c r="E98" i="5"/>
  <c r="E119" i="5" s="1"/>
  <c r="D98" i="5"/>
  <c r="D119" i="5" s="1"/>
  <c r="C98" i="5"/>
  <c r="B98" i="5"/>
  <c r="AA97" i="5"/>
  <c r="Z97" i="5"/>
  <c r="Y97" i="5"/>
  <c r="W97" i="5"/>
  <c r="V97" i="5"/>
  <c r="U97" i="5"/>
  <c r="T97" i="5"/>
  <c r="T118" i="5" s="1"/>
  <c r="S97" i="5"/>
  <c r="S118" i="5" s="1"/>
  <c r="R97" i="5"/>
  <c r="Q97" i="5"/>
  <c r="P97" i="5"/>
  <c r="P118" i="5" s="1"/>
  <c r="O97" i="5"/>
  <c r="O118" i="5" s="1"/>
  <c r="N97" i="5"/>
  <c r="M97" i="5"/>
  <c r="M118" i="5" s="1"/>
  <c r="L97" i="5"/>
  <c r="L118" i="5" s="1"/>
  <c r="K97" i="5"/>
  <c r="K118" i="5" s="1"/>
  <c r="J97" i="5"/>
  <c r="I97" i="5"/>
  <c r="I118" i="5" s="1"/>
  <c r="H97" i="5"/>
  <c r="H118" i="5" s="1"/>
  <c r="G97" i="5"/>
  <c r="G118" i="5" s="1"/>
  <c r="F97" i="5"/>
  <c r="E97" i="5"/>
  <c r="E118" i="5" s="1"/>
  <c r="E121" i="5" s="1"/>
  <c r="D97" i="5"/>
  <c r="D118" i="5" s="1"/>
  <c r="C97" i="5"/>
  <c r="C118" i="5" s="1"/>
  <c r="B97" i="5"/>
  <c r="AB96" i="5"/>
  <c r="Y96" i="5"/>
  <c r="X96" i="5"/>
  <c r="U96" i="5"/>
  <c r="T96" i="5"/>
  <c r="S96" i="5"/>
  <c r="S117" i="5" s="1"/>
  <c r="R96" i="5"/>
  <c r="R117" i="5" s="1"/>
  <c r="Y117" i="5" s="1"/>
  <c r="Q96" i="5"/>
  <c r="P96" i="5"/>
  <c r="O96" i="5"/>
  <c r="O117" i="5" s="1"/>
  <c r="N96" i="5"/>
  <c r="N117" i="5" s="1"/>
  <c r="M96" i="5"/>
  <c r="L96" i="5"/>
  <c r="L117" i="5" s="1"/>
  <c r="K96" i="5"/>
  <c r="K117" i="5" s="1"/>
  <c r="J96" i="5"/>
  <c r="J117" i="5" s="1"/>
  <c r="I96" i="5"/>
  <c r="H96" i="5"/>
  <c r="H117" i="5" s="1"/>
  <c r="G96" i="5"/>
  <c r="G117" i="5" s="1"/>
  <c r="F96" i="5"/>
  <c r="F117" i="5" s="1"/>
  <c r="E96" i="5"/>
  <c r="D96" i="5"/>
  <c r="D117" i="5" s="1"/>
  <c r="C96" i="5"/>
  <c r="C117" i="5" s="1"/>
  <c r="B96" i="5"/>
  <c r="AB95" i="5"/>
  <c r="AA95" i="5"/>
  <c r="X95" i="5"/>
  <c r="W95" i="5"/>
  <c r="U95" i="5"/>
  <c r="U116" i="5" s="1"/>
  <c r="AB116" i="5" s="1"/>
  <c r="T95" i="5"/>
  <c r="S95" i="5"/>
  <c r="R95" i="5"/>
  <c r="R116" i="5" s="1"/>
  <c r="Q95" i="5"/>
  <c r="Q116" i="5" s="1"/>
  <c r="P95" i="5"/>
  <c r="O95" i="5"/>
  <c r="N95" i="5"/>
  <c r="N116" i="5" s="1"/>
  <c r="M95" i="5"/>
  <c r="M116" i="5" s="1"/>
  <c r="M121" i="5" s="1"/>
  <c r="L95" i="5"/>
  <c r="K95" i="5"/>
  <c r="K116" i="5" s="1"/>
  <c r="J95" i="5"/>
  <c r="J116" i="5" s="1"/>
  <c r="I95" i="5"/>
  <c r="I116" i="5" s="1"/>
  <c r="I121" i="5" s="1"/>
  <c r="H95" i="5"/>
  <c r="G95" i="5"/>
  <c r="G116" i="5" s="1"/>
  <c r="F95" i="5"/>
  <c r="F116" i="5" s="1"/>
  <c r="E95" i="5"/>
  <c r="E116" i="5" s="1"/>
  <c r="D95" i="5"/>
  <c r="C95" i="5"/>
  <c r="C116" i="5" s="1"/>
  <c r="B95" i="5"/>
  <c r="B93" i="5"/>
  <c r="B92" i="5"/>
  <c r="B91" i="5"/>
  <c r="B90" i="5"/>
  <c r="B89" i="5"/>
  <c r="B88" i="5"/>
  <c r="AA86" i="5"/>
  <c r="W86" i="5"/>
  <c r="V86" i="5"/>
  <c r="U86" i="5"/>
  <c r="T86" i="5"/>
  <c r="S86" i="5"/>
  <c r="S100" i="5" s="1"/>
  <c r="R86" i="5"/>
  <c r="R100" i="5" s="1"/>
  <c r="Q86" i="5"/>
  <c r="P86" i="5"/>
  <c r="P100" i="5" s="1"/>
  <c r="O86" i="5"/>
  <c r="O100" i="5" s="1"/>
  <c r="N86" i="5"/>
  <c r="N100" i="5" s="1"/>
  <c r="M86" i="5"/>
  <c r="L86" i="5"/>
  <c r="K86" i="5"/>
  <c r="K100" i="5" s="1"/>
  <c r="J86" i="5"/>
  <c r="J100" i="5" s="1"/>
  <c r="I86" i="5"/>
  <c r="H86" i="5"/>
  <c r="G86" i="5"/>
  <c r="G100" i="5" s="1"/>
  <c r="F86" i="5"/>
  <c r="F100" i="5" s="1"/>
  <c r="E86" i="5"/>
  <c r="D86" i="5"/>
  <c r="C86" i="5"/>
  <c r="C100" i="5" s="1"/>
  <c r="B86" i="5"/>
  <c r="AB85" i="5"/>
  <c r="AA85" i="5"/>
  <c r="Z85" i="5"/>
  <c r="Y85" i="5"/>
  <c r="X85" i="5"/>
  <c r="W85" i="5"/>
  <c r="V85" i="5"/>
  <c r="B85" i="5"/>
  <c r="AB84" i="5"/>
  <c r="AA84" i="5"/>
  <c r="Z84" i="5"/>
  <c r="Y84" i="5"/>
  <c r="X84" i="5"/>
  <c r="W84" i="5"/>
  <c r="V84" i="5"/>
  <c r="B84" i="5"/>
  <c r="AB83" i="5"/>
  <c r="AA83" i="5"/>
  <c r="Z83" i="5"/>
  <c r="Y83" i="5"/>
  <c r="X83" i="5"/>
  <c r="W83" i="5"/>
  <c r="V83" i="5"/>
  <c r="B83" i="5"/>
  <c r="AB82" i="5"/>
  <c r="AA82" i="5"/>
  <c r="Z82" i="5"/>
  <c r="Y82" i="5"/>
  <c r="X82" i="5"/>
  <c r="W82" i="5"/>
  <c r="V82" i="5"/>
  <c r="B82" i="5"/>
  <c r="AB81" i="5"/>
  <c r="AB86" i="5" s="1"/>
  <c r="AA81" i="5"/>
  <c r="Z81" i="5"/>
  <c r="Z86" i="5" s="1"/>
  <c r="Y81" i="5"/>
  <c r="Y86" i="5" s="1"/>
  <c r="X81" i="5"/>
  <c r="X86" i="5" s="1"/>
  <c r="W81" i="5"/>
  <c r="V81" i="5"/>
  <c r="B81" i="5"/>
  <c r="AA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C79" i="5"/>
  <c r="B79" i="5"/>
  <c r="AB78" i="5"/>
  <c r="AA78" i="5"/>
  <c r="Z78" i="5"/>
  <c r="Y78" i="5"/>
  <c r="X78" i="5"/>
  <c r="W78" i="5"/>
  <c r="V78" i="5"/>
  <c r="B78" i="5"/>
  <c r="AB77" i="5"/>
  <c r="AA77" i="5"/>
  <c r="Z77" i="5"/>
  <c r="Y77" i="5"/>
  <c r="X77" i="5"/>
  <c r="W77" i="5"/>
  <c r="V77" i="5"/>
  <c r="B77" i="5"/>
  <c r="AB76" i="5"/>
  <c r="AA76" i="5"/>
  <c r="Z76" i="5"/>
  <c r="Y76" i="5"/>
  <c r="X76" i="5"/>
  <c r="W76" i="5"/>
  <c r="V76" i="5"/>
  <c r="B76" i="5"/>
  <c r="AB75" i="5"/>
  <c r="AA75" i="5"/>
  <c r="Z75" i="5"/>
  <c r="Y75" i="5"/>
  <c r="X75" i="5"/>
  <c r="W75" i="5"/>
  <c r="V75" i="5"/>
  <c r="B75" i="5"/>
  <c r="AB74" i="5"/>
  <c r="AB79" i="5" s="1"/>
  <c r="AA74" i="5"/>
  <c r="Z74" i="5"/>
  <c r="Z79" i="5" s="1"/>
  <c r="Y74" i="5"/>
  <c r="Y79" i="5" s="1"/>
  <c r="X74" i="5"/>
  <c r="X79" i="5" s="1"/>
  <c r="W74" i="5"/>
  <c r="V74" i="5"/>
  <c r="B74" i="5"/>
  <c r="U72" i="5"/>
  <c r="T72" i="5"/>
  <c r="S72" i="5"/>
  <c r="R72" i="5"/>
  <c r="Q72" i="5"/>
  <c r="B72" i="5"/>
  <c r="Z71" i="5"/>
  <c r="Y71" i="5"/>
  <c r="V71" i="5"/>
  <c r="P71" i="5"/>
  <c r="O71" i="5"/>
  <c r="N71" i="5"/>
  <c r="M71" i="5"/>
  <c r="L71" i="5"/>
  <c r="K71" i="5"/>
  <c r="J71" i="5"/>
  <c r="I71" i="5"/>
  <c r="AB71" i="5" s="1"/>
  <c r="H71" i="5"/>
  <c r="AA71" i="5" s="1"/>
  <c r="G71" i="5"/>
  <c r="F71" i="5"/>
  <c r="E71" i="5"/>
  <c r="X71" i="5" s="1"/>
  <c r="D71" i="5"/>
  <c r="C71" i="5"/>
  <c r="B71" i="5"/>
  <c r="AB70" i="5"/>
  <c r="AA70" i="5"/>
  <c r="X70" i="5"/>
  <c r="W70" i="5"/>
  <c r="P70" i="5"/>
  <c r="O70" i="5"/>
  <c r="N70" i="5"/>
  <c r="M70" i="5"/>
  <c r="L70" i="5"/>
  <c r="K70" i="5"/>
  <c r="J70" i="5"/>
  <c r="I70" i="5"/>
  <c r="H70" i="5"/>
  <c r="G70" i="5"/>
  <c r="Z70" i="5" s="1"/>
  <c r="F70" i="5"/>
  <c r="Y70" i="5" s="1"/>
  <c r="E70" i="5"/>
  <c r="D70" i="5"/>
  <c r="C70" i="5"/>
  <c r="B70" i="5"/>
  <c r="Z69" i="5"/>
  <c r="Y69" i="5"/>
  <c r="V69" i="5"/>
  <c r="P69" i="5"/>
  <c r="O69" i="5"/>
  <c r="N69" i="5"/>
  <c r="M69" i="5"/>
  <c r="L69" i="5"/>
  <c r="K69" i="5"/>
  <c r="J69" i="5"/>
  <c r="I69" i="5"/>
  <c r="AB69" i="5" s="1"/>
  <c r="H69" i="5"/>
  <c r="AA69" i="5" s="1"/>
  <c r="G69" i="5"/>
  <c r="F69" i="5"/>
  <c r="E69" i="5"/>
  <c r="X69" i="5" s="1"/>
  <c r="D69" i="5"/>
  <c r="C69" i="5"/>
  <c r="B69" i="5"/>
  <c r="AB68" i="5"/>
  <c r="AA68" i="5"/>
  <c r="X68" i="5"/>
  <c r="P68" i="5"/>
  <c r="W68" i="5" s="1"/>
  <c r="O68" i="5"/>
  <c r="N68" i="5"/>
  <c r="N72" i="5" s="1"/>
  <c r="M68" i="5"/>
  <c r="L68" i="5"/>
  <c r="K68" i="5"/>
  <c r="J68" i="5"/>
  <c r="I68" i="5"/>
  <c r="H68" i="5"/>
  <c r="G68" i="5"/>
  <c r="Z68" i="5" s="1"/>
  <c r="F68" i="5"/>
  <c r="Y68" i="5" s="1"/>
  <c r="E68" i="5"/>
  <c r="D68" i="5"/>
  <c r="C68" i="5"/>
  <c r="B68" i="5"/>
  <c r="P67" i="5"/>
  <c r="O67" i="5"/>
  <c r="O72" i="5" s="1"/>
  <c r="N67" i="5"/>
  <c r="M67" i="5"/>
  <c r="L67" i="5"/>
  <c r="L72" i="5" s="1"/>
  <c r="K67" i="5"/>
  <c r="K72" i="5" s="1"/>
  <c r="J67" i="5"/>
  <c r="J72" i="5" s="1"/>
  <c r="I67" i="5"/>
  <c r="H67" i="5"/>
  <c r="G67" i="5"/>
  <c r="G72" i="5" s="1"/>
  <c r="F67" i="5"/>
  <c r="Y67" i="5" s="1"/>
  <c r="Y72" i="5" s="1"/>
  <c r="E67" i="5"/>
  <c r="D67" i="5"/>
  <c r="D72" i="5" s="1"/>
  <c r="C67" i="5"/>
  <c r="C72" i="5" s="1"/>
  <c r="B67" i="5"/>
  <c r="AB65" i="5"/>
  <c r="AA65" i="5"/>
  <c r="Y65" i="5"/>
  <c r="X65" i="5"/>
  <c r="W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B65" i="5"/>
  <c r="AB64" i="5"/>
  <c r="AA64" i="5"/>
  <c r="Z64" i="5"/>
  <c r="Y64" i="5"/>
  <c r="X64" i="5"/>
  <c r="W64" i="5"/>
  <c r="V64" i="5"/>
  <c r="B64" i="5"/>
  <c r="AB63" i="5"/>
  <c r="AA63" i="5"/>
  <c r="Z63" i="5"/>
  <c r="Y63" i="5"/>
  <c r="X63" i="5"/>
  <c r="W63" i="5"/>
  <c r="V63" i="5"/>
  <c r="B63" i="5"/>
  <c r="AB62" i="5"/>
  <c r="AA62" i="5"/>
  <c r="Z62" i="5"/>
  <c r="Y62" i="5"/>
  <c r="X62" i="5"/>
  <c r="W62" i="5"/>
  <c r="V62" i="5"/>
  <c r="B62" i="5"/>
  <c r="AB61" i="5"/>
  <c r="AA61" i="5"/>
  <c r="Z61" i="5"/>
  <c r="Y61" i="5"/>
  <c r="X61" i="5"/>
  <c r="W61" i="5"/>
  <c r="V61" i="5"/>
  <c r="B61" i="5"/>
  <c r="AB60" i="5"/>
  <c r="AA60" i="5"/>
  <c r="Z60" i="5"/>
  <c r="Z65" i="5" s="1"/>
  <c r="Y60" i="5"/>
  <c r="X60" i="5"/>
  <c r="W60" i="5"/>
  <c r="V60" i="5"/>
  <c r="V65" i="5" s="1"/>
  <c r="B60" i="5"/>
  <c r="AB58" i="5"/>
  <c r="AA58" i="5"/>
  <c r="Y58" i="5"/>
  <c r="X58" i="5"/>
  <c r="W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B58" i="5"/>
  <c r="AB57" i="5"/>
  <c r="AA57" i="5"/>
  <c r="Z57" i="5"/>
  <c r="Y57" i="5"/>
  <c r="X57" i="5"/>
  <c r="W57" i="5"/>
  <c r="V57" i="5"/>
  <c r="B57" i="5"/>
  <c r="AB56" i="5"/>
  <c r="AA56" i="5"/>
  <c r="Z56" i="5"/>
  <c r="Y56" i="5"/>
  <c r="X56" i="5"/>
  <c r="W56" i="5"/>
  <c r="V56" i="5"/>
  <c r="B56" i="5"/>
  <c r="AB55" i="5"/>
  <c r="AA55" i="5"/>
  <c r="Z55" i="5"/>
  <c r="Y55" i="5"/>
  <c r="X55" i="5"/>
  <c r="W55" i="5"/>
  <c r="V55" i="5"/>
  <c r="B55" i="5"/>
  <c r="AB54" i="5"/>
  <c r="AA54" i="5"/>
  <c r="Z54" i="5"/>
  <c r="Y54" i="5"/>
  <c r="X54" i="5"/>
  <c r="W54" i="5"/>
  <c r="V54" i="5"/>
  <c r="B54" i="5"/>
  <c r="AB53" i="5"/>
  <c r="AA53" i="5"/>
  <c r="Z53" i="5"/>
  <c r="Z58" i="5" s="1"/>
  <c r="Y53" i="5"/>
  <c r="X53" i="5"/>
  <c r="W53" i="5"/>
  <c r="V53" i="5"/>
  <c r="V58" i="5" s="1"/>
  <c r="B53" i="5"/>
  <c r="AB51" i="5"/>
  <c r="AA51" i="5"/>
  <c r="Y51" i="5"/>
  <c r="X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B51" i="5"/>
  <c r="AB50" i="5"/>
  <c r="AA50" i="5"/>
  <c r="Z50" i="5"/>
  <c r="Y50" i="5"/>
  <c r="X50" i="5"/>
  <c r="W50" i="5"/>
  <c r="V50" i="5"/>
  <c r="B50" i="5"/>
  <c r="AB49" i="5"/>
  <c r="AA49" i="5"/>
  <c r="Z49" i="5"/>
  <c r="Y49" i="5"/>
  <c r="X49" i="5"/>
  <c r="W49" i="5"/>
  <c r="V49" i="5"/>
  <c r="B49" i="5"/>
  <c r="AB48" i="5"/>
  <c r="AA48" i="5"/>
  <c r="Z48" i="5"/>
  <c r="Y48" i="5"/>
  <c r="X48" i="5"/>
  <c r="W48" i="5"/>
  <c r="V48" i="5"/>
  <c r="B48" i="5"/>
  <c r="AB47" i="5"/>
  <c r="AA47" i="5"/>
  <c r="Z47" i="5"/>
  <c r="Y47" i="5"/>
  <c r="X47" i="5"/>
  <c r="W47" i="5"/>
  <c r="V47" i="5"/>
  <c r="B47" i="5"/>
  <c r="AB46" i="5"/>
  <c r="AA46" i="5"/>
  <c r="Z46" i="5"/>
  <c r="Z51" i="5" s="1"/>
  <c r="Y46" i="5"/>
  <c r="X46" i="5"/>
  <c r="W46" i="5"/>
  <c r="W51" i="5" s="1"/>
  <c r="V46" i="5"/>
  <c r="V51" i="5" s="1"/>
  <c r="B46" i="5"/>
  <c r="AB44" i="5"/>
  <c r="AA44" i="5"/>
  <c r="Y44" i="5"/>
  <c r="X44" i="5"/>
  <c r="W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B44" i="5"/>
  <c r="AB43" i="5"/>
  <c r="AA43" i="5"/>
  <c r="Z43" i="5"/>
  <c r="Y43" i="5"/>
  <c r="X43" i="5"/>
  <c r="W43" i="5"/>
  <c r="V43" i="5"/>
  <c r="B43" i="5"/>
  <c r="AB42" i="5"/>
  <c r="AA42" i="5"/>
  <c r="Z42" i="5"/>
  <c r="Y42" i="5"/>
  <c r="X42" i="5"/>
  <c r="W42" i="5"/>
  <c r="V42" i="5"/>
  <c r="B42" i="5"/>
  <c r="AB41" i="5"/>
  <c r="AA41" i="5"/>
  <c r="Z41" i="5"/>
  <c r="Y41" i="5"/>
  <c r="X41" i="5"/>
  <c r="W41" i="5"/>
  <c r="V41" i="5"/>
  <c r="B41" i="5"/>
  <c r="AB40" i="5"/>
  <c r="AA40" i="5"/>
  <c r="Z40" i="5"/>
  <c r="Y40" i="5"/>
  <c r="X40" i="5"/>
  <c r="W40" i="5"/>
  <c r="V40" i="5"/>
  <c r="B40" i="5"/>
  <c r="AB39" i="5"/>
  <c r="AA39" i="5"/>
  <c r="Z39" i="5"/>
  <c r="Z44" i="5" s="1"/>
  <c r="Y39" i="5"/>
  <c r="X39" i="5"/>
  <c r="W39" i="5"/>
  <c r="V39" i="5"/>
  <c r="V44" i="5" s="1"/>
  <c r="B39" i="5"/>
  <c r="AB37" i="5"/>
  <c r="AA37" i="5"/>
  <c r="Y37" i="5"/>
  <c r="X37" i="5"/>
  <c r="W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B37" i="5"/>
  <c r="AB36" i="5"/>
  <c r="AA36" i="5"/>
  <c r="Z36" i="5"/>
  <c r="Y36" i="5"/>
  <c r="X36" i="5"/>
  <c r="W36" i="5"/>
  <c r="V36" i="5"/>
  <c r="B36" i="5"/>
  <c r="AB35" i="5"/>
  <c r="AA35" i="5"/>
  <c r="Z35" i="5"/>
  <c r="Y35" i="5"/>
  <c r="X35" i="5"/>
  <c r="W35" i="5"/>
  <c r="V35" i="5"/>
  <c r="B35" i="5"/>
  <c r="AB34" i="5"/>
  <c r="AA34" i="5"/>
  <c r="Z34" i="5"/>
  <c r="Y34" i="5"/>
  <c r="X34" i="5"/>
  <c r="W34" i="5"/>
  <c r="V34" i="5"/>
  <c r="B34" i="5"/>
  <c r="AB33" i="5"/>
  <c r="AA33" i="5"/>
  <c r="Z33" i="5"/>
  <c r="Y33" i="5"/>
  <c r="X33" i="5"/>
  <c r="W33" i="5"/>
  <c r="V33" i="5"/>
  <c r="B33" i="5"/>
  <c r="AB32" i="5"/>
  <c r="AA32" i="5"/>
  <c r="Z32" i="5"/>
  <c r="Z37" i="5" s="1"/>
  <c r="Y32" i="5"/>
  <c r="X32" i="5"/>
  <c r="W32" i="5"/>
  <c r="V32" i="5"/>
  <c r="V37" i="5" s="1"/>
  <c r="B32" i="5"/>
  <c r="AB30" i="5"/>
  <c r="AA30" i="5"/>
  <c r="Y30" i="5"/>
  <c r="X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B30" i="5"/>
  <c r="AB29" i="5"/>
  <c r="AA29" i="5"/>
  <c r="Z29" i="5"/>
  <c r="Y29" i="5"/>
  <c r="X29" i="5"/>
  <c r="W29" i="5"/>
  <c r="V29" i="5"/>
  <c r="B29" i="5"/>
  <c r="AB28" i="5"/>
  <c r="AA28" i="5"/>
  <c r="Z28" i="5"/>
  <c r="Y28" i="5"/>
  <c r="X28" i="5"/>
  <c r="W28" i="5"/>
  <c r="V28" i="5"/>
  <c r="B28" i="5"/>
  <c r="AB27" i="5"/>
  <c r="AA27" i="5"/>
  <c r="Z27" i="5"/>
  <c r="Y27" i="5"/>
  <c r="X27" i="5"/>
  <c r="W27" i="5"/>
  <c r="V27" i="5"/>
  <c r="B27" i="5"/>
  <c r="AB26" i="5"/>
  <c r="AA26" i="5"/>
  <c r="Z26" i="5"/>
  <c r="Y26" i="5"/>
  <c r="X26" i="5"/>
  <c r="W26" i="5"/>
  <c r="V26" i="5"/>
  <c r="B26" i="5"/>
  <c r="AB25" i="5"/>
  <c r="AA25" i="5"/>
  <c r="Z25" i="5"/>
  <c r="Z30" i="5" s="1"/>
  <c r="Y25" i="5"/>
  <c r="X25" i="5"/>
  <c r="W25" i="5"/>
  <c r="W30" i="5" s="1"/>
  <c r="V25" i="5"/>
  <c r="V30" i="5" s="1"/>
  <c r="B25" i="5"/>
  <c r="AB23" i="5"/>
  <c r="AA23" i="5"/>
  <c r="Y23" i="5"/>
  <c r="X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B23" i="5"/>
  <c r="AB22" i="5"/>
  <c r="AA22" i="5"/>
  <c r="Z22" i="5"/>
  <c r="Y22" i="5"/>
  <c r="X22" i="5"/>
  <c r="W22" i="5"/>
  <c r="W23" i="5" s="1"/>
  <c r="V22" i="5"/>
  <c r="B22" i="5"/>
  <c r="AB21" i="5"/>
  <c r="AA21" i="5"/>
  <c r="Z21" i="5"/>
  <c r="Y21" i="5"/>
  <c r="X21" i="5"/>
  <c r="W21" i="5"/>
  <c r="V21" i="5"/>
  <c r="B21" i="5"/>
  <c r="AB20" i="5"/>
  <c r="AA20" i="5"/>
  <c r="Z20" i="5"/>
  <c r="Y20" i="5"/>
  <c r="X20" i="5"/>
  <c r="W20" i="5"/>
  <c r="V20" i="5"/>
  <c r="B20" i="5"/>
  <c r="AB19" i="5"/>
  <c r="AA19" i="5"/>
  <c r="Z19" i="5"/>
  <c r="Y19" i="5"/>
  <c r="X19" i="5"/>
  <c r="W19" i="5"/>
  <c r="V19" i="5"/>
  <c r="B19" i="5"/>
  <c r="AB18" i="5"/>
  <c r="AA18" i="5"/>
  <c r="Z18" i="5"/>
  <c r="Z23" i="5" s="1"/>
  <c r="Y18" i="5"/>
  <c r="X18" i="5"/>
  <c r="W18" i="5"/>
  <c r="V18" i="5"/>
  <c r="V23" i="5" s="1"/>
  <c r="B18" i="5"/>
  <c r="A17" i="5"/>
  <c r="A24" i="5" s="1"/>
  <c r="A31" i="5" s="1"/>
  <c r="A38" i="5" s="1"/>
  <c r="A45" i="5" s="1"/>
  <c r="A52" i="5" s="1"/>
  <c r="A59" i="5" s="1"/>
  <c r="A66" i="5" s="1"/>
  <c r="A73" i="5" s="1"/>
  <c r="A80" i="5" s="1"/>
  <c r="A87" i="5" s="1"/>
  <c r="A94" i="5" s="1"/>
  <c r="A101" i="5" s="1"/>
  <c r="A108" i="5" s="1"/>
  <c r="A115" i="5" s="1"/>
  <c r="A122" i="5" s="1"/>
  <c r="A129" i="5" s="1"/>
  <c r="A136" i="5" s="1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AB15" i="5"/>
  <c r="AA15" i="5"/>
  <c r="Z15" i="5"/>
  <c r="Y15" i="5"/>
  <c r="X15" i="5"/>
  <c r="W15" i="5"/>
  <c r="V15" i="5"/>
  <c r="AB14" i="5"/>
  <c r="AA14" i="5"/>
  <c r="Z14" i="5"/>
  <c r="Y14" i="5"/>
  <c r="X14" i="5"/>
  <c r="W14" i="5"/>
  <c r="V14" i="5"/>
  <c r="AB13" i="5"/>
  <c r="AB16" i="5" s="1"/>
  <c r="AA13" i="5"/>
  <c r="AA16" i="5" s="1"/>
  <c r="Z13" i="5"/>
  <c r="Y13" i="5"/>
  <c r="X13" i="5"/>
  <c r="X16" i="5" s="1"/>
  <c r="W13" i="5"/>
  <c r="V13" i="5"/>
  <c r="AB12" i="5"/>
  <c r="AA12" i="5"/>
  <c r="Z12" i="5"/>
  <c r="Y12" i="5"/>
  <c r="X12" i="5"/>
  <c r="W12" i="5"/>
  <c r="V12" i="5"/>
  <c r="AB11" i="5"/>
  <c r="AA11" i="5"/>
  <c r="Z11" i="5"/>
  <c r="Z16" i="5" s="1"/>
  <c r="Y11" i="5"/>
  <c r="Y16" i="5" s="1"/>
  <c r="X11" i="5"/>
  <c r="W11" i="5"/>
  <c r="V11" i="5"/>
  <c r="V16" i="5" s="1"/>
  <c r="V116" i="6" l="1"/>
  <c r="V121" i="6" s="1"/>
  <c r="O121" i="6"/>
  <c r="Y121" i="6"/>
  <c r="Z100" i="6"/>
  <c r="AB100" i="6"/>
  <c r="U121" i="6"/>
  <c r="W121" i="6"/>
  <c r="S121" i="6"/>
  <c r="Z116" i="6"/>
  <c r="Z121" i="6" s="1"/>
  <c r="AB121" i="6"/>
  <c r="P121" i="6"/>
  <c r="V100" i="6"/>
  <c r="R121" i="6"/>
  <c r="X121" i="6"/>
  <c r="P120" i="5"/>
  <c r="W120" i="5" s="1"/>
  <c r="W119" i="5"/>
  <c r="W16" i="5"/>
  <c r="AA100" i="5"/>
  <c r="P117" i="5"/>
  <c r="W117" i="5" s="1"/>
  <c r="W96" i="5"/>
  <c r="W100" i="5" s="1"/>
  <c r="U118" i="5"/>
  <c r="AB97" i="5"/>
  <c r="AB100" i="5" s="1"/>
  <c r="Z67" i="5"/>
  <c r="Z72" i="5" s="1"/>
  <c r="T117" i="5"/>
  <c r="AA117" i="5" s="1"/>
  <c r="AA96" i="5"/>
  <c r="Q118" i="5"/>
  <c r="X118" i="5" s="1"/>
  <c r="X97" i="5"/>
  <c r="X100" i="5" s="1"/>
  <c r="Y120" i="5"/>
  <c r="P121" i="5"/>
  <c r="W116" i="5"/>
  <c r="E72" i="5"/>
  <c r="X67" i="5"/>
  <c r="X72" i="5" s="1"/>
  <c r="I72" i="5"/>
  <c r="AB67" i="5"/>
  <c r="AB72" i="5" s="1"/>
  <c r="M72" i="5"/>
  <c r="V67" i="5"/>
  <c r="V68" i="5"/>
  <c r="F121" i="5"/>
  <c r="N121" i="5"/>
  <c r="Y116" i="5"/>
  <c r="R119" i="5"/>
  <c r="Y119" i="5" s="1"/>
  <c r="Y98" i="5"/>
  <c r="H121" i="5"/>
  <c r="X116" i="5"/>
  <c r="Z119" i="5"/>
  <c r="H72" i="5"/>
  <c r="AA67" i="5"/>
  <c r="AA72" i="5" s="1"/>
  <c r="P72" i="5"/>
  <c r="W67" i="5"/>
  <c r="F72" i="5"/>
  <c r="X119" i="5"/>
  <c r="AB119" i="5"/>
  <c r="O120" i="5"/>
  <c r="V120" i="5" s="1"/>
  <c r="V99" i="5"/>
  <c r="S120" i="5"/>
  <c r="Z120" i="5" s="1"/>
  <c r="Z99" i="5"/>
  <c r="D121" i="5"/>
  <c r="AA116" i="5"/>
  <c r="W69" i="5"/>
  <c r="J121" i="5"/>
  <c r="V70" i="5"/>
  <c r="W71" i="5"/>
  <c r="C121" i="5"/>
  <c r="G121" i="5"/>
  <c r="K121" i="5"/>
  <c r="O116" i="5"/>
  <c r="V95" i="5"/>
  <c r="V100" i="5" s="1"/>
  <c r="S116" i="5"/>
  <c r="Z95" i="5"/>
  <c r="V117" i="5"/>
  <c r="Z117" i="5"/>
  <c r="W118" i="5"/>
  <c r="AA118" i="5"/>
  <c r="L121" i="5"/>
  <c r="Y118" i="5"/>
  <c r="AA120" i="5"/>
  <c r="Y95" i="5"/>
  <c r="Y100" i="5" s="1"/>
  <c r="V96" i="5"/>
  <c r="Z96" i="5"/>
  <c r="P142" i="4"/>
  <c r="P135" i="4"/>
  <c r="P128" i="4"/>
  <c r="P114" i="4"/>
  <c r="P107" i="4"/>
  <c r="P99" i="4"/>
  <c r="P120" i="4" s="1"/>
  <c r="W120" i="4" s="1"/>
  <c r="P98" i="4"/>
  <c r="P119" i="4" s="1"/>
  <c r="W119" i="4" s="1"/>
  <c r="P97" i="4"/>
  <c r="P96" i="4"/>
  <c r="P95" i="4"/>
  <c r="P116" i="4" s="1"/>
  <c r="P86" i="4"/>
  <c r="P100" i="4" s="1"/>
  <c r="P79" i="4"/>
  <c r="P71" i="4"/>
  <c r="P70" i="4"/>
  <c r="P69" i="4"/>
  <c r="W69" i="4" s="1"/>
  <c r="P68" i="4"/>
  <c r="P67" i="4"/>
  <c r="P65" i="4"/>
  <c r="P58" i="4"/>
  <c r="P51" i="4"/>
  <c r="P44" i="4"/>
  <c r="P37" i="4"/>
  <c r="P30" i="4"/>
  <c r="P23" i="4"/>
  <c r="P16" i="4"/>
  <c r="U142" i="4"/>
  <c r="T142" i="4"/>
  <c r="S142" i="4"/>
  <c r="R142" i="4"/>
  <c r="Q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AB141" i="4"/>
  <c r="AA141" i="4"/>
  <c r="Z141" i="4"/>
  <c r="Y141" i="4"/>
  <c r="X141" i="4"/>
  <c r="W141" i="4"/>
  <c r="V141" i="4"/>
  <c r="B141" i="4"/>
  <c r="AB140" i="4"/>
  <c r="AA140" i="4"/>
  <c r="Z140" i="4"/>
  <c r="Y140" i="4"/>
  <c r="X140" i="4"/>
  <c r="W140" i="4"/>
  <c r="V140" i="4"/>
  <c r="B140" i="4"/>
  <c r="AB139" i="4"/>
  <c r="AA139" i="4"/>
  <c r="Z139" i="4"/>
  <c r="Y139" i="4"/>
  <c r="X139" i="4"/>
  <c r="W139" i="4"/>
  <c r="V139" i="4"/>
  <c r="B139" i="4"/>
  <c r="AB138" i="4"/>
  <c r="AA138" i="4"/>
  <c r="Z138" i="4"/>
  <c r="Y138" i="4"/>
  <c r="X138" i="4"/>
  <c r="W138" i="4"/>
  <c r="V138" i="4"/>
  <c r="B138" i="4"/>
  <c r="AB137" i="4"/>
  <c r="AB142" i="4" s="1"/>
  <c r="AA137" i="4"/>
  <c r="AA142" i="4" s="1"/>
  <c r="Z137" i="4"/>
  <c r="Z142" i="4" s="1"/>
  <c r="Y137" i="4"/>
  <c r="Y142" i="4" s="1"/>
  <c r="X137" i="4"/>
  <c r="X142" i="4" s="1"/>
  <c r="W137" i="4"/>
  <c r="W142" i="4" s="1"/>
  <c r="V137" i="4"/>
  <c r="V142" i="4" s="1"/>
  <c r="B137" i="4"/>
  <c r="U135" i="4"/>
  <c r="T135" i="4"/>
  <c r="S135" i="4"/>
  <c r="R135" i="4"/>
  <c r="Q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AB134" i="4"/>
  <c r="AA134" i="4"/>
  <c r="Z134" i="4"/>
  <c r="Y134" i="4"/>
  <c r="X134" i="4"/>
  <c r="W134" i="4"/>
  <c r="V134" i="4"/>
  <c r="B134" i="4"/>
  <c r="AB133" i="4"/>
  <c r="AA133" i="4"/>
  <c r="Z133" i="4"/>
  <c r="Y133" i="4"/>
  <c r="X133" i="4"/>
  <c r="W133" i="4"/>
  <c r="V133" i="4"/>
  <c r="B133" i="4"/>
  <c r="AB132" i="4"/>
  <c r="AA132" i="4"/>
  <c r="Z132" i="4"/>
  <c r="Y132" i="4"/>
  <c r="X132" i="4"/>
  <c r="W132" i="4"/>
  <c r="V132" i="4"/>
  <c r="B132" i="4"/>
  <c r="AB131" i="4"/>
  <c r="AA131" i="4"/>
  <c r="Z131" i="4"/>
  <c r="Y131" i="4"/>
  <c r="X131" i="4"/>
  <c r="W131" i="4"/>
  <c r="V131" i="4"/>
  <c r="B131" i="4"/>
  <c r="AB130" i="4"/>
  <c r="AB135" i="4" s="1"/>
  <c r="AA130" i="4"/>
  <c r="AA135" i="4" s="1"/>
  <c r="Z130" i="4"/>
  <c r="Z135" i="4" s="1"/>
  <c r="Y130" i="4"/>
  <c r="Y135" i="4" s="1"/>
  <c r="X130" i="4"/>
  <c r="X135" i="4" s="1"/>
  <c r="W130" i="4"/>
  <c r="W135" i="4" s="1"/>
  <c r="V130" i="4"/>
  <c r="V135" i="4" s="1"/>
  <c r="B130" i="4"/>
  <c r="U128" i="4"/>
  <c r="T128" i="4"/>
  <c r="S128" i="4"/>
  <c r="R128" i="4"/>
  <c r="Q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AB127" i="4"/>
  <c r="AA127" i="4"/>
  <c r="Z127" i="4"/>
  <c r="Y127" i="4"/>
  <c r="X127" i="4"/>
  <c r="W127" i="4"/>
  <c r="V127" i="4"/>
  <c r="B127" i="4"/>
  <c r="AB126" i="4"/>
  <c r="AA126" i="4"/>
  <c r="Z126" i="4"/>
  <c r="Y126" i="4"/>
  <c r="X126" i="4"/>
  <c r="W126" i="4"/>
  <c r="V126" i="4"/>
  <c r="B126" i="4"/>
  <c r="AB125" i="4"/>
  <c r="AA125" i="4"/>
  <c r="Z125" i="4"/>
  <c r="Y125" i="4"/>
  <c r="X125" i="4"/>
  <c r="W125" i="4"/>
  <c r="V125" i="4"/>
  <c r="B125" i="4"/>
  <c r="AB124" i="4"/>
  <c r="AA124" i="4"/>
  <c r="Z124" i="4"/>
  <c r="Y124" i="4"/>
  <c r="X124" i="4"/>
  <c r="W124" i="4"/>
  <c r="V124" i="4"/>
  <c r="B124" i="4"/>
  <c r="AB123" i="4"/>
  <c r="AA123" i="4"/>
  <c r="AA128" i="4" s="1"/>
  <c r="Z123" i="4"/>
  <c r="Z128" i="4" s="1"/>
  <c r="Y123" i="4"/>
  <c r="Y128" i="4" s="1"/>
  <c r="X123" i="4"/>
  <c r="W123" i="4"/>
  <c r="V123" i="4"/>
  <c r="V128" i="4" s="1"/>
  <c r="B123" i="4"/>
  <c r="B121" i="4"/>
  <c r="R120" i="4"/>
  <c r="Q120" i="4"/>
  <c r="M120" i="4"/>
  <c r="K120" i="4"/>
  <c r="B120" i="4"/>
  <c r="Q119" i="4"/>
  <c r="O119" i="4"/>
  <c r="B119" i="4"/>
  <c r="O118" i="4"/>
  <c r="J118" i="4"/>
  <c r="I118" i="4"/>
  <c r="C118" i="4"/>
  <c r="B118" i="4"/>
  <c r="O117" i="4"/>
  <c r="K117" i="4"/>
  <c r="C117" i="4"/>
  <c r="B117" i="4"/>
  <c r="R116" i="4"/>
  <c r="Q116" i="4"/>
  <c r="M116" i="4"/>
  <c r="B116" i="4"/>
  <c r="Y114" i="4"/>
  <c r="U114" i="4"/>
  <c r="T114" i="4"/>
  <c r="S114" i="4"/>
  <c r="R114" i="4"/>
  <c r="Q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AB113" i="4"/>
  <c r="AA113" i="4"/>
  <c r="Z113" i="4"/>
  <c r="Y113" i="4"/>
  <c r="X113" i="4"/>
  <c r="W113" i="4"/>
  <c r="V113" i="4"/>
  <c r="B113" i="4"/>
  <c r="AB112" i="4"/>
  <c r="AA112" i="4"/>
  <c r="Z112" i="4"/>
  <c r="Y112" i="4"/>
  <c r="X112" i="4"/>
  <c r="W112" i="4"/>
  <c r="V112" i="4"/>
  <c r="B112" i="4"/>
  <c r="AB111" i="4"/>
  <c r="AA111" i="4"/>
  <c r="Z111" i="4"/>
  <c r="Y111" i="4"/>
  <c r="X111" i="4"/>
  <c r="W111" i="4"/>
  <c r="V111" i="4"/>
  <c r="B111" i="4"/>
  <c r="AB110" i="4"/>
  <c r="AA110" i="4"/>
  <c r="Z110" i="4"/>
  <c r="Y110" i="4"/>
  <c r="X110" i="4"/>
  <c r="W110" i="4"/>
  <c r="V110" i="4"/>
  <c r="B110" i="4"/>
  <c r="AB109" i="4"/>
  <c r="AB114" i="4" s="1"/>
  <c r="AA109" i="4"/>
  <c r="AA114" i="4" s="1"/>
  <c r="Z109" i="4"/>
  <c r="Z114" i="4" s="1"/>
  <c r="Y109" i="4"/>
  <c r="X109" i="4"/>
  <c r="X114" i="4" s="1"/>
  <c r="W109" i="4"/>
  <c r="W114" i="4" s="1"/>
  <c r="V109" i="4"/>
  <c r="V114" i="4" s="1"/>
  <c r="B109" i="4"/>
  <c r="U107" i="4"/>
  <c r="T107" i="4"/>
  <c r="S107" i="4"/>
  <c r="R107" i="4"/>
  <c r="Q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AB106" i="4"/>
  <c r="AA106" i="4"/>
  <c r="Z106" i="4"/>
  <c r="Y106" i="4"/>
  <c r="X106" i="4"/>
  <c r="W106" i="4"/>
  <c r="V106" i="4"/>
  <c r="B106" i="4"/>
  <c r="AB105" i="4"/>
  <c r="AA105" i="4"/>
  <c r="Z105" i="4"/>
  <c r="Y105" i="4"/>
  <c r="X105" i="4"/>
  <c r="W105" i="4"/>
  <c r="V105" i="4"/>
  <c r="B105" i="4"/>
  <c r="AB104" i="4"/>
  <c r="AA104" i="4"/>
  <c r="Z104" i="4"/>
  <c r="Y104" i="4"/>
  <c r="X104" i="4"/>
  <c r="W104" i="4"/>
  <c r="V104" i="4"/>
  <c r="B104" i="4"/>
  <c r="AB103" i="4"/>
  <c r="AA103" i="4"/>
  <c r="Z103" i="4"/>
  <c r="Y103" i="4"/>
  <c r="X103" i="4"/>
  <c r="W103" i="4"/>
  <c r="V103" i="4"/>
  <c r="B103" i="4"/>
  <c r="AB102" i="4"/>
  <c r="AB107" i="4" s="1"/>
  <c r="AA102" i="4"/>
  <c r="AA107" i="4" s="1"/>
  <c r="Z102" i="4"/>
  <c r="Z107" i="4" s="1"/>
  <c r="Y102" i="4"/>
  <c r="Y107" i="4" s="1"/>
  <c r="X102" i="4"/>
  <c r="X107" i="4" s="1"/>
  <c r="W102" i="4"/>
  <c r="W107" i="4" s="1"/>
  <c r="V102" i="4"/>
  <c r="V107" i="4" s="1"/>
  <c r="B102" i="4"/>
  <c r="U100" i="4"/>
  <c r="D100" i="4"/>
  <c r="B100" i="4"/>
  <c r="X99" i="4"/>
  <c r="U99" i="4"/>
  <c r="U120" i="4" s="1"/>
  <c r="AB120" i="4" s="1"/>
  <c r="T99" i="4"/>
  <c r="T120" i="4" s="1"/>
  <c r="AA120" i="4" s="1"/>
  <c r="S99" i="4"/>
  <c r="R99" i="4"/>
  <c r="Q99" i="4"/>
  <c r="O99" i="4"/>
  <c r="N99" i="4"/>
  <c r="N120" i="4" s="1"/>
  <c r="M99" i="4"/>
  <c r="L99" i="4"/>
  <c r="L120" i="4" s="1"/>
  <c r="K99" i="4"/>
  <c r="J99" i="4"/>
  <c r="J120" i="4" s="1"/>
  <c r="I99" i="4"/>
  <c r="I120" i="4" s="1"/>
  <c r="H99" i="4"/>
  <c r="H120" i="4" s="1"/>
  <c r="G99" i="4"/>
  <c r="G120" i="4" s="1"/>
  <c r="F99" i="4"/>
  <c r="F120" i="4" s="1"/>
  <c r="E99" i="4"/>
  <c r="E120" i="4" s="1"/>
  <c r="D99" i="4"/>
  <c r="D120" i="4" s="1"/>
  <c r="C99" i="4"/>
  <c r="C120" i="4" s="1"/>
  <c r="B99" i="4"/>
  <c r="U98" i="4"/>
  <c r="U119" i="4" s="1"/>
  <c r="T98" i="4"/>
  <c r="T119" i="4" s="1"/>
  <c r="AA119" i="4" s="1"/>
  <c r="S98" i="4"/>
  <c r="R98" i="4"/>
  <c r="Y98" i="4" s="1"/>
  <c r="Q98" i="4"/>
  <c r="X98" i="4" s="1"/>
  <c r="O98" i="4"/>
  <c r="N98" i="4"/>
  <c r="N119" i="4" s="1"/>
  <c r="M98" i="4"/>
  <c r="M119" i="4" s="1"/>
  <c r="L98" i="4"/>
  <c r="L119" i="4" s="1"/>
  <c r="K98" i="4"/>
  <c r="K119" i="4" s="1"/>
  <c r="J98" i="4"/>
  <c r="J119" i="4" s="1"/>
  <c r="I98" i="4"/>
  <c r="I119" i="4" s="1"/>
  <c r="H98" i="4"/>
  <c r="H119" i="4" s="1"/>
  <c r="G98" i="4"/>
  <c r="G119" i="4" s="1"/>
  <c r="F98" i="4"/>
  <c r="F119" i="4" s="1"/>
  <c r="E98" i="4"/>
  <c r="E119" i="4" s="1"/>
  <c r="D98" i="4"/>
  <c r="D119" i="4" s="1"/>
  <c r="C98" i="4"/>
  <c r="C119" i="4" s="1"/>
  <c r="B98" i="4"/>
  <c r="U97" i="4"/>
  <c r="U118" i="4" s="1"/>
  <c r="AB118" i="4" s="1"/>
  <c r="T97" i="4"/>
  <c r="T118" i="4" s="1"/>
  <c r="S97" i="4"/>
  <c r="R97" i="4"/>
  <c r="Y97" i="4" s="1"/>
  <c r="Q97" i="4"/>
  <c r="Q118" i="4" s="1"/>
  <c r="O97" i="4"/>
  <c r="N97" i="4"/>
  <c r="N118" i="4" s="1"/>
  <c r="M97" i="4"/>
  <c r="M118" i="4" s="1"/>
  <c r="L97" i="4"/>
  <c r="L118" i="4" s="1"/>
  <c r="K97" i="4"/>
  <c r="K118" i="4" s="1"/>
  <c r="J97" i="4"/>
  <c r="I97" i="4"/>
  <c r="H97" i="4"/>
  <c r="H118" i="4" s="1"/>
  <c r="G97" i="4"/>
  <c r="G118" i="4" s="1"/>
  <c r="F97" i="4"/>
  <c r="F118" i="4" s="1"/>
  <c r="E97" i="4"/>
  <c r="E118" i="4" s="1"/>
  <c r="D97" i="4"/>
  <c r="D118" i="4" s="1"/>
  <c r="C97" i="4"/>
  <c r="B97" i="4"/>
  <c r="U96" i="4"/>
  <c r="AB96" i="4" s="1"/>
  <c r="T96" i="4"/>
  <c r="S96" i="4"/>
  <c r="R96" i="4"/>
  <c r="R117" i="4" s="1"/>
  <c r="Q96" i="4"/>
  <c r="X96" i="4" s="1"/>
  <c r="O96" i="4"/>
  <c r="N96" i="4"/>
  <c r="N117" i="4" s="1"/>
  <c r="M96" i="4"/>
  <c r="M117" i="4" s="1"/>
  <c r="L96" i="4"/>
  <c r="L117" i="4" s="1"/>
  <c r="K96" i="4"/>
  <c r="J96" i="4"/>
  <c r="J117" i="4" s="1"/>
  <c r="I96" i="4"/>
  <c r="I117" i="4" s="1"/>
  <c r="H96" i="4"/>
  <c r="H117" i="4" s="1"/>
  <c r="G96" i="4"/>
  <c r="G117" i="4" s="1"/>
  <c r="F96" i="4"/>
  <c r="F117" i="4" s="1"/>
  <c r="E96" i="4"/>
  <c r="E117" i="4" s="1"/>
  <c r="D96" i="4"/>
  <c r="D117" i="4" s="1"/>
  <c r="C96" i="4"/>
  <c r="B96" i="4"/>
  <c r="Y95" i="4"/>
  <c r="U95" i="4"/>
  <c r="U116" i="4" s="1"/>
  <c r="T95" i="4"/>
  <c r="T116" i="4" s="1"/>
  <c r="S95" i="4"/>
  <c r="R95" i="4"/>
  <c r="Q95" i="4"/>
  <c r="X95" i="4" s="1"/>
  <c r="O95" i="4"/>
  <c r="N95" i="4"/>
  <c r="N116" i="4" s="1"/>
  <c r="M95" i="4"/>
  <c r="L95" i="4"/>
  <c r="L116" i="4" s="1"/>
  <c r="K95" i="4"/>
  <c r="K116" i="4" s="1"/>
  <c r="J95" i="4"/>
  <c r="J116" i="4" s="1"/>
  <c r="I95" i="4"/>
  <c r="I116" i="4" s="1"/>
  <c r="H95" i="4"/>
  <c r="H116" i="4" s="1"/>
  <c r="G95" i="4"/>
  <c r="G116" i="4" s="1"/>
  <c r="F95" i="4"/>
  <c r="F116" i="4" s="1"/>
  <c r="E95" i="4"/>
  <c r="E116" i="4" s="1"/>
  <c r="D95" i="4"/>
  <c r="D116" i="4" s="1"/>
  <c r="C95" i="4"/>
  <c r="C116" i="4" s="1"/>
  <c r="B95" i="4"/>
  <c r="B93" i="4"/>
  <c r="B92" i="4"/>
  <c r="B91" i="4"/>
  <c r="B90" i="4"/>
  <c r="B89" i="4"/>
  <c r="B88" i="4"/>
  <c r="AA86" i="4"/>
  <c r="U86" i="4"/>
  <c r="T86" i="4"/>
  <c r="T100" i="4" s="1"/>
  <c r="S86" i="4"/>
  <c r="S100" i="4" s="1"/>
  <c r="R86" i="4"/>
  <c r="R100" i="4" s="1"/>
  <c r="Q86" i="4"/>
  <c r="Q100" i="4" s="1"/>
  <c r="O86" i="4"/>
  <c r="O100" i="4" s="1"/>
  <c r="N86" i="4"/>
  <c r="N100" i="4" s="1"/>
  <c r="M86" i="4"/>
  <c r="M100" i="4" s="1"/>
  <c r="L86" i="4"/>
  <c r="L100" i="4" s="1"/>
  <c r="K86" i="4"/>
  <c r="K100" i="4" s="1"/>
  <c r="J86" i="4"/>
  <c r="J100" i="4" s="1"/>
  <c r="I86" i="4"/>
  <c r="I100" i="4" s="1"/>
  <c r="H86" i="4"/>
  <c r="H100" i="4" s="1"/>
  <c r="G86" i="4"/>
  <c r="G100" i="4" s="1"/>
  <c r="F86" i="4"/>
  <c r="F100" i="4" s="1"/>
  <c r="E86" i="4"/>
  <c r="E100" i="4" s="1"/>
  <c r="D86" i="4"/>
  <c r="C86" i="4"/>
  <c r="C100" i="4" s="1"/>
  <c r="B86" i="4"/>
  <c r="AB85" i="4"/>
  <c r="AA85" i="4"/>
  <c r="Z85" i="4"/>
  <c r="Y85" i="4"/>
  <c r="X85" i="4"/>
  <c r="W85" i="4"/>
  <c r="V85" i="4"/>
  <c r="B85" i="4"/>
  <c r="AB84" i="4"/>
  <c r="AA84" i="4"/>
  <c r="Z84" i="4"/>
  <c r="Y84" i="4"/>
  <c r="X84" i="4"/>
  <c r="W84" i="4"/>
  <c r="V84" i="4"/>
  <c r="B84" i="4"/>
  <c r="AB83" i="4"/>
  <c r="AA83" i="4"/>
  <c r="Z83" i="4"/>
  <c r="Y83" i="4"/>
  <c r="X83" i="4"/>
  <c r="W83" i="4"/>
  <c r="V83" i="4"/>
  <c r="B83" i="4"/>
  <c r="AB82" i="4"/>
  <c r="AA82" i="4"/>
  <c r="Z82" i="4"/>
  <c r="Y82" i="4"/>
  <c r="X82" i="4"/>
  <c r="W82" i="4"/>
  <c r="V82" i="4"/>
  <c r="B82" i="4"/>
  <c r="AB81" i="4"/>
  <c r="AB86" i="4" s="1"/>
  <c r="AA81" i="4"/>
  <c r="Z81" i="4"/>
  <c r="Z86" i="4" s="1"/>
  <c r="Y81" i="4"/>
  <c r="Y86" i="4" s="1"/>
  <c r="X81" i="4"/>
  <c r="X86" i="4" s="1"/>
  <c r="W81" i="4"/>
  <c r="W86" i="4" s="1"/>
  <c r="V81" i="4"/>
  <c r="V86" i="4" s="1"/>
  <c r="B81" i="4"/>
  <c r="U79" i="4"/>
  <c r="T79" i="4"/>
  <c r="S79" i="4"/>
  <c r="R79" i="4"/>
  <c r="Q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AB78" i="4"/>
  <c r="AA78" i="4"/>
  <c r="Z78" i="4"/>
  <c r="Y78" i="4"/>
  <c r="X78" i="4"/>
  <c r="W78" i="4"/>
  <c r="V78" i="4"/>
  <c r="B78" i="4"/>
  <c r="AB77" i="4"/>
  <c r="AA77" i="4"/>
  <c r="Z77" i="4"/>
  <c r="Y77" i="4"/>
  <c r="X77" i="4"/>
  <c r="W77" i="4"/>
  <c r="V77" i="4"/>
  <c r="B77" i="4"/>
  <c r="AB76" i="4"/>
  <c r="AA76" i="4"/>
  <c r="Z76" i="4"/>
  <c r="Y76" i="4"/>
  <c r="X76" i="4"/>
  <c r="W76" i="4"/>
  <c r="V76" i="4"/>
  <c r="B76" i="4"/>
  <c r="AB75" i="4"/>
  <c r="AA75" i="4"/>
  <c r="Z75" i="4"/>
  <c r="Y75" i="4"/>
  <c r="X75" i="4"/>
  <c r="W75" i="4"/>
  <c r="V75" i="4"/>
  <c r="B75" i="4"/>
  <c r="AB74" i="4"/>
  <c r="AB79" i="4" s="1"/>
  <c r="AA74" i="4"/>
  <c r="AA79" i="4" s="1"/>
  <c r="Z74" i="4"/>
  <c r="Z79" i="4" s="1"/>
  <c r="Y74" i="4"/>
  <c r="Y79" i="4" s="1"/>
  <c r="X74" i="4"/>
  <c r="X79" i="4" s="1"/>
  <c r="W74" i="4"/>
  <c r="W79" i="4" s="1"/>
  <c r="V74" i="4"/>
  <c r="V79" i="4" s="1"/>
  <c r="B74" i="4"/>
  <c r="U72" i="4"/>
  <c r="T72" i="4"/>
  <c r="S72" i="4"/>
  <c r="R72" i="4"/>
  <c r="Q72" i="4"/>
  <c r="B72" i="4"/>
  <c r="O71" i="4"/>
  <c r="V71" i="4" s="1"/>
  <c r="N71" i="4"/>
  <c r="M71" i="4"/>
  <c r="L71" i="4"/>
  <c r="K71" i="4"/>
  <c r="J71" i="4"/>
  <c r="I71" i="4"/>
  <c r="AB71" i="4" s="1"/>
  <c r="H71" i="4"/>
  <c r="AA71" i="4" s="1"/>
  <c r="G71" i="4"/>
  <c r="Z71" i="4" s="1"/>
  <c r="F71" i="4"/>
  <c r="Y71" i="4" s="1"/>
  <c r="E71" i="4"/>
  <c r="X71" i="4" s="1"/>
  <c r="D71" i="4"/>
  <c r="W71" i="4" s="1"/>
  <c r="C71" i="4"/>
  <c r="B71" i="4"/>
  <c r="O70" i="4"/>
  <c r="V70" i="4" s="1"/>
  <c r="N70" i="4"/>
  <c r="M70" i="4"/>
  <c r="L70" i="4"/>
  <c r="K70" i="4"/>
  <c r="J70" i="4"/>
  <c r="I70" i="4"/>
  <c r="AB70" i="4" s="1"/>
  <c r="H70" i="4"/>
  <c r="AA70" i="4" s="1"/>
  <c r="G70" i="4"/>
  <c r="Z70" i="4" s="1"/>
  <c r="F70" i="4"/>
  <c r="Y70" i="4" s="1"/>
  <c r="E70" i="4"/>
  <c r="X70" i="4" s="1"/>
  <c r="D70" i="4"/>
  <c r="W70" i="4" s="1"/>
  <c r="C70" i="4"/>
  <c r="B70" i="4"/>
  <c r="X69" i="4"/>
  <c r="O69" i="4"/>
  <c r="N69" i="4"/>
  <c r="M69" i="4"/>
  <c r="L69" i="4"/>
  <c r="K69" i="4"/>
  <c r="J69" i="4"/>
  <c r="I69" i="4"/>
  <c r="AB69" i="4" s="1"/>
  <c r="H69" i="4"/>
  <c r="AA69" i="4" s="1"/>
  <c r="G69" i="4"/>
  <c r="Z69" i="4" s="1"/>
  <c r="F69" i="4"/>
  <c r="Y69" i="4" s="1"/>
  <c r="E69" i="4"/>
  <c r="D69" i="4"/>
  <c r="C69" i="4"/>
  <c r="C72" i="4" s="1"/>
  <c r="B69" i="4"/>
  <c r="AA68" i="4"/>
  <c r="Z68" i="4"/>
  <c r="Y68" i="4"/>
  <c r="O68" i="4"/>
  <c r="V68" i="4" s="1"/>
  <c r="N68" i="4"/>
  <c r="M68" i="4"/>
  <c r="L68" i="4"/>
  <c r="K68" i="4"/>
  <c r="J68" i="4"/>
  <c r="I68" i="4"/>
  <c r="AB68" i="4" s="1"/>
  <c r="H68" i="4"/>
  <c r="G68" i="4"/>
  <c r="F68" i="4"/>
  <c r="E68" i="4"/>
  <c r="X68" i="4" s="1"/>
  <c r="D68" i="4"/>
  <c r="C68" i="4"/>
  <c r="B68" i="4"/>
  <c r="AB67" i="4"/>
  <c r="V67" i="4"/>
  <c r="O67" i="4"/>
  <c r="N67" i="4"/>
  <c r="M67" i="4"/>
  <c r="L67" i="4"/>
  <c r="L72" i="4" s="1"/>
  <c r="K67" i="4"/>
  <c r="J67" i="4"/>
  <c r="I67" i="4"/>
  <c r="H67" i="4"/>
  <c r="AA67" i="4" s="1"/>
  <c r="G67" i="4"/>
  <c r="F67" i="4"/>
  <c r="E67" i="4"/>
  <c r="X67" i="4" s="1"/>
  <c r="D67" i="4"/>
  <c r="D72" i="4" s="1"/>
  <c r="C67" i="4"/>
  <c r="B67" i="4"/>
  <c r="U65" i="4"/>
  <c r="T65" i="4"/>
  <c r="S65" i="4"/>
  <c r="R65" i="4"/>
  <c r="Q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AB64" i="4"/>
  <c r="AA64" i="4"/>
  <c r="Z64" i="4"/>
  <c r="Y64" i="4"/>
  <c r="X64" i="4"/>
  <c r="W64" i="4"/>
  <c r="V64" i="4"/>
  <c r="B64" i="4"/>
  <c r="AB63" i="4"/>
  <c r="AA63" i="4"/>
  <c r="Z63" i="4"/>
  <c r="Y63" i="4"/>
  <c r="X63" i="4"/>
  <c r="W63" i="4"/>
  <c r="V63" i="4"/>
  <c r="B63" i="4"/>
  <c r="AB62" i="4"/>
  <c r="AA62" i="4"/>
  <c r="Z62" i="4"/>
  <c r="Y62" i="4"/>
  <c r="X62" i="4"/>
  <c r="W62" i="4"/>
  <c r="V62" i="4"/>
  <c r="B62" i="4"/>
  <c r="AB61" i="4"/>
  <c r="AA61" i="4"/>
  <c r="Z61" i="4"/>
  <c r="Y61" i="4"/>
  <c r="X61" i="4"/>
  <c r="W61" i="4"/>
  <c r="V61" i="4"/>
  <c r="B61" i="4"/>
  <c r="AB60" i="4"/>
  <c r="AB65" i="4" s="1"/>
  <c r="AA60" i="4"/>
  <c r="AA65" i="4" s="1"/>
  <c r="Z60" i="4"/>
  <c r="Z65" i="4" s="1"/>
  <c r="Y60" i="4"/>
  <c r="Y65" i="4" s="1"/>
  <c r="X60" i="4"/>
  <c r="X65" i="4" s="1"/>
  <c r="W60" i="4"/>
  <c r="W65" i="4" s="1"/>
  <c r="V60" i="4"/>
  <c r="V65" i="4" s="1"/>
  <c r="B60" i="4"/>
  <c r="U58" i="4"/>
  <c r="T58" i="4"/>
  <c r="S58" i="4"/>
  <c r="R58" i="4"/>
  <c r="Q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AB57" i="4"/>
  <c r="AA57" i="4"/>
  <c r="Z57" i="4"/>
  <c r="Y57" i="4"/>
  <c r="X57" i="4"/>
  <c r="W57" i="4"/>
  <c r="V57" i="4"/>
  <c r="B57" i="4"/>
  <c r="AB56" i="4"/>
  <c r="AA56" i="4"/>
  <c r="Z56" i="4"/>
  <c r="Y56" i="4"/>
  <c r="X56" i="4"/>
  <c r="W56" i="4"/>
  <c r="V56" i="4"/>
  <c r="B56" i="4"/>
  <c r="AB55" i="4"/>
  <c r="AA55" i="4"/>
  <c r="Z55" i="4"/>
  <c r="Y55" i="4"/>
  <c r="X55" i="4"/>
  <c r="W55" i="4"/>
  <c r="V55" i="4"/>
  <c r="B55" i="4"/>
  <c r="AB54" i="4"/>
  <c r="AA54" i="4"/>
  <c r="Z54" i="4"/>
  <c r="Y54" i="4"/>
  <c r="X54" i="4"/>
  <c r="W54" i="4"/>
  <c r="V54" i="4"/>
  <c r="B54" i="4"/>
  <c r="AB53" i="4"/>
  <c r="AB58" i="4" s="1"/>
  <c r="AA53" i="4"/>
  <c r="AA58" i="4" s="1"/>
  <c r="Z53" i="4"/>
  <c r="Z58" i="4" s="1"/>
  <c r="Y53" i="4"/>
  <c r="Y58" i="4" s="1"/>
  <c r="X53" i="4"/>
  <c r="X58" i="4" s="1"/>
  <c r="W53" i="4"/>
  <c r="W58" i="4" s="1"/>
  <c r="V53" i="4"/>
  <c r="V58" i="4" s="1"/>
  <c r="B53" i="4"/>
  <c r="U51" i="4"/>
  <c r="T51" i="4"/>
  <c r="S51" i="4"/>
  <c r="R51" i="4"/>
  <c r="Q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AB50" i="4"/>
  <c r="AA50" i="4"/>
  <c r="Z50" i="4"/>
  <c r="Y50" i="4"/>
  <c r="X50" i="4"/>
  <c r="W50" i="4"/>
  <c r="V50" i="4"/>
  <c r="B50" i="4"/>
  <c r="AB49" i="4"/>
  <c r="AA49" i="4"/>
  <c r="Z49" i="4"/>
  <c r="Y49" i="4"/>
  <c r="X49" i="4"/>
  <c r="W49" i="4"/>
  <c r="V49" i="4"/>
  <c r="B49" i="4"/>
  <c r="AB48" i="4"/>
  <c r="AA48" i="4"/>
  <c r="Z48" i="4"/>
  <c r="Y48" i="4"/>
  <c r="X48" i="4"/>
  <c r="W48" i="4"/>
  <c r="V48" i="4"/>
  <c r="B48" i="4"/>
  <c r="AB47" i="4"/>
  <c r="AA47" i="4"/>
  <c r="Z47" i="4"/>
  <c r="Y47" i="4"/>
  <c r="X47" i="4"/>
  <c r="W47" i="4"/>
  <c r="V47" i="4"/>
  <c r="B47" i="4"/>
  <c r="AB46" i="4"/>
  <c r="AB51" i="4" s="1"/>
  <c r="AA46" i="4"/>
  <c r="AA51" i="4" s="1"/>
  <c r="Z46" i="4"/>
  <c r="Z51" i="4" s="1"/>
  <c r="Y46" i="4"/>
  <c r="Y51" i="4" s="1"/>
  <c r="X46" i="4"/>
  <c r="X51" i="4" s="1"/>
  <c r="W46" i="4"/>
  <c r="W51" i="4" s="1"/>
  <c r="V46" i="4"/>
  <c r="V51" i="4" s="1"/>
  <c r="B46" i="4"/>
  <c r="U44" i="4"/>
  <c r="T44" i="4"/>
  <c r="S44" i="4"/>
  <c r="R44" i="4"/>
  <c r="Q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AB43" i="4"/>
  <c r="AA43" i="4"/>
  <c r="Z43" i="4"/>
  <c r="Y43" i="4"/>
  <c r="X43" i="4"/>
  <c r="W43" i="4"/>
  <c r="V43" i="4"/>
  <c r="B43" i="4"/>
  <c r="AB42" i="4"/>
  <c r="AA42" i="4"/>
  <c r="Z42" i="4"/>
  <c r="Y42" i="4"/>
  <c r="X42" i="4"/>
  <c r="W42" i="4"/>
  <c r="V42" i="4"/>
  <c r="B42" i="4"/>
  <c r="AB41" i="4"/>
  <c r="AA41" i="4"/>
  <c r="Z41" i="4"/>
  <c r="Y41" i="4"/>
  <c r="X41" i="4"/>
  <c r="W41" i="4"/>
  <c r="V41" i="4"/>
  <c r="B41" i="4"/>
  <c r="AB40" i="4"/>
  <c r="AA40" i="4"/>
  <c r="Z40" i="4"/>
  <c r="Y40" i="4"/>
  <c r="X40" i="4"/>
  <c r="W40" i="4"/>
  <c r="V40" i="4"/>
  <c r="B40" i="4"/>
  <c r="AB39" i="4"/>
  <c r="AB44" i="4" s="1"/>
  <c r="AA39" i="4"/>
  <c r="AA44" i="4" s="1"/>
  <c r="Z39" i="4"/>
  <c r="Z44" i="4" s="1"/>
  <c r="Y39" i="4"/>
  <c r="Y44" i="4" s="1"/>
  <c r="X39" i="4"/>
  <c r="X44" i="4" s="1"/>
  <c r="W39" i="4"/>
  <c r="W44" i="4" s="1"/>
  <c r="V39" i="4"/>
  <c r="V44" i="4" s="1"/>
  <c r="B39" i="4"/>
  <c r="U37" i="4"/>
  <c r="T37" i="4"/>
  <c r="S37" i="4"/>
  <c r="R37" i="4"/>
  <c r="Q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AB36" i="4"/>
  <c r="AA36" i="4"/>
  <c r="Z36" i="4"/>
  <c r="Y36" i="4"/>
  <c r="X36" i="4"/>
  <c r="W36" i="4"/>
  <c r="V36" i="4"/>
  <c r="B36" i="4"/>
  <c r="AB35" i="4"/>
  <c r="AA35" i="4"/>
  <c r="Z35" i="4"/>
  <c r="Y35" i="4"/>
  <c r="X35" i="4"/>
  <c r="W35" i="4"/>
  <c r="V35" i="4"/>
  <c r="B35" i="4"/>
  <c r="AB34" i="4"/>
  <c r="AA34" i="4"/>
  <c r="Z34" i="4"/>
  <c r="Y34" i="4"/>
  <c r="X34" i="4"/>
  <c r="W34" i="4"/>
  <c r="V34" i="4"/>
  <c r="B34" i="4"/>
  <c r="AB33" i="4"/>
  <c r="AA33" i="4"/>
  <c r="Z33" i="4"/>
  <c r="Y33" i="4"/>
  <c r="X33" i="4"/>
  <c r="W33" i="4"/>
  <c r="V33" i="4"/>
  <c r="B33" i="4"/>
  <c r="AB32" i="4"/>
  <c r="AB37" i="4" s="1"/>
  <c r="AA32" i="4"/>
  <c r="AA37" i="4" s="1"/>
  <c r="Z32" i="4"/>
  <c r="Z37" i="4" s="1"/>
  <c r="Y32" i="4"/>
  <c r="Y37" i="4" s="1"/>
  <c r="X32" i="4"/>
  <c r="X37" i="4" s="1"/>
  <c r="W32" i="4"/>
  <c r="W37" i="4" s="1"/>
  <c r="V32" i="4"/>
  <c r="V37" i="4" s="1"/>
  <c r="B32" i="4"/>
  <c r="U30" i="4"/>
  <c r="T30" i="4"/>
  <c r="S30" i="4"/>
  <c r="R30" i="4"/>
  <c r="Q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AB29" i="4"/>
  <c r="AA29" i="4"/>
  <c r="Z29" i="4"/>
  <c r="Y29" i="4"/>
  <c r="X29" i="4"/>
  <c r="W29" i="4"/>
  <c r="V29" i="4"/>
  <c r="B29" i="4"/>
  <c r="AB28" i="4"/>
  <c r="AA28" i="4"/>
  <c r="Z28" i="4"/>
  <c r="Y28" i="4"/>
  <c r="X28" i="4"/>
  <c r="W28" i="4"/>
  <c r="V28" i="4"/>
  <c r="B28" i="4"/>
  <c r="AB27" i="4"/>
  <c r="AA27" i="4"/>
  <c r="Z27" i="4"/>
  <c r="Y27" i="4"/>
  <c r="X27" i="4"/>
  <c r="W27" i="4"/>
  <c r="V27" i="4"/>
  <c r="B27" i="4"/>
  <c r="AB26" i="4"/>
  <c r="AA26" i="4"/>
  <c r="Z26" i="4"/>
  <c r="Y26" i="4"/>
  <c r="X26" i="4"/>
  <c r="W26" i="4"/>
  <c r="V26" i="4"/>
  <c r="B26" i="4"/>
  <c r="AB25" i="4"/>
  <c r="AB30" i="4" s="1"/>
  <c r="AA25" i="4"/>
  <c r="AA30" i="4" s="1"/>
  <c r="Z25" i="4"/>
  <c r="Z30" i="4" s="1"/>
  <c r="Y25" i="4"/>
  <c r="Y30" i="4" s="1"/>
  <c r="X25" i="4"/>
  <c r="X30" i="4" s="1"/>
  <c r="W25" i="4"/>
  <c r="W30" i="4" s="1"/>
  <c r="V25" i="4"/>
  <c r="V30" i="4" s="1"/>
  <c r="B25" i="4"/>
  <c r="U23" i="4"/>
  <c r="T23" i="4"/>
  <c r="S23" i="4"/>
  <c r="R23" i="4"/>
  <c r="Q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AB22" i="4"/>
  <c r="AA22" i="4"/>
  <c r="Z22" i="4"/>
  <c r="Y22" i="4"/>
  <c r="X22" i="4"/>
  <c r="W22" i="4"/>
  <c r="V22" i="4"/>
  <c r="B22" i="4"/>
  <c r="AB21" i="4"/>
  <c r="AA21" i="4"/>
  <c r="Z21" i="4"/>
  <c r="Y21" i="4"/>
  <c r="X21" i="4"/>
  <c r="W21" i="4"/>
  <c r="V21" i="4"/>
  <c r="B21" i="4"/>
  <c r="AB20" i="4"/>
  <c r="AA20" i="4"/>
  <c r="Z20" i="4"/>
  <c r="Y20" i="4"/>
  <c r="X20" i="4"/>
  <c r="W20" i="4"/>
  <c r="V20" i="4"/>
  <c r="B20" i="4"/>
  <c r="AB19" i="4"/>
  <c r="AA19" i="4"/>
  <c r="Z19" i="4"/>
  <c r="Y19" i="4"/>
  <c r="X19" i="4"/>
  <c r="W19" i="4"/>
  <c r="V19" i="4"/>
  <c r="B19" i="4"/>
  <c r="AB18" i="4"/>
  <c r="AB23" i="4" s="1"/>
  <c r="AA18" i="4"/>
  <c r="AA23" i="4" s="1"/>
  <c r="Z18" i="4"/>
  <c r="Y18" i="4"/>
  <c r="Y23" i="4" s="1"/>
  <c r="X18" i="4"/>
  <c r="X23" i="4" s="1"/>
  <c r="W18" i="4"/>
  <c r="W23" i="4" s="1"/>
  <c r="V18" i="4"/>
  <c r="V23" i="4" s="1"/>
  <c r="B18" i="4"/>
  <c r="A17" i="4"/>
  <c r="A24" i="4" s="1"/>
  <c r="A31" i="4" s="1"/>
  <c r="A38" i="4" s="1"/>
  <c r="A45" i="4" s="1"/>
  <c r="A52" i="4" s="1"/>
  <c r="A59" i="4" s="1"/>
  <c r="A66" i="4" s="1"/>
  <c r="A73" i="4" s="1"/>
  <c r="A80" i="4" s="1"/>
  <c r="A87" i="4" s="1"/>
  <c r="A94" i="4" s="1"/>
  <c r="A101" i="4" s="1"/>
  <c r="A108" i="4" s="1"/>
  <c r="A115" i="4" s="1"/>
  <c r="A122" i="4" s="1"/>
  <c r="A129" i="4" s="1"/>
  <c r="A136" i="4" s="1"/>
  <c r="U16" i="4"/>
  <c r="T16" i="4"/>
  <c r="S16" i="4"/>
  <c r="R16" i="4"/>
  <c r="Q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AB15" i="4"/>
  <c r="AA15" i="4"/>
  <c r="Z15" i="4"/>
  <c r="Y15" i="4"/>
  <c r="X15" i="4"/>
  <c r="W15" i="4"/>
  <c r="V15" i="4"/>
  <c r="AB14" i="4"/>
  <c r="AA14" i="4"/>
  <c r="Z14" i="4"/>
  <c r="Y14" i="4"/>
  <c r="X14" i="4"/>
  <c r="W14" i="4"/>
  <c r="V14" i="4"/>
  <c r="AB13" i="4"/>
  <c r="AA13" i="4"/>
  <c r="Z13" i="4"/>
  <c r="Y13" i="4"/>
  <c r="X13" i="4"/>
  <c r="W13" i="4"/>
  <c r="V13" i="4"/>
  <c r="AB12" i="4"/>
  <c r="AB16" i="4" s="1"/>
  <c r="AA12" i="4"/>
  <c r="Z12" i="4"/>
  <c r="Y12" i="4"/>
  <c r="X12" i="4"/>
  <c r="X16" i="4" s="1"/>
  <c r="W12" i="4"/>
  <c r="V12" i="4"/>
  <c r="AB11" i="4"/>
  <c r="AA11" i="4"/>
  <c r="Z11" i="4"/>
  <c r="Y11" i="4"/>
  <c r="X11" i="4"/>
  <c r="W11" i="4"/>
  <c r="V11" i="4"/>
  <c r="W121" i="5" l="1"/>
  <c r="W72" i="5"/>
  <c r="O121" i="5"/>
  <c r="V116" i="5"/>
  <c r="V121" i="5" s="1"/>
  <c r="X121" i="5"/>
  <c r="Y121" i="5"/>
  <c r="AB118" i="5"/>
  <c r="AB121" i="5" s="1"/>
  <c r="U121" i="5"/>
  <c r="Z100" i="5"/>
  <c r="AA121" i="5"/>
  <c r="R121" i="5"/>
  <c r="V72" i="5"/>
  <c r="S121" i="5"/>
  <c r="Z116" i="5"/>
  <c r="Z121" i="5" s="1"/>
  <c r="T121" i="5"/>
  <c r="Q121" i="5"/>
  <c r="W128" i="4"/>
  <c r="C121" i="4"/>
  <c r="G121" i="4"/>
  <c r="K121" i="4"/>
  <c r="V119" i="4"/>
  <c r="AA72" i="4"/>
  <c r="V95" i="4"/>
  <c r="X118" i="4"/>
  <c r="Y16" i="4"/>
  <c r="J72" i="4"/>
  <c r="H121" i="4"/>
  <c r="AB95" i="4"/>
  <c r="Y96" i="4"/>
  <c r="V98" i="4"/>
  <c r="Y99" i="4"/>
  <c r="Y100" i="4" s="1"/>
  <c r="R118" i="4"/>
  <c r="Y118" i="4" s="1"/>
  <c r="Y120" i="4"/>
  <c r="F72" i="4"/>
  <c r="Y67" i="4"/>
  <c r="Y72" i="4" s="1"/>
  <c r="K72" i="4"/>
  <c r="E121" i="4"/>
  <c r="I121" i="4"/>
  <c r="W95" i="4"/>
  <c r="Y117" i="4"/>
  <c r="AB99" i="4"/>
  <c r="R119" i="4"/>
  <c r="Y119" i="4" s="1"/>
  <c r="W96" i="4"/>
  <c r="V118" i="4"/>
  <c r="X128" i="4"/>
  <c r="AB128" i="4"/>
  <c r="D121" i="4"/>
  <c r="L121" i="4"/>
  <c r="X97" i="4"/>
  <c r="V99" i="4"/>
  <c r="R121" i="4"/>
  <c r="Z23" i="4"/>
  <c r="V16" i="4"/>
  <c r="Z16" i="4"/>
  <c r="AA16" i="4"/>
  <c r="G72" i="4"/>
  <c r="Z67" i="4"/>
  <c r="Z72" i="4" s="1"/>
  <c r="N72" i="4"/>
  <c r="J121" i="4"/>
  <c r="V96" i="4"/>
  <c r="AA96" i="4"/>
  <c r="V97" i="4"/>
  <c r="AA97" i="4"/>
  <c r="AB97" i="4"/>
  <c r="W99" i="4"/>
  <c r="O116" i="4"/>
  <c r="V116" i="4" s="1"/>
  <c r="O120" i="4"/>
  <c r="V120" i="4" s="1"/>
  <c r="W68" i="4"/>
  <c r="W97" i="4"/>
  <c r="W116" i="4"/>
  <c r="P117" i="4"/>
  <c r="P121" i="4" s="1"/>
  <c r="P72" i="4"/>
  <c r="P118" i="4"/>
  <c r="W118" i="4" s="1"/>
  <c r="W16" i="4"/>
  <c r="AA116" i="4"/>
  <c r="AB119" i="4"/>
  <c r="M121" i="4"/>
  <c r="X100" i="4"/>
  <c r="F121" i="4"/>
  <c r="N121" i="4"/>
  <c r="X119" i="4"/>
  <c r="X120" i="4"/>
  <c r="AB72" i="4"/>
  <c r="H72" i="4"/>
  <c r="I72" i="4"/>
  <c r="V69" i="4"/>
  <c r="V72" i="4" s="1"/>
  <c r="AA98" i="4"/>
  <c r="U117" i="4"/>
  <c r="AB117" i="4" s="1"/>
  <c r="W98" i="4"/>
  <c r="AB98" i="4"/>
  <c r="AB100" i="4" s="1"/>
  <c r="X116" i="4"/>
  <c r="Q117" i="4"/>
  <c r="X117" i="4" s="1"/>
  <c r="V117" i="4"/>
  <c r="X72" i="4"/>
  <c r="T117" i="4"/>
  <c r="AA117" i="4" s="1"/>
  <c r="E72" i="4"/>
  <c r="M72" i="4"/>
  <c r="O72" i="4"/>
  <c r="S116" i="4"/>
  <c r="Z95" i="4"/>
  <c r="S118" i="4"/>
  <c r="Z118" i="4" s="1"/>
  <c r="Z97" i="4"/>
  <c r="S120" i="4"/>
  <c r="Z120" i="4" s="1"/>
  <c r="Z99" i="4"/>
  <c r="AB116" i="4"/>
  <c r="AB121" i="4" s="1"/>
  <c r="W117" i="4"/>
  <c r="W121" i="4" s="1"/>
  <c r="AA118" i="4"/>
  <c r="W67" i="4"/>
  <c r="W72" i="4" s="1"/>
  <c r="AA95" i="4"/>
  <c r="S117" i="4"/>
  <c r="Z117" i="4" s="1"/>
  <c r="Z96" i="4"/>
  <c r="S119" i="4"/>
  <c r="Z119" i="4" s="1"/>
  <c r="Z98" i="4"/>
  <c r="AA99" i="4"/>
  <c r="Y116" i="4"/>
  <c r="O121" i="4" l="1"/>
  <c r="AA100" i="4"/>
  <c r="V121" i="4"/>
  <c r="W100" i="4"/>
  <c r="V100" i="4"/>
  <c r="Y121" i="4"/>
  <c r="U121" i="4"/>
  <c r="Z100" i="4"/>
  <c r="S121" i="4"/>
  <c r="Z116" i="4"/>
  <c r="Z121" i="4" s="1"/>
  <c r="T121" i="4"/>
  <c r="X121" i="4"/>
  <c r="Q121" i="4"/>
  <c r="AA121" i="4"/>
  <c r="A5" i="3" l="1"/>
  <c r="A3" i="3"/>
  <c r="A4" i="3"/>
  <c r="A2" i="3"/>
  <c r="P71" i="2" l="1"/>
  <c r="P70" i="2"/>
  <c r="P69" i="2"/>
  <c r="P68" i="2"/>
  <c r="P67" i="2"/>
  <c r="O71" i="2"/>
  <c r="O70" i="2"/>
  <c r="O69" i="2"/>
  <c r="O68" i="2"/>
  <c r="O67" i="2"/>
  <c r="N68" i="2"/>
  <c r="N69" i="2"/>
  <c r="N70" i="2"/>
  <c r="N71" i="2"/>
  <c r="N67" i="2"/>
  <c r="E67" i="2"/>
  <c r="F67" i="2"/>
  <c r="G67" i="2"/>
  <c r="H67" i="2"/>
  <c r="I67" i="2"/>
  <c r="J67" i="2"/>
  <c r="K67" i="2"/>
  <c r="L67" i="2"/>
  <c r="M67" i="2"/>
  <c r="E68" i="2"/>
  <c r="F68" i="2"/>
  <c r="G68" i="2"/>
  <c r="H68" i="2"/>
  <c r="I68" i="2"/>
  <c r="J68" i="2"/>
  <c r="K68" i="2"/>
  <c r="L68" i="2"/>
  <c r="M68" i="2"/>
  <c r="E69" i="2"/>
  <c r="F69" i="2"/>
  <c r="G69" i="2"/>
  <c r="H69" i="2"/>
  <c r="I69" i="2"/>
  <c r="J69" i="2"/>
  <c r="K69" i="2"/>
  <c r="L69" i="2"/>
  <c r="M69" i="2"/>
  <c r="E70" i="2"/>
  <c r="F70" i="2"/>
  <c r="G70" i="2"/>
  <c r="H70" i="2"/>
  <c r="I70" i="2"/>
  <c r="J70" i="2"/>
  <c r="K70" i="2"/>
  <c r="L70" i="2"/>
  <c r="M70" i="2"/>
  <c r="E71" i="2"/>
  <c r="F71" i="2"/>
  <c r="G71" i="2"/>
  <c r="H71" i="2"/>
  <c r="I71" i="2"/>
  <c r="J71" i="2"/>
  <c r="K71" i="2"/>
  <c r="L71" i="2"/>
  <c r="M71" i="2"/>
  <c r="D68" i="2"/>
  <c r="D69" i="2"/>
  <c r="D70" i="2"/>
  <c r="D71" i="2"/>
  <c r="D67" i="2"/>
  <c r="C68" i="2"/>
  <c r="C69" i="2"/>
  <c r="C70" i="2"/>
  <c r="C71" i="2"/>
  <c r="C67" i="2"/>
  <c r="O72" i="2" l="1"/>
  <c r="P72" i="2"/>
  <c r="AB141" i="2"/>
  <c r="AA141" i="2"/>
  <c r="Z141" i="2"/>
  <c r="Y141" i="2"/>
  <c r="X141" i="2"/>
  <c r="W141" i="2"/>
  <c r="V141" i="2"/>
  <c r="AB140" i="2"/>
  <c r="AA140" i="2"/>
  <c r="Z140" i="2"/>
  <c r="Y140" i="2"/>
  <c r="X140" i="2"/>
  <c r="W140" i="2"/>
  <c r="V140" i="2"/>
  <c r="AB139" i="2"/>
  <c r="AA139" i="2"/>
  <c r="Z139" i="2"/>
  <c r="Y139" i="2"/>
  <c r="X139" i="2"/>
  <c r="W139" i="2"/>
  <c r="V139" i="2"/>
  <c r="AB138" i="2"/>
  <c r="AA138" i="2"/>
  <c r="Z138" i="2"/>
  <c r="Y138" i="2"/>
  <c r="X138" i="2"/>
  <c r="W138" i="2"/>
  <c r="V138" i="2"/>
  <c r="AB137" i="2"/>
  <c r="AA137" i="2"/>
  <c r="Z137" i="2"/>
  <c r="Y137" i="2"/>
  <c r="X137" i="2"/>
  <c r="W137" i="2"/>
  <c r="V137" i="2"/>
  <c r="AB134" i="2"/>
  <c r="AA134" i="2"/>
  <c r="Z134" i="2"/>
  <c r="Y134" i="2"/>
  <c r="X134" i="2"/>
  <c r="W134" i="2"/>
  <c r="V134" i="2"/>
  <c r="AB133" i="2"/>
  <c r="AA133" i="2"/>
  <c r="Z133" i="2"/>
  <c r="Y133" i="2"/>
  <c r="X133" i="2"/>
  <c r="W133" i="2"/>
  <c r="V133" i="2"/>
  <c r="AB132" i="2"/>
  <c r="AA132" i="2"/>
  <c r="Z132" i="2"/>
  <c r="Y132" i="2"/>
  <c r="X132" i="2"/>
  <c r="W132" i="2"/>
  <c r="V132" i="2"/>
  <c r="AB131" i="2"/>
  <c r="AA131" i="2"/>
  <c r="Z131" i="2"/>
  <c r="Y131" i="2"/>
  <c r="X131" i="2"/>
  <c r="W131" i="2"/>
  <c r="V131" i="2"/>
  <c r="AB130" i="2"/>
  <c r="AA130" i="2"/>
  <c r="Z130" i="2"/>
  <c r="Y130" i="2"/>
  <c r="X130" i="2"/>
  <c r="W130" i="2"/>
  <c r="V130" i="2"/>
  <c r="W123" i="2"/>
  <c r="X123" i="2"/>
  <c r="Y123" i="2"/>
  <c r="Z123" i="2"/>
  <c r="AA123" i="2"/>
  <c r="AB123" i="2"/>
  <c r="W124" i="2"/>
  <c r="X124" i="2"/>
  <c r="Y124" i="2"/>
  <c r="Z124" i="2"/>
  <c r="AA124" i="2"/>
  <c r="AB124" i="2"/>
  <c r="W125" i="2"/>
  <c r="X125" i="2"/>
  <c r="Y125" i="2"/>
  <c r="Z125" i="2"/>
  <c r="AA125" i="2"/>
  <c r="AB125" i="2"/>
  <c r="W126" i="2"/>
  <c r="X126" i="2"/>
  <c r="Y126" i="2"/>
  <c r="Z126" i="2"/>
  <c r="AA126" i="2"/>
  <c r="AB126" i="2"/>
  <c r="W127" i="2"/>
  <c r="X127" i="2"/>
  <c r="Y127" i="2"/>
  <c r="Z127" i="2"/>
  <c r="AA127" i="2"/>
  <c r="AB127" i="2"/>
  <c r="V124" i="2"/>
  <c r="V125" i="2"/>
  <c r="V126" i="2"/>
  <c r="V127" i="2"/>
  <c r="V123" i="2"/>
  <c r="AB113" i="2"/>
  <c r="AA113" i="2"/>
  <c r="Z113" i="2"/>
  <c r="Y113" i="2"/>
  <c r="X113" i="2"/>
  <c r="W113" i="2"/>
  <c r="V113" i="2"/>
  <c r="AB112" i="2"/>
  <c r="AA112" i="2"/>
  <c r="Z112" i="2"/>
  <c r="Y112" i="2"/>
  <c r="X112" i="2"/>
  <c r="W112" i="2"/>
  <c r="V112" i="2"/>
  <c r="AB111" i="2"/>
  <c r="AA111" i="2"/>
  <c r="Z111" i="2"/>
  <c r="Y111" i="2"/>
  <c r="X111" i="2"/>
  <c r="W111" i="2"/>
  <c r="V111" i="2"/>
  <c r="AB110" i="2"/>
  <c r="AA110" i="2"/>
  <c r="Z110" i="2"/>
  <c r="Y110" i="2"/>
  <c r="X110" i="2"/>
  <c r="W110" i="2"/>
  <c r="V110" i="2"/>
  <c r="AB109" i="2"/>
  <c r="AA109" i="2"/>
  <c r="Z109" i="2"/>
  <c r="Y109" i="2"/>
  <c r="X109" i="2"/>
  <c r="W109" i="2"/>
  <c r="V109" i="2"/>
  <c r="AB106" i="2"/>
  <c r="AA106" i="2"/>
  <c r="Z106" i="2"/>
  <c r="Y106" i="2"/>
  <c r="X106" i="2"/>
  <c r="W106" i="2"/>
  <c r="V106" i="2"/>
  <c r="AB105" i="2"/>
  <c r="AA105" i="2"/>
  <c r="Z105" i="2"/>
  <c r="Y105" i="2"/>
  <c r="X105" i="2"/>
  <c r="W105" i="2"/>
  <c r="V105" i="2"/>
  <c r="AB104" i="2"/>
  <c r="AA104" i="2"/>
  <c r="Z104" i="2"/>
  <c r="Y104" i="2"/>
  <c r="X104" i="2"/>
  <c r="W104" i="2"/>
  <c r="V104" i="2"/>
  <c r="AB103" i="2"/>
  <c r="AA103" i="2"/>
  <c r="Z103" i="2"/>
  <c r="Y103" i="2"/>
  <c r="X103" i="2"/>
  <c r="W103" i="2"/>
  <c r="V103" i="2"/>
  <c r="AB102" i="2"/>
  <c r="AA102" i="2"/>
  <c r="Z102" i="2"/>
  <c r="Y102" i="2"/>
  <c r="X102" i="2"/>
  <c r="W102" i="2"/>
  <c r="V102" i="2"/>
  <c r="AB78" i="2"/>
  <c r="AA78" i="2"/>
  <c r="Z78" i="2"/>
  <c r="Y78" i="2"/>
  <c r="X78" i="2"/>
  <c r="W78" i="2"/>
  <c r="V78" i="2"/>
  <c r="AB77" i="2"/>
  <c r="AA77" i="2"/>
  <c r="Z77" i="2"/>
  <c r="Y77" i="2"/>
  <c r="X77" i="2"/>
  <c r="W77" i="2"/>
  <c r="V77" i="2"/>
  <c r="AB76" i="2"/>
  <c r="AA76" i="2"/>
  <c r="Z76" i="2"/>
  <c r="Y76" i="2"/>
  <c r="X76" i="2"/>
  <c r="W76" i="2"/>
  <c r="V76" i="2"/>
  <c r="AB75" i="2"/>
  <c r="AA75" i="2"/>
  <c r="Z75" i="2"/>
  <c r="Y75" i="2"/>
  <c r="X75" i="2"/>
  <c r="W75" i="2"/>
  <c r="V75" i="2"/>
  <c r="AB74" i="2"/>
  <c r="AA74" i="2"/>
  <c r="Z74" i="2"/>
  <c r="Y74" i="2"/>
  <c r="X74" i="2"/>
  <c r="W74" i="2"/>
  <c r="V74" i="2"/>
  <c r="AB85" i="2"/>
  <c r="AA85" i="2"/>
  <c r="Z85" i="2"/>
  <c r="Y85" i="2"/>
  <c r="X85" i="2"/>
  <c r="W85" i="2"/>
  <c r="V85" i="2"/>
  <c r="AB84" i="2"/>
  <c r="AA84" i="2"/>
  <c r="Z84" i="2"/>
  <c r="Y84" i="2"/>
  <c r="X84" i="2"/>
  <c r="W84" i="2"/>
  <c r="V84" i="2"/>
  <c r="AB83" i="2"/>
  <c r="AA83" i="2"/>
  <c r="Z83" i="2"/>
  <c r="Y83" i="2"/>
  <c r="X83" i="2"/>
  <c r="W83" i="2"/>
  <c r="V83" i="2"/>
  <c r="AB82" i="2"/>
  <c r="AA82" i="2"/>
  <c r="Z82" i="2"/>
  <c r="Y82" i="2"/>
  <c r="X82" i="2"/>
  <c r="W82" i="2"/>
  <c r="V82" i="2"/>
  <c r="AB81" i="2"/>
  <c r="AA81" i="2"/>
  <c r="Z81" i="2"/>
  <c r="Y81" i="2"/>
  <c r="X81" i="2"/>
  <c r="W81" i="2"/>
  <c r="V81" i="2"/>
  <c r="AB71" i="2"/>
  <c r="AA71" i="2"/>
  <c r="Z71" i="2"/>
  <c r="Y71" i="2"/>
  <c r="X71" i="2"/>
  <c r="W71" i="2"/>
  <c r="V71" i="2"/>
  <c r="AB70" i="2"/>
  <c r="AA70" i="2"/>
  <c r="Z70" i="2"/>
  <c r="Y70" i="2"/>
  <c r="X70" i="2"/>
  <c r="W70" i="2"/>
  <c r="V70" i="2"/>
  <c r="AB69" i="2"/>
  <c r="AA69" i="2"/>
  <c r="Z69" i="2"/>
  <c r="Y69" i="2"/>
  <c r="X69" i="2"/>
  <c r="W69" i="2"/>
  <c r="V69" i="2"/>
  <c r="AB68" i="2"/>
  <c r="AA68" i="2"/>
  <c r="Z68" i="2"/>
  <c r="Y68" i="2"/>
  <c r="X68" i="2"/>
  <c r="W68" i="2"/>
  <c r="V68" i="2"/>
  <c r="AB67" i="2"/>
  <c r="AA67" i="2"/>
  <c r="Z67" i="2"/>
  <c r="Y67" i="2"/>
  <c r="X67" i="2"/>
  <c r="W67" i="2"/>
  <c r="V67" i="2"/>
  <c r="AB64" i="2"/>
  <c r="AA64" i="2"/>
  <c r="Z64" i="2"/>
  <c r="Y64" i="2"/>
  <c r="X64" i="2"/>
  <c r="W64" i="2"/>
  <c r="V64" i="2"/>
  <c r="AB63" i="2"/>
  <c r="AA63" i="2"/>
  <c r="Z63" i="2"/>
  <c r="Y63" i="2"/>
  <c r="X63" i="2"/>
  <c r="W63" i="2"/>
  <c r="V63" i="2"/>
  <c r="AB62" i="2"/>
  <c r="AA62" i="2"/>
  <c r="Z62" i="2"/>
  <c r="Y62" i="2"/>
  <c r="X62" i="2"/>
  <c r="W62" i="2"/>
  <c r="V62" i="2"/>
  <c r="AB61" i="2"/>
  <c r="AA61" i="2"/>
  <c r="Z61" i="2"/>
  <c r="Y61" i="2"/>
  <c r="X61" i="2"/>
  <c r="W61" i="2"/>
  <c r="V61" i="2"/>
  <c r="AB60" i="2"/>
  <c r="AA60" i="2"/>
  <c r="Z60" i="2"/>
  <c r="Y60" i="2"/>
  <c r="X60" i="2"/>
  <c r="W60" i="2"/>
  <c r="V60" i="2"/>
  <c r="AB57" i="2"/>
  <c r="AA57" i="2"/>
  <c r="Z57" i="2"/>
  <c r="Y57" i="2"/>
  <c r="X57" i="2"/>
  <c r="W57" i="2"/>
  <c r="V57" i="2"/>
  <c r="AB56" i="2"/>
  <c r="AA56" i="2"/>
  <c r="Z56" i="2"/>
  <c r="Y56" i="2"/>
  <c r="X56" i="2"/>
  <c r="W56" i="2"/>
  <c r="V56" i="2"/>
  <c r="AB55" i="2"/>
  <c r="AA55" i="2"/>
  <c r="Z55" i="2"/>
  <c r="Y55" i="2"/>
  <c r="X55" i="2"/>
  <c r="W55" i="2"/>
  <c r="V55" i="2"/>
  <c r="AB54" i="2"/>
  <c r="AA54" i="2"/>
  <c r="Z54" i="2"/>
  <c r="Y54" i="2"/>
  <c r="X54" i="2"/>
  <c r="W54" i="2"/>
  <c r="V54" i="2"/>
  <c r="AB53" i="2"/>
  <c r="AA53" i="2"/>
  <c r="Z53" i="2"/>
  <c r="Y53" i="2"/>
  <c r="X53" i="2"/>
  <c r="W53" i="2"/>
  <c r="V53" i="2"/>
  <c r="W46" i="2"/>
  <c r="X46" i="2"/>
  <c r="Y46" i="2"/>
  <c r="Z46" i="2"/>
  <c r="AA46" i="2"/>
  <c r="AB46" i="2"/>
  <c r="W47" i="2"/>
  <c r="X47" i="2"/>
  <c r="Y47" i="2"/>
  <c r="Z47" i="2"/>
  <c r="AA47" i="2"/>
  <c r="AB47" i="2"/>
  <c r="W48" i="2"/>
  <c r="X48" i="2"/>
  <c r="Y48" i="2"/>
  <c r="Z48" i="2"/>
  <c r="AA48" i="2"/>
  <c r="AB48" i="2"/>
  <c r="W49" i="2"/>
  <c r="X49" i="2"/>
  <c r="Y49" i="2"/>
  <c r="Z49" i="2"/>
  <c r="AA49" i="2"/>
  <c r="AB49" i="2"/>
  <c r="W50" i="2"/>
  <c r="X50" i="2"/>
  <c r="Y50" i="2"/>
  <c r="Z50" i="2"/>
  <c r="AA50" i="2"/>
  <c r="AB50" i="2"/>
  <c r="V47" i="2"/>
  <c r="V48" i="2"/>
  <c r="V49" i="2"/>
  <c r="V50" i="2"/>
  <c r="V46" i="2"/>
  <c r="AB43" i="2"/>
  <c r="AA43" i="2"/>
  <c r="Z43" i="2"/>
  <c r="Y43" i="2"/>
  <c r="X43" i="2"/>
  <c r="W43" i="2"/>
  <c r="V43" i="2"/>
  <c r="AB42" i="2"/>
  <c r="AA42" i="2"/>
  <c r="Z42" i="2"/>
  <c r="Y42" i="2"/>
  <c r="X42" i="2"/>
  <c r="W42" i="2"/>
  <c r="V42" i="2"/>
  <c r="AB41" i="2"/>
  <c r="AA41" i="2"/>
  <c r="Z41" i="2"/>
  <c r="Y41" i="2"/>
  <c r="X41" i="2"/>
  <c r="W41" i="2"/>
  <c r="V41" i="2"/>
  <c r="AB40" i="2"/>
  <c r="AA40" i="2"/>
  <c r="Z40" i="2"/>
  <c r="Y40" i="2"/>
  <c r="X40" i="2"/>
  <c r="W40" i="2"/>
  <c r="V40" i="2"/>
  <c r="AB39" i="2"/>
  <c r="AA39" i="2"/>
  <c r="Z39" i="2"/>
  <c r="Y39" i="2"/>
  <c r="X39" i="2"/>
  <c r="W39" i="2"/>
  <c r="V39" i="2"/>
  <c r="AB36" i="2"/>
  <c r="AA36" i="2"/>
  <c r="Z36" i="2"/>
  <c r="Y36" i="2"/>
  <c r="X36" i="2"/>
  <c r="W36" i="2"/>
  <c r="V36" i="2"/>
  <c r="AB35" i="2"/>
  <c r="AA35" i="2"/>
  <c r="Z35" i="2"/>
  <c r="Y35" i="2"/>
  <c r="X35" i="2"/>
  <c r="W35" i="2"/>
  <c r="V35" i="2"/>
  <c r="AB34" i="2"/>
  <c r="AA34" i="2"/>
  <c r="Z34" i="2"/>
  <c r="Y34" i="2"/>
  <c r="X34" i="2"/>
  <c r="W34" i="2"/>
  <c r="V34" i="2"/>
  <c r="AB33" i="2"/>
  <c r="AA33" i="2"/>
  <c r="Z33" i="2"/>
  <c r="Y33" i="2"/>
  <c r="X33" i="2"/>
  <c r="W33" i="2"/>
  <c r="V33" i="2"/>
  <c r="AB32" i="2"/>
  <c r="AA32" i="2"/>
  <c r="Z32" i="2"/>
  <c r="Y32" i="2"/>
  <c r="X32" i="2"/>
  <c r="W32" i="2"/>
  <c r="V32" i="2"/>
  <c r="AB29" i="2"/>
  <c r="AA29" i="2"/>
  <c r="Z29" i="2"/>
  <c r="Y29" i="2"/>
  <c r="X29" i="2"/>
  <c r="W29" i="2"/>
  <c r="V29" i="2"/>
  <c r="AB28" i="2"/>
  <c r="AA28" i="2"/>
  <c r="Z28" i="2"/>
  <c r="Y28" i="2"/>
  <c r="X28" i="2"/>
  <c r="W28" i="2"/>
  <c r="V28" i="2"/>
  <c r="AB27" i="2"/>
  <c r="AA27" i="2"/>
  <c r="Z27" i="2"/>
  <c r="Y27" i="2"/>
  <c r="X27" i="2"/>
  <c r="W27" i="2"/>
  <c r="V27" i="2"/>
  <c r="AB26" i="2"/>
  <c r="AA26" i="2"/>
  <c r="Z26" i="2"/>
  <c r="Y26" i="2"/>
  <c r="X26" i="2"/>
  <c r="W26" i="2"/>
  <c r="V26" i="2"/>
  <c r="AB25" i="2"/>
  <c r="AA25" i="2"/>
  <c r="Z25" i="2"/>
  <c r="Y25" i="2"/>
  <c r="X25" i="2"/>
  <c r="W25" i="2"/>
  <c r="V25" i="2"/>
  <c r="AB22" i="2"/>
  <c r="AA22" i="2"/>
  <c r="Z22" i="2"/>
  <c r="Y22" i="2"/>
  <c r="X22" i="2"/>
  <c r="W22" i="2"/>
  <c r="V22" i="2"/>
  <c r="AB21" i="2"/>
  <c r="AA21" i="2"/>
  <c r="Z21" i="2"/>
  <c r="Y21" i="2"/>
  <c r="X21" i="2"/>
  <c r="W21" i="2"/>
  <c r="V21" i="2"/>
  <c r="AB20" i="2"/>
  <c r="AA20" i="2"/>
  <c r="Z20" i="2"/>
  <c r="Y20" i="2"/>
  <c r="X20" i="2"/>
  <c r="W20" i="2"/>
  <c r="V20" i="2"/>
  <c r="AB19" i="2"/>
  <c r="AA19" i="2"/>
  <c r="Z19" i="2"/>
  <c r="Y19" i="2"/>
  <c r="X19" i="2"/>
  <c r="W19" i="2"/>
  <c r="V19" i="2"/>
  <c r="AB18" i="2"/>
  <c r="AA18" i="2"/>
  <c r="Z18" i="2"/>
  <c r="Y18" i="2"/>
  <c r="X18" i="2"/>
  <c r="W18" i="2"/>
  <c r="V18" i="2"/>
  <c r="AB11" i="2"/>
  <c r="AB12" i="2"/>
  <c r="AB13" i="2"/>
  <c r="AB14" i="2"/>
  <c r="AB15" i="2"/>
  <c r="W11" i="2"/>
  <c r="X11" i="2"/>
  <c r="Y11" i="2"/>
  <c r="Z11" i="2"/>
  <c r="AA11" i="2"/>
  <c r="W12" i="2"/>
  <c r="X12" i="2"/>
  <c r="Y12" i="2"/>
  <c r="Z12" i="2"/>
  <c r="AA12" i="2"/>
  <c r="W13" i="2"/>
  <c r="X13" i="2"/>
  <c r="Y13" i="2"/>
  <c r="Z13" i="2"/>
  <c r="AA13" i="2"/>
  <c r="W14" i="2"/>
  <c r="X14" i="2"/>
  <c r="Y14" i="2"/>
  <c r="Z14" i="2"/>
  <c r="AA14" i="2"/>
  <c r="W15" i="2"/>
  <c r="X15" i="2"/>
  <c r="Y15" i="2"/>
  <c r="Z15" i="2"/>
  <c r="AA15" i="2"/>
  <c r="V12" i="2"/>
  <c r="V13" i="2"/>
  <c r="V14" i="2"/>
  <c r="V15" i="2"/>
  <c r="V11" i="2"/>
  <c r="P142" i="2"/>
  <c r="O142" i="2"/>
  <c r="P135" i="2"/>
  <c r="O135" i="2"/>
  <c r="P128" i="2"/>
  <c r="O128" i="2"/>
  <c r="P114" i="2"/>
  <c r="O114" i="2"/>
  <c r="P107" i="2"/>
  <c r="O107" i="2"/>
  <c r="P86" i="2"/>
  <c r="O86" i="2"/>
  <c r="P79" i="2"/>
  <c r="O79" i="2"/>
  <c r="P65" i="2"/>
  <c r="O65" i="2"/>
  <c r="P58" i="2"/>
  <c r="O58" i="2"/>
  <c r="P51" i="2"/>
  <c r="O51" i="2"/>
  <c r="P44" i="2"/>
  <c r="O44" i="2"/>
  <c r="P37" i="2"/>
  <c r="O37" i="2"/>
  <c r="P30" i="2"/>
  <c r="O30" i="2"/>
  <c r="P23" i="2"/>
  <c r="O23" i="2"/>
  <c r="P16" i="2"/>
  <c r="O16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86" i="2"/>
  <c r="M86" i="2"/>
  <c r="L86" i="2"/>
  <c r="K86" i="2"/>
  <c r="J86" i="2"/>
  <c r="I86" i="2"/>
  <c r="H86" i="2"/>
  <c r="G86" i="2"/>
  <c r="F86" i="2"/>
  <c r="E86" i="2"/>
  <c r="D86" i="2"/>
  <c r="C86" i="2"/>
  <c r="N79" i="2"/>
  <c r="M79" i="2"/>
  <c r="L79" i="2"/>
  <c r="K79" i="2"/>
  <c r="J79" i="2"/>
  <c r="I79" i="2"/>
  <c r="H79" i="2"/>
  <c r="G79" i="2"/>
  <c r="F79" i="2"/>
  <c r="E79" i="2"/>
  <c r="D79" i="2"/>
  <c r="C79" i="2"/>
  <c r="N72" i="2"/>
  <c r="M72" i="2"/>
  <c r="L72" i="2"/>
  <c r="K72" i="2"/>
  <c r="J72" i="2"/>
  <c r="I72" i="2"/>
  <c r="H72" i="2"/>
  <c r="G72" i="2"/>
  <c r="F72" i="2"/>
  <c r="E72" i="2"/>
  <c r="D72" i="2"/>
  <c r="C72" i="2"/>
  <c r="N65" i="2"/>
  <c r="M65" i="2"/>
  <c r="L65" i="2"/>
  <c r="K65" i="2"/>
  <c r="J65" i="2"/>
  <c r="I65" i="2"/>
  <c r="H65" i="2"/>
  <c r="G65" i="2"/>
  <c r="F65" i="2"/>
  <c r="E65" i="2"/>
  <c r="D65" i="2"/>
  <c r="C65" i="2"/>
  <c r="N58" i="2"/>
  <c r="M58" i="2"/>
  <c r="L58" i="2"/>
  <c r="K58" i="2"/>
  <c r="J58" i="2"/>
  <c r="I58" i="2"/>
  <c r="H58" i="2"/>
  <c r="G58" i="2"/>
  <c r="F58" i="2"/>
  <c r="E58" i="2"/>
  <c r="D58" i="2"/>
  <c r="C58" i="2"/>
  <c r="N51" i="2"/>
  <c r="M51" i="2"/>
  <c r="L51" i="2"/>
  <c r="K51" i="2"/>
  <c r="J51" i="2"/>
  <c r="I51" i="2"/>
  <c r="H51" i="2"/>
  <c r="G51" i="2"/>
  <c r="F51" i="2"/>
  <c r="E51" i="2"/>
  <c r="D51" i="2"/>
  <c r="C51" i="2"/>
  <c r="N44" i="2"/>
  <c r="M44" i="2"/>
  <c r="L44" i="2"/>
  <c r="K44" i="2"/>
  <c r="J44" i="2"/>
  <c r="I44" i="2"/>
  <c r="H44" i="2"/>
  <c r="G44" i="2"/>
  <c r="F44" i="2"/>
  <c r="E44" i="2"/>
  <c r="D44" i="2"/>
  <c r="C44" i="2"/>
  <c r="N37" i="2"/>
  <c r="M37" i="2"/>
  <c r="L37" i="2"/>
  <c r="K37" i="2"/>
  <c r="J37" i="2"/>
  <c r="I37" i="2"/>
  <c r="H37" i="2"/>
  <c r="G37" i="2"/>
  <c r="F37" i="2"/>
  <c r="E37" i="2"/>
  <c r="D37" i="2"/>
  <c r="C37" i="2"/>
  <c r="N30" i="2"/>
  <c r="M30" i="2"/>
  <c r="L30" i="2"/>
  <c r="K30" i="2"/>
  <c r="J30" i="2"/>
  <c r="I30" i="2"/>
  <c r="H30" i="2"/>
  <c r="G30" i="2"/>
  <c r="F30" i="2"/>
  <c r="E30" i="2"/>
  <c r="D30" i="2"/>
  <c r="C30" i="2"/>
  <c r="N23" i="2"/>
  <c r="M23" i="2"/>
  <c r="L23" i="2"/>
  <c r="K23" i="2"/>
  <c r="J23" i="2"/>
  <c r="I23" i="2"/>
  <c r="H23" i="2"/>
  <c r="G23" i="2"/>
  <c r="F23" i="2"/>
  <c r="E23" i="2"/>
  <c r="D23" i="2"/>
  <c r="C23" i="2"/>
  <c r="N16" i="2"/>
  <c r="M16" i="2"/>
  <c r="L16" i="2"/>
  <c r="K16" i="2"/>
  <c r="J16" i="2"/>
  <c r="I16" i="2"/>
  <c r="H16" i="2"/>
  <c r="G16" i="2"/>
  <c r="F16" i="2"/>
  <c r="E16" i="2"/>
  <c r="D16" i="2"/>
  <c r="C16" i="2"/>
  <c r="V128" i="2" l="1"/>
  <c r="O100" i="2"/>
  <c r="O99" i="2"/>
  <c r="O98" i="2"/>
  <c r="O97" i="2"/>
  <c r="O96" i="2"/>
  <c r="O95" i="2"/>
  <c r="P95" i="2"/>
  <c r="Q95" i="2"/>
  <c r="R95" i="2"/>
  <c r="S95" i="2"/>
  <c r="P96" i="2"/>
  <c r="Q96" i="2"/>
  <c r="R96" i="2"/>
  <c r="S96" i="2"/>
  <c r="P97" i="2"/>
  <c r="Q97" i="2"/>
  <c r="R97" i="2"/>
  <c r="S97" i="2"/>
  <c r="P98" i="2"/>
  <c r="Q98" i="2"/>
  <c r="R98" i="2"/>
  <c r="S98" i="2"/>
  <c r="P99" i="2"/>
  <c r="Q99" i="2"/>
  <c r="R99" i="2"/>
  <c r="S99" i="2"/>
  <c r="P100" i="2"/>
  <c r="U99" i="2"/>
  <c r="T99" i="2"/>
  <c r="U98" i="2"/>
  <c r="AB98" i="2" s="1"/>
  <c r="T98" i="2"/>
  <c r="U97" i="2"/>
  <c r="T97" i="2"/>
  <c r="U96" i="2"/>
  <c r="T96" i="2"/>
  <c r="U95" i="2"/>
  <c r="T95" i="2"/>
  <c r="D95" i="2"/>
  <c r="D116" i="2" s="1"/>
  <c r="E95" i="2"/>
  <c r="E116" i="2" s="1"/>
  <c r="F95" i="2"/>
  <c r="F116" i="2" s="1"/>
  <c r="G95" i="2"/>
  <c r="G116" i="2" s="1"/>
  <c r="H95" i="2"/>
  <c r="H116" i="2" s="1"/>
  <c r="I95" i="2"/>
  <c r="I116" i="2" s="1"/>
  <c r="J95" i="2"/>
  <c r="J116" i="2" s="1"/>
  <c r="K95" i="2"/>
  <c r="K116" i="2" s="1"/>
  <c r="L95" i="2"/>
  <c r="L116" i="2" s="1"/>
  <c r="M95" i="2"/>
  <c r="M116" i="2" s="1"/>
  <c r="N95" i="2"/>
  <c r="N116" i="2" s="1"/>
  <c r="D96" i="2"/>
  <c r="D117" i="2" s="1"/>
  <c r="E96" i="2"/>
  <c r="E117" i="2" s="1"/>
  <c r="F96" i="2"/>
  <c r="F117" i="2" s="1"/>
  <c r="G96" i="2"/>
  <c r="G117" i="2" s="1"/>
  <c r="H96" i="2"/>
  <c r="H117" i="2" s="1"/>
  <c r="I96" i="2"/>
  <c r="I117" i="2" s="1"/>
  <c r="J96" i="2"/>
  <c r="J117" i="2" s="1"/>
  <c r="K96" i="2"/>
  <c r="K117" i="2" s="1"/>
  <c r="L96" i="2"/>
  <c r="L117" i="2" s="1"/>
  <c r="M96" i="2"/>
  <c r="M117" i="2" s="1"/>
  <c r="N96" i="2"/>
  <c r="N117" i="2" s="1"/>
  <c r="D97" i="2"/>
  <c r="D118" i="2" s="1"/>
  <c r="E97" i="2"/>
  <c r="E118" i="2" s="1"/>
  <c r="F97" i="2"/>
  <c r="F118" i="2" s="1"/>
  <c r="G97" i="2"/>
  <c r="G118" i="2" s="1"/>
  <c r="H97" i="2"/>
  <c r="H118" i="2" s="1"/>
  <c r="I97" i="2"/>
  <c r="I118" i="2" s="1"/>
  <c r="J97" i="2"/>
  <c r="J118" i="2" s="1"/>
  <c r="K97" i="2"/>
  <c r="K118" i="2" s="1"/>
  <c r="L97" i="2"/>
  <c r="L118" i="2" s="1"/>
  <c r="M97" i="2"/>
  <c r="M118" i="2" s="1"/>
  <c r="N97" i="2"/>
  <c r="N118" i="2" s="1"/>
  <c r="D98" i="2"/>
  <c r="D119" i="2" s="1"/>
  <c r="E98" i="2"/>
  <c r="E119" i="2" s="1"/>
  <c r="F98" i="2"/>
  <c r="F119" i="2" s="1"/>
  <c r="G98" i="2"/>
  <c r="G119" i="2" s="1"/>
  <c r="H98" i="2"/>
  <c r="H119" i="2" s="1"/>
  <c r="I98" i="2"/>
  <c r="I119" i="2" s="1"/>
  <c r="J98" i="2"/>
  <c r="J119" i="2" s="1"/>
  <c r="K98" i="2"/>
  <c r="K119" i="2" s="1"/>
  <c r="L98" i="2"/>
  <c r="L119" i="2" s="1"/>
  <c r="M98" i="2"/>
  <c r="M119" i="2" s="1"/>
  <c r="N98" i="2"/>
  <c r="N119" i="2" s="1"/>
  <c r="D99" i="2"/>
  <c r="D120" i="2" s="1"/>
  <c r="E99" i="2"/>
  <c r="E120" i="2" s="1"/>
  <c r="F99" i="2"/>
  <c r="F120" i="2" s="1"/>
  <c r="G99" i="2"/>
  <c r="G120" i="2" s="1"/>
  <c r="H99" i="2"/>
  <c r="H120" i="2" s="1"/>
  <c r="I99" i="2"/>
  <c r="I120" i="2" s="1"/>
  <c r="J99" i="2"/>
  <c r="J120" i="2" s="1"/>
  <c r="K99" i="2"/>
  <c r="K120" i="2" s="1"/>
  <c r="L99" i="2"/>
  <c r="L120" i="2" s="1"/>
  <c r="M99" i="2"/>
  <c r="M120" i="2" s="1"/>
  <c r="N99" i="2"/>
  <c r="N120" i="2" s="1"/>
  <c r="D100" i="2"/>
  <c r="E100" i="2"/>
  <c r="F100" i="2"/>
  <c r="G100" i="2"/>
  <c r="H100" i="2"/>
  <c r="I100" i="2"/>
  <c r="J100" i="2"/>
  <c r="K100" i="2"/>
  <c r="L100" i="2"/>
  <c r="M100" i="2"/>
  <c r="N100" i="2"/>
  <c r="C96" i="2"/>
  <c r="C117" i="2" s="1"/>
  <c r="C97" i="2"/>
  <c r="C118" i="2" s="1"/>
  <c r="C98" i="2"/>
  <c r="C119" i="2" s="1"/>
  <c r="C99" i="2"/>
  <c r="C120" i="2" s="1"/>
  <c r="C100" i="2"/>
  <c r="C95" i="2"/>
  <c r="C116" i="2" s="1"/>
  <c r="AB96" i="2" l="1"/>
  <c r="L121" i="2"/>
  <c r="K121" i="2"/>
  <c r="G121" i="2"/>
  <c r="AA95" i="2"/>
  <c r="AA97" i="2"/>
  <c r="AA99" i="2"/>
  <c r="Z99" i="2"/>
  <c r="Z98" i="2"/>
  <c r="Z97" i="2"/>
  <c r="Z96" i="2"/>
  <c r="Z95" i="2"/>
  <c r="D121" i="2"/>
  <c r="N121" i="2"/>
  <c r="J121" i="2"/>
  <c r="F121" i="2"/>
  <c r="AB95" i="2"/>
  <c r="AB97" i="2"/>
  <c r="AB99" i="2"/>
  <c r="Y99" i="2"/>
  <c r="Y98" i="2"/>
  <c r="Y97" i="2"/>
  <c r="Y96" i="2"/>
  <c r="Y95" i="2"/>
  <c r="H121" i="2"/>
  <c r="C121" i="2"/>
  <c r="M121" i="2"/>
  <c r="I121" i="2"/>
  <c r="E121" i="2"/>
  <c r="AA96" i="2"/>
  <c r="AA98" i="2"/>
  <c r="X99" i="2"/>
  <c r="X98" i="2"/>
  <c r="X97" i="2"/>
  <c r="X96" i="2"/>
  <c r="X95" i="2"/>
  <c r="V98" i="2"/>
  <c r="O119" i="2"/>
  <c r="V119" i="2" s="1"/>
  <c r="V95" i="2"/>
  <c r="O116" i="2"/>
  <c r="V116" i="2" s="1"/>
  <c r="V99" i="2"/>
  <c r="O120" i="2"/>
  <c r="V120" i="2" s="1"/>
  <c r="O118" i="2"/>
  <c r="V118" i="2" s="1"/>
  <c r="V97" i="2"/>
  <c r="V96" i="2"/>
  <c r="O117" i="2"/>
  <c r="P120" i="2"/>
  <c r="W120" i="2" s="1"/>
  <c r="W99" i="2"/>
  <c r="W98" i="2"/>
  <c r="P119" i="2"/>
  <c r="W119" i="2" s="1"/>
  <c r="P118" i="2"/>
  <c r="W118" i="2" s="1"/>
  <c r="W97" i="2"/>
  <c r="W96" i="2"/>
  <c r="P117" i="2"/>
  <c r="P116" i="2"/>
  <c r="W116" i="2" s="1"/>
  <c r="W95" i="2"/>
  <c r="B142" i="2"/>
  <c r="B141" i="2"/>
  <c r="B140" i="2"/>
  <c r="B139" i="2"/>
  <c r="B138" i="2"/>
  <c r="B137" i="2"/>
  <c r="B135" i="2"/>
  <c r="B134" i="2"/>
  <c r="B133" i="2"/>
  <c r="B132" i="2"/>
  <c r="B131" i="2"/>
  <c r="B130" i="2"/>
  <c r="B128" i="2"/>
  <c r="B127" i="2"/>
  <c r="B126" i="2"/>
  <c r="B125" i="2"/>
  <c r="B124" i="2"/>
  <c r="B123" i="2"/>
  <c r="B121" i="2"/>
  <c r="B120" i="2"/>
  <c r="B119" i="2"/>
  <c r="B118" i="2"/>
  <c r="B117" i="2"/>
  <c r="B116" i="2"/>
  <c r="B114" i="2"/>
  <c r="B113" i="2"/>
  <c r="B112" i="2"/>
  <c r="B111" i="2"/>
  <c r="B110" i="2"/>
  <c r="B109" i="2"/>
  <c r="B107" i="2"/>
  <c r="B106" i="2"/>
  <c r="B105" i="2"/>
  <c r="B104" i="2"/>
  <c r="B103" i="2"/>
  <c r="B102" i="2"/>
  <c r="B100" i="2"/>
  <c r="B99" i="2"/>
  <c r="B98" i="2"/>
  <c r="B97" i="2"/>
  <c r="B96" i="2"/>
  <c r="B95" i="2"/>
  <c r="B93" i="2"/>
  <c r="B92" i="2"/>
  <c r="B91" i="2"/>
  <c r="B90" i="2"/>
  <c r="B89" i="2"/>
  <c r="B88" i="2"/>
  <c r="B86" i="2"/>
  <c r="B85" i="2"/>
  <c r="B84" i="2"/>
  <c r="B83" i="2"/>
  <c r="B82" i="2"/>
  <c r="B81" i="2"/>
  <c r="B79" i="2"/>
  <c r="B78" i="2"/>
  <c r="B77" i="2"/>
  <c r="B76" i="2"/>
  <c r="B75" i="2"/>
  <c r="B74" i="2"/>
  <c r="B72" i="2"/>
  <c r="B71" i="2"/>
  <c r="B70" i="2"/>
  <c r="B69" i="2"/>
  <c r="B68" i="2"/>
  <c r="B67" i="2"/>
  <c r="B65" i="2"/>
  <c r="B64" i="2"/>
  <c r="B63" i="2"/>
  <c r="B62" i="2"/>
  <c r="B61" i="2"/>
  <c r="B60" i="2"/>
  <c r="B58" i="2"/>
  <c r="B57" i="2"/>
  <c r="B56" i="2"/>
  <c r="B55" i="2"/>
  <c r="B54" i="2"/>
  <c r="B53" i="2"/>
  <c r="B51" i="2"/>
  <c r="B50" i="2"/>
  <c r="B49" i="2"/>
  <c r="B48" i="2"/>
  <c r="B47" i="2"/>
  <c r="B46" i="2"/>
  <c r="B44" i="2"/>
  <c r="B43" i="2"/>
  <c r="B42" i="2"/>
  <c r="B41" i="2"/>
  <c r="B40" i="2"/>
  <c r="B39" i="2"/>
  <c r="B37" i="2"/>
  <c r="B36" i="2"/>
  <c r="B35" i="2"/>
  <c r="B34" i="2"/>
  <c r="B33" i="2"/>
  <c r="B32" i="2"/>
  <c r="B30" i="2"/>
  <c r="B29" i="2"/>
  <c r="B28" i="2"/>
  <c r="B27" i="2"/>
  <c r="B26" i="2"/>
  <c r="B25" i="2"/>
  <c r="B23" i="2"/>
  <c r="B22" i="2"/>
  <c r="B21" i="2"/>
  <c r="B20" i="2"/>
  <c r="B19" i="2"/>
  <c r="B18" i="2"/>
  <c r="O121" i="2" l="1"/>
  <c r="V117" i="2"/>
  <c r="P121" i="2"/>
  <c r="W117" i="2"/>
  <c r="W86" i="2"/>
  <c r="AA86" i="2"/>
  <c r="X86" i="2"/>
  <c r="Y86" i="2"/>
  <c r="Z79" i="2"/>
  <c r="AA79" i="2"/>
  <c r="X79" i="2"/>
  <c r="AA72" i="2"/>
  <c r="AB65" i="2"/>
  <c r="Y65" i="2"/>
  <c r="W65" i="2"/>
  <c r="AA65" i="2"/>
  <c r="Z65" i="2"/>
  <c r="X65" i="2"/>
  <c r="V65" i="2"/>
  <c r="Y58" i="2"/>
  <c r="Z51" i="2"/>
  <c r="Y44" i="2"/>
  <c r="AA44" i="2"/>
  <c r="X44" i="2"/>
  <c r="AB37" i="2"/>
  <c r="W37" i="2"/>
  <c r="AA37" i="2"/>
  <c r="AA30" i="2"/>
  <c r="Q30" i="2"/>
  <c r="R30" i="2"/>
  <c r="S30" i="2"/>
  <c r="T30" i="2"/>
  <c r="U30" i="2"/>
  <c r="Q37" i="2"/>
  <c r="R37" i="2"/>
  <c r="S37" i="2"/>
  <c r="T37" i="2"/>
  <c r="U37" i="2"/>
  <c r="Y37" i="2"/>
  <c r="Q44" i="2"/>
  <c r="R44" i="2"/>
  <c r="S44" i="2"/>
  <c r="T44" i="2"/>
  <c r="U44" i="2"/>
  <c r="Z44" i="2"/>
  <c r="Q51" i="2"/>
  <c r="R51" i="2"/>
  <c r="S51" i="2"/>
  <c r="T51" i="2"/>
  <c r="U51" i="2"/>
  <c r="Q58" i="2"/>
  <c r="R58" i="2"/>
  <c r="S58" i="2"/>
  <c r="T58" i="2"/>
  <c r="U58" i="2"/>
  <c r="Z58" i="2"/>
  <c r="Q65" i="2"/>
  <c r="R65" i="2"/>
  <c r="S65" i="2"/>
  <c r="T65" i="2"/>
  <c r="U65" i="2"/>
  <c r="Q72" i="2"/>
  <c r="R72" i="2"/>
  <c r="S72" i="2"/>
  <c r="T72" i="2"/>
  <c r="U72" i="2"/>
  <c r="X72" i="2"/>
  <c r="Q79" i="2"/>
  <c r="R79" i="2"/>
  <c r="S79" i="2"/>
  <c r="T79" i="2"/>
  <c r="U79" i="2"/>
  <c r="Y79" i="2"/>
  <c r="Q86" i="2"/>
  <c r="Q100" i="2" s="1"/>
  <c r="R86" i="2"/>
  <c r="R100" i="2" s="1"/>
  <c r="S86" i="2"/>
  <c r="S100" i="2" s="1"/>
  <c r="T86" i="2"/>
  <c r="T100" i="2" s="1"/>
  <c r="U86" i="2"/>
  <c r="U100" i="2" s="1"/>
  <c r="Z86" i="2"/>
  <c r="Q23" i="2"/>
  <c r="R23" i="2"/>
  <c r="S23" i="2"/>
  <c r="T23" i="2"/>
  <c r="U23" i="2"/>
  <c r="X23" i="2"/>
  <c r="Z16" i="2"/>
  <c r="X16" i="2"/>
  <c r="V16" i="2"/>
  <c r="Q16" i="2"/>
  <c r="R16" i="2"/>
  <c r="S16" i="2"/>
  <c r="T16" i="2"/>
  <c r="U16" i="2"/>
  <c r="Q142" i="2"/>
  <c r="R142" i="2"/>
  <c r="S142" i="2"/>
  <c r="T142" i="2"/>
  <c r="U142" i="2"/>
  <c r="Q135" i="2"/>
  <c r="R135" i="2"/>
  <c r="S135" i="2"/>
  <c r="T135" i="2"/>
  <c r="U135" i="2"/>
  <c r="Q128" i="2"/>
  <c r="R128" i="2"/>
  <c r="S128" i="2"/>
  <c r="T128" i="2"/>
  <c r="U128" i="2"/>
  <c r="S116" i="2"/>
  <c r="Z116" i="2" s="1"/>
  <c r="T116" i="2"/>
  <c r="AA116" i="2" s="1"/>
  <c r="R118" i="2"/>
  <c r="Y118" i="2" s="1"/>
  <c r="Q119" i="2"/>
  <c r="X119" i="2" s="1"/>
  <c r="U119" i="2"/>
  <c r="AB119" i="2" s="1"/>
  <c r="T120" i="2"/>
  <c r="AA120" i="2" s="1"/>
  <c r="Q114" i="2"/>
  <c r="R114" i="2"/>
  <c r="S114" i="2"/>
  <c r="T114" i="2"/>
  <c r="U114" i="2"/>
  <c r="Q107" i="2"/>
  <c r="R107" i="2"/>
  <c r="S107" i="2"/>
  <c r="T107" i="2"/>
  <c r="U107" i="2"/>
  <c r="Q116" i="2"/>
  <c r="X116" i="2" s="1"/>
  <c r="U116" i="2"/>
  <c r="AB116" i="2" s="1"/>
  <c r="Q117" i="2"/>
  <c r="X117" i="2" s="1"/>
  <c r="R117" i="2"/>
  <c r="Y117" i="2" s="1"/>
  <c r="S117" i="2"/>
  <c r="Z117" i="2" s="1"/>
  <c r="T117" i="2"/>
  <c r="AA117" i="2" s="1"/>
  <c r="U117" i="2"/>
  <c r="AB117" i="2" s="1"/>
  <c r="Q118" i="2"/>
  <c r="X118" i="2" s="1"/>
  <c r="S118" i="2"/>
  <c r="Z118" i="2" s="1"/>
  <c r="U118" i="2"/>
  <c r="AB118" i="2" s="1"/>
  <c r="R119" i="2"/>
  <c r="Y119" i="2" s="1"/>
  <c r="S119" i="2"/>
  <c r="Z119" i="2" s="1"/>
  <c r="T119" i="2"/>
  <c r="AA119" i="2" s="1"/>
  <c r="Q120" i="2"/>
  <c r="X120" i="2" s="1"/>
  <c r="R120" i="2"/>
  <c r="Y120" i="2" s="1"/>
  <c r="S120" i="2"/>
  <c r="Z120" i="2" s="1"/>
  <c r="U120" i="2"/>
  <c r="AB120" i="2" s="1"/>
  <c r="X142" i="2" l="1"/>
  <c r="Z72" i="2"/>
  <c r="Y72" i="2"/>
  <c r="X58" i="2"/>
  <c r="Z37" i="2"/>
  <c r="W142" i="2"/>
  <c r="W58" i="2"/>
  <c r="V30" i="2"/>
  <c r="AB128" i="2"/>
  <c r="X107" i="2"/>
  <c r="Y107" i="2"/>
  <c r="W114" i="2"/>
  <c r="Z107" i="2"/>
  <c r="W107" i="2"/>
  <c r="W128" i="2"/>
  <c r="Y128" i="2"/>
  <c r="Z142" i="2"/>
  <c r="V107" i="2"/>
  <c r="AB114" i="2"/>
  <c r="AA128" i="2"/>
  <c r="X128" i="2"/>
  <c r="V135" i="2"/>
  <c r="X135" i="2"/>
  <c r="AB107" i="2"/>
  <c r="Z128" i="2"/>
  <c r="AA107" i="2"/>
  <c r="V114" i="2"/>
  <c r="AA114" i="2"/>
  <c r="AB135" i="2"/>
  <c r="Y114" i="2"/>
  <c r="Y135" i="2"/>
  <c r="X114" i="2"/>
  <c r="AA135" i="2"/>
  <c r="V142" i="2"/>
  <c r="AA142" i="2"/>
  <c r="AB142" i="2"/>
  <c r="Y142" i="2"/>
  <c r="Z114" i="2"/>
  <c r="W135" i="2"/>
  <c r="Z135" i="2"/>
  <c r="V37" i="2"/>
  <c r="W16" i="2"/>
  <c r="W23" i="2"/>
  <c r="AB23" i="2"/>
  <c r="AB86" i="2"/>
  <c r="AB16" i="2"/>
  <c r="Y16" i="2"/>
  <c r="AA23" i="2"/>
  <c r="AA51" i="2"/>
  <c r="AB51" i="2"/>
  <c r="AA58" i="2"/>
  <c r="W79" i="2"/>
  <c r="V79" i="2"/>
  <c r="AB79" i="2"/>
  <c r="Y30" i="2"/>
  <c r="Y23" i="2"/>
  <c r="Y51" i="2"/>
  <c r="W51" i="2"/>
  <c r="AB58" i="2"/>
  <c r="AA16" i="2"/>
  <c r="Z23" i="2"/>
  <c r="AB30" i="2"/>
  <c r="Z30" i="2"/>
  <c r="W44" i="2"/>
  <c r="V44" i="2"/>
  <c r="AB44" i="2"/>
  <c r="W72" i="2"/>
  <c r="V72" i="2"/>
  <c r="AB72" i="2"/>
  <c r="S121" i="2"/>
  <c r="V86" i="2"/>
  <c r="V58" i="2"/>
  <c r="V51" i="2"/>
  <c r="X51" i="2"/>
  <c r="X37" i="2"/>
  <c r="W30" i="2"/>
  <c r="X30" i="2"/>
  <c r="U121" i="2"/>
  <c r="T118" i="2"/>
  <c r="AA118" i="2" s="1"/>
  <c r="Q121" i="2"/>
  <c r="V100" i="2"/>
  <c r="R116" i="2"/>
  <c r="V23" i="2"/>
  <c r="A17" i="2"/>
  <c r="T121" i="2" l="1"/>
  <c r="R121" i="2"/>
  <c r="Y116" i="2"/>
  <c r="Y121" i="2" s="1"/>
  <c r="X121" i="2"/>
  <c r="AA121" i="2"/>
  <c r="Z121" i="2"/>
  <c r="W100" i="2"/>
  <c r="AB100" i="2"/>
  <c r="AA100" i="2"/>
  <c r="Y100" i="2"/>
  <c r="Z100" i="2"/>
  <c r="W121" i="2"/>
  <c r="V121" i="2"/>
  <c r="AB121" i="2"/>
  <c r="X100" i="2"/>
  <c r="A24" i="2"/>
  <c r="A31" i="2" s="1"/>
  <c r="A38" i="2" s="1"/>
  <c r="A45" i="2" s="1"/>
  <c r="A52" i="2" s="1"/>
  <c r="A59" i="2" s="1"/>
  <c r="A66" i="2" s="1"/>
  <c r="A73" i="2" s="1"/>
  <c r="A80" i="2" s="1"/>
  <c r="A87" i="2" s="1"/>
  <c r="A94" i="2" s="1"/>
  <c r="A101" i="2" s="1"/>
  <c r="A108" i="2" s="1"/>
  <c r="A115" i="2" l="1"/>
  <c r="A122" i="2" s="1"/>
  <c r="A129" i="2" s="1"/>
  <c r="A136" i="2" s="1"/>
</calcChain>
</file>

<file path=xl/sharedStrings.xml><?xml version="1.0" encoding="utf-8"?>
<sst xmlns="http://schemas.openxmlformats.org/spreadsheetml/2006/main" count="8170" uniqueCount="192">
  <si>
    <t>Company</t>
  </si>
  <si>
    <t>Contact Information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</si>
  <si>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</si>
  <si>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</si>
  <si>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</si>
  <si>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</si>
  <si>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</si>
  <si>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</si>
  <si>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</si>
  <si>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</si>
  <si>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</si>
  <si>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</si>
  <si>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</si>
  <si>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May</t>
  </si>
  <si>
    <t>July</t>
  </si>
  <si>
    <t>Arrearage Tracking Summary</t>
  </si>
  <si>
    <t>Customers on Arrearage Mgmt/Forgiveness Plans</t>
  </si>
  <si>
    <t># Arrears 30-60</t>
  </si>
  <si>
    <t># Arrears 60-90</t>
  </si>
  <si>
    <t># Arrears 90&gt;</t>
  </si>
  <si>
    <t>Customers Disconnected for Non-Payment</t>
  </si>
  <si>
    <t>Additional Information:</t>
  </si>
  <si>
    <t>$ Arrears 30-60</t>
  </si>
  <si>
    <t>$ Arrears 60-90</t>
  </si>
  <si>
    <t>$ Arrears 90&gt;</t>
  </si>
  <si>
    <t># Revenue (Payments) Received</t>
  </si>
  <si>
    <t>Billed Total Revenue $</t>
  </si>
  <si>
    <t>Total</t>
  </si>
  <si>
    <t>Total Revenue Billed $ (Line 11 + Line 12)</t>
  </si>
  <si>
    <t>Difference Between Billed and Received Revenue (Line 13 - Line 14)</t>
  </si>
  <si>
    <t>Columbia Gas of Massachusetts</t>
  </si>
  <si>
    <t>n/a</t>
  </si>
  <si>
    <t>2019 / 2020 Variance (2020 minus 2019)</t>
  </si>
  <si>
    <t>Footnotes:</t>
  </si>
  <si>
    <t>Supplier Receivables Purchased (for EDCs)</t>
  </si>
  <si>
    <t>Billed Sales (Therms)</t>
  </si>
  <si>
    <t># of Customers w/ Arrears [7]</t>
  </si>
  <si>
    <t>$ Total Arrears [7]</t>
  </si>
  <si>
    <t># of Customers [6]</t>
  </si>
  <si>
    <t>Residential [1]</t>
  </si>
  <si>
    <t>Low Income Residential [2]</t>
  </si>
  <si>
    <t>Small C&amp;I [3]</t>
  </si>
  <si>
    <t>Medium C&amp;I [4]</t>
  </si>
  <si>
    <t>Large C&amp;I [5]</t>
  </si>
  <si>
    <t>$ Revenue (Payments) Received [8]</t>
  </si>
  <si>
    <t>Date</t>
  </si>
  <si>
    <t>[1] Residential reflects non-low income residential rate classes R&amp;T-1 and R&amp;T-3.</t>
  </si>
  <si>
    <t>[2] Low Income Residential includes rate classes R&amp;T-2 and R&amp;T-4.</t>
  </si>
  <si>
    <t xml:space="preserve">[3] Small Commercial &amp; Industrial ("C&amp;I") includes rate classes G&amp;T-40 and G&amp;T-50. </t>
  </si>
  <si>
    <t>[4] Medium C&amp;I includes rate classes G&amp;T-41 and G&amp;T-51.</t>
  </si>
  <si>
    <t>[5] Large C&amp;I includes rate classes G&amp;T-42, G&amp;T-43, G&amp;T-52 and G&amp;T-53 and special contracts.</t>
  </si>
  <si>
    <t>[6] Customer are based on active services.</t>
  </si>
  <si>
    <t>[7] CMA calculates arrearage based on the number of days past the due date which is presented as follows:</t>
  </si>
  <si>
    <t>[8] Payments received can include payments toward both current and aged receivables.</t>
  </si>
  <si>
    <t>[A] The weekly updates will be presented in a cumulative month-to-date basis beginning with April 2020.</t>
  </si>
  <si>
    <t>[B] CMA can provide weekly updates for all categories.</t>
  </si>
  <si>
    <t xml:space="preserve">     - Arrears 30 - 60:  Reflects 0 to 30 days past the due date.</t>
  </si>
  <si>
    <t xml:space="preserve">     - Arrears 60 - 90:  Reflects 31 to 60 days past the due date.</t>
  </si>
  <si>
    <t xml:space="preserve">     - Arrears &gt; 90:  Reflects more than 60 days past the due date.</t>
  </si>
  <si>
    <t>Contact Name</t>
  </si>
  <si>
    <t>Shaelacollins@NiSource.com</t>
  </si>
  <si>
    <t>The number of service terminations completed.</t>
  </si>
  <si>
    <t>The difference between total billed customer charges and payments received.</t>
  </si>
  <si>
    <t>The count of all customer payments received.</t>
  </si>
  <si>
    <t>The sum of all customer payments received for current and aged receivables.</t>
  </si>
  <si>
    <t>Not applicable.</t>
  </si>
  <si>
    <t>Supplier Receivables</t>
  </si>
  <si>
    <t>The sum of customer charges billed excluding purchased supplier receivables (electric) and marketer receivables (gas).</t>
  </si>
  <si>
    <t>The sum of commodity billed in therms (gas).</t>
  </si>
  <si>
    <t>LINE-BY-LINE DATA DEFINITIONS</t>
  </si>
  <si>
    <t>Large C&amp;I includes rate classes G&amp;T-42, G&amp;T-43, G&amp;T-52 and G&amp;T-53 and special contracts.</t>
  </si>
  <si>
    <t>Large C&amp;I:</t>
  </si>
  <si>
    <t>Medium C&amp;I includes rate classes G&amp;T-41 and G&amp;T-51.</t>
  </si>
  <si>
    <t>Medium C&amp;I:</t>
  </si>
  <si>
    <t xml:space="preserve">Small Commercial &amp; Industrial ("C&amp;I") includes rate classes G&amp;T-40 and G&amp;T-50. </t>
  </si>
  <si>
    <t>Small C&amp;I:</t>
  </si>
  <si>
    <t>Low Income Residential includes rate classes R&amp;T-2 and R&amp;T-4.</t>
  </si>
  <si>
    <t>Low Income:</t>
  </si>
  <si>
    <t>Residential reflects non-low income residential rate classes R&amp;T-1 and R&amp;T-3.</t>
  </si>
  <si>
    <t>Residential:</t>
  </si>
  <si>
    <t>RATE CLASSIFICATIONS</t>
  </si>
  <si>
    <t>Count of service accounts with arrears past the due date on the bill.</t>
  </si>
  <si>
    <t>The sum of arrears past the due date on the bill.</t>
  </si>
  <si>
    <t>The number of customers with an active payment plan.</t>
  </si>
  <si>
    <t>April 24, 2020</t>
  </si>
  <si>
    <t>Arrearage Tracking Report - Classifications</t>
  </si>
  <si>
    <t xml:space="preserve">The number of customers active in the arrearage management program. </t>
  </si>
  <si>
    <t>The sum of all billed customer charges.</t>
  </si>
  <si>
    <t>4/20/2020 [9]</t>
  </si>
  <si>
    <t>Apr (to date)</t>
  </si>
  <si>
    <t>Customers on Payment Plans [10]</t>
  </si>
  <si>
    <t>Count of service accounts having a status of "active" at the time of the data pull.</t>
  </si>
  <si>
    <t>Count of service accounts where the bill is 0 - 30 days past the due date on the bill.</t>
  </si>
  <si>
    <t>Count of service accounts where the bill is 31 - 60 days past the due date on the bill.</t>
  </si>
  <si>
    <t>Count of service accounts where the bill is greater than 60 days past the due date on the bill.</t>
  </si>
  <si>
    <t>The sum of arrears 0 - 30 days past the due date on the bill.</t>
  </si>
  <si>
    <t>The sum of arrears 31 - 60 days past the due date on the bill.</t>
  </si>
  <si>
    <t>The sum of arrears over 60 days past the due date on the bill.</t>
  </si>
  <si>
    <t>April 17, 2020 (REVISED on April 24, 2020)</t>
  </si>
  <si>
    <t>** Reflects the month for which the amount is booked.</t>
  </si>
  <si>
    <t>* Reflects information as the time of the data pull.</t>
  </si>
  <si>
    <t># of Customers *</t>
  </si>
  <si>
    <t># of Customers w/ Arrears *</t>
  </si>
  <si>
    <t># Arrears 30-60 *</t>
  </si>
  <si>
    <t># Arrears 60-90 *</t>
  </si>
  <si>
    <t># Revenue (Payments) Received **</t>
  </si>
  <si>
    <t>$ Revenue (Payments) Received **</t>
  </si>
  <si>
    <t xml:space="preserve">Total Revenue Billed $ ** </t>
  </si>
  <si>
    <t>Billed Total Revenue $ **</t>
  </si>
  <si>
    <t>Billed Sales (Therms) **</t>
  </si>
  <si>
    <t>$ Total Arrears *</t>
  </si>
  <si>
    <t>$ Arrears 90&gt; *</t>
  </si>
  <si>
    <t>$ Arrears 60-90 *</t>
  </si>
  <si>
    <t>$ Arrears 30-60 *</t>
  </si>
  <si>
    <t># Arrears 90&gt; *</t>
  </si>
  <si>
    <t>Difference Between Billed and Received Revenue **</t>
  </si>
  <si>
    <t>Customers on Arrearage Mgmt/Forgiveness Plans *</t>
  </si>
  <si>
    <t>Customers Disconnected for Non-Payment **</t>
  </si>
  <si>
    <t>Customers on Payment Plans *</t>
  </si>
  <si>
    <t>[9] Beginning with the April 24 report, CMA will pull data each Monday morning for information to be included in the Friday report.</t>
  </si>
  <si>
    <t>May 1, 2020</t>
  </si>
  <si>
    <t>4/27/2020 [9]</t>
  </si>
  <si>
    <t>Shaela Collins, Director Regulatory Policy</t>
  </si>
  <si>
    <t>May 8, 2020</t>
  </si>
  <si>
    <t>May 15, 2020</t>
  </si>
  <si>
    <t>May (To Date)</t>
  </si>
  <si>
    <t>05/08</t>
  </si>
  <si>
    <t>May 22, 2020</t>
  </si>
  <si>
    <t>05/15</t>
  </si>
  <si>
    <t>May 29, 2020</t>
  </si>
  <si>
    <t>05/22</t>
  </si>
  <si>
    <t>June 05, 2020</t>
  </si>
  <si>
    <t>06/05</t>
  </si>
  <si>
    <t>Jun (Month to Date)</t>
  </si>
  <si>
    <t>June 12, 2020</t>
  </si>
  <si>
    <t>June 19, 2020</t>
  </si>
  <si>
    <t>06/12</t>
  </si>
  <si>
    <t>June 26, 2020</t>
  </si>
  <si>
    <t>06/19</t>
  </si>
  <si>
    <t>June</t>
  </si>
  <si>
    <t>Jul (Month to Date)</t>
  </si>
  <si>
    <t>07/03</t>
  </si>
  <si>
    <t>July 10, 2020 (with Data as of July 3, 2020)</t>
  </si>
  <si>
    <t>July 2, 2020 (with Data as of June 26, 2020)</t>
  </si>
  <si>
    <t>Jun-26</t>
  </si>
  <si>
    <t>07/17</t>
  </si>
  <si>
    <t>July 24, 2020 (with Data as of July 17, 2020)</t>
  </si>
  <si>
    <t>July 31, 2020 (with Data as of July 24, 2020)</t>
  </si>
  <si>
    <t>07/24</t>
  </si>
  <si>
    <t>07/31</t>
  </si>
  <si>
    <t>August 7, 2020 (with Data as of July 31, 2020)</t>
  </si>
  <si>
    <t>Aug (Month to Date)</t>
  </si>
  <si>
    <t>08/07</t>
  </si>
  <si>
    <t>August 14, 2020 (with Data as of August 7, 2020)</t>
  </si>
  <si>
    <t>08/14</t>
  </si>
  <si>
    <t>August 21, 2020 (with Data as of August 14, 2020)</t>
  </si>
  <si>
    <t>August 28, 2020 (with Data as of August 21, 2020)</t>
  </si>
  <si>
    <t>08/21</t>
  </si>
  <si>
    <t>08/28</t>
  </si>
  <si>
    <t>September 4, 2020 (with Data as of August 28, 2020)</t>
  </si>
  <si>
    <t>9/04</t>
  </si>
  <si>
    <t>Sep (Month to Date)</t>
  </si>
  <si>
    <t>September 11, 2020 (with Data as of September 4, 2020)</t>
  </si>
  <si>
    <t>September 18, 2020 (with Data as of September 11, 2020)</t>
  </si>
  <si>
    <t>9/11</t>
  </si>
  <si>
    <t>9/18</t>
  </si>
  <si>
    <t>September 25, 2020 (with Data as of September 18, 2020)</t>
  </si>
  <si>
    <t>9/25</t>
  </si>
  <si>
    <t>October 2, 2020 (with Data as of September 25, 2020)</t>
  </si>
  <si>
    <t>10/02</t>
  </si>
  <si>
    <t>Oct (Month to Date)</t>
  </si>
  <si>
    <t>October 9, 2020 (with Data as of October 2, 2020)</t>
  </si>
  <si>
    <t>October 16, 2020 (with Data as of October 9, 2020)</t>
  </si>
  <si>
    <t>10/09</t>
  </si>
  <si>
    <t>10/16</t>
  </si>
  <si>
    <t>October 23, 2020 (with Data as of October 16, 2020)</t>
  </si>
  <si>
    <t>10/23</t>
  </si>
  <si>
    <t>October 30, 2020 (with Data as of October 23, 2020)</t>
  </si>
  <si>
    <t>November 6, 2020 (with Data as of October 30, 2020)</t>
  </si>
  <si>
    <t>10/30</t>
  </si>
  <si>
    <t>11/06</t>
  </si>
  <si>
    <t>November 13, 2020 (with Data as of November 6, 2020)</t>
  </si>
  <si>
    <t>Nov
 (Month to Date)</t>
  </si>
  <si>
    <t>11/13</t>
  </si>
  <si>
    <t>November 20, 2020 (with Data as of November 13, 2020)</t>
  </si>
  <si>
    <t>November 27, 2020 (with Data as of November 20, 2020)</t>
  </si>
  <si>
    <t>11/20</t>
  </si>
  <si>
    <t>December 04, 2020 (with Data as of November 27, 2020)</t>
  </si>
  <si>
    <t>11/27</t>
  </si>
  <si>
    <t>December 11, 2020 (with Data as of December 04, 2020)</t>
  </si>
  <si>
    <t>12/04</t>
  </si>
  <si>
    <t>Dec 
(Month to Date)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</si>
</sst>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_(&quot;$&quot;* #,##0_);_(&quot;$&quot;* \(#,##0\);_(&quot;$&quot;* &quot;-&quot;??_);_(@_)"/>
    <numFmt numFmtId="166" formatCode="_(* #,##0_);_(* \(#,##0\);_(* &quot;-&quot;??_);_(@_)"/>
    <numFmt numFmtId="167" formatCode="0.0%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u val="singleAccounting"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rgb="FF0000FF"/>
      <name val="Calibri"/>
      <family val="2"/>
      <scheme val="minor"/>
    </font>
    <font>
      <b/>
      <i/>
      <sz val="1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i/>
      <sz val="11"/>
      <color rgb="FF0000FF"/>
      <name val="Calibri"/>
      <family val="2"/>
      <scheme val="minor"/>
    </font>
    <font>
      <b/>
      <i/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88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/>
      <bottom/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dotted">
        <color indexed="64"/>
      </bottom>
      <diagonal/>
    </border>
    <border>
      <left style="medium">
        <color indexed="64"/>
      </left>
      <right style="thick">
        <color auto="1"/>
      </right>
      <top/>
      <bottom style="dashed">
        <color auto="1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0" fillId="0" borderId="0" applyNumberFormat="0" applyFill="0" applyBorder="0" applyAlignment="0" applyProtection="0"/>
    <xf numFmtId="9" fontId="7" fillId="0" borderId="0" applyFont="0" applyFill="0" applyBorder="0" applyAlignment="0" applyProtection="0"/>
  </cellStyleXfs>
  <cellXfs count="528">
    <xf numFmtId="0" fontId="0" fillId="0" borderId="0" xfId="0"/>
    <xf numFmtId="0" fontId="0" fillId="0" borderId="0" xfId="0" applyFont="1"/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0" fontId="4" fillId="0" borderId="0" xfId="0" applyFont="1"/>
    <xf numFmtId="0" fontId="4" fillId="0" borderId="0" xfId="0" applyFont="1" applyAlignment="1">
      <alignment wrapText="1"/>
    </xf>
    <xf numFmtId="0" fontId="2" fillId="0" borderId="4" xfId="0" applyFont="1" applyBorder="1" applyAlignment="1">
      <alignment horizontal="left"/>
    </xf>
    <xf numFmtId="0" fontId="5" fillId="0" borderId="6" xfId="0" applyFont="1" applyBorder="1" applyAlignment="1" applyProtection="1">
      <alignment horizontal="centerContinuous"/>
    </xf>
    <xf numFmtId="0" fontId="5" fillId="0" borderId="7" xfId="0" applyFont="1" applyBorder="1" applyAlignment="1" applyProtection="1">
      <alignment horizontal="centerContinuous"/>
    </xf>
    <xf numFmtId="0" fontId="5" fillId="0" borderId="8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17" xfId="0" applyFont="1" applyBorder="1" applyAlignment="1" applyProtection="1">
      <alignment horizontal="centerContinuous"/>
    </xf>
    <xf numFmtId="0" fontId="5" fillId="0" borderId="5" xfId="0" applyFont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38" fontId="4" fillId="0" borderId="22" xfId="0" applyNumberFormat="1" applyFont="1" applyBorder="1" applyAlignment="1">
      <alignment horizontal="center"/>
    </xf>
    <xf numFmtId="38" fontId="4" fillId="0" borderId="9" xfId="0" applyNumberFormat="1" applyFont="1" applyBorder="1" applyAlignment="1">
      <alignment horizontal="center"/>
    </xf>
    <xf numFmtId="38" fontId="4" fillId="0" borderId="18" xfId="0" applyNumberFormat="1" applyFont="1" applyBorder="1" applyAlignment="1">
      <alignment horizontal="center"/>
    </xf>
    <xf numFmtId="38" fontId="4" fillId="0" borderId="9" xfId="0" applyNumberFormat="1" applyFont="1" applyBorder="1" applyAlignment="1">
      <alignment horizontal="center" wrapText="1"/>
    </xf>
    <xf numFmtId="38" fontId="0" fillId="0" borderId="9" xfId="0" applyNumberFormat="1" applyFont="1" applyBorder="1" applyAlignment="1">
      <alignment horizontal="center"/>
    </xf>
    <xf numFmtId="38" fontId="4" fillId="0" borderId="27" xfId="0" applyNumberFormat="1" applyFont="1" applyBorder="1" applyAlignment="1">
      <alignment horizontal="center"/>
    </xf>
    <xf numFmtId="38" fontId="4" fillId="0" borderId="34" xfId="0" applyNumberFormat="1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38" fontId="4" fillId="0" borderId="10" xfId="0" applyNumberFormat="1" applyFont="1" applyBorder="1" applyAlignment="1">
      <alignment horizontal="center"/>
    </xf>
    <xf numFmtId="38" fontId="4" fillId="0" borderId="12" xfId="0" applyNumberFormat="1" applyFont="1" applyBorder="1" applyAlignment="1">
      <alignment horizontal="center"/>
    </xf>
    <xf numFmtId="6" fontId="4" fillId="0" borderId="24" xfId="0" applyNumberFormat="1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0" borderId="13" xfId="0" applyNumberFormat="1" applyFont="1" applyBorder="1" applyAlignment="1">
      <alignment horizontal="center"/>
    </xf>
    <xf numFmtId="164" fontId="4" fillId="0" borderId="13" xfId="0" applyNumberFormat="1" applyFont="1" applyBorder="1" applyAlignment="1">
      <alignment horizontal="center" wrapText="1"/>
    </xf>
    <xf numFmtId="164" fontId="0" fillId="0" borderId="13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3" fontId="4" fillId="0" borderId="16" xfId="0" applyNumberFormat="1" applyFont="1" applyBorder="1" applyAlignment="1">
      <alignment horizontal="center"/>
    </xf>
    <xf numFmtId="38" fontId="4" fillId="0" borderId="26" xfId="0" applyNumberFormat="1" applyFont="1" applyBorder="1" applyAlignment="1">
      <alignment horizontal="right"/>
    </xf>
    <xf numFmtId="38" fontId="4" fillId="0" borderId="27" xfId="0" applyNumberFormat="1" applyFont="1" applyBorder="1" applyAlignment="1">
      <alignment horizontal="right"/>
    </xf>
    <xf numFmtId="38" fontId="4" fillId="0" borderId="29" xfId="0" applyNumberFormat="1" applyFont="1" applyBorder="1" applyAlignment="1">
      <alignment horizontal="right"/>
    </xf>
    <xf numFmtId="38" fontId="4" fillId="0" borderId="33" xfId="0" applyNumberFormat="1" applyFont="1" applyBorder="1" applyAlignment="1">
      <alignment horizontal="right"/>
    </xf>
    <xf numFmtId="38" fontId="4" fillId="0" borderId="34" xfId="0" applyNumberFormat="1" applyFont="1" applyBorder="1" applyAlignment="1">
      <alignment horizontal="right"/>
    </xf>
    <xf numFmtId="38" fontId="4" fillId="0" borderId="35" xfId="0" applyNumberFormat="1" applyFont="1" applyBorder="1" applyAlignment="1">
      <alignment horizontal="right"/>
    </xf>
    <xf numFmtId="38" fontId="8" fillId="0" borderId="26" xfId="0" applyNumberFormat="1" applyFont="1" applyBorder="1" applyAlignment="1">
      <alignment horizontal="right"/>
    </xf>
    <xf numFmtId="38" fontId="8" fillId="0" borderId="27" xfId="0" applyNumberFormat="1" applyFont="1" applyBorder="1" applyAlignment="1">
      <alignment horizontal="right"/>
    </xf>
    <xf numFmtId="38" fontId="8" fillId="0" borderId="29" xfId="0" applyNumberFormat="1" applyFont="1" applyBorder="1" applyAlignment="1">
      <alignment horizontal="right"/>
    </xf>
    <xf numFmtId="38" fontId="4" fillId="0" borderId="14" xfId="0" applyNumberFormat="1" applyFont="1" applyBorder="1" applyAlignment="1">
      <alignment horizontal="right"/>
    </xf>
    <xf numFmtId="38" fontId="4" fillId="0" borderId="10" xfId="0" applyNumberFormat="1" applyFont="1" applyBorder="1" applyAlignment="1">
      <alignment horizontal="right"/>
    </xf>
    <xf numFmtId="38" fontId="4" fillId="0" borderId="15" xfId="0" applyNumberFormat="1" applyFont="1" applyBorder="1" applyAlignment="1">
      <alignment horizontal="right"/>
    </xf>
    <xf numFmtId="38" fontId="4" fillId="0" borderId="19" xfId="0" applyNumberFormat="1" applyFont="1" applyBorder="1" applyAlignment="1">
      <alignment horizontal="right"/>
    </xf>
    <xf numFmtId="38" fontId="4" fillId="0" borderId="12" xfId="0" applyNumberFormat="1" applyFont="1" applyBorder="1" applyAlignment="1">
      <alignment horizontal="right"/>
    </xf>
    <xf numFmtId="38" fontId="4" fillId="0" borderId="42" xfId="0" applyNumberFormat="1" applyFont="1" applyBorder="1" applyAlignment="1">
      <alignment horizontal="right"/>
    </xf>
    <xf numFmtId="38" fontId="4" fillId="0" borderId="44" xfId="0" applyNumberFormat="1" applyFont="1" applyBorder="1" applyAlignment="1">
      <alignment horizontal="right"/>
    </xf>
    <xf numFmtId="6" fontId="4" fillId="0" borderId="28" xfId="0" applyNumberFormat="1" applyFont="1" applyBorder="1" applyAlignment="1">
      <alignment horizontal="right"/>
    </xf>
    <xf numFmtId="6" fontId="4" fillId="0" borderId="24" xfId="0" applyNumberFormat="1" applyFont="1" applyBorder="1" applyAlignment="1">
      <alignment horizontal="right"/>
    </xf>
    <xf numFmtId="6" fontId="4" fillId="0" borderId="25" xfId="0" applyNumberFormat="1" applyFont="1" applyBorder="1" applyAlignment="1">
      <alignment horizontal="right"/>
    </xf>
    <xf numFmtId="38" fontId="8" fillId="0" borderId="14" xfId="0" applyNumberFormat="1" applyFont="1" applyBorder="1" applyAlignment="1">
      <alignment horizontal="right"/>
    </xf>
    <xf numFmtId="38" fontId="8" fillId="0" borderId="10" xfId="0" applyNumberFormat="1" applyFont="1" applyBorder="1" applyAlignment="1">
      <alignment horizontal="right"/>
    </xf>
    <xf numFmtId="38" fontId="8" fillId="0" borderId="15" xfId="0" applyNumberFormat="1" applyFont="1" applyBorder="1" applyAlignment="1">
      <alignment horizontal="right"/>
    </xf>
    <xf numFmtId="0" fontId="4" fillId="0" borderId="19" xfId="0" applyFont="1" applyBorder="1" applyAlignment="1">
      <alignment horizontal="right"/>
    </xf>
    <xf numFmtId="0" fontId="4" fillId="0" borderId="12" xfId="0" applyFont="1" applyBorder="1" applyAlignment="1">
      <alignment horizontal="right"/>
    </xf>
    <xf numFmtId="0" fontId="4" fillId="0" borderId="42" xfId="0" applyFont="1" applyBorder="1" applyAlignment="1">
      <alignment horizontal="right"/>
    </xf>
    <xf numFmtId="165" fontId="4" fillId="0" borderId="16" xfId="2" applyNumberFormat="1" applyFont="1" applyBorder="1" applyAlignment="1">
      <alignment horizontal="center"/>
    </xf>
    <xf numFmtId="165" fontId="4" fillId="0" borderId="21" xfId="2" applyNumberFormat="1" applyFont="1" applyBorder="1" applyAlignment="1">
      <alignment horizontal="center"/>
    </xf>
    <xf numFmtId="165" fontId="4" fillId="0" borderId="13" xfId="2" applyNumberFormat="1" applyFont="1" applyBorder="1" applyAlignment="1">
      <alignment horizontal="center"/>
    </xf>
    <xf numFmtId="166" fontId="4" fillId="0" borderId="26" xfId="1" applyNumberFormat="1" applyFont="1" applyBorder="1" applyAlignment="1">
      <alignment horizontal="center"/>
    </xf>
    <xf numFmtId="166" fontId="4" fillId="0" borderId="27" xfId="1" applyNumberFormat="1" applyFont="1" applyBorder="1" applyAlignment="1">
      <alignment horizontal="center"/>
    </xf>
    <xf numFmtId="166" fontId="4" fillId="0" borderId="24" xfId="1" applyNumberFormat="1" applyFont="1" applyBorder="1" applyAlignment="1">
      <alignment horizontal="center"/>
    </xf>
    <xf numFmtId="166" fontId="4" fillId="0" borderId="29" xfId="1" applyNumberFormat="1" applyFont="1" applyBorder="1" applyAlignment="1">
      <alignment horizontal="center"/>
    </xf>
    <xf numFmtId="166" fontId="4" fillId="0" borderId="34" xfId="1" applyNumberFormat="1" applyFont="1" applyBorder="1" applyAlignment="1">
      <alignment horizontal="center"/>
    </xf>
    <xf numFmtId="38" fontId="4" fillId="0" borderId="24" xfId="0" applyNumberFormat="1" applyFont="1" applyBorder="1" applyAlignment="1">
      <alignment horizontal="right"/>
    </xf>
    <xf numFmtId="0" fontId="0" fillId="0" borderId="27" xfId="0" applyFont="1" applyBorder="1" applyAlignment="1">
      <alignment horizontal="right"/>
    </xf>
    <xf numFmtId="38" fontId="4" fillId="0" borderId="10" xfId="0" applyNumberFormat="1" applyFont="1" applyBorder="1" applyAlignment="1">
      <alignment horizontal="right" wrapText="1"/>
    </xf>
    <xf numFmtId="38" fontId="0" fillId="0" borderId="10" xfId="0" applyNumberFormat="1" applyFont="1" applyBorder="1" applyAlignment="1">
      <alignment horizontal="right"/>
    </xf>
    <xf numFmtId="38" fontId="8" fillId="0" borderId="27" xfId="0" applyNumberFormat="1" applyFont="1" applyBorder="1" applyAlignment="1">
      <alignment horizontal="center"/>
    </xf>
    <xf numFmtId="38" fontId="8" fillId="0" borderId="24" xfId="0" applyNumberFormat="1" applyFont="1" applyBorder="1" applyAlignment="1">
      <alignment horizontal="right"/>
    </xf>
    <xf numFmtId="38" fontId="8" fillId="0" borderId="10" xfId="0" applyNumberFormat="1" applyFont="1" applyBorder="1" applyAlignment="1">
      <alignment horizontal="center"/>
    </xf>
    <xf numFmtId="38" fontId="8" fillId="0" borderId="12" xfId="0" applyNumberFormat="1" applyFont="1" applyBorder="1" applyAlignment="1">
      <alignment horizontal="center"/>
    </xf>
    <xf numFmtId="166" fontId="4" fillId="0" borderId="50" xfId="1" applyNumberFormat="1" applyFont="1" applyBorder="1" applyAlignment="1">
      <alignment horizontal="center"/>
    </xf>
    <xf numFmtId="166" fontId="4" fillId="0" borderId="27" xfId="1" applyNumberFormat="1" applyFont="1" applyBorder="1" applyAlignment="1">
      <alignment horizontal="right"/>
    </xf>
    <xf numFmtId="166" fontId="4" fillId="0" borderId="24" xfId="1" applyNumberFormat="1" applyFont="1" applyBorder="1" applyAlignment="1">
      <alignment horizontal="right"/>
    </xf>
    <xf numFmtId="166" fontId="4" fillId="0" borderId="27" xfId="1" applyNumberFormat="1" applyFont="1" applyBorder="1" applyAlignment="1">
      <alignment horizontal="right" wrapText="1"/>
    </xf>
    <xf numFmtId="166" fontId="0" fillId="0" borderId="27" xfId="1" applyNumberFormat="1" applyFont="1" applyBorder="1" applyAlignment="1">
      <alignment horizontal="right"/>
    </xf>
    <xf numFmtId="166" fontId="0" fillId="0" borderId="24" xfId="1" applyNumberFormat="1" applyFont="1" applyBorder="1" applyAlignment="1">
      <alignment horizontal="right"/>
    </xf>
    <xf numFmtId="166" fontId="9" fillId="0" borderId="24" xfId="1" applyNumberFormat="1" applyFont="1" applyBorder="1" applyAlignment="1">
      <alignment horizontal="right"/>
    </xf>
    <xf numFmtId="6" fontId="4" fillId="0" borderId="12" xfId="2" applyNumberFormat="1" applyFont="1" applyBorder="1" applyAlignment="1">
      <alignment horizontal="right"/>
    </xf>
    <xf numFmtId="6" fontId="8" fillId="0" borderId="12" xfId="2" applyNumberFormat="1" applyFont="1" applyBorder="1" applyAlignment="1">
      <alignment horizontal="right"/>
    </xf>
    <xf numFmtId="6" fontId="4" fillId="0" borderId="34" xfId="2" applyNumberFormat="1" applyFont="1" applyBorder="1" applyAlignment="1">
      <alignment horizontal="right"/>
    </xf>
    <xf numFmtId="6" fontId="4" fillId="0" borderId="35" xfId="2" applyNumberFormat="1" applyFont="1" applyBorder="1" applyAlignment="1">
      <alignment horizontal="right"/>
    </xf>
    <xf numFmtId="6" fontId="4" fillId="0" borderId="19" xfId="2" applyNumberFormat="1" applyFont="1" applyBorder="1" applyAlignment="1">
      <alignment horizontal="right"/>
    </xf>
    <xf numFmtId="6" fontId="4" fillId="0" borderId="42" xfId="2" applyNumberFormat="1" applyFont="1" applyBorder="1" applyAlignment="1">
      <alignment horizontal="right"/>
    </xf>
    <xf numFmtId="6" fontId="4" fillId="0" borderId="12" xfId="0" applyNumberFormat="1" applyFont="1" applyBorder="1" applyAlignment="1">
      <alignment horizontal="right"/>
    </xf>
    <xf numFmtId="6" fontId="9" fillId="0" borderId="19" xfId="2" applyNumberFormat="1" applyFont="1" applyBorder="1" applyAlignment="1">
      <alignment horizontal="right"/>
    </xf>
    <xf numFmtId="6" fontId="9" fillId="0" borderId="12" xfId="2" applyNumberFormat="1" applyFont="1" applyBorder="1" applyAlignment="1">
      <alignment horizontal="right"/>
    </xf>
    <xf numFmtId="6" fontId="9" fillId="0" borderId="42" xfId="2" applyNumberFormat="1" applyFont="1" applyBorder="1" applyAlignment="1">
      <alignment horizontal="right"/>
    </xf>
    <xf numFmtId="6" fontId="8" fillId="0" borderId="12" xfId="0" applyNumberFormat="1" applyFont="1" applyBorder="1" applyAlignment="1">
      <alignment horizontal="right"/>
    </xf>
    <xf numFmtId="6" fontId="4" fillId="0" borderId="33" xfId="2" applyNumberFormat="1" applyFont="1" applyBorder="1" applyAlignment="1">
      <alignment horizontal="right"/>
    </xf>
    <xf numFmtId="6" fontId="4" fillId="0" borderId="44" xfId="2" applyNumberFormat="1" applyFont="1" applyBorder="1" applyAlignment="1">
      <alignment horizontal="right"/>
    </xf>
    <xf numFmtId="6" fontId="4" fillId="0" borderId="34" xfId="0" applyNumberFormat="1" applyFont="1" applyBorder="1" applyAlignment="1">
      <alignment horizontal="right"/>
    </xf>
    <xf numFmtId="6" fontId="4" fillId="0" borderId="20" xfId="2" applyNumberFormat="1" applyFont="1" applyBorder="1" applyAlignment="1">
      <alignment horizontal="right"/>
    </xf>
    <xf numFmtId="6" fontId="4" fillId="0" borderId="16" xfId="2" applyNumberFormat="1" applyFont="1" applyBorder="1" applyAlignment="1">
      <alignment horizontal="right"/>
    </xf>
    <xf numFmtId="6" fontId="4" fillId="0" borderId="38" xfId="2" applyNumberFormat="1" applyFont="1" applyBorder="1" applyAlignment="1">
      <alignment horizontal="right"/>
    </xf>
    <xf numFmtId="6" fontId="9" fillId="0" borderId="20" xfId="2" applyNumberFormat="1" applyFont="1" applyBorder="1" applyAlignment="1">
      <alignment horizontal="right"/>
    </xf>
    <xf numFmtId="6" fontId="9" fillId="0" borderId="16" xfId="2" applyNumberFormat="1" applyFont="1" applyBorder="1" applyAlignment="1">
      <alignment horizontal="right"/>
    </xf>
    <xf numFmtId="6" fontId="4" fillId="0" borderId="20" xfId="2" applyNumberFormat="1" applyFont="1" applyBorder="1" applyAlignment="1"/>
    <xf numFmtId="6" fontId="4" fillId="0" borderId="16" xfId="2" applyNumberFormat="1" applyFont="1" applyBorder="1" applyAlignment="1"/>
    <xf numFmtId="6" fontId="4" fillId="0" borderId="38" xfId="2" applyNumberFormat="1" applyFont="1" applyBorder="1" applyAlignment="1"/>
    <xf numFmtId="6" fontId="4" fillId="0" borderId="16" xfId="0" applyNumberFormat="1" applyFont="1" applyBorder="1" applyAlignment="1"/>
    <xf numFmtId="6" fontId="9" fillId="0" borderId="20" xfId="2" applyNumberFormat="1" applyFont="1" applyBorder="1" applyAlignment="1"/>
    <xf numFmtId="6" fontId="9" fillId="0" borderId="16" xfId="2" applyNumberFormat="1" applyFont="1" applyBorder="1" applyAlignment="1"/>
    <xf numFmtId="6" fontId="9" fillId="0" borderId="38" xfId="2" applyNumberFormat="1" applyFont="1" applyBorder="1" applyAlignment="1"/>
    <xf numFmtId="6" fontId="8" fillId="0" borderId="16" xfId="0" applyNumberFormat="1" applyFont="1" applyBorder="1" applyAlignment="1"/>
    <xf numFmtId="6" fontId="4" fillId="0" borderId="21" xfId="2" applyNumberFormat="1" applyFont="1" applyBorder="1" applyAlignment="1">
      <alignment horizontal="right"/>
    </xf>
    <xf numFmtId="6" fontId="9" fillId="0" borderId="21" xfId="2" applyNumberFormat="1" applyFont="1" applyBorder="1" applyAlignment="1">
      <alignment horizontal="right"/>
    </xf>
    <xf numFmtId="6" fontId="8" fillId="0" borderId="16" xfId="2" applyNumberFormat="1" applyFont="1" applyBorder="1" applyAlignment="1">
      <alignment horizontal="right"/>
    </xf>
    <xf numFmtId="6" fontId="4" fillId="0" borderId="31" xfId="2" applyNumberFormat="1" applyFont="1" applyBorder="1" applyAlignment="1">
      <alignment horizontal="right"/>
    </xf>
    <xf numFmtId="6" fontId="4" fillId="0" borderId="36" xfId="2" applyNumberFormat="1" applyFont="1" applyBorder="1" applyAlignment="1">
      <alignment horizontal="right"/>
    </xf>
    <xf numFmtId="6" fontId="4" fillId="0" borderId="32" xfId="2" applyNumberFormat="1" applyFont="1" applyBorder="1" applyAlignment="1">
      <alignment horizontal="right"/>
    </xf>
    <xf numFmtId="6" fontId="4" fillId="0" borderId="31" xfId="0" applyNumberFormat="1" applyFont="1" applyBorder="1" applyAlignment="1">
      <alignment horizontal="right"/>
    </xf>
    <xf numFmtId="6" fontId="4" fillId="0" borderId="41" xfId="0" applyNumberFormat="1" applyFont="1" applyBorder="1" applyAlignment="1">
      <alignment horizontal="right" wrapText="1"/>
    </xf>
    <xf numFmtId="6" fontId="0" fillId="0" borderId="41" xfId="0" applyNumberFormat="1" applyFont="1" applyBorder="1" applyAlignment="1">
      <alignment horizontal="right"/>
    </xf>
    <xf numFmtId="6" fontId="4" fillId="0" borderId="13" xfId="2" applyNumberFormat="1" applyFont="1" applyBorder="1" applyAlignment="1">
      <alignment horizontal="right"/>
    </xf>
    <xf numFmtId="6" fontId="9" fillId="0" borderId="13" xfId="2" applyNumberFormat="1" applyFont="1" applyBorder="1" applyAlignment="1">
      <alignment horizontal="right"/>
    </xf>
    <xf numFmtId="6" fontId="4" fillId="0" borderId="43" xfId="2" applyNumberFormat="1" applyFont="1" applyBorder="1" applyAlignment="1">
      <alignment horizontal="right"/>
    </xf>
    <xf numFmtId="6" fontId="4" fillId="0" borderId="39" xfId="2" applyNumberFormat="1" applyFont="1" applyBorder="1" applyAlignment="1">
      <alignment horizontal="right"/>
    </xf>
    <xf numFmtId="6" fontId="4" fillId="0" borderId="10" xfId="2" applyNumberFormat="1" applyFont="1" applyBorder="1" applyAlignment="1">
      <alignment horizontal="right"/>
    </xf>
    <xf numFmtId="6" fontId="4" fillId="0" borderId="30" xfId="0" applyNumberFormat="1" applyFont="1" applyBorder="1" applyAlignment="1">
      <alignment horizontal="right"/>
    </xf>
    <xf numFmtId="6" fontId="4" fillId="0" borderId="32" xfId="0" applyNumberFormat="1" applyFont="1" applyBorder="1" applyAlignment="1">
      <alignment horizontal="right"/>
    </xf>
    <xf numFmtId="6" fontId="4" fillId="0" borderId="36" xfId="0" applyNumberFormat="1" applyFont="1" applyBorder="1" applyAlignment="1">
      <alignment horizontal="right"/>
    </xf>
    <xf numFmtId="6" fontId="4" fillId="0" borderId="31" xfId="0" applyNumberFormat="1" applyFont="1" applyBorder="1" applyAlignment="1">
      <alignment horizontal="right" wrapText="1"/>
    </xf>
    <xf numFmtId="6" fontId="0" fillId="0" borderId="31" xfId="0" applyNumberFormat="1" applyFont="1" applyBorder="1" applyAlignment="1">
      <alignment horizontal="right"/>
    </xf>
    <xf numFmtId="6" fontId="4" fillId="0" borderId="46" xfId="2" applyNumberFormat="1" applyFont="1" applyBorder="1" applyAlignment="1">
      <alignment horizontal="right"/>
    </xf>
    <xf numFmtId="6" fontId="8" fillId="0" borderId="20" xfId="2" applyNumberFormat="1" applyFont="1" applyBorder="1" applyAlignment="1">
      <alignment horizontal="right"/>
    </xf>
    <xf numFmtId="6" fontId="4" fillId="0" borderId="30" xfId="2" applyNumberFormat="1" applyFont="1" applyBorder="1" applyAlignment="1">
      <alignment horizontal="right"/>
    </xf>
    <xf numFmtId="166" fontId="4" fillId="0" borderId="12" xfId="1" applyNumberFormat="1" applyFont="1" applyBorder="1" applyAlignment="1">
      <alignment horizontal="center"/>
    </xf>
    <xf numFmtId="166" fontId="8" fillId="0" borderId="24" xfId="1" applyNumberFormat="1" applyFont="1" applyBorder="1" applyAlignment="1">
      <alignment horizontal="right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0" borderId="7" xfId="0" applyFont="1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0" fontId="6" fillId="0" borderId="11" xfId="0" applyFont="1" applyBorder="1" applyAlignment="1" applyProtection="1">
      <alignment horizontal="center" vertical="center"/>
      <protection locked="0"/>
    </xf>
    <xf numFmtId="0" fontId="6" fillId="0" borderId="17" xfId="0" applyFont="1" applyBorder="1" applyAlignment="1" applyProtection="1">
      <alignment horizontal="center" vertical="center"/>
      <protection locked="0"/>
    </xf>
    <xf numFmtId="0" fontId="2" fillId="0" borderId="53" xfId="0" applyFont="1" applyBorder="1"/>
    <xf numFmtId="38" fontId="0" fillId="0" borderId="45" xfId="0" applyNumberFormat="1" applyFont="1" applyBorder="1" applyAlignment="1">
      <alignment horizontal="center"/>
    </xf>
    <xf numFmtId="0" fontId="4" fillId="0" borderId="54" xfId="0" applyFont="1" applyBorder="1" applyAlignment="1">
      <alignment horizontal="left" indent="2"/>
    </xf>
    <xf numFmtId="38" fontId="4" fillId="0" borderId="48" xfId="0" applyNumberFormat="1" applyFont="1" applyBorder="1" applyAlignment="1">
      <alignment horizontal="right"/>
    </xf>
    <xf numFmtId="38" fontId="8" fillId="0" borderId="48" xfId="0" applyNumberFormat="1" applyFont="1" applyBorder="1" applyAlignment="1">
      <alignment horizontal="right"/>
    </xf>
    <xf numFmtId="0" fontId="4" fillId="0" borderId="55" xfId="0" applyFont="1" applyBorder="1" applyAlignment="1">
      <alignment horizontal="left" indent="2"/>
    </xf>
    <xf numFmtId="38" fontId="4" fillId="0" borderId="50" xfId="0" applyNumberFormat="1" applyFont="1" applyBorder="1" applyAlignment="1">
      <alignment horizontal="right"/>
    </xf>
    <xf numFmtId="0" fontId="2" fillId="0" borderId="54" xfId="0" applyFont="1" applyBorder="1"/>
    <xf numFmtId="0" fontId="0" fillId="0" borderId="56" xfId="0" applyFont="1" applyBorder="1" applyAlignment="1">
      <alignment horizontal="right"/>
    </xf>
    <xf numFmtId="38" fontId="4" fillId="0" borderId="46" xfId="0" applyNumberFormat="1" applyFont="1" applyBorder="1" applyAlignment="1">
      <alignment horizontal="right"/>
    </xf>
    <xf numFmtId="0" fontId="2" fillId="0" borderId="57" xfId="0" applyFont="1" applyBorder="1"/>
    <xf numFmtId="38" fontId="0" fillId="0" borderId="46" xfId="0" applyNumberFormat="1" applyFont="1" applyBorder="1" applyAlignment="1">
      <alignment horizontal="right"/>
    </xf>
    <xf numFmtId="6" fontId="4" fillId="0" borderId="56" xfId="0" applyNumberFormat="1" applyFont="1" applyBorder="1" applyAlignment="1">
      <alignment horizontal="center"/>
    </xf>
    <xf numFmtId="6" fontId="4" fillId="0" borderId="47" xfId="2" applyNumberFormat="1" applyFont="1" applyBorder="1" applyAlignment="1">
      <alignment horizontal="right"/>
    </xf>
    <xf numFmtId="6" fontId="8" fillId="0" borderId="47" xfId="2" applyNumberFormat="1" applyFont="1" applyBorder="1" applyAlignment="1">
      <alignment horizontal="right"/>
    </xf>
    <xf numFmtId="6" fontId="4" fillId="0" borderId="50" xfId="2" applyNumberFormat="1" applyFont="1" applyBorder="1" applyAlignment="1">
      <alignment horizontal="right"/>
    </xf>
    <xf numFmtId="0" fontId="4" fillId="0" borderId="56" xfId="0" applyFont="1" applyBorder="1" applyAlignment="1">
      <alignment horizontal="center"/>
    </xf>
    <xf numFmtId="166" fontId="4" fillId="0" borderId="46" xfId="1" applyNumberFormat="1" applyFont="1" applyBorder="1" applyAlignment="1">
      <alignment horizontal="center"/>
    </xf>
    <xf numFmtId="6" fontId="4" fillId="0" borderId="40" xfId="0" applyNumberFormat="1" applyFont="1" applyBorder="1" applyAlignment="1"/>
    <xf numFmtId="3" fontId="4" fillId="0" borderId="49" xfId="0" applyNumberFormat="1" applyFont="1" applyBorder="1" applyAlignment="1">
      <alignment horizontal="center"/>
    </xf>
    <xf numFmtId="0" fontId="2" fillId="0" borderId="58" xfId="0" applyFont="1" applyBorder="1"/>
    <xf numFmtId="0" fontId="0" fillId="0" borderId="40" xfId="0" applyFont="1" applyBorder="1" applyAlignment="1">
      <alignment horizontal="center"/>
    </xf>
    <xf numFmtId="0" fontId="2" fillId="0" borderId="59" xfId="0" applyFont="1" applyBorder="1"/>
    <xf numFmtId="6" fontId="0" fillId="0" borderId="60" xfId="0" applyNumberFormat="1" applyFont="1" applyBorder="1" applyAlignment="1">
      <alignment horizontal="right"/>
    </xf>
    <xf numFmtId="164" fontId="0" fillId="0" borderId="40" xfId="0" applyNumberFormat="1" applyFont="1" applyBorder="1" applyAlignment="1">
      <alignment horizontal="center"/>
    </xf>
    <xf numFmtId="166" fontId="4" fillId="0" borderId="48" xfId="1" applyNumberFormat="1" applyFont="1" applyBorder="1" applyAlignment="1">
      <alignment horizontal="right"/>
    </xf>
    <xf numFmtId="166" fontId="8" fillId="0" borderId="48" xfId="1" applyNumberFormat="1" applyFont="1" applyBorder="1" applyAlignment="1">
      <alignment horizontal="right"/>
    </xf>
    <xf numFmtId="0" fontId="2" fillId="0" borderId="61" xfId="0" applyFont="1" applyBorder="1"/>
    <xf numFmtId="166" fontId="0" fillId="0" borderId="56" xfId="1" applyNumberFormat="1" applyFont="1" applyBorder="1" applyAlignment="1">
      <alignment horizontal="right"/>
    </xf>
    <xf numFmtId="166" fontId="9" fillId="0" borderId="48" xfId="1" applyNumberFormat="1" applyFont="1" applyBorder="1" applyAlignment="1">
      <alignment horizontal="right"/>
    </xf>
    <xf numFmtId="166" fontId="4" fillId="0" borderId="56" xfId="1" applyNumberFormat="1" applyFont="1" applyBorder="1" applyAlignment="1">
      <alignment horizontal="right"/>
    </xf>
    <xf numFmtId="0" fontId="2" fillId="0" borderId="61" xfId="0" applyFont="1" applyFill="1" applyBorder="1"/>
    <xf numFmtId="166" fontId="0" fillId="0" borderId="48" xfId="1" applyNumberFormat="1" applyFont="1" applyBorder="1" applyAlignment="1">
      <alignment horizontal="right"/>
    </xf>
    <xf numFmtId="0" fontId="2" fillId="0" borderId="62" xfId="0" applyFont="1" applyFill="1" applyBorder="1"/>
    <xf numFmtId="166" fontId="0" fillId="0" borderId="63" xfId="1" applyNumberFormat="1" applyFont="1" applyBorder="1" applyAlignment="1">
      <alignment horizontal="right"/>
    </xf>
    <xf numFmtId="166" fontId="0" fillId="0" borderId="64" xfId="1" applyNumberFormat="1" applyFont="1" applyBorder="1" applyAlignment="1">
      <alignment horizontal="right"/>
    </xf>
    <xf numFmtId="38" fontId="4" fillId="0" borderId="65" xfId="0" applyNumberFormat="1" applyFont="1" applyBorder="1" applyAlignment="1">
      <alignment horizontal="center"/>
    </xf>
    <xf numFmtId="38" fontId="4" fillId="0" borderId="66" xfId="0" applyNumberFormat="1" applyFont="1" applyBorder="1" applyAlignment="1">
      <alignment horizontal="center"/>
    </xf>
    <xf numFmtId="38" fontId="8" fillId="0" borderId="66" xfId="0" applyNumberFormat="1" applyFont="1" applyBorder="1" applyAlignment="1">
      <alignment horizontal="center"/>
    </xf>
    <xf numFmtId="38" fontId="4" fillId="0" borderId="67" xfId="0" applyNumberFormat="1" applyFont="1" applyBorder="1" applyAlignment="1">
      <alignment horizontal="center"/>
    </xf>
    <xf numFmtId="38" fontId="4" fillId="0" borderId="68" xfId="0" applyNumberFormat="1" applyFont="1" applyBorder="1" applyAlignment="1">
      <alignment horizontal="center"/>
    </xf>
    <xf numFmtId="38" fontId="8" fillId="0" borderId="68" xfId="0" applyNumberFormat="1" applyFont="1" applyBorder="1" applyAlignment="1">
      <alignment horizontal="center"/>
    </xf>
    <xf numFmtId="38" fontId="4" fillId="0" borderId="43" xfId="0" applyNumberFormat="1" applyFont="1" applyBorder="1" applyAlignment="1">
      <alignment horizontal="center"/>
    </xf>
    <xf numFmtId="38" fontId="8" fillId="0" borderId="43" xfId="0" applyNumberFormat="1" applyFont="1" applyBorder="1" applyAlignment="1">
      <alignment horizontal="center"/>
    </xf>
    <xf numFmtId="38" fontId="4" fillId="0" borderId="69" xfId="0" applyNumberFormat="1" applyFont="1" applyBorder="1" applyAlignment="1">
      <alignment horizontal="center"/>
    </xf>
    <xf numFmtId="6" fontId="4" fillId="0" borderId="70" xfId="0" applyNumberFormat="1" applyFont="1" applyBorder="1" applyAlignment="1">
      <alignment horizontal="center"/>
    </xf>
    <xf numFmtId="6" fontId="4" fillId="0" borderId="43" xfId="0" applyNumberFormat="1" applyFont="1" applyBorder="1" applyAlignment="1">
      <alignment horizontal="right"/>
    </xf>
    <xf numFmtId="6" fontId="8" fillId="0" borderId="43" xfId="0" applyNumberFormat="1" applyFont="1" applyBorder="1" applyAlignment="1">
      <alignment horizontal="right"/>
    </xf>
    <xf numFmtId="6" fontId="4" fillId="0" borderId="69" xfId="0" applyNumberFormat="1" applyFont="1" applyBorder="1" applyAlignment="1">
      <alignment horizontal="right"/>
    </xf>
    <xf numFmtId="0" fontId="4" fillId="0" borderId="70" xfId="0" applyFont="1" applyBorder="1" applyAlignment="1">
      <alignment horizontal="center"/>
    </xf>
    <xf numFmtId="0" fontId="4" fillId="0" borderId="43" xfId="0" applyFont="1" applyBorder="1" applyAlignment="1">
      <alignment horizontal="center"/>
    </xf>
    <xf numFmtId="6" fontId="4" fillId="0" borderId="39" xfId="0" applyNumberFormat="1" applyFont="1" applyBorder="1" applyAlignment="1"/>
    <xf numFmtId="6" fontId="8" fillId="0" borderId="39" xfId="0" applyNumberFormat="1" applyFont="1" applyBorder="1" applyAlignment="1"/>
    <xf numFmtId="6" fontId="4" fillId="0" borderId="71" xfId="2" applyNumberFormat="1" applyFont="1" applyBorder="1" applyAlignment="1">
      <alignment horizontal="right"/>
    </xf>
    <xf numFmtId="6" fontId="8" fillId="0" borderId="71" xfId="2" applyNumberFormat="1" applyFont="1" applyBorder="1" applyAlignment="1">
      <alignment horizontal="right"/>
    </xf>
    <xf numFmtId="6" fontId="4" fillId="0" borderId="67" xfId="2" applyNumberFormat="1" applyFont="1" applyBorder="1" applyAlignment="1">
      <alignment horizontal="right"/>
    </xf>
    <xf numFmtId="6" fontId="4" fillId="0" borderId="72" xfId="0" applyNumberFormat="1" applyFont="1" applyBorder="1" applyAlignment="1">
      <alignment horizontal="right"/>
    </xf>
    <xf numFmtId="6" fontId="9" fillId="0" borderId="71" xfId="2" applyNumberFormat="1" applyFont="1" applyBorder="1" applyAlignment="1">
      <alignment horizontal="right"/>
    </xf>
    <xf numFmtId="164" fontId="4" fillId="0" borderId="71" xfId="0" applyNumberFormat="1" applyFont="1" applyBorder="1" applyAlignment="1">
      <alignment horizontal="center"/>
    </xf>
    <xf numFmtId="6" fontId="4" fillId="0" borderId="68" xfId="2" applyNumberFormat="1" applyFont="1" applyBorder="1" applyAlignment="1">
      <alignment horizontal="right"/>
    </xf>
    <xf numFmtId="166" fontId="4" fillId="0" borderId="66" xfId="1" applyNumberFormat="1" applyFont="1" applyBorder="1" applyAlignment="1">
      <alignment horizontal="right"/>
    </xf>
    <xf numFmtId="38" fontId="4" fillId="0" borderId="74" xfId="0" applyNumberFormat="1" applyFont="1" applyBorder="1" applyAlignment="1">
      <alignment horizontal="center"/>
    </xf>
    <xf numFmtId="38" fontId="4" fillId="0" borderId="75" xfId="0" applyNumberFormat="1" applyFont="1" applyBorder="1" applyAlignment="1">
      <alignment horizontal="right"/>
    </xf>
    <xf numFmtId="38" fontId="8" fillId="0" borderId="75" xfId="0" applyNumberFormat="1" applyFont="1" applyBorder="1" applyAlignment="1">
      <alignment horizontal="right"/>
    </xf>
    <xf numFmtId="38" fontId="4" fillId="0" borderId="76" xfId="0" applyNumberFormat="1" applyFont="1" applyBorder="1" applyAlignment="1">
      <alignment horizontal="right"/>
    </xf>
    <xf numFmtId="38" fontId="4" fillId="0" borderId="77" xfId="0" applyNumberFormat="1" applyFont="1" applyBorder="1" applyAlignment="1">
      <alignment horizontal="right"/>
    </xf>
    <xf numFmtId="6" fontId="4" fillId="0" borderId="75" xfId="0" applyNumberFormat="1" applyFont="1" applyBorder="1" applyAlignment="1">
      <alignment horizontal="center"/>
    </xf>
    <xf numFmtId="6" fontId="4" fillId="0" borderId="77" xfId="2" applyNumberFormat="1" applyFont="1" applyBorder="1" applyAlignment="1">
      <alignment horizontal="right"/>
    </xf>
    <xf numFmtId="6" fontId="8" fillId="0" borderId="77" xfId="2" applyNumberFormat="1" applyFont="1" applyBorder="1" applyAlignment="1">
      <alignment horizontal="right"/>
    </xf>
    <xf numFmtId="6" fontId="4" fillId="0" borderId="76" xfId="2" applyNumberFormat="1" applyFont="1" applyBorder="1" applyAlignment="1">
      <alignment horizontal="right"/>
    </xf>
    <xf numFmtId="0" fontId="4" fillId="0" borderId="75" xfId="0" applyFont="1" applyBorder="1" applyAlignment="1">
      <alignment horizontal="center"/>
    </xf>
    <xf numFmtId="166" fontId="4" fillId="0" borderId="77" xfId="1" applyNumberFormat="1" applyFont="1" applyBorder="1" applyAlignment="1">
      <alignment horizontal="center"/>
    </xf>
    <xf numFmtId="6" fontId="4" fillId="0" borderId="78" xfId="0" applyNumberFormat="1" applyFont="1" applyBorder="1" applyAlignment="1"/>
    <xf numFmtId="6" fontId="4" fillId="0" borderId="79" xfId="0" applyNumberFormat="1" applyFont="1" applyBorder="1" applyAlignment="1">
      <alignment horizontal="right"/>
    </xf>
    <xf numFmtId="6" fontId="4" fillId="0" borderId="57" xfId="2" applyNumberFormat="1" applyFont="1" applyBorder="1" applyAlignment="1">
      <alignment horizontal="right"/>
    </xf>
    <xf numFmtId="164" fontId="4" fillId="0" borderId="78" xfId="0" applyNumberFormat="1" applyFont="1" applyBorder="1" applyAlignment="1">
      <alignment horizontal="center"/>
    </xf>
    <xf numFmtId="166" fontId="4" fillId="0" borderId="75" xfId="1" applyNumberFormat="1" applyFont="1" applyBorder="1" applyAlignment="1">
      <alignment horizontal="right"/>
    </xf>
    <xf numFmtId="6" fontId="4" fillId="0" borderId="80" xfId="0" applyNumberFormat="1" applyFont="1" applyBorder="1" applyAlignment="1">
      <alignment horizontal="right"/>
    </xf>
    <xf numFmtId="0" fontId="0" fillId="0" borderId="0" xfId="0" applyFont="1" applyFill="1"/>
    <xf numFmtId="0" fontId="4" fillId="0" borderId="0" xfId="0" applyFont="1" applyFill="1" applyBorder="1"/>
    <xf numFmtId="6" fontId="8" fillId="0" borderId="19" xfId="2" applyNumberFormat="1" applyFont="1" applyBorder="1" applyAlignment="1">
      <alignment horizontal="right"/>
    </xf>
    <xf numFmtId="6" fontId="8" fillId="0" borderId="42" xfId="2" applyNumberFormat="1" applyFont="1" applyBorder="1" applyAlignment="1">
      <alignment horizontal="right"/>
    </xf>
    <xf numFmtId="0" fontId="4" fillId="0" borderId="0" xfId="0" applyNumberFormat="1" applyFont="1" applyBorder="1" applyAlignment="1" applyProtection="1">
      <alignment horizontal="center"/>
      <protection locked="0"/>
    </xf>
    <xf numFmtId="38" fontId="4" fillId="0" borderId="26" xfId="0" applyNumberFormat="1" applyFont="1" applyBorder="1" applyAlignment="1">
      <alignment horizontal="center"/>
    </xf>
    <xf numFmtId="38" fontId="4" fillId="0" borderId="29" xfId="0" applyNumberFormat="1" applyFont="1" applyBorder="1" applyAlignment="1">
      <alignment horizontal="center"/>
    </xf>
    <xf numFmtId="38" fontId="4" fillId="0" borderId="27" xfId="0" applyNumberFormat="1" applyFont="1" applyBorder="1" applyAlignment="1">
      <alignment horizontal="right" wrapText="1"/>
    </xf>
    <xf numFmtId="38" fontId="8" fillId="0" borderId="19" xfId="0" applyNumberFormat="1" applyFont="1" applyBorder="1" applyAlignment="1">
      <alignment horizontal="right"/>
    </xf>
    <xf numFmtId="38" fontId="8" fillId="0" borderId="12" xfId="0" applyNumberFormat="1" applyFont="1" applyBorder="1" applyAlignment="1">
      <alignment horizontal="right"/>
    </xf>
    <xf numFmtId="38" fontId="8" fillId="0" borderId="42" xfId="0" applyNumberFormat="1" applyFont="1" applyBorder="1" applyAlignment="1">
      <alignment horizontal="right"/>
    </xf>
    <xf numFmtId="6" fontId="4" fillId="0" borderId="20" xfId="0" applyNumberFormat="1" applyFont="1" applyBorder="1" applyAlignment="1">
      <alignment horizontal="right"/>
    </xf>
    <xf numFmtId="6" fontId="4" fillId="0" borderId="16" xfId="0" applyNumberFormat="1" applyFont="1" applyBorder="1" applyAlignment="1">
      <alignment horizontal="right"/>
    </xf>
    <xf numFmtId="6" fontId="4" fillId="0" borderId="38" xfId="0" applyNumberFormat="1" applyFont="1" applyBorder="1" applyAlignment="1">
      <alignment horizontal="right"/>
    </xf>
    <xf numFmtId="6" fontId="4" fillId="0" borderId="16" xfId="0" applyNumberFormat="1" applyFont="1" applyBorder="1" applyAlignment="1">
      <alignment horizontal="center"/>
    </xf>
    <xf numFmtId="6" fontId="4" fillId="0" borderId="39" xfId="0" applyNumberFormat="1" applyFont="1" applyBorder="1" applyAlignment="1">
      <alignment horizontal="center"/>
    </xf>
    <xf numFmtId="6" fontId="4" fillId="0" borderId="78" xfId="0" applyNumberFormat="1" applyFont="1" applyBorder="1" applyAlignment="1">
      <alignment horizontal="center"/>
    </xf>
    <xf numFmtId="6" fontId="4" fillId="0" borderId="20" xfId="0" applyNumberFormat="1" applyFont="1" applyBorder="1" applyAlignment="1">
      <alignment horizontal="center"/>
    </xf>
    <xf numFmtId="6" fontId="4" fillId="0" borderId="38" xfId="0" applyNumberFormat="1" applyFont="1" applyBorder="1" applyAlignment="1">
      <alignment horizontal="center"/>
    </xf>
    <xf numFmtId="6" fontId="4" fillId="0" borderId="58" xfId="0" applyNumberFormat="1" applyFont="1" applyBorder="1" applyAlignment="1">
      <alignment horizontal="center"/>
    </xf>
    <xf numFmtId="6" fontId="4" fillId="0" borderId="23" xfId="0" applyNumberFormat="1" applyFont="1" applyBorder="1" applyAlignment="1">
      <alignment horizontal="center"/>
    </xf>
    <xf numFmtId="6" fontId="4" fillId="0" borderId="13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6" fontId="4" fillId="0" borderId="71" xfId="0" applyNumberFormat="1" applyFont="1" applyBorder="1" applyAlignment="1">
      <alignment horizontal="center"/>
    </xf>
    <xf numFmtId="6" fontId="4" fillId="0" borderId="77" xfId="0" applyNumberFormat="1" applyFont="1" applyBorder="1" applyAlignment="1">
      <alignment horizontal="center"/>
    </xf>
    <xf numFmtId="6" fontId="4" fillId="0" borderId="13" xfId="0" applyNumberFormat="1" applyFont="1" applyBorder="1" applyAlignment="1">
      <alignment horizontal="center" wrapText="1"/>
    </xf>
    <xf numFmtId="38" fontId="4" fillId="0" borderId="75" xfId="1" applyNumberFormat="1" applyFont="1" applyBorder="1" applyAlignment="1">
      <alignment horizontal="right"/>
    </xf>
    <xf numFmtId="38" fontId="4" fillId="0" borderId="24" xfId="1" applyNumberFormat="1" applyFont="1" applyBorder="1" applyAlignment="1">
      <alignment horizontal="right"/>
    </xf>
    <xf numFmtId="38" fontId="8" fillId="0" borderId="75" xfId="1" applyNumberFormat="1" applyFont="1" applyBorder="1" applyAlignment="1">
      <alignment horizontal="right"/>
    </xf>
    <xf numFmtId="38" fontId="8" fillId="0" borderId="24" xfId="1" applyNumberFormat="1" applyFont="1" applyBorder="1" applyAlignment="1">
      <alignment horizontal="right"/>
    </xf>
    <xf numFmtId="38" fontId="4" fillId="0" borderId="23" xfId="1" applyNumberFormat="1" applyFont="1" applyBorder="1" applyAlignment="1">
      <alignment horizontal="right"/>
    </xf>
    <xf numFmtId="38" fontId="4" fillId="0" borderId="13" xfId="1" applyNumberFormat="1" applyFont="1" applyBorder="1" applyAlignment="1">
      <alignment horizontal="right"/>
    </xf>
    <xf numFmtId="38" fontId="4" fillId="0" borderId="16" xfId="1" applyNumberFormat="1" applyFont="1" applyBorder="1" applyAlignment="1">
      <alignment horizontal="right"/>
    </xf>
    <xf numFmtId="38" fontId="4" fillId="0" borderId="21" xfId="1" applyNumberFormat="1" applyFont="1" applyBorder="1" applyAlignment="1">
      <alignment horizontal="right"/>
    </xf>
    <xf numFmtId="38" fontId="4" fillId="0" borderId="71" xfId="1" applyNumberFormat="1" applyFont="1" applyBorder="1" applyAlignment="1">
      <alignment horizontal="right"/>
    </xf>
    <xf numFmtId="38" fontId="9" fillId="0" borderId="23" xfId="1" applyNumberFormat="1" applyFont="1" applyBorder="1" applyAlignment="1">
      <alignment horizontal="right"/>
    </xf>
    <xf numFmtId="38" fontId="9" fillId="0" borderId="13" xfId="1" applyNumberFormat="1" applyFont="1" applyBorder="1" applyAlignment="1">
      <alignment horizontal="right"/>
    </xf>
    <xf numFmtId="38" fontId="9" fillId="0" borderId="16" xfId="1" applyNumberFormat="1" applyFont="1" applyBorder="1" applyAlignment="1">
      <alignment horizontal="right"/>
    </xf>
    <xf numFmtId="38" fontId="9" fillId="0" borderId="21" xfId="1" applyNumberFormat="1" applyFont="1" applyBorder="1" applyAlignment="1">
      <alignment horizontal="right"/>
    </xf>
    <xf numFmtId="38" fontId="9" fillId="0" borderId="71" xfId="1" applyNumberFormat="1" applyFont="1" applyBorder="1" applyAlignment="1">
      <alignment horizontal="right"/>
    </xf>
    <xf numFmtId="38" fontId="4" fillId="0" borderId="33" xfId="1" applyNumberFormat="1" applyFont="1" applyBorder="1" applyAlignment="1">
      <alignment horizontal="right"/>
    </xf>
    <xf numFmtId="38" fontId="4" fillId="0" borderId="34" xfId="1" applyNumberFormat="1" applyFont="1" applyBorder="1" applyAlignment="1">
      <alignment horizontal="right"/>
    </xf>
    <xf numFmtId="38" fontId="4" fillId="0" borderId="44" xfId="1" applyNumberFormat="1" applyFont="1" applyBorder="1" applyAlignment="1">
      <alignment horizontal="right"/>
    </xf>
    <xf numFmtId="38" fontId="4" fillId="0" borderId="67" xfId="1" applyNumberFormat="1" applyFont="1" applyBorder="1" applyAlignment="1">
      <alignment horizontal="right"/>
    </xf>
    <xf numFmtId="38" fontId="4" fillId="0" borderId="76" xfId="1" applyNumberFormat="1" applyFont="1" applyBorder="1" applyAlignment="1">
      <alignment horizontal="right"/>
    </xf>
    <xf numFmtId="38" fontId="4" fillId="0" borderId="27" xfId="1" applyNumberFormat="1" applyFont="1" applyBorder="1" applyAlignment="1">
      <alignment horizontal="right"/>
    </xf>
    <xf numFmtId="38" fontId="4" fillId="0" borderId="70" xfId="1" applyNumberFormat="1" applyFont="1" applyBorder="1" applyAlignment="1">
      <alignment horizontal="right"/>
    </xf>
    <xf numFmtId="38" fontId="9" fillId="0" borderId="27" xfId="1" applyNumberFormat="1" applyFont="1" applyBorder="1" applyAlignment="1">
      <alignment horizontal="right"/>
    </xf>
    <xf numFmtId="38" fontId="9" fillId="0" borderId="24" xfId="1" applyNumberFormat="1" applyFont="1" applyBorder="1" applyAlignment="1">
      <alignment horizontal="right"/>
    </xf>
    <xf numFmtId="38" fontId="9" fillId="0" borderId="70" xfId="1" applyNumberFormat="1" applyFont="1" applyBorder="1" applyAlignment="1">
      <alignment horizontal="right"/>
    </xf>
    <xf numFmtId="38" fontId="9" fillId="0" borderId="75" xfId="1" applyNumberFormat="1" applyFont="1" applyBorder="1" applyAlignment="1">
      <alignment horizontal="right"/>
    </xf>
    <xf numFmtId="38" fontId="4" fillId="0" borderId="68" xfId="1" applyNumberFormat="1" applyFont="1" applyBorder="1" applyAlignment="1">
      <alignment horizontal="right"/>
    </xf>
    <xf numFmtId="38" fontId="0" fillId="0" borderId="75" xfId="1" applyNumberFormat="1" applyFont="1" applyBorder="1" applyAlignment="1">
      <alignment horizontal="right"/>
    </xf>
    <xf numFmtId="38" fontId="0" fillId="0" borderId="24" xfId="1" applyNumberFormat="1" applyFont="1" applyBorder="1" applyAlignment="1">
      <alignment horizontal="right"/>
    </xf>
    <xf numFmtId="38" fontId="0" fillId="0" borderId="63" xfId="1" applyNumberFormat="1" applyFont="1" applyBorder="1" applyAlignment="1">
      <alignment horizontal="right"/>
    </xf>
    <xf numFmtId="38" fontId="0" fillId="0" borderId="73" xfId="1" applyNumberFormat="1" applyFont="1" applyBorder="1" applyAlignment="1">
      <alignment horizontal="right"/>
    </xf>
    <xf numFmtId="38" fontId="0" fillId="0" borderId="81" xfId="1" applyNumberFormat="1" applyFont="1" applyBorder="1" applyAlignment="1">
      <alignment horizontal="right"/>
    </xf>
    <xf numFmtId="38" fontId="4" fillId="0" borderId="26" xfId="1" applyNumberFormat="1" applyFont="1" applyBorder="1" applyAlignment="1">
      <alignment horizontal="right"/>
    </xf>
    <xf numFmtId="38" fontId="4" fillId="0" borderId="25" xfId="1" applyNumberFormat="1" applyFont="1" applyBorder="1" applyAlignment="1">
      <alignment horizontal="right"/>
    </xf>
    <xf numFmtId="38" fontId="9" fillId="0" borderId="26" xfId="1" applyNumberFormat="1" applyFont="1" applyBorder="1" applyAlignment="1">
      <alignment horizontal="right"/>
    </xf>
    <xf numFmtId="38" fontId="9" fillId="0" borderId="25" xfId="1" applyNumberFormat="1" applyFont="1" applyBorder="1" applyAlignment="1">
      <alignment horizontal="right"/>
    </xf>
    <xf numFmtId="0" fontId="0" fillId="0" borderId="0" xfId="0" applyFont="1" applyFill="1" applyAlignment="1">
      <alignment horizontal="center"/>
    </xf>
    <xf numFmtId="0" fontId="4" fillId="0" borderId="54" xfId="0" applyFont="1" applyFill="1" applyBorder="1" applyAlignment="1">
      <alignment horizontal="left" indent="2"/>
    </xf>
    <xf numFmtId="38" fontId="4" fillId="0" borderId="23" xfId="1" applyNumberFormat="1" applyFont="1" applyFill="1" applyBorder="1" applyAlignment="1">
      <alignment horizontal="right"/>
    </xf>
    <xf numFmtId="38" fontId="4" fillId="0" borderId="13" xfId="1" applyNumberFormat="1" applyFont="1" applyFill="1" applyBorder="1" applyAlignment="1">
      <alignment horizontal="right"/>
    </xf>
    <xf numFmtId="38" fontId="4" fillId="0" borderId="16" xfId="1" applyNumberFormat="1" applyFont="1" applyFill="1" applyBorder="1" applyAlignment="1">
      <alignment horizontal="right"/>
    </xf>
    <xf numFmtId="38" fontId="9" fillId="0" borderId="23" xfId="1" applyNumberFormat="1" applyFont="1" applyFill="1" applyBorder="1" applyAlignment="1">
      <alignment horizontal="right"/>
    </xf>
    <xf numFmtId="38" fontId="9" fillId="0" borderId="13" xfId="1" applyNumberFormat="1" applyFont="1" applyFill="1" applyBorder="1" applyAlignment="1">
      <alignment horizontal="right"/>
    </xf>
    <xf numFmtId="38" fontId="9" fillId="0" borderId="16" xfId="1" applyNumberFormat="1" applyFont="1" applyFill="1" applyBorder="1" applyAlignment="1">
      <alignment horizontal="right"/>
    </xf>
    <xf numFmtId="0" fontId="4" fillId="0" borderId="55" xfId="0" applyFont="1" applyFill="1" applyBorder="1" applyAlignment="1">
      <alignment horizontal="left" indent="2"/>
    </xf>
    <xf numFmtId="38" fontId="4" fillId="0" borderId="33" xfId="1" applyNumberFormat="1" applyFont="1" applyFill="1" applyBorder="1" applyAlignment="1">
      <alignment horizontal="right"/>
    </xf>
    <xf numFmtId="38" fontId="4" fillId="0" borderId="34" xfId="1" applyNumberFormat="1" applyFont="1" applyFill="1" applyBorder="1" applyAlignment="1">
      <alignment horizontal="right"/>
    </xf>
    <xf numFmtId="0" fontId="1" fillId="0" borderId="0" xfId="0" applyFont="1" applyFill="1"/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1" fillId="0" borderId="0" xfId="0" applyFont="1" applyAlignment="1">
      <alignment horizontal="right" vertical="top"/>
    </xf>
    <xf numFmtId="0" fontId="1" fillId="0" borderId="0" xfId="0" applyFont="1" applyAlignment="1">
      <alignment horizontal="left" vertical="top"/>
    </xf>
    <xf numFmtId="0" fontId="0" fillId="0" borderId="0" xfId="0" applyBorder="1" applyAlignment="1">
      <alignment vertical="top" wrapText="1"/>
    </xf>
    <xf numFmtId="0" fontId="1" fillId="0" borderId="0" xfId="0" applyFont="1" applyFill="1" applyAlignment="1">
      <alignment horizontal="left" vertical="top"/>
    </xf>
    <xf numFmtId="0" fontId="0" fillId="0" borderId="0" xfId="0" applyFill="1" applyAlignment="1">
      <alignment vertical="top" wrapText="1"/>
    </xf>
    <xf numFmtId="0" fontId="3" fillId="0" borderId="37" xfId="0" applyFont="1" applyBorder="1" applyAlignment="1" applyProtection="1">
      <protection locked="0"/>
    </xf>
    <xf numFmtId="0" fontId="0" fillId="0" borderId="0" xfId="0" applyBorder="1" applyAlignment="1"/>
    <xf numFmtId="0" fontId="3" fillId="0" borderId="83" xfId="0" applyFont="1" applyBorder="1" applyAlignment="1" applyProtection="1">
      <protection locked="0"/>
    </xf>
    <xf numFmtId="0" fontId="1" fillId="0" borderId="0" xfId="0" applyFont="1" applyBorder="1" applyAlignment="1">
      <alignment horizontal="left" vertical="top"/>
    </xf>
    <xf numFmtId="14" fontId="11" fillId="3" borderId="7" xfId="0" applyNumberFormat="1" applyFont="1" applyFill="1" applyBorder="1" applyAlignment="1" applyProtection="1">
      <alignment horizontal="center" vertical="center"/>
      <protection locked="0"/>
    </xf>
    <xf numFmtId="6" fontId="4" fillId="4" borderId="20" xfId="2" applyNumberFormat="1" applyFont="1" applyFill="1" applyBorder="1" applyAlignment="1">
      <alignment horizontal="right"/>
    </xf>
    <xf numFmtId="6" fontId="4" fillId="4" borderId="13" xfId="2" applyNumberFormat="1" applyFont="1" applyFill="1" applyBorder="1" applyAlignment="1">
      <alignment horizontal="right"/>
    </xf>
    <xf numFmtId="6" fontId="4" fillId="4" borderId="16" xfId="2" applyNumberFormat="1" applyFont="1" applyFill="1" applyBorder="1" applyAlignment="1">
      <alignment horizontal="right"/>
    </xf>
    <xf numFmtId="6" fontId="4" fillId="4" borderId="21" xfId="2" applyNumberFormat="1" applyFont="1" applyFill="1" applyBorder="1" applyAlignment="1">
      <alignment horizontal="right"/>
    </xf>
    <xf numFmtId="6" fontId="8" fillId="4" borderId="20" xfId="2" applyNumberFormat="1" applyFont="1" applyFill="1" applyBorder="1" applyAlignment="1">
      <alignment horizontal="right"/>
    </xf>
    <xf numFmtId="6" fontId="9" fillId="4" borderId="13" xfId="2" applyNumberFormat="1" applyFont="1" applyFill="1" applyBorder="1" applyAlignment="1">
      <alignment horizontal="right"/>
    </xf>
    <xf numFmtId="6" fontId="9" fillId="4" borderId="16" xfId="2" applyNumberFormat="1" applyFont="1" applyFill="1" applyBorder="1" applyAlignment="1">
      <alignment horizontal="right"/>
    </xf>
    <xf numFmtId="6" fontId="9" fillId="4" borderId="21" xfId="2" applyNumberFormat="1" applyFont="1" applyFill="1" applyBorder="1" applyAlignment="1">
      <alignment horizontal="right"/>
    </xf>
    <xf numFmtId="6" fontId="4" fillId="0" borderId="13" xfId="2" applyNumberFormat="1" applyFont="1" applyFill="1" applyBorder="1" applyAlignment="1">
      <alignment horizontal="right"/>
    </xf>
    <xf numFmtId="6" fontId="9" fillId="0" borderId="13" xfId="2" applyNumberFormat="1" applyFont="1" applyFill="1" applyBorder="1" applyAlignment="1">
      <alignment horizontal="right"/>
    </xf>
    <xf numFmtId="6" fontId="4" fillId="0" borderId="20" xfId="2" applyNumberFormat="1" applyFont="1" applyFill="1" applyBorder="1" applyAlignment="1">
      <alignment horizontal="right"/>
    </xf>
    <xf numFmtId="6" fontId="4" fillId="0" borderId="16" xfId="2" applyNumberFormat="1" applyFont="1" applyFill="1" applyBorder="1" applyAlignment="1">
      <alignment horizontal="right"/>
    </xf>
    <xf numFmtId="6" fontId="4" fillId="0" borderId="21" xfId="2" applyNumberFormat="1" applyFont="1" applyFill="1" applyBorder="1" applyAlignment="1">
      <alignment horizontal="right"/>
    </xf>
    <xf numFmtId="6" fontId="8" fillId="0" borderId="20" xfId="2" applyNumberFormat="1" applyFont="1" applyFill="1" applyBorder="1" applyAlignment="1">
      <alignment horizontal="right"/>
    </xf>
    <xf numFmtId="6" fontId="9" fillId="0" borderId="16" xfId="2" applyNumberFormat="1" applyFont="1" applyFill="1" applyBorder="1" applyAlignment="1">
      <alignment horizontal="right"/>
    </xf>
    <xf numFmtId="6" fontId="9" fillId="0" borderId="21" xfId="2" applyNumberFormat="1" applyFont="1" applyFill="1" applyBorder="1" applyAlignment="1">
      <alignment horizontal="right"/>
    </xf>
    <xf numFmtId="0" fontId="13" fillId="0" borderId="82" xfId="3" applyFont="1" applyFill="1" applyBorder="1" applyAlignment="1" applyProtection="1">
      <alignment horizontal="left"/>
      <protection locked="0"/>
    </xf>
    <xf numFmtId="0" fontId="1" fillId="0" borderId="82" xfId="0" applyFont="1" applyFill="1" applyBorder="1" applyAlignment="1">
      <alignment horizontal="left"/>
    </xf>
    <xf numFmtId="38" fontId="4" fillId="4" borderId="24" xfId="1" applyNumberFormat="1" applyFont="1" applyFill="1" applyBorder="1" applyAlignment="1">
      <alignment horizontal="right"/>
    </xf>
    <xf numFmtId="38" fontId="9" fillId="4" borderId="24" xfId="1" applyNumberFormat="1" applyFont="1" applyFill="1" applyBorder="1" applyAlignment="1">
      <alignment horizontal="right"/>
    </xf>
    <xf numFmtId="38" fontId="4" fillId="4" borderId="23" xfId="1" applyNumberFormat="1" applyFont="1" applyFill="1" applyBorder="1" applyAlignment="1">
      <alignment horizontal="right"/>
    </xf>
    <xf numFmtId="38" fontId="4" fillId="4" borderId="13" xfId="1" applyNumberFormat="1" applyFont="1" applyFill="1" applyBorder="1" applyAlignment="1">
      <alignment horizontal="right"/>
    </xf>
    <xf numFmtId="38" fontId="4" fillId="4" borderId="16" xfId="1" applyNumberFormat="1" applyFont="1" applyFill="1" applyBorder="1" applyAlignment="1">
      <alignment horizontal="right"/>
    </xf>
    <xf numFmtId="38" fontId="4" fillId="4" borderId="21" xfId="1" applyNumberFormat="1" applyFont="1" applyFill="1" applyBorder="1" applyAlignment="1">
      <alignment horizontal="right"/>
    </xf>
    <xf numFmtId="38" fontId="9" fillId="4" borderId="23" xfId="1" applyNumberFormat="1" applyFont="1" applyFill="1" applyBorder="1" applyAlignment="1">
      <alignment horizontal="right"/>
    </xf>
    <xf numFmtId="38" fontId="9" fillId="4" borderId="13" xfId="1" applyNumberFormat="1" applyFont="1" applyFill="1" applyBorder="1" applyAlignment="1">
      <alignment horizontal="right"/>
    </xf>
    <xf numFmtId="38" fontId="9" fillId="4" borderId="16" xfId="1" applyNumberFormat="1" applyFont="1" applyFill="1" applyBorder="1" applyAlignment="1">
      <alignment horizontal="right"/>
    </xf>
    <xf numFmtId="38" fontId="9" fillId="4" borderId="21" xfId="1" applyNumberFormat="1" applyFont="1" applyFill="1" applyBorder="1" applyAlignment="1">
      <alignment horizontal="right"/>
    </xf>
    <xf numFmtId="38" fontId="4" fillId="4" borderId="26" xfId="1" applyNumberFormat="1" applyFont="1" applyFill="1" applyBorder="1" applyAlignment="1">
      <alignment horizontal="right"/>
    </xf>
    <xf numFmtId="38" fontId="4" fillId="4" borderId="27" xfId="1" applyNumberFormat="1" applyFont="1" applyFill="1" applyBorder="1" applyAlignment="1">
      <alignment horizontal="right"/>
    </xf>
    <xf numFmtId="38" fontId="4" fillId="4" borderId="25" xfId="1" applyNumberFormat="1" applyFont="1" applyFill="1" applyBorder="1" applyAlignment="1">
      <alignment horizontal="right"/>
    </xf>
    <xf numFmtId="38" fontId="9" fillId="4" borderId="26" xfId="1" applyNumberFormat="1" applyFont="1" applyFill="1" applyBorder="1" applyAlignment="1">
      <alignment horizontal="right"/>
    </xf>
    <xf numFmtId="38" fontId="9" fillId="4" borderId="27" xfId="1" applyNumberFormat="1" applyFont="1" applyFill="1" applyBorder="1" applyAlignment="1">
      <alignment horizontal="right"/>
    </xf>
    <xf numFmtId="38" fontId="9" fillId="4" borderId="25" xfId="1" applyNumberFormat="1" applyFont="1" applyFill="1" applyBorder="1" applyAlignment="1">
      <alignment horizontal="right"/>
    </xf>
    <xf numFmtId="38" fontId="0" fillId="0" borderId="0" xfId="0" applyNumberFormat="1" applyFont="1"/>
    <xf numFmtId="15" fontId="3" fillId="0" borderId="37" xfId="0" quotePrefix="1" applyNumberFormat="1" applyFont="1" applyBorder="1" applyAlignment="1" applyProtection="1">
      <protection locked="0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/>
    </xf>
    <xf numFmtId="0" fontId="4" fillId="0" borderId="0" xfId="0" applyNumberFormat="1" applyFont="1" applyFill="1" applyBorder="1" applyAlignment="1" applyProtection="1">
      <alignment horizontal="center"/>
      <protection locked="0"/>
    </xf>
    <xf numFmtId="0" fontId="5" fillId="0" borderId="7" xfId="0" applyFont="1" applyFill="1" applyBorder="1" applyAlignment="1" applyProtection="1">
      <alignment horizontal="centerContinuous"/>
    </xf>
    <xf numFmtId="14" fontId="11" fillId="0" borderId="7" xfId="0" applyNumberFormat="1" applyFont="1" applyFill="1" applyBorder="1" applyAlignment="1" applyProtection="1">
      <alignment horizontal="center" vertical="center"/>
      <protection locked="0"/>
    </xf>
    <xf numFmtId="38" fontId="4" fillId="0" borderId="9" xfId="0" applyNumberFormat="1" applyFont="1" applyFill="1" applyBorder="1" applyAlignment="1">
      <alignment horizontal="center"/>
    </xf>
    <xf numFmtId="38" fontId="0" fillId="0" borderId="0" xfId="0" applyNumberFormat="1" applyFont="1" applyFill="1"/>
    <xf numFmtId="38" fontId="4" fillId="0" borderId="27" xfId="0" applyNumberFormat="1" applyFont="1" applyFill="1" applyBorder="1" applyAlignment="1">
      <alignment horizontal="right"/>
    </xf>
    <xf numFmtId="38" fontId="8" fillId="0" borderId="27" xfId="0" applyNumberFormat="1" applyFont="1" applyFill="1" applyBorder="1" applyAlignment="1">
      <alignment horizontal="right"/>
    </xf>
    <xf numFmtId="38" fontId="4" fillId="0" borderId="34" xfId="0" applyNumberFormat="1" applyFont="1" applyFill="1" applyBorder="1" applyAlignment="1">
      <alignment horizontal="right"/>
    </xf>
    <xf numFmtId="38" fontId="4" fillId="0" borderId="27" xfId="0" applyNumberFormat="1" applyFont="1" applyFill="1" applyBorder="1" applyAlignment="1">
      <alignment horizontal="center"/>
    </xf>
    <xf numFmtId="38" fontId="4" fillId="0" borderId="10" xfId="0" applyNumberFormat="1" applyFont="1" applyFill="1" applyBorder="1" applyAlignment="1">
      <alignment horizontal="right"/>
    </xf>
    <xf numFmtId="38" fontId="8" fillId="0" borderId="10" xfId="0" applyNumberFormat="1" applyFont="1" applyFill="1" applyBorder="1" applyAlignment="1">
      <alignment horizontal="right"/>
    </xf>
    <xf numFmtId="38" fontId="4" fillId="0" borderId="12" xfId="0" applyNumberFormat="1" applyFont="1" applyFill="1" applyBorder="1" applyAlignment="1">
      <alignment horizontal="right"/>
    </xf>
    <xf numFmtId="6" fontId="4" fillId="0" borderId="24" xfId="0" applyNumberFormat="1" applyFont="1" applyFill="1" applyBorder="1" applyAlignment="1">
      <alignment horizontal="right"/>
    </xf>
    <xf numFmtId="6" fontId="4" fillId="0" borderId="12" xfId="2" applyNumberFormat="1" applyFont="1" applyFill="1" applyBorder="1" applyAlignment="1">
      <alignment horizontal="right"/>
    </xf>
    <xf numFmtId="6" fontId="9" fillId="0" borderId="12" xfId="2" applyNumberFormat="1" applyFont="1" applyFill="1" applyBorder="1" applyAlignment="1">
      <alignment horizontal="right"/>
    </xf>
    <xf numFmtId="6" fontId="8" fillId="0" borderId="12" xfId="2" applyNumberFormat="1" applyFont="1" applyFill="1" applyBorder="1" applyAlignment="1">
      <alignment horizontal="right"/>
    </xf>
    <xf numFmtId="6" fontId="4" fillId="0" borderId="34" xfId="2" applyNumberFormat="1" applyFont="1" applyFill="1" applyBorder="1" applyAlignment="1">
      <alignment horizontal="right"/>
    </xf>
    <xf numFmtId="0" fontId="4" fillId="0" borderId="24" xfId="0" applyFont="1" applyFill="1" applyBorder="1" applyAlignment="1">
      <alignment horizontal="center"/>
    </xf>
    <xf numFmtId="38" fontId="8" fillId="0" borderId="1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6" fontId="4" fillId="0" borderId="16" xfId="2" applyNumberFormat="1" applyFont="1" applyFill="1" applyBorder="1" applyAlignment="1"/>
    <xf numFmtId="6" fontId="9" fillId="0" borderId="16" xfId="2" applyNumberFormat="1" applyFont="1" applyFill="1" applyBorder="1" applyAlignment="1"/>
    <xf numFmtId="6" fontId="4" fillId="0" borderId="16" xfId="0" applyNumberFormat="1" applyFont="1" applyFill="1" applyBorder="1" applyAlignment="1">
      <alignment horizontal="right"/>
    </xf>
    <xf numFmtId="6" fontId="4" fillId="0" borderId="16" xfId="0" applyNumberFormat="1" applyFont="1" applyFill="1" applyBorder="1" applyAlignment="1">
      <alignment horizontal="center"/>
    </xf>
    <xf numFmtId="6" fontId="4" fillId="0" borderId="13" xfId="0" applyNumberFormat="1" applyFont="1" applyFill="1" applyBorder="1" applyAlignment="1">
      <alignment horizontal="center"/>
    </xf>
    <xf numFmtId="6" fontId="8" fillId="0" borderId="16" xfId="2" applyNumberFormat="1" applyFont="1" applyFill="1" applyBorder="1" applyAlignment="1">
      <alignment horizontal="right"/>
    </xf>
    <xf numFmtId="6" fontId="4" fillId="0" borderId="31" xfId="2" applyNumberFormat="1" applyFont="1" applyFill="1" applyBorder="1" applyAlignment="1">
      <alignment horizontal="right"/>
    </xf>
    <xf numFmtId="6" fontId="4" fillId="0" borderId="39" xfId="2" applyNumberFormat="1" applyFont="1" applyFill="1" applyBorder="1" applyAlignment="1">
      <alignment horizontal="right"/>
    </xf>
    <xf numFmtId="165" fontId="4" fillId="0" borderId="13" xfId="2" applyNumberFormat="1" applyFont="1" applyFill="1" applyBorder="1" applyAlignment="1">
      <alignment horizontal="center"/>
    </xf>
    <xf numFmtId="6" fontId="4" fillId="0" borderId="31" xfId="0" applyNumberFormat="1" applyFont="1" applyFill="1" applyBorder="1" applyAlignment="1">
      <alignment horizontal="right"/>
    </xf>
    <xf numFmtId="166" fontId="4" fillId="0" borderId="27" xfId="1" applyNumberFormat="1" applyFont="1" applyFill="1" applyBorder="1" applyAlignment="1">
      <alignment horizontal="center"/>
    </xf>
    <xf numFmtId="38" fontId="4" fillId="0" borderId="24" xfId="1" applyNumberFormat="1" applyFont="1" applyFill="1" applyBorder="1" applyAlignment="1">
      <alignment horizontal="right"/>
    </xf>
    <xf numFmtId="38" fontId="9" fillId="0" borderId="24" xfId="1" applyNumberFormat="1" applyFont="1" applyFill="1" applyBorder="1" applyAlignment="1">
      <alignment horizontal="right"/>
    </xf>
    <xf numFmtId="38" fontId="0" fillId="0" borderId="63" xfId="1" applyNumberFormat="1" applyFont="1" applyFill="1" applyBorder="1" applyAlignment="1">
      <alignment horizontal="right"/>
    </xf>
    <xf numFmtId="14" fontId="3" fillId="0" borderId="7" xfId="0" applyNumberFormat="1" applyFont="1" applyFill="1" applyBorder="1" applyAlignment="1" applyProtection="1">
      <alignment horizontal="center" vertical="center"/>
      <protection locked="0"/>
    </xf>
    <xf numFmtId="6" fontId="4" fillId="4" borderId="20" xfId="2" applyNumberFormat="1" applyFont="1" applyFill="1" applyBorder="1" applyAlignment="1"/>
    <xf numFmtId="6" fontId="4" fillId="4" borderId="16" xfId="2" applyNumberFormat="1" applyFont="1" applyFill="1" applyBorder="1" applyAlignment="1"/>
    <xf numFmtId="6" fontId="4" fillId="4" borderId="38" xfId="2" applyNumberFormat="1" applyFont="1" applyFill="1" applyBorder="1" applyAlignment="1"/>
    <xf numFmtId="6" fontId="9" fillId="4" borderId="20" xfId="2" applyNumberFormat="1" applyFont="1" applyFill="1" applyBorder="1" applyAlignment="1"/>
    <xf numFmtId="6" fontId="9" fillId="4" borderId="16" xfId="2" applyNumberFormat="1" applyFont="1" applyFill="1" applyBorder="1" applyAlignment="1"/>
    <xf numFmtId="6" fontId="9" fillId="4" borderId="38" xfId="2" applyNumberFormat="1" applyFont="1" applyFill="1" applyBorder="1" applyAlignment="1"/>
    <xf numFmtId="0" fontId="11" fillId="0" borderId="7" xfId="0" quotePrefix="1" applyFont="1" applyBorder="1" applyAlignment="1" applyProtection="1">
      <alignment horizontal="center" vertical="center"/>
      <protection locked="0"/>
    </xf>
    <xf numFmtId="6" fontId="4" fillId="0" borderId="20" xfId="2" applyNumberFormat="1" applyFont="1" applyFill="1" applyBorder="1" applyAlignment="1"/>
    <xf numFmtId="6" fontId="4" fillId="0" borderId="38" xfId="2" applyNumberFormat="1" applyFont="1" applyFill="1" applyBorder="1" applyAlignment="1"/>
    <xf numFmtId="6" fontId="9" fillId="0" borderId="20" xfId="2" applyNumberFormat="1" applyFont="1" applyFill="1" applyBorder="1" applyAlignment="1"/>
    <xf numFmtId="6" fontId="9" fillId="0" borderId="38" xfId="2" applyNumberFormat="1" applyFont="1" applyFill="1" applyBorder="1" applyAlignment="1"/>
    <xf numFmtId="0" fontId="4" fillId="0" borderId="0" xfId="0" applyFont="1" applyFill="1"/>
    <xf numFmtId="0" fontId="11" fillId="0" borderId="7" xfId="0" quotePrefix="1" applyFont="1" applyFill="1" applyBorder="1" applyAlignment="1" applyProtection="1">
      <alignment horizontal="center" vertical="center"/>
      <protection locked="0"/>
    </xf>
    <xf numFmtId="10" fontId="4" fillId="0" borderId="0" xfId="4" applyNumberFormat="1" applyFont="1" applyFill="1" applyBorder="1" applyAlignment="1">
      <alignment horizontal="right"/>
    </xf>
    <xf numFmtId="167" fontId="4" fillId="0" borderId="0" xfId="4" applyNumberFormat="1" applyFont="1" applyFill="1" applyBorder="1" applyAlignment="1">
      <alignment horizontal="right"/>
    </xf>
    <xf numFmtId="0" fontId="3" fillId="0" borderId="7" xfId="0" quotePrefix="1" applyFont="1" applyFill="1" applyBorder="1" applyAlignment="1" applyProtection="1">
      <alignment horizontal="center" vertical="center"/>
      <protection locked="0"/>
    </xf>
    <xf numFmtId="38" fontId="4" fillId="0" borderId="29" xfId="0" applyNumberFormat="1" applyFont="1" applyFill="1" applyBorder="1" applyAlignment="1">
      <alignment horizontal="right"/>
    </xf>
    <xf numFmtId="38" fontId="8" fillId="0" borderId="29" xfId="0" applyNumberFormat="1" applyFont="1" applyFill="1" applyBorder="1" applyAlignment="1">
      <alignment horizontal="right"/>
    </xf>
    <xf numFmtId="38" fontId="4" fillId="0" borderId="35" xfId="0" applyNumberFormat="1" applyFont="1" applyFill="1" applyBorder="1" applyAlignment="1">
      <alignment horizontal="right"/>
    </xf>
    <xf numFmtId="38" fontId="4" fillId="0" borderId="29" xfId="0" applyNumberFormat="1" applyFont="1" applyFill="1" applyBorder="1" applyAlignment="1">
      <alignment horizontal="center"/>
    </xf>
    <xf numFmtId="38" fontId="4" fillId="0" borderId="15" xfId="0" applyNumberFormat="1" applyFont="1" applyFill="1" applyBorder="1" applyAlignment="1">
      <alignment horizontal="right"/>
    </xf>
    <xf numFmtId="38" fontId="8" fillId="0" borderId="15" xfId="0" applyNumberFormat="1" applyFont="1" applyFill="1" applyBorder="1" applyAlignment="1">
      <alignment horizontal="right"/>
    </xf>
    <xf numFmtId="38" fontId="4" fillId="0" borderId="42" xfId="0" applyNumberFormat="1" applyFont="1" applyFill="1" applyBorder="1" applyAlignment="1">
      <alignment horizontal="right"/>
    </xf>
    <xf numFmtId="38" fontId="4" fillId="0" borderId="44" xfId="0" applyNumberFormat="1" applyFont="1" applyFill="1" applyBorder="1" applyAlignment="1">
      <alignment horizontal="right"/>
    </xf>
    <xf numFmtId="6" fontId="4" fillId="0" borderId="25" xfId="0" applyNumberFormat="1" applyFont="1" applyFill="1" applyBorder="1" applyAlignment="1">
      <alignment horizontal="right"/>
    </xf>
    <xf numFmtId="6" fontId="4" fillId="0" borderId="42" xfId="2" applyNumberFormat="1" applyFont="1" applyFill="1" applyBorder="1" applyAlignment="1">
      <alignment horizontal="right"/>
    </xf>
    <xf numFmtId="6" fontId="9" fillId="0" borderId="42" xfId="2" applyNumberFormat="1" applyFont="1" applyFill="1" applyBorder="1" applyAlignment="1">
      <alignment horizontal="right"/>
    </xf>
    <xf numFmtId="6" fontId="8" fillId="0" borderId="42" xfId="2" applyNumberFormat="1" applyFont="1" applyFill="1" applyBorder="1" applyAlignment="1">
      <alignment horizontal="right"/>
    </xf>
    <xf numFmtId="6" fontId="4" fillId="0" borderId="44" xfId="2" applyNumberFormat="1" applyFont="1" applyFill="1" applyBorder="1" applyAlignment="1">
      <alignment horizontal="right"/>
    </xf>
    <xf numFmtId="0" fontId="4" fillId="0" borderId="25" xfId="0" applyFont="1" applyFill="1" applyBorder="1" applyAlignment="1">
      <alignment horizontal="center"/>
    </xf>
    <xf numFmtId="38" fontId="8" fillId="0" borderId="42" xfId="0" applyNumberFormat="1" applyFont="1" applyFill="1" applyBorder="1" applyAlignment="1">
      <alignment horizontal="right"/>
    </xf>
    <xf numFmtId="0" fontId="4" fillId="0" borderId="42" xfId="0" applyFont="1" applyFill="1" applyBorder="1" applyAlignment="1">
      <alignment horizontal="right"/>
    </xf>
    <xf numFmtId="6" fontId="4" fillId="0" borderId="38" xfId="0" applyNumberFormat="1" applyFont="1" applyFill="1" applyBorder="1" applyAlignment="1">
      <alignment horizontal="right"/>
    </xf>
    <xf numFmtId="6" fontId="4" fillId="0" borderId="38" xfId="0" applyNumberFormat="1" applyFont="1" applyFill="1" applyBorder="1" applyAlignment="1">
      <alignment horizontal="center"/>
    </xf>
    <xf numFmtId="6" fontId="4" fillId="0" borderId="21" xfId="0" applyNumberFormat="1" applyFont="1" applyFill="1" applyBorder="1" applyAlignment="1">
      <alignment horizontal="center"/>
    </xf>
    <xf numFmtId="6" fontId="4" fillId="0" borderId="35" xfId="2" applyNumberFormat="1" applyFont="1" applyFill="1" applyBorder="1" applyAlignment="1">
      <alignment horizontal="right"/>
    </xf>
    <xf numFmtId="6" fontId="4" fillId="0" borderId="36" xfId="2" applyNumberFormat="1" applyFont="1" applyFill="1" applyBorder="1" applyAlignment="1">
      <alignment horizontal="right"/>
    </xf>
    <xf numFmtId="6" fontId="4" fillId="0" borderId="38" xfId="2" applyNumberFormat="1" applyFont="1" applyFill="1" applyBorder="1" applyAlignment="1">
      <alignment horizontal="right"/>
    </xf>
    <xf numFmtId="165" fontId="4" fillId="0" borderId="21" xfId="2" applyNumberFormat="1" applyFont="1" applyFill="1" applyBorder="1" applyAlignment="1">
      <alignment horizontal="center"/>
    </xf>
    <xf numFmtId="38" fontId="4" fillId="0" borderId="21" xfId="1" applyNumberFormat="1" applyFont="1" applyFill="1" applyBorder="1" applyAlignment="1">
      <alignment horizontal="right"/>
    </xf>
    <xf numFmtId="38" fontId="9" fillId="0" borderId="21" xfId="1" applyNumberFormat="1" applyFont="1" applyFill="1" applyBorder="1" applyAlignment="1">
      <alignment horizontal="right"/>
    </xf>
    <xf numFmtId="38" fontId="4" fillId="0" borderId="44" xfId="1" applyNumberFormat="1" applyFont="1" applyFill="1" applyBorder="1" applyAlignment="1">
      <alignment horizontal="right"/>
    </xf>
    <xf numFmtId="6" fontId="4" fillId="0" borderId="36" xfId="0" applyNumberFormat="1" applyFont="1" applyFill="1" applyBorder="1" applyAlignment="1">
      <alignment horizontal="right"/>
    </xf>
    <xf numFmtId="166" fontId="4" fillId="0" borderId="29" xfId="1" applyNumberFormat="1" applyFont="1" applyFill="1" applyBorder="1" applyAlignment="1">
      <alignment horizontal="center"/>
    </xf>
    <xf numFmtId="38" fontId="4" fillId="0" borderId="25" xfId="1" applyNumberFormat="1" applyFont="1" applyFill="1" applyBorder="1" applyAlignment="1">
      <alignment horizontal="right"/>
    </xf>
    <xf numFmtId="38" fontId="9" fillId="0" borderId="25" xfId="1" applyNumberFormat="1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16" fontId="3" fillId="0" borderId="7" xfId="0" quotePrefix="1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6" fontId="4" fillId="0" borderId="24" xfId="0" applyNumberFormat="1" applyFont="1" applyFill="1" applyBorder="1" applyAlignment="1">
      <alignment horizontal="center"/>
    </xf>
    <xf numFmtId="6" fontId="4" fillId="0" borderId="12" xfId="0" applyNumberFormat="1" applyFont="1" applyFill="1" applyBorder="1" applyAlignment="1">
      <alignment horizontal="right"/>
    </xf>
    <xf numFmtId="6" fontId="8" fillId="0" borderId="12" xfId="0" applyNumberFormat="1" applyFont="1" applyFill="1" applyBorder="1" applyAlignment="1">
      <alignment horizontal="right"/>
    </xf>
    <xf numFmtId="6" fontId="4" fillId="0" borderId="34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center"/>
    </xf>
    <xf numFmtId="6" fontId="4" fillId="0" borderId="16" xfId="0" applyNumberFormat="1" applyFont="1" applyFill="1" applyBorder="1" applyAlignment="1"/>
    <xf numFmtId="6" fontId="8" fillId="0" borderId="16" xfId="0" applyNumberFormat="1" applyFont="1" applyFill="1" applyBorder="1" applyAlignment="1"/>
    <xf numFmtId="6" fontId="4" fillId="0" borderId="43" xfId="2" applyNumberFormat="1" applyFont="1" applyFill="1" applyBorder="1" applyAlignment="1">
      <alignment horizontal="right"/>
    </xf>
    <xf numFmtId="164" fontId="4" fillId="0" borderId="13" xfId="0" applyNumberFormat="1" applyFont="1" applyFill="1" applyBorder="1" applyAlignment="1">
      <alignment horizontal="center"/>
    </xf>
    <xf numFmtId="166" fontId="4" fillId="0" borderId="27" xfId="1" applyNumberFormat="1" applyFont="1" applyFill="1" applyBorder="1" applyAlignment="1">
      <alignment horizontal="right"/>
    </xf>
    <xf numFmtId="38" fontId="4" fillId="0" borderId="27" xfId="1" applyNumberFormat="1" applyFont="1" applyFill="1" applyBorder="1" applyAlignment="1">
      <alignment horizontal="right"/>
    </xf>
    <xf numFmtId="38" fontId="9" fillId="0" borderId="27" xfId="1" applyNumberFormat="1" applyFont="1" applyFill="1" applyBorder="1" applyAlignment="1">
      <alignment horizontal="right"/>
    </xf>
    <xf numFmtId="16" fontId="14" fillId="0" borderId="7" xfId="0" quotePrefix="1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6" fontId="11" fillId="0" borderId="7" xfId="0" quotePrefix="1" applyNumberFormat="1" applyFont="1" applyBorder="1" applyAlignment="1" applyProtection="1">
      <alignment horizontal="center" vertical="center"/>
      <protection locked="0"/>
    </xf>
    <xf numFmtId="0" fontId="0" fillId="0" borderId="0" xfId="0" applyFont="1" applyAlignment="1">
      <alignment horizontal="center"/>
    </xf>
    <xf numFmtId="16" fontId="11" fillId="0" borderId="7" xfId="0" quotePrefix="1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4" fillId="0" borderId="17" xfId="0" quotePrefix="1" applyFont="1" applyBorder="1" applyAlignment="1" applyProtection="1">
      <alignment horizontal="center" vertical="center"/>
      <protection locked="0"/>
    </xf>
    <xf numFmtId="0" fontId="0" fillId="0" borderId="0" xfId="0" applyFont="1" applyAlignment="1">
      <alignment horizontal="center"/>
    </xf>
    <xf numFmtId="16" fontId="14" fillId="0" borderId="17" xfId="0" quotePrefix="1" applyNumberFormat="1" applyFont="1" applyBorder="1" applyAlignment="1" applyProtection="1">
      <alignment horizontal="center" vertical="center"/>
      <protection locked="0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5" fillId="0" borderId="51" xfId="0" applyFont="1" applyBorder="1" applyAlignment="1" applyProtection="1">
      <alignment horizontal="centerContinuous"/>
    </xf>
    <xf numFmtId="16" fontId="14" fillId="0" borderId="51" xfId="0" quotePrefix="1" applyNumberFormat="1" applyFont="1" applyBorder="1" applyAlignment="1" applyProtection="1">
      <alignment horizontal="center" vertical="center"/>
      <protection locked="0"/>
    </xf>
    <xf numFmtId="38" fontId="4" fillId="0" borderId="84" xfId="0" applyNumberFormat="1" applyFont="1" applyBorder="1" applyAlignment="1">
      <alignment horizontal="center"/>
    </xf>
    <xf numFmtId="38" fontId="4" fillId="0" borderId="24" xfId="0" applyNumberFormat="1" applyFont="1" applyFill="1" applyBorder="1" applyAlignment="1">
      <alignment horizontal="right"/>
    </xf>
    <xf numFmtId="38" fontId="8" fillId="0" borderId="24" xfId="0" applyNumberFormat="1" applyFont="1" applyFill="1" applyBorder="1" applyAlignment="1">
      <alignment horizontal="right"/>
    </xf>
    <xf numFmtId="38" fontId="4" fillId="0" borderId="24" xfId="0" applyNumberFormat="1" applyFont="1" applyFill="1" applyBorder="1" applyAlignment="1">
      <alignment horizontal="center"/>
    </xf>
    <xf numFmtId="38" fontId="4" fillId="0" borderId="86" xfId="0" applyNumberFormat="1" applyFont="1" applyBorder="1" applyAlignment="1">
      <alignment horizontal="right"/>
    </xf>
    <xf numFmtId="38" fontId="4" fillId="0" borderId="47" xfId="0" applyNumberFormat="1" applyFont="1" applyBorder="1" applyAlignment="1">
      <alignment horizontal="right"/>
    </xf>
    <xf numFmtId="6" fontId="4" fillId="0" borderId="48" xfId="0" applyNumberFormat="1" applyFont="1" applyBorder="1" applyAlignment="1">
      <alignment horizontal="center"/>
    </xf>
    <xf numFmtId="6" fontId="4" fillId="0" borderId="86" xfId="2" applyNumberFormat="1" applyFont="1" applyBorder="1" applyAlignment="1">
      <alignment horizontal="right"/>
    </xf>
    <xf numFmtId="0" fontId="4" fillId="0" borderId="48" xfId="0" applyFont="1" applyBorder="1" applyAlignment="1">
      <alignment horizontal="center"/>
    </xf>
    <xf numFmtId="166" fontId="4" fillId="0" borderId="47" xfId="1" applyNumberFormat="1" applyFont="1" applyBorder="1" applyAlignment="1">
      <alignment horizontal="center"/>
    </xf>
    <xf numFmtId="6" fontId="4" fillId="0" borderId="49" xfId="0" applyNumberFormat="1" applyFont="1" applyBorder="1" applyAlignment="1"/>
    <xf numFmtId="0" fontId="4" fillId="0" borderId="49" xfId="0" applyFont="1" applyBorder="1" applyAlignment="1">
      <alignment horizontal="center"/>
    </xf>
    <xf numFmtId="38" fontId="4" fillId="0" borderId="48" xfId="1" applyNumberFormat="1" applyFont="1" applyBorder="1" applyAlignment="1">
      <alignment horizontal="right"/>
    </xf>
    <xf numFmtId="38" fontId="8" fillId="0" borderId="48" xfId="1" applyNumberFormat="1" applyFont="1" applyBorder="1" applyAlignment="1">
      <alignment horizontal="right"/>
    </xf>
    <xf numFmtId="38" fontId="4" fillId="0" borderId="86" xfId="1" applyNumberFormat="1" applyFont="1" applyBorder="1" applyAlignment="1">
      <alignment horizontal="right"/>
    </xf>
    <xf numFmtId="6" fontId="0" fillId="0" borderId="87" xfId="0" applyNumberFormat="1" applyFont="1" applyBorder="1" applyAlignment="1">
      <alignment horizontal="right"/>
    </xf>
    <xf numFmtId="38" fontId="9" fillId="0" borderId="48" xfId="1" applyNumberFormat="1" applyFont="1" applyBorder="1" applyAlignment="1">
      <alignment horizontal="right"/>
    </xf>
    <xf numFmtId="38" fontId="0" fillId="0" borderId="48" xfId="1" applyNumberFormat="1" applyFont="1" applyBorder="1" applyAlignment="1">
      <alignment horizontal="right"/>
    </xf>
    <xf numFmtId="38" fontId="0" fillId="0" borderId="85" xfId="1" applyNumberFormat="1" applyFont="1" applyBorder="1" applyAlignment="1">
      <alignment horizontal="right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6" fontId="4" fillId="0" borderId="32" xfId="0" applyNumberFormat="1" applyFont="1" applyFill="1" applyBorder="1" applyAlignment="1">
      <alignment horizontal="right"/>
    </xf>
    <xf numFmtId="164" fontId="4" fillId="0" borderId="16" xfId="0" applyNumberFormat="1" applyFont="1" applyFill="1" applyBorder="1" applyAlignment="1">
      <alignment horizontal="center"/>
    </xf>
    <xf numFmtId="166" fontId="4" fillId="0" borderId="24" xfId="1" applyNumberFormat="1" applyFont="1" applyFill="1" applyBorder="1" applyAlignment="1">
      <alignment horizontal="right"/>
    </xf>
    <xf numFmtId="0" fontId="0" fillId="0" borderId="0" xfId="0" applyFont="1" applyAlignment="1"/>
    <xf numFmtId="0" fontId="1" fillId="0" borderId="0" xfId="0" applyFont="1"/>
    <xf numFmtId="0" fontId="15" fillId="0" borderId="6" xfId="0" applyFont="1" applyBorder="1" applyAlignment="1" applyProtection="1">
      <alignment horizontal="center" vertical="center"/>
      <protection locked="0"/>
    </xf>
    <xf numFmtId="0" fontId="15" fillId="0" borderId="7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 vertical="center"/>
      <protection locked="0"/>
    </xf>
    <xf numFmtId="0" fontId="15" fillId="0" borderId="11" xfId="0" applyFont="1" applyBorder="1" applyAlignment="1" applyProtection="1">
      <alignment horizontal="center" vertical="center"/>
      <protection locked="0"/>
    </xf>
    <xf numFmtId="14" fontId="12" fillId="0" borderId="7" xfId="0" applyNumberFormat="1" applyFont="1" applyFill="1" applyBorder="1" applyAlignment="1" applyProtection="1">
      <alignment horizontal="center" vertical="center"/>
      <protection locked="0"/>
    </xf>
    <xf numFmtId="0" fontId="12" fillId="0" borderId="7" xfId="0" quotePrefix="1" applyFont="1" applyFill="1" applyBorder="1" applyAlignment="1" applyProtection="1">
      <alignment horizontal="center" vertical="center"/>
      <protection locked="0"/>
    </xf>
    <xf numFmtId="16" fontId="12" fillId="0" borderId="7" xfId="0" quotePrefix="1" applyNumberFormat="1" applyFont="1" applyFill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" fillId="2" borderId="5" xfId="0" applyFont="1" applyFill="1" applyBorder="1" applyAlignment="1">
      <alignment horizontal="center" vertical="top"/>
    </xf>
    <xf numFmtId="0" fontId="1" fillId="2" borderId="51" xfId="0" applyFont="1" applyFill="1" applyBorder="1" applyAlignment="1">
      <alignment horizontal="center" vertical="top"/>
    </xf>
    <xf numFmtId="0" fontId="1" fillId="0" borderId="5" xfId="0" applyFont="1" applyBorder="1" applyAlignment="1">
      <alignment horizontal="left"/>
    </xf>
    <xf numFmtId="0" fontId="1" fillId="0" borderId="51" xfId="0" applyFont="1" applyBorder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2" fillId="0" borderId="37" xfId="0" applyFont="1" applyBorder="1" applyAlignment="1" applyProtection="1">
      <alignment horizontal="left"/>
      <protection locked="0"/>
    </xf>
    <xf numFmtId="0" fontId="1" fillId="0" borderId="37" xfId="0" applyFont="1" applyBorder="1" applyAlignment="1">
      <alignment horizontal="left"/>
    </xf>
    <xf numFmtId="0" fontId="12" fillId="0" borderId="37" xfId="0" applyFont="1" applyFill="1" applyBorder="1" applyAlignment="1" applyProtection="1">
      <alignment horizontal="left"/>
      <protection locked="0"/>
    </xf>
    <xf numFmtId="0" fontId="1" fillId="0" borderId="37" xfId="0" applyFont="1" applyFill="1" applyBorder="1" applyAlignment="1">
      <alignment horizontal="left"/>
    </xf>
    <xf numFmtId="15" fontId="12" fillId="0" borderId="2" xfId="0" quotePrefix="1" applyNumberFormat="1" applyFont="1" applyFill="1" applyBorder="1" applyAlignment="1" applyProtection="1">
      <alignment horizontal="left"/>
      <protection locked="0"/>
    </xf>
    <xf numFmtId="0" fontId="1" fillId="0" borderId="2" xfId="0" applyFont="1" applyFill="1" applyBorder="1" applyAlignment="1">
      <alignment horizontal="left"/>
    </xf>
    <xf numFmtId="0" fontId="5" fillId="0" borderId="5" xfId="0" applyFont="1" applyBorder="1" applyAlignment="1" applyProtection="1">
      <alignment horizontal="center"/>
    </xf>
    <xf numFmtId="0" fontId="5" fillId="0" borderId="51" xfId="0" applyFont="1" applyBorder="1" applyAlignment="1" applyProtection="1">
      <alignment horizontal="center"/>
    </xf>
    <xf numFmtId="0" fontId="5" fillId="0" borderId="52" xfId="0" applyFont="1" applyBorder="1" applyAlignment="1" applyProtection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59" xfId="0" applyFont="1" applyBorder="1" applyAlignment="1">
      <alignment horizontal="center"/>
    </xf>
    <xf numFmtId="16" fontId="12" fillId="0" borderId="51" xfId="0" quotePrefix="1" applyNumberFormat="1" applyFont="1" applyBorder="1" applyAlignment="1" applyProtection="1">
      <alignment horizontal="center" vertical="center"/>
      <protection locked="0"/>
    </xf>
  </cellXfs>
  <cellStyles count="5">
    <cellStyle name="Comma" xfId="1" builtinId="3"/>
    <cellStyle name="Currency" xfId="2" builtinId="4"/>
    <cellStyle name="Hyperlink" xfId="3" builtinId="8"/>
    <cellStyle name="Normal" xfId="0" builtinId="0"/>
    <cellStyle name="Percent" xfId="4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Shaelacollins@NiSource.com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haelacollins@NiSource.com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Shaelacollins@NiSource.com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Shaelacollins@NiSource.co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Shaelacollins@NiSource.co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Shaelacollins@NiSource.co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Shaelacollins@NiSource.com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Shaelacollins@NiSource.com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Shaelacollins@NiSource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Shaelacollins@NiSource.com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Shaelacollins@NiSource.com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Shaelacollins@NiSource.com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Shaelacollins@NiSource.com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Shaelacollins@NiSource.com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Shaelacollins@NiSource.com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Shaelacollins@NiSource.co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Shaelacollins@NiSource.com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Shaelacollins@NiSource.com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Shaelacollins@NiSource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Shaelacollins@NiSource.com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Shaelacollins@NiSource.com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Shaelacollins@NiSource.com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Shaelacollins@NiSource.com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Shaelacollins@NiSource.com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Shaelacollins@NiSource.co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5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27" sqref="G27"/>
    </sheetView>
  </sheetViews>
  <sheetFormatPr defaultRowHeight="14.4" x14ac:dyDescent="0.3"/>
  <cols>
    <col min="1" max="1" width="45.21875" style="303" customWidth="1"/>
    <col min="2" max="2" width="114" style="303" customWidth="1"/>
    <col min="3" max="3" width="1.21875" customWidth="1"/>
  </cols>
  <sheetData>
    <row r="1" spans="1:3" ht="15" thickBot="1" x14ac:dyDescent="0.35">
      <c r="A1" s="509" t="s">
        <v>85</v>
      </c>
      <c r="B1" s="510"/>
    </row>
    <row r="2" spans="1:3" ht="15" thickBot="1" x14ac:dyDescent="0.35">
      <c r="A2" s="4" t="str">
        <f>'04-24'!B2</f>
        <v>Company</v>
      </c>
      <c r="B2" s="311"/>
      <c r="C2" s="310"/>
    </row>
    <row r="3" spans="1:3" ht="15.6" thickTop="1" thickBot="1" x14ac:dyDescent="0.35">
      <c r="A3" s="4" t="str">
        <f>'04-24'!B3</f>
        <v>Contact Name</v>
      </c>
      <c r="B3" s="309"/>
    </row>
    <row r="4" spans="1:3" ht="15.6" thickTop="1" thickBot="1" x14ac:dyDescent="0.35">
      <c r="A4" s="4" t="str">
        <f>'04-24'!B4</f>
        <v>Contact Information</v>
      </c>
      <c r="B4" s="309"/>
    </row>
    <row r="5" spans="1:3" ht="15" thickTop="1" x14ac:dyDescent="0.3">
      <c r="A5" s="4" t="str">
        <f>'04-24'!B5</f>
        <v>Date</v>
      </c>
      <c r="B5" s="349"/>
    </row>
    <row r="6" spans="1:3" ht="15" thickBot="1" x14ac:dyDescent="0.35"/>
    <row r="7" spans="1:3" ht="15" thickBot="1" x14ac:dyDescent="0.35">
      <c r="A7" s="511" t="s">
        <v>80</v>
      </c>
      <c r="B7" s="512"/>
    </row>
    <row r="8" spans="1:3" x14ac:dyDescent="0.3">
      <c r="A8" s="312" t="s">
        <v>79</v>
      </c>
      <c r="B8" s="306" t="s">
        <v>78</v>
      </c>
    </row>
    <row r="9" spans="1:3" x14ac:dyDescent="0.3">
      <c r="A9" s="312" t="s">
        <v>77</v>
      </c>
      <c r="B9" s="306" t="s">
        <v>76</v>
      </c>
    </row>
    <row r="10" spans="1:3" x14ac:dyDescent="0.3">
      <c r="A10" s="312" t="s">
        <v>75</v>
      </c>
      <c r="B10" s="306" t="s">
        <v>74</v>
      </c>
    </row>
    <row r="11" spans="1:3" ht="14.4" customHeight="1" x14ac:dyDescent="0.3">
      <c r="A11" s="312" t="s">
        <v>73</v>
      </c>
      <c r="B11" s="306" t="s">
        <v>72</v>
      </c>
    </row>
    <row r="12" spans="1:3" ht="14.4" customHeight="1" x14ac:dyDescent="0.3">
      <c r="A12" s="312" t="s">
        <v>71</v>
      </c>
      <c r="B12" s="306" t="s">
        <v>70</v>
      </c>
    </row>
    <row r="13" spans="1:3" ht="15" customHeight="1" x14ac:dyDescent="0.3">
      <c r="A13" s="304"/>
      <c r="B13" s="304"/>
    </row>
    <row r="14" spans="1:3" x14ac:dyDescent="0.3">
      <c r="A14" s="304"/>
      <c r="B14" s="304"/>
    </row>
    <row r="15" spans="1:3" ht="15" thickBot="1" x14ac:dyDescent="0.35">
      <c r="A15" s="304"/>
      <c r="B15" s="304"/>
    </row>
    <row r="16" spans="1:3" ht="15" thickBot="1" x14ac:dyDescent="0.35">
      <c r="A16" s="511" t="s">
        <v>69</v>
      </c>
      <c r="B16" s="512"/>
    </row>
    <row r="17" spans="1:2" x14ac:dyDescent="0.3">
      <c r="A17" s="305" t="s">
        <v>101</v>
      </c>
      <c r="B17" s="302" t="s">
        <v>91</v>
      </c>
    </row>
    <row r="18" spans="1:2" x14ac:dyDescent="0.3">
      <c r="A18" s="305" t="s">
        <v>102</v>
      </c>
      <c r="B18" s="302" t="s">
        <v>81</v>
      </c>
    </row>
    <row r="19" spans="1:2" x14ac:dyDescent="0.3">
      <c r="A19" s="305" t="s">
        <v>103</v>
      </c>
      <c r="B19" s="302" t="s">
        <v>92</v>
      </c>
    </row>
    <row r="20" spans="1:2" x14ac:dyDescent="0.3">
      <c r="A20" s="305" t="s">
        <v>104</v>
      </c>
      <c r="B20" s="302" t="s">
        <v>93</v>
      </c>
    </row>
    <row r="21" spans="1:2" x14ac:dyDescent="0.3">
      <c r="A21" s="305" t="s">
        <v>114</v>
      </c>
      <c r="B21" s="302" t="s">
        <v>94</v>
      </c>
    </row>
    <row r="22" spans="1:2" x14ac:dyDescent="0.3">
      <c r="A22" s="305" t="s">
        <v>113</v>
      </c>
      <c r="B22" s="302" t="s">
        <v>95</v>
      </c>
    </row>
    <row r="23" spans="1:2" x14ac:dyDescent="0.3">
      <c r="A23" s="305" t="s">
        <v>112</v>
      </c>
      <c r="B23" s="302" t="s">
        <v>96</v>
      </c>
    </row>
    <row r="24" spans="1:2" x14ac:dyDescent="0.3">
      <c r="A24" s="305" t="s">
        <v>111</v>
      </c>
      <c r="B24" s="302" t="s">
        <v>97</v>
      </c>
    </row>
    <row r="25" spans="1:2" x14ac:dyDescent="0.3">
      <c r="A25" s="305" t="s">
        <v>110</v>
      </c>
      <c r="B25" s="302" t="s">
        <v>82</v>
      </c>
    </row>
    <row r="26" spans="1:2" x14ac:dyDescent="0.3">
      <c r="A26" s="305" t="s">
        <v>109</v>
      </c>
      <c r="B26" s="302" t="s">
        <v>68</v>
      </c>
    </row>
    <row r="27" spans="1:2" x14ac:dyDescent="0.3">
      <c r="A27" s="305" t="s">
        <v>108</v>
      </c>
      <c r="B27" s="302" t="s">
        <v>67</v>
      </c>
    </row>
    <row r="28" spans="1:2" x14ac:dyDescent="0.3">
      <c r="A28" s="305" t="s">
        <v>66</v>
      </c>
      <c r="B28" s="302" t="s">
        <v>65</v>
      </c>
    </row>
    <row r="29" spans="1:2" x14ac:dyDescent="0.3">
      <c r="A29" s="305" t="s">
        <v>107</v>
      </c>
      <c r="B29" s="302" t="s">
        <v>87</v>
      </c>
    </row>
    <row r="30" spans="1:2" x14ac:dyDescent="0.3">
      <c r="A30" s="305" t="s">
        <v>106</v>
      </c>
      <c r="B30" s="302" t="s">
        <v>64</v>
      </c>
    </row>
    <row r="31" spans="1:2" x14ac:dyDescent="0.3">
      <c r="A31" s="305" t="s">
        <v>105</v>
      </c>
      <c r="B31" s="302" t="s">
        <v>63</v>
      </c>
    </row>
    <row r="32" spans="1:2" x14ac:dyDescent="0.3">
      <c r="A32" s="305" t="s">
        <v>115</v>
      </c>
      <c r="B32" s="302" t="s">
        <v>62</v>
      </c>
    </row>
    <row r="33" spans="1:2" x14ac:dyDescent="0.3">
      <c r="A33" s="307" t="s">
        <v>116</v>
      </c>
      <c r="B33" s="308" t="s">
        <v>86</v>
      </c>
    </row>
    <row r="34" spans="1:2" x14ac:dyDescent="0.3">
      <c r="A34" s="307" t="s">
        <v>117</v>
      </c>
      <c r="B34" s="308" t="s">
        <v>61</v>
      </c>
    </row>
    <row r="35" spans="1:2" x14ac:dyDescent="0.3">
      <c r="A35" s="307" t="s">
        <v>118</v>
      </c>
      <c r="B35" s="308" t="s">
        <v>83</v>
      </c>
    </row>
    <row r="37" spans="1:2" x14ac:dyDescent="0.3">
      <c r="A37" s="230" t="s">
        <v>100</v>
      </c>
    </row>
    <row r="38" spans="1:2" x14ac:dyDescent="0.3">
      <c r="A38" s="230" t="s">
        <v>99</v>
      </c>
    </row>
    <row r="39" spans="1:2" x14ac:dyDescent="0.3">
      <c r="A39" s="230"/>
    </row>
    <row r="40" spans="1:2" ht="15" hidden="1" thickBot="1" x14ac:dyDescent="0.35">
      <c r="A40" s="511"/>
      <c r="B40" s="512"/>
    </row>
    <row r="41" spans="1:2" hidden="1" x14ac:dyDescent="0.3">
      <c r="A41" s="304"/>
      <c r="B41" s="304"/>
    </row>
    <row r="42" spans="1:2" hidden="1" x14ac:dyDescent="0.3">
      <c r="A42" s="304"/>
      <c r="B42" s="304"/>
    </row>
    <row r="43" spans="1:2" hidden="1" x14ac:dyDescent="0.3">
      <c r="A43" s="304"/>
      <c r="B43" s="304"/>
    </row>
    <row r="44" spans="1:2" hidden="1" x14ac:dyDescent="0.3">
      <c r="A44" s="304"/>
      <c r="B44" s="304"/>
    </row>
    <row r="45" spans="1:2" hidden="1" x14ac:dyDescent="0.3">
      <c r="A45" s="304"/>
      <c r="B45" s="304"/>
    </row>
    <row r="46" spans="1:2" hidden="1" x14ac:dyDescent="0.3">
      <c r="A46" s="304"/>
      <c r="B46" s="304"/>
    </row>
    <row r="47" spans="1:2" hidden="1" x14ac:dyDescent="0.3">
      <c r="A47" s="304"/>
      <c r="B47" s="304"/>
    </row>
    <row r="48" spans="1:2" hidden="1" x14ac:dyDescent="0.3">
      <c r="A48" s="304"/>
      <c r="B48" s="304"/>
    </row>
    <row r="49" spans="1:3" hidden="1" x14ac:dyDescent="0.3">
      <c r="A49" s="304"/>
      <c r="B49" s="304"/>
    </row>
    <row r="50" spans="1:3" hidden="1" x14ac:dyDescent="0.3">
      <c r="A50" s="304"/>
      <c r="B50" s="304"/>
    </row>
    <row r="51" spans="1:3" hidden="1" x14ac:dyDescent="0.3">
      <c r="A51" s="304"/>
      <c r="B51" s="304"/>
    </row>
    <row r="52" spans="1:3" hidden="1" x14ac:dyDescent="0.3">
      <c r="A52" s="304"/>
      <c r="B52" s="304"/>
    </row>
    <row r="53" spans="1:3" hidden="1" x14ac:dyDescent="0.3">
      <c r="A53" s="304"/>
      <c r="B53" s="304"/>
    </row>
    <row r="54" spans="1:3" s="303" customFormat="1" hidden="1" x14ac:dyDescent="0.3">
      <c r="C54"/>
    </row>
    <row r="55" spans="1:3" s="303" customFormat="1" hidden="1" x14ac:dyDescent="0.3">
      <c r="C55"/>
    </row>
  </sheetData>
  <mergeCells count="4">
    <mergeCell ref="A1:B1"/>
    <mergeCell ref="A7:B7"/>
    <mergeCell ref="A16:B16"/>
    <mergeCell ref="A40:B40"/>
  </mergeCells>
  <pageMargins left="0.7" right="0.7" top="0.75" bottom="0.75" header="0.3" footer="0.3"/>
  <pageSetup scale="7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63"/>
  <sheetViews>
    <sheetView zoomScaleNormal="100" workbookViewId="0">
      <pane xSplit="2" ySplit="9" topLeftCell="D116" activePane="bottomRight" state="frozen"/>
      <selection pane="topRight" activeCell="C1" sqref="C1"/>
      <selection pane="bottomLeft" activeCell="A9" sqref="A9"/>
      <selection pane="bottomRight" activeCell="K9" sqref="K9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229" customWidth="1"/>
    <col min="21" max="22" width="11.44140625" style="1" customWidth="1"/>
    <col min="23" max="24" width="12" style="1" bestFit="1" customWidth="1"/>
    <col min="25" max="26" width="11" style="1" bestFit="1" customWidth="1"/>
    <col min="27" max="27" width="12.33203125" style="1" customWidth="1"/>
    <col min="28" max="28" width="12.5546875" style="1" customWidth="1"/>
    <col min="29" max="29" width="11.44140625" style="1" bestFit="1" customWidth="1"/>
    <col min="30" max="30" width="18.109375" style="1" customWidth="1"/>
    <col min="31" max="16384" width="9.21875" style="1"/>
  </cols>
  <sheetData>
    <row r="1" spans="1:36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23"/>
      <c r="Z1" s="23"/>
      <c r="AA1" s="23"/>
      <c r="AB1" s="23"/>
      <c r="AC1" s="23"/>
      <c r="AD1" s="24"/>
    </row>
    <row r="2" spans="1:36" ht="27.6" customHeight="1" thickTop="1" thickBot="1" x14ac:dyDescent="0.35">
      <c r="B2" s="4" t="s">
        <v>0</v>
      </c>
      <c r="C2" s="515"/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350"/>
      <c r="U2" s="6"/>
      <c r="V2" s="6"/>
      <c r="W2" s="6"/>
      <c r="X2" s="7"/>
    </row>
    <row r="3" spans="1:36" ht="27.6" customHeight="1" thickTop="1" thickBot="1" x14ac:dyDescent="0.35">
      <c r="B3" s="4" t="s">
        <v>59</v>
      </c>
      <c r="C3" s="517"/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351"/>
      <c r="U3" s="8"/>
      <c r="V3" s="8"/>
      <c r="W3" s="8"/>
      <c r="X3" s="9"/>
    </row>
    <row r="4" spans="1:36" ht="27.6" customHeight="1" thickTop="1" thickBot="1" x14ac:dyDescent="0.35">
      <c r="B4" s="4" t="s">
        <v>1</v>
      </c>
      <c r="C4" s="330"/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351"/>
      <c r="U4" s="8"/>
      <c r="V4" s="8"/>
      <c r="W4" s="8"/>
      <c r="X4" s="9"/>
    </row>
    <row r="5" spans="1:36" ht="27.6" customHeight="1" thickTop="1" thickBot="1" x14ac:dyDescent="0.35">
      <c r="B5" s="4" t="s">
        <v>45</v>
      </c>
      <c r="C5" s="519" t="s">
        <v>172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351"/>
      <c r="U5" s="8"/>
      <c r="V5" s="8"/>
      <c r="W5" s="8"/>
      <c r="X5" s="10"/>
    </row>
    <row r="6" spans="1:36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351"/>
      <c r="U6" s="8"/>
      <c r="V6" s="8"/>
      <c r="W6" s="8"/>
      <c r="X6" s="10"/>
    </row>
    <row r="7" spans="1:36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398"/>
      <c r="U7" s="13"/>
      <c r="V7" s="13"/>
      <c r="W7" s="13"/>
      <c r="X7" s="14"/>
    </row>
    <row r="8" spans="1:36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353"/>
      <c r="U8" s="20"/>
      <c r="V8" s="466"/>
      <c r="W8" s="521" t="s">
        <v>32</v>
      </c>
      <c r="X8" s="522"/>
      <c r="Y8" s="522"/>
      <c r="Z8" s="522"/>
      <c r="AA8" s="522"/>
      <c r="AB8" s="522"/>
      <c r="AC8" s="522"/>
      <c r="AD8" s="523"/>
      <c r="AE8" s="524"/>
      <c r="AF8" s="525"/>
      <c r="AG8" s="525"/>
    </row>
    <row r="9" spans="1:36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34" t="s">
        <v>10</v>
      </c>
      <c r="S9" s="434" t="s">
        <v>11</v>
      </c>
      <c r="T9" s="434" t="s">
        <v>2</v>
      </c>
      <c r="U9" s="434" t="s">
        <v>12</v>
      </c>
      <c r="V9" s="467" t="s">
        <v>173</v>
      </c>
      <c r="W9" s="146" t="s">
        <v>8</v>
      </c>
      <c r="X9" s="147" t="s">
        <v>9</v>
      </c>
      <c r="Y9" s="147" t="s">
        <v>13</v>
      </c>
      <c r="Z9" s="147" t="s">
        <v>139</v>
      </c>
      <c r="AA9" s="147" t="s">
        <v>11</v>
      </c>
      <c r="AB9" s="147" t="s">
        <v>2</v>
      </c>
      <c r="AC9" s="148" t="s">
        <v>12</v>
      </c>
      <c r="AD9" s="148" t="s">
        <v>170</v>
      </c>
      <c r="AE9" s="465"/>
      <c r="AF9" s="465"/>
      <c r="AG9" s="465"/>
      <c r="AH9" s="465"/>
      <c r="AI9" s="465"/>
      <c r="AJ9" s="465"/>
    </row>
    <row r="10" spans="1:36" x14ac:dyDescent="0.3">
      <c r="A10" s="465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355"/>
      <c r="U10" s="187"/>
      <c r="V10" s="468"/>
      <c r="W10" s="212"/>
      <c r="X10" s="28"/>
      <c r="Y10" s="29"/>
      <c r="Z10" s="29"/>
      <c r="AA10" s="29"/>
      <c r="AB10" s="29"/>
      <c r="AC10" s="29"/>
      <c r="AD10" s="152"/>
    </row>
    <row r="11" spans="1:36" x14ac:dyDescent="0.3">
      <c r="A11" s="465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357">
        <v>256621</v>
      </c>
      <c r="U11" s="357">
        <v>256285</v>
      </c>
      <c r="V11" s="469">
        <v>256588</v>
      </c>
      <c r="W11" s="213">
        <f t="shared" ref="W11:AD15" si="0">O11-C11</f>
        <v>4079</v>
      </c>
      <c r="X11" s="80">
        <f t="shared" si="0"/>
        <v>4317</v>
      </c>
      <c r="Y11" s="80">
        <f t="shared" si="0"/>
        <v>5435</v>
      </c>
      <c r="Z11" s="80">
        <f t="shared" si="0"/>
        <v>6171</v>
      </c>
      <c r="AA11" s="80">
        <f t="shared" si="0"/>
        <v>3856</v>
      </c>
      <c r="AB11" s="80">
        <f t="shared" si="0"/>
        <v>3224</v>
      </c>
      <c r="AC11" s="80">
        <f t="shared" si="0"/>
        <v>1509</v>
      </c>
      <c r="AD11" s="154">
        <f t="shared" si="0"/>
        <v>1402</v>
      </c>
    </row>
    <row r="12" spans="1:36" x14ac:dyDescent="0.3">
      <c r="A12" s="465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357">
        <v>42434</v>
      </c>
      <c r="U12" s="357">
        <v>42966</v>
      </c>
      <c r="V12" s="469">
        <v>42850</v>
      </c>
      <c r="W12" s="213">
        <f t="shared" si="0"/>
        <v>-247</v>
      </c>
      <c r="X12" s="80">
        <f t="shared" si="0"/>
        <v>389</v>
      </c>
      <c r="Y12" s="80">
        <f t="shared" si="0"/>
        <v>-209</v>
      </c>
      <c r="Z12" s="80">
        <f t="shared" si="0"/>
        <v>-365</v>
      </c>
      <c r="AA12" s="80">
        <f t="shared" si="0"/>
        <v>2782</v>
      </c>
      <c r="AB12" s="80">
        <f t="shared" si="0"/>
        <v>3291</v>
      </c>
      <c r="AC12" s="80">
        <f t="shared" si="0"/>
        <v>5088</v>
      </c>
      <c r="AD12" s="154">
        <f t="shared" si="0"/>
        <v>3641</v>
      </c>
    </row>
    <row r="13" spans="1:36" x14ac:dyDescent="0.3">
      <c r="A13" s="465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357">
        <v>23426</v>
      </c>
      <c r="U13" s="357">
        <v>23414</v>
      </c>
      <c r="V13" s="469">
        <v>23560</v>
      </c>
      <c r="W13" s="213">
        <f t="shared" si="0"/>
        <v>-11</v>
      </c>
      <c r="X13" s="80">
        <f t="shared" si="0"/>
        <v>186</v>
      </c>
      <c r="Y13" s="80">
        <f t="shared" si="0"/>
        <v>425</v>
      </c>
      <c r="Z13" s="80">
        <f t="shared" si="0"/>
        <v>619</v>
      </c>
      <c r="AA13" s="80">
        <f t="shared" si="0"/>
        <v>677</v>
      </c>
      <c r="AB13" s="80">
        <f t="shared" si="0"/>
        <v>701</v>
      </c>
      <c r="AC13" s="80">
        <f t="shared" si="0"/>
        <v>683</v>
      </c>
      <c r="AD13" s="154">
        <f t="shared" si="0"/>
        <v>631</v>
      </c>
    </row>
    <row r="14" spans="1:36" x14ac:dyDescent="0.3">
      <c r="A14" s="465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357">
        <v>6939</v>
      </c>
      <c r="U14" s="357">
        <v>6944</v>
      </c>
      <c r="V14" s="469">
        <v>6825</v>
      </c>
      <c r="W14" s="213">
        <f t="shared" si="0"/>
        <v>136</v>
      </c>
      <c r="X14" s="80">
        <f t="shared" si="0"/>
        <v>152</v>
      </c>
      <c r="Y14" s="80">
        <f t="shared" si="0"/>
        <v>158</v>
      </c>
      <c r="Z14" s="80">
        <f t="shared" si="0"/>
        <v>174</v>
      </c>
      <c r="AA14" s="80">
        <f t="shared" si="0"/>
        <v>194</v>
      </c>
      <c r="AB14" s="80">
        <f t="shared" si="0"/>
        <v>191</v>
      </c>
      <c r="AC14" s="80">
        <f t="shared" si="0"/>
        <v>190</v>
      </c>
      <c r="AD14" s="154">
        <f t="shared" si="0"/>
        <v>-48</v>
      </c>
    </row>
    <row r="15" spans="1:36" x14ac:dyDescent="0.3">
      <c r="A15" s="465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358">
        <v>1000</v>
      </c>
      <c r="U15" s="358">
        <v>1000</v>
      </c>
      <c r="V15" s="470">
        <v>980</v>
      </c>
      <c r="W15" s="214">
        <f t="shared" si="0"/>
        <v>13</v>
      </c>
      <c r="X15" s="85">
        <f t="shared" si="0"/>
        <v>18</v>
      </c>
      <c r="Y15" s="85">
        <f t="shared" si="0"/>
        <v>15</v>
      </c>
      <c r="Z15" s="85">
        <f t="shared" si="0"/>
        <v>18</v>
      </c>
      <c r="AA15" s="85">
        <f t="shared" si="0"/>
        <v>17</v>
      </c>
      <c r="AB15" s="85">
        <f t="shared" si="0"/>
        <v>22</v>
      </c>
      <c r="AC15" s="85">
        <f t="shared" si="0"/>
        <v>23</v>
      </c>
      <c r="AD15" s="155">
        <f t="shared" si="0"/>
        <v>-4</v>
      </c>
    </row>
    <row r="16" spans="1:36" ht="15" thickBot="1" x14ac:dyDescent="0.35">
      <c r="A16" s="465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359">
        <f t="shared" si="1"/>
        <v>330420</v>
      </c>
      <c r="U16" s="359">
        <f t="shared" si="1"/>
        <v>330609</v>
      </c>
      <c r="V16" s="359">
        <f t="shared" ref="V16" si="2">SUM(V11:V15)</f>
        <v>330803</v>
      </c>
      <c r="W16" s="215">
        <f>SUM(W11:W15)</f>
        <v>3970</v>
      </c>
      <c r="X16" s="51">
        <f>SUM(X11:X15)</f>
        <v>5062</v>
      </c>
      <c r="Y16" s="51">
        <f t="shared" ref="Y16:AD16" si="3">SUM(Y11:Y15)</f>
        <v>5824</v>
      </c>
      <c r="Z16" s="51">
        <f t="shared" si="3"/>
        <v>6617</v>
      </c>
      <c r="AA16" s="51">
        <f t="shared" si="3"/>
        <v>7526</v>
      </c>
      <c r="AB16" s="51">
        <f t="shared" si="3"/>
        <v>7429</v>
      </c>
      <c r="AC16" s="51">
        <f t="shared" si="3"/>
        <v>7493</v>
      </c>
      <c r="AD16" s="472">
        <f t="shared" si="3"/>
        <v>5622</v>
      </c>
    </row>
    <row r="17" spans="1:36" x14ac:dyDescent="0.3">
      <c r="A17" s="465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60"/>
      <c r="U17" s="360"/>
      <c r="V17" s="471"/>
      <c r="W17" s="213"/>
      <c r="X17" s="236"/>
      <c r="Y17" s="81"/>
      <c r="Z17" s="81"/>
      <c r="AA17" s="81"/>
      <c r="AB17" s="81"/>
      <c r="AC17" s="81"/>
      <c r="AD17" s="159"/>
    </row>
    <row r="18" spans="1:36" x14ac:dyDescent="0.3">
      <c r="A18" s="465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361">
        <v>59439</v>
      </c>
      <c r="U18" s="361">
        <v>63197</v>
      </c>
      <c r="V18" s="361">
        <v>58055</v>
      </c>
      <c r="W18" s="213">
        <f t="shared" ref="W18:AD22" si="4">O18-C18</f>
        <v>5522</v>
      </c>
      <c r="X18" s="80">
        <f t="shared" si="4"/>
        <v>-3703</v>
      </c>
      <c r="Y18" s="80">
        <f t="shared" si="4"/>
        <v>-1181</v>
      </c>
      <c r="Z18" s="80">
        <f t="shared" si="4"/>
        <v>530</v>
      </c>
      <c r="AA18" s="80">
        <f t="shared" si="4"/>
        <v>-7910</v>
      </c>
      <c r="AB18" s="80">
        <f t="shared" si="4"/>
        <v>-3844</v>
      </c>
      <c r="AC18" s="80">
        <f t="shared" si="4"/>
        <v>3624</v>
      </c>
      <c r="AD18" s="154">
        <f t="shared" si="4"/>
        <v>-2033</v>
      </c>
      <c r="AE18" s="400"/>
      <c r="AF18" s="400"/>
      <c r="AG18" s="400"/>
      <c r="AH18" s="400"/>
      <c r="AI18" s="400"/>
      <c r="AJ18" s="400"/>
    </row>
    <row r="19" spans="1:36" x14ac:dyDescent="0.3">
      <c r="A19" s="465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361">
        <v>29077</v>
      </c>
      <c r="U19" s="361">
        <v>29105</v>
      </c>
      <c r="V19" s="361">
        <v>27981</v>
      </c>
      <c r="W19" s="213">
        <f t="shared" si="4"/>
        <v>-699</v>
      </c>
      <c r="X19" s="80">
        <f t="shared" si="4"/>
        <v>-1644</v>
      </c>
      <c r="Y19" s="80">
        <f t="shared" si="4"/>
        <v>134</v>
      </c>
      <c r="Z19" s="80">
        <f t="shared" si="4"/>
        <v>-122</v>
      </c>
      <c r="AA19" s="80">
        <f t="shared" si="4"/>
        <v>676</v>
      </c>
      <c r="AB19" s="80">
        <f t="shared" si="4"/>
        <v>1940</v>
      </c>
      <c r="AC19" s="80">
        <f t="shared" si="4"/>
        <v>3343</v>
      </c>
      <c r="AD19" s="154">
        <f t="shared" si="4"/>
        <v>1269</v>
      </c>
    </row>
    <row r="20" spans="1:36" x14ac:dyDescent="0.3">
      <c r="A20" s="465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361">
        <v>5310</v>
      </c>
      <c r="U20" s="361">
        <v>5563</v>
      </c>
      <c r="V20" s="361">
        <v>5235</v>
      </c>
      <c r="W20" s="213">
        <f t="shared" si="4"/>
        <v>787</v>
      </c>
      <c r="X20" s="80">
        <f t="shared" si="4"/>
        <v>1365</v>
      </c>
      <c r="Y20" s="80">
        <f t="shared" si="4"/>
        <v>1144</v>
      </c>
      <c r="Z20" s="80">
        <f t="shared" si="4"/>
        <v>1146</v>
      </c>
      <c r="AA20" s="80">
        <f t="shared" si="4"/>
        <v>340</v>
      </c>
      <c r="AB20" s="80">
        <f t="shared" si="4"/>
        <v>604</v>
      </c>
      <c r="AC20" s="80">
        <f t="shared" si="4"/>
        <v>1205</v>
      </c>
      <c r="AD20" s="154">
        <f t="shared" si="4"/>
        <v>815</v>
      </c>
      <c r="AE20" s="401"/>
      <c r="AF20" s="401"/>
      <c r="AG20" s="401"/>
      <c r="AH20" s="401"/>
      <c r="AI20" s="401"/>
      <c r="AJ20" s="401"/>
    </row>
    <row r="21" spans="1:36" x14ac:dyDescent="0.3">
      <c r="A21" s="465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361">
        <v>1176</v>
      </c>
      <c r="U21" s="361">
        <v>1276</v>
      </c>
      <c r="V21" s="361">
        <v>1094</v>
      </c>
      <c r="W21" s="213">
        <f t="shared" si="4"/>
        <v>325</v>
      </c>
      <c r="X21" s="80">
        <f t="shared" si="4"/>
        <v>509</v>
      </c>
      <c r="Y21" s="80">
        <f t="shared" si="4"/>
        <v>336</v>
      </c>
      <c r="Z21" s="80">
        <f t="shared" si="4"/>
        <v>347</v>
      </c>
      <c r="AA21" s="80">
        <f t="shared" si="4"/>
        <v>142</v>
      </c>
      <c r="AB21" s="80">
        <f t="shared" si="4"/>
        <v>179</v>
      </c>
      <c r="AC21" s="80">
        <f t="shared" si="4"/>
        <v>429</v>
      </c>
      <c r="AD21" s="154">
        <f t="shared" si="4"/>
        <v>195</v>
      </c>
    </row>
    <row r="22" spans="1:36" x14ac:dyDescent="0.3">
      <c r="A22" s="465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362">
        <v>147</v>
      </c>
      <c r="U22" s="362">
        <v>172</v>
      </c>
      <c r="V22" s="362">
        <v>117</v>
      </c>
      <c r="W22" s="214">
        <f t="shared" si="4"/>
        <v>75</v>
      </c>
      <c r="X22" s="85">
        <f t="shared" si="4"/>
        <v>54</v>
      </c>
      <c r="Y22" s="85">
        <f t="shared" si="4"/>
        <v>48</v>
      </c>
      <c r="Z22" s="85">
        <f t="shared" si="4"/>
        <v>75</v>
      </c>
      <c r="AA22" s="85">
        <f t="shared" si="4"/>
        <v>46</v>
      </c>
      <c r="AB22" s="85">
        <f t="shared" si="4"/>
        <v>19</v>
      </c>
      <c r="AC22" s="85">
        <f t="shared" si="4"/>
        <v>54</v>
      </c>
      <c r="AD22" s="155">
        <f t="shared" si="4"/>
        <v>3</v>
      </c>
    </row>
    <row r="23" spans="1:36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D23" si="5">SUM(E18:E22)</f>
        <v>95303</v>
      </c>
      <c r="F23" s="60">
        <f t="shared" si="5"/>
        <v>100184</v>
      </c>
      <c r="G23" s="60">
        <f t="shared" si="5"/>
        <v>102006</v>
      </c>
      <c r="H23" s="60">
        <f t="shared" si="5"/>
        <v>96251</v>
      </c>
      <c r="I23" s="60">
        <f t="shared" si="5"/>
        <v>90658</v>
      </c>
      <c r="J23" s="60">
        <f t="shared" si="5"/>
        <v>92233</v>
      </c>
      <c r="K23" s="60">
        <f t="shared" si="5"/>
        <v>85139</v>
      </c>
      <c r="L23" s="60">
        <f t="shared" si="5"/>
        <v>84833</v>
      </c>
      <c r="M23" s="60">
        <f t="shared" si="5"/>
        <v>87292</v>
      </c>
      <c r="N23" s="58">
        <f t="shared" si="5"/>
        <v>86951</v>
      </c>
      <c r="O23" s="60">
        <f t="shared" si="5"/>
        <v>99142</v>
      </c>
      <c r="P23" s="363">
        <f t="shared" si="5"/>
        <v>99070</v>
      </c>
      <c r="Q23" s="363">
        <f t="shared" si="5"/>
        <v>95784</v>
      </c>
      <c r="R23" s="363">
        <f t="shared" si="5"/>
        <v>102160</v>
      </c>
      <c r="S23" s="363">
        <f t="shared" si="5"/>
        <v>95300</v>
      </c>
      <c r="T23" s="363">
        <f t="shared" si="5"/>
        <v>95149</v>
      </c>
      <c r="U23" s="363">
        <f t="shared" si="5"/>
        <v>99313</v>
      </c>
      <c r="V23" s="363">
        <f t="shared" ref="V23" si="6">SUM(V18:V22)</f>
        <v>92482</v>
      </c>
      <c r="W23" s="216">
        <f t="shared" si="5"/>
        <v>6010</v>
      </c>
      <c r="X23" s="60">
        <f t="shared" si="5"/>
        <v>-3419</v>
      </c>
      <c r="Y23" s="60">
        <f t="shared" si="5"/>
        <v>481</v>
      </c>
      <c r="Z23" s="60">
        <f t="shared" si="5"/>
        <v>1976</v>
      </c>
      <c r="AA23" s="60">
        <f t="shared" si="5"/>
        <v>-6706</v>
      </c>
      <c r="AB23" s="60">
        <f t="shared" si="5"/>
        <v>-1102</v>
      </c>
      <c r="AC23" s="60">
        <f t="shared" si="5"/>
        <v>8655</v>
      </c>
      <c r="AD23" s="473">
        <f t="shared" si="5"/>
        <v>249</v>
      </c>
    </row>
    <row r="24" spans="1:36" x14ac:dyDescent="0.3">
      <c r="A24" s="465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61"/>
      <c r="U24" s="361"/>
      <c r="V24" s="361"/>
      <c r="W24" s="216"/>
      <c r="X24" s="82"/>
      <c r="Y24" s="83"/>
      <c r="Z24" s="83"/>
      <c r="AA24" s="83"/>
      <c r="AB24" s="83"/>
      <c r="AC24" s="83"/>
      <c r="AD24" s="162"/>
    </row>
    <row r="25" spans="1:36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361">
        <v>18562</v>
      </c>
      <c r="U25" s="361">
        <v>24119</v>
      </c>
      <c r="V25" s="361">
        <v>20149</v>
      </c>
      <c r="W25" s="213">
        <f t="shared" ref="W25:AD29" si="7">O25-C25</f>
        <v>2991</v>
      </c>
      <c r="X25" s="80">
        <f t="shared" si="7"/>
        <v>-8657</v>
      </c>
      <c r="Y25" s="80">
        <f t="shared" si="7"/>
        <v>-1118</v>
      </c>
      <c r="Z25" s="80">
        <f t="shared" si="7"/>
        <v>-587</v>
      </c>
      <c r="AA25" s="80">
        <f t="shared" si="7"/>
        <v>-10271</v>
      </c>
      <c r="AB25" s="80">
        <f t="shared" si="7"/>
        <v>-4969</v>
      </c>
      <c r="AC25" s="80">
        <f t="shared" si="7"/>
        <v>2101</v>
      </c>
      <c r="AD25" s="154">
        <f t="shared" si="7"/>
        <v>-5812</v>
      </c>
    </row>
    <row r="26" spans="1:36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361">
        <v>3971</v>
      </c>
      <c r="U26" s="361">
        <v>4165</v>
      </c>
      <c r="V26" s="361">
        <v>3658</v>
      </c>
      <c r="W26" s="213">
        <f t="shared" si="7"/>
        <v>1193</v>
      </c>
      <c r="X26" s="80">
        <f t="shared" si="7"/>
        <v>-318</v>
      </c>
      <c r="Y26" s="80">
        <f t="shared" si="7"/>
        <v>734</v>
      </c>
      <c r="Z26" s="80">
        <f t="shared" si="7"/>
        <v>-759</v>
      </c>
      <c r="AA26" s="80">
        <f t="shared" si="7"/>
        <v>-1129</v>
      </c>
      <c r="AB26" s="80">
        <f t="shared" si="7"/>
        <v>370</v>
      </c>
      <c r="AC26" s="80">
        <f t="shared" si="7"/>
        <v>391</v>
      </c>
      <c r="AD26" s="154">
        <f t="shared" si="7"/>
        <v>-1294</v>
      </c>
    </row>
    <row r="27" spans="1:36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361">
        <v>1439</v>
      </c>
      <c r="U27" s="361">
        <v>1869</v>
      </c>
      <c r="V27" s="361">
        <v>1657</v>
      </c>
      <c r="W27" s="213">
        <f t="shared" si="7"/>
        <v>593</v>
      </c>
      <c r="X27" s="80">
        <f t="shared" si="7"/>
        <v>264</v>
      </c>
      <c r="Y27" s="80">
        <f t="shared" si="7"/>
        <v>-213</v>
      </c>
      <c r="Z27" s="80">
        <f t="shared" si="7"/>
        <v>95</v>
      </c>
      <c r="AA27" s="80">
        <f t="shared" si="7"/>
        <v>-786</v>
      </c>
      <c r="AB27" s="80">
        <f t="shared" si="7"/>
        <v>-362</v>
      </c>
      <c r="AC27" s="80">
        <f t="shared" si="7"/>
        <v>345</v>
      </c>
      <c r="AD27" s="154">
        <f t="shared" si="7"/>
        <v>-120</v>
      </c>
    </row>
    <row r="28" spans="1:36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361">
        <v>425</v>
      </c>
      <c r="U28" s="361">
        <v>564</v>
      </c>
      <c r="V28" s="361">
        <v>484</v>
      </c>
      <c r="W28" s="213">
        <f t="shared" si="7"/>
        <v>266</v>
      </c>
      <c r="X28" s="80">
        <f t="shared" si="7"/>
        <v>205</v>
      </c>
      <c r="Y28" s="80">
        <f t="shared" si="7"/>
        <v>47</v>
      </c>
      <c r="Z28" s="80">
        <f t="shared" si="7"/>
        <v>42</v>
      </c>
      <c r="AA28" s="80">
        <f t="shared" si="7"/>
        <v>-143</v>
      </c>
      <c r="AB28" s="80">
        <f t="shared" si="7"/>
        <v>-71</v>
      </c>
      <c r="AC28" s="80">
        <f t="shared" si="7"/>
        <v>208</v>
      </c>
      <c r="AD28" s="154">
        <f t="shared" si="7"/>
        <v>21</v>
      </c>
    </row>
    <row r="29" spans="1:36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362">
        <v>58</v>
      </c>
      <c r="U29" s="362">
        <v>94</v>
      </c>
      <c r="V29" s="362">
        <v>59</v>
      </c>
      <c r="W29" s="214">
        <f t="shared" si="7"/>
        <v>59</v>
      </c>
      <c r="X29" s="85">
        <f t="shared" si="7"/>
        <v>24</v>
      </c>
      <c r="Y29" s="85">
        <f t="shared" si="7"/>
        <v>8</v>
      </c>
      <c r="Z29" s="85">
        <f t="shared" si="7"/>
        <v>32</v>
      </c>
      <c r="AA29" s="85">
        <f t="shared" si="7"/>
        <v>-7</v>
      </c>
      <c r="AB29" s="85">
        <f t="shared" si="7"/>
        <v>-16</v>
      </c>
      <c r="AC29" s="85">
        <f t="shared" si="7"/>
        <v>31</v>
      </c>
      <c r="AD29" s="155">
        <f t="shared" si="7"/>
        <v>-11</v>
      </c>
    </row>
    <row r="30" spans="1:36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D30" si="8">SUM(E25:E29)</f>
        <v>32958</v>
      </c>
      <c r="F30" s="60">
        <f t="shared" si="8"/>
        <v>38722</v>
      </c>
      <c r="G30" s="60">
        <f t="shared" si="8"/>
        <v>36916</v>
      </c>
      <c r="H30" s="60">
        <f t="shared" si="8"/>
        <v>29503</v>
      </c>
      <c r="I30" s="60">
        <f t="shared" si="8"/>
        <v>27735</v>
      </c>
      <c r="J30" s="60">
        <f t="shared" si="8"/>
        <v>33223</v>
      </c>
      <c r="K30" s="60">
        <f t="shared" si="8"/>
        <v>29033</v>
      </c>
      <c r="L30" s="60">
        <f t="shared" si="8"/>
        <v>35916</v>
      </c>
      <c r="M30" s="60">
        <f t="shared" si="8"/>
        <v>38275</v>
      </c>
      <c r="N30" s="61">
        <f t="shared" si="8"/>
        <v>39682</v>
      </c>
      <c r="O30" s="60">
        <f t="shared" si="8"/>
        <v>48503</v>
      </c>
      <c r="P30" s="363">
        <f t="shared" si="8"/>
        <v>38692</v>
      </c>
      <c r="Q30" s="363">
        <f t="shared" si="8"/>
        <v>32416</v>
      </c>
      <c r="R30" s="363">
        <f t="shared" si="8"/>
        <v>37545</v>
      </c>
      <c r="S30" s="363">
        <f t="shared" si="8"/>
        <v>24580</v>
      </c>
      <c r="T30" s="363">
        <f t="shared" si="8"/>
        <v>24455</v>
      </c>
      <c r="U30" s="363">
        <f t="shared" si="8"/>
        <v>30811</v>
      </c>
      <c r="V30" s="363">
        <f t="shared" ref="V30" si="9">SUM(V25:V29)</f>
        <v>26007</v>
      </c>
      <c r="W30" s="216">
        <f t="shared" si="8"/>
        <v>5102</v>
      </c>
      <c r="X30" s="60">
        <f t="shared" si="8"/>
        <v>-8482</v>
      </c>
      <c r="Y30" s="60">
        <f t="shared" si="8"/>
        <v>-542</v>
      </c>
      <c r="Z30" s="60">
        <f t="shared" si="8"/>
        <v>-1177</v>
      </c>
      <c r="AA30" s="60">
        <f t="shared" si="8"/>
        <v>-12336</v>
      </c>
      <c r="AB30" s="60">
        <f t="shared" si="8"/>
        <v>-5048</v>
      </c>
      <c r="AC30" s="60">
        <f t="shared" si="8"/>
        <v>3076</v>
      </c>
      <c r="AD30" s="473">
        <f t="shared" si="8"/>
        <v>-7216</v>
      </c>
    </row>
    <row r="31" spans="1:36" x14ac:dyDescent="0.3">
      <c r="A31" s="465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63"/>
      <c r="U31" s="363"/>
      <c r="V31" s="363"/>
      <c r="W31" s="216"/>
      <c r="X31" s="60"/>
      <c r="Y31" s="60"/>
      <c r="Z31" s="60"/>
      <c r="AA31" s="60"/>
      <c r="AB31" s="60"/>
      <c r="AC31" s="60"/>
      <c r="AD31" s="473"/>
    </row>
    <row r="32" spans="1:36" x14ac:dyDescent="0.3">
      <c r="A32" s="465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363">
        <v>8083</v>
      </c>
      <c r="U32" s="363">
        <v>6944</v>
      </c>
      <c r="V32" s="363">
        <v>6675</v>
      </c>
      <c r="W32" s="213">
        <f t="shared" ref="W32:AD36" si="10">O32-C32</f>
        <v>-396</v>
      </c>
      <c r="X32" s="80">
        <f t="shared" si="10"/>
        <v>-33</v>
      </c>
      <c r="Y32" s="80">
        <f t="shared" si="10"/>
        <v>-5319</v>
      </c>
      <c r="Z32" s="80">
        <f t="shared" si="10"/>
        <v>-3724</v>
      </c>
      <c r="AA32" s="80">
        <f t="shared" si="10"/>
        <v>-88</v>
      </c>
      <c r="AB32" s="80">
        <f t="shared" si="10"/>
        <v>-4565</v>
      </c>
      <c r="AC32" s="80">
        <f t="shared" si="10"/>
        <v>-3244</v>
      </c>
      <c r="AD32" s="154">
        <f t="shared" si="10"/>
        <v>-3074</v>
      </c>
    </row>
    <row r="33" spans="1:36" x14ac:dyDescent="0.3">
      <c r="A33" s="465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363">
        <v>2858</v>
      </c>
      <c r="U33" s="363">
        <v>2450</v>
      </c>
      <c r="V33" s="363">
        <v>2296</v>
      </c>
      <c r="W33" s="213">
        <f t="shared" si="10"/>
        <v>-416</v>
      </c>
      <c r="X33" s="80">
        <f t="shared" si="10"/>
        <v>-574</v>
      </c>
      <c r="Y33" s="80">
        <f t="shared" si="10"/>
        <v>-1035</v>
      </c>
      <c r="Z33" s="80">
        <f t="shared" si="10"/>
        <v>74</v>
      </c>
      <c r="AA33" s="80">
        <f t="shared" si="10"/>
        <v>825</v>
      </c>
      <c r="AB33" s="80">
        <f t="shared" si="10"/>
        <v>-735</v>
      </c>
      <c r="AC33" s="80">
        <f t="shared" si="10"/>
        <v>46</v>
      </c>
      <c r="AD33" s="154">
        <f t="shared" si="10"/>
        <v>-397</v>
      </c>
    </row>
    <row r="34" spans="1:36" x14ac:dyDescent="0.3">
      <c r="A34" s="465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363">
        <v>766</v>
      </c>
      <c r="U34" s="363">
        <v>588</v>
      </c>
      <c r="V34" s="363">
        <v>586</v>
      </c>
      <c r="W34" s="213">
        <f t="shared" si="10"/>
        <v>9</v>
      </c>
      <c r="X34" s="80">
        <f t="shared" si="10"/>
        <v>534</v>
      </c>
      <c r="Y34" s="80">
        <f t="shared" si="10"/>
        <v>360</v>
      </c>
      <c r="Z34" s="80">
        <f t="shared" si="10"/>
        <v>-43</v>
      </c>
      <c r="AA34" s="80">
        <f t="shared" si="10"/>
        <v>183</v>
      </c>
      <c r="AB34" s="80">
        <f t="shared" si="10"/>
        <v>-196</v>
      </c>
      <c r="AC34" s="80">
        <f t="shared" si="10"/>
        <v>-132</v>
      </c>
      <c r="AD34" s="154">
        <f t="shared" si="10"/>
        <v>-39</v>
      </c>
    </row>
    <row r="35" spans="1:36" x14ac:dyDescent="0.3">
      <c r="A35" s="465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363">
        <v>196</v>
      </c>
      <c r="U35" s="363">
        <v>153</v>
      </c>
      <c r="V35" s="363">
        <v>125</v>
      </c>
      <c r="W35" s="213">
        <f t="shared" si="10"/>
        <v>38</v>
      </c>
      <c r="X35" s="80">
        <f t="shared" si="10"/>
        <v>217</v>
      </c>
      <c r="Y35" s="80">
        <f t="shared" si="10"/>
        <v>112</v>
      </c>
      <c r="Z35" s="80">
        <f t="shared" si="10"/>
        <v>115</v>
      </c>
      <c r="AA35" s="80">
        <f t="shared" si="10"/>
        <v>82</v>
      </c>
      <c r="AB35" s="80">
        <f t="shared" si="10"/>
        <v>13</v>
      </c>
      <c r="AC35" s="80">
        <f t="shared" si="10"/>
        <v>-6</v>
      </c>
      <c r="AD35" s="154">
        <f t="shared" si="10"/>
        <v>-13</v>
      </c>
    </row>
    <row r="36" spans="1:36" x14ac:dyDescent="0.3">
      <c r="A36" s="465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370">
        <v>30</v>
      </c>
      <c r="U36" s="370">
        <v>20</v>
      </c>
      <c r="V36" s="370">
        <v>14</v>
      </c>
      <c r="W36" s="214">
        <f t="shared" si="10"/>
        <v>13</v>
      </c>
      <c r="X36" s="85">
        <f t="shared" si="10"/>
        <v>21</v>
      </c>
      <c r="Y36" s="85">
        <f t="shared" si="10"/>
        <v>15</v>
      </c>
      <c r="Z36" s="85">
        <f t="shared" si="10"/>
        <v>22</v>
      </c>
      <c r="AA36" s="85">
        <f t="shared" si="10"/>
        <v>28</v>
      </c>
      <c r="AB36" s="85">
        <f t="shared" si="10"/>
        <v>1</v>
      </c>
      <c r="AC36" s="85">
        <f t="shared" si="10"/>
        <v>-2</v>
      </c>
      <c r="AD36" s="155">
        <f t="shared" si="10"/>
        <v>1</v>
      </c>
    </row>
    <row r="37" spans="1:36" x14ac:dyDescent="0.3">
      <c r="A37" s="465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11">SUM(E32:E36)</f>
        <v>24582</v>
      </c>
      <c r="F37" s="60">
        <f t="shared" si="11"/>
        <v>19220</v>
      </c>
      <c r="G37" s="60">
        <f t="shared" si="11"/>
        <v>19183</v>
      </c>
      <c r="H37" s="60">
        <f t="shared" si="11"/>
        <v>17415</v>
      </c>
      <c r="I37" s="60">
        <f t="shared" si="11"/>
        <v>13493</v>
      </c>
      <c r="J37" s="60">
        <f t="shared" si="11"/>
        <v>13218</v>
      </c>
      <c r="K37" s="60">
        <f t="shared" si="11"/>
        <v>14555</v>
      </c>
      <c r="L37" s="60">
        <f t="shared" si="11"/>
        <v>10719</v>
      </c>
      <c r="M37" s="60">
        <f t="shared" si="11"/>
        <v>17160</v>
      </c>
      <c r="N37" s="61">
        <f t="shared" si="11"/>
        <v>17700</v>
      </c>
      <c r="O37" s="60">
        <f>SUM(O32:O36)</f>
        <v>18049</v>
      </c>
      <c r="P37" s="363">
        <f t="shared" ref="P37:AD37" si="12">SUM(P32:P36)</f>
        <v>22863</v>
      </c>
      <c r="Q37" s="363">
        <f t="shared" si="12"/>
        <v>18715</v>
      </c>
      <c r="R37" s="363">
        <f t="shared" si="12"/>
        <v>15664</v>
      </c>
      <c r="S37" s="363">
        <f t="shared" si="12"/>
        <v>20213</v>
      </c>
      <c r="T37" s="363">
        <f t="shared" si="12"/>
        <v>11933</v>
      </c>
      <c r="U37" s="363">
        <f t="shared" si="12"/>
        <v>10155</v>
      </c>
      <c r="V37" s="363">
        <f t="shared" ref="V37" si="13">SUM(V32:V36)</f>
        <v>9696</v>
      </c>
      <c r="W37" s="216">
        <f t="shared" si="12"/>
        <v>-752</v>
      </c>
      <c r="X37" s="60">
        <f t="shared" si="12"/>
        <v>165</v>
      </c>
      <c r="Y37" s="60">
        <f t="shared" si="12"/>
        <v>-5867</v>
      </c>
      <c r="Z37" s="60">
        <f t="shared" si="12"/>
        <v>-3556</v>
      </c>
      <c r="AA37" s="60">
        <f t="shared" si="12"/>
        <v>1030</v>
      </c>
      <c r="AB37" s="60">
        <f t="shared" si="12"/>
        <v>-5482</v>
      </c>
      <c r="AC37" s="60">
        <f t="shared" si="12"/>
        <v>-3338</v>
      </c>
      <c r="AD37" s="473">
        <f t="shared" si="12"/>
        <v>-3522</v>
      </c>
    </row>
    <row r="38" spans="1:36" x14ac:dyDescent="0.3">
      <c r="A38" s="465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63"/>
      <c r="U38" s="363"/>
      <c r="V38" s="363"/>
      <c r="W38" s="216"/>
      <c r="X38" s="60"/>
      <c r="Y38" s="60"/>
      <c r="Z38" s="60"/>
      <c r="AA38" s="60"/>
      <c r="AB38" s="60"/>
      <c r="AC38" s="60"/>
      <c r="AD38" s="473"/>
    </row>
    <row r="39" spans="1:36" x14ac:dyDescent="0.3">
      <c r="A39" s="465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363">
        <v>32794</v>
      </c>
      <c r="U39" s="363">
        <v>32134</v>
      </c>
      <c r="V39" s="363">
        <v>31231</v>
      </c>
      <c r="W39" s="213">
        <f t="shared" ref="W39:AD43" si="14">O39-C39</f>
        <v>2927</v>
      </c>
      <c r="X39" s="80">
        <f t="shared" si="14"/>
        <v>4987</v>
      </c>
      <c r="Y39" s="80">
        <f t="shared" si="14"/>
        <v>5256</v>
      </c>
      <c r="Z39" s="80">
        <f t="shared" si="14"/>
        <v>4841</v>
      </c>
      <c r="AA39" s="80">
        <f t="shared" si="14"/>
        <v>2449</v>
      </c>
      <c r="AB39" s="80">
        <f t="shared" si="14"/>
        <v>5690</v>
      </c>
      <c r="AC39" s="80">
        <f t="shared" si="14"/>
        <v>4767</v>
      </c>
      <c r="AD39" s="154">
        <f t="shared" si="14"/>
        <v>6853</v>
      </c>
    </row>
    <row r="40" spans="1:36" x14ac:dyDescent="0.3">
      <c r="A40" s="465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363">
        <v>22248</v>
      </c>
      <c r="U40" s="363">
        <v>22490</v>
      </c>
      <c r="V40" s="363">
        <v>22027</v>
      </c>
      <c r="W40" s="213">
        <f t="shared" si="14"/>
        <v>-1476</v>
      </c>
      <c r="X40" s="80">
        <f t="shared" si="14"/>
        <v>-752</v>
      </c>
      <c r="Y40" s="80">
        <f t="shared" si="14"/>
        <v>435</v>
      </c>
      <c r="Z40" s="80">
        <f t="shared" si="14"/>
        <v>563</v>
      </c>
      <c r="AA40" s="80">
        <f t="shared" si="14"/>
        <v>980</v>
      </c>
      <c r="AB40" s="80">
        <f t="shared" si="14"/>
        <v>2305</v>
      </c>
      <c r="AC40" s="80">
        <f t="shared" si="14"/>
        <v>2906</v>
      </c>
      <c r="AD40" s="154">
        <f t="shared" si="14"/>
        <v>2960</v>
      </c>
    </row>
    <row r="41" spans="1:36" x14ac:dyDescent="0.3">
      <c r="A41" s="465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363">
        <v>3105</v>
      </c>
      <c r="U41" s="363">
        <v>3106</v>
      </c>
      <c r="V41" s="363">
        <v>2992</v>
      </c>
      <c r="W41" s="213">
        <f t="shared" si="14"/>
        <v>185</v>
      </c>
      <c r="X41" s="80">
        <f t="shared" si="14"/>
        <v>567</v>
      </c>
      <c r="Y41" s="80">
        <f t="shared" si="14"/>
        <v>997</v>
      </c>
      <c r="Z41" s="80">
        <f t="shared" si="14"/>
        <v>1094</v>
      </c>
      <c r="AA41" s="80">
        <f t="shared" si="14"/>
        <v>943</v>
      </c>
      <c r="AB41" s="80">
        <f t="shared" si="14"/>
        <v>1162</v>
      </c>
      <c r="AC41" s="80">
        <f t="shared" si="14"/>
        <v>992</v>
      </c>
      <c r="AD41" s="154">
        <f t="shared" si="14"/>
        <v>974</v>
      </c>
    </row>
    <row r="42" spans="1:36" x14ac:dyDescent="0.3">
      <c r="A42" s="465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363">
        <v>555</v>
      </c>
      <c r="U42" s="363">
        <v>559</v>
      </c>
      <c r="V42" s="363">
        <v>485</v>
      </c>
      <c r="W42" s="213">
        <f t="shared" si="14"/>
        <v>21</v>
      </c>
      <c r="X42" s="80">
        <f t="shared" si="14"/>
        <v>87</v>
      </c>
      <c r="Y42" s="80">
        <f t="shared" si="14"/>
        <v>177</v>
      </c>
      <c r="Z42" s="80">
        <f t="shared" si="14"/>
        <v>190</v>
      </c>
      <c r="AA42" s="80">
        <f t="shared" si="14"/>
        <v>203</v>
      </c>
      <c r="AB42" s="80">
        <f t="shared" si="14"/>
        <v>237</v>
      </c>
      <c r="AC42" s="80">
        <f t="shared" si="14"/>
        <v>227</v>
      </c>
      <c r="AD42" s="154">
        <f t="shared" si="14"/>
        <v>187</v>
      </c>
    </row>
    <row r="43" spans="1:36" x14ac:dyDescent="0.3">
      <c r="A43" s="465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370">
        <v>59</v>
      </c>
      <c r="U43" s="370">
        <v>58</v>
      </c>
      <c r="V43" s="370">
        <v>44</v>
      </c>
      <c r="W43" s="214">
        <f t="shared" si="14"/>
        <v>3</v>
      </c>
      <c r="X43" s="85">
        <f t="shared" si="14"/>
        <v>9</v>
      </c>
      <c r="Y43" s="85">
        <f t="shared" si="14"/>
        <v>25</v>
      </c>
      <c r="Z43" s="85">
        <f t="shared" si="14"/>
        <v>21</v>
      </c>
      <c r="AA43" s="85">
        <f t="shared" si="14"/>
        <v>25</v>
      </c>
      <c r="AB43" s="85">
        <f t="shared" si="14"/>
        <v>34</v>
      </c>
      <c r="AC43" s="85">
        <f t="shared" si="14"/>
        <v>25</v>
      </c>
      <c r="AD43" s="155">
        <f t="shared" si="14"/>
        <v>13</v>
      </c>
    </row>
    <row r="44" spans="1:36" ht="15" thickBot="1" x14ac:dyDescent="0.35">
      <c r="A44" s="465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D44" si="15">SUM(E39:E43)</f>
        <v>37763</v>
      </c>
      <c r="F44" s="51">
        <f t="shared" si="15"/>
        <v>42242</v>
      </c>
      <c r="G44" s="51">
        <f t="shared" si="15"/>
        <v>45907</v>
      </c>
      <c r="H44" s="51">
        <f t="shared" si="15"/>
        <v>49333</v>
      </c>
      <c r="I44" s="51">
        <f t="shared" si="15"/>
        <v>49430</v>
      </c>
      <c r="J44" s="51">
        <f t="shared" si="15"/>
        <v>45792</v>
      </c>
      <c r="K44" s="51">
        <f t="shared" si="15"/>
        <v>41551</v>
      </c>
      <c r="L44" s="51">
        <f t="shared" si="15"/>
        <v>38198</v>
      </c>
      <c r="M44" s="51">
        <f t="shared" si="15"/>
        <v>31857</v>
      </c>
      <c r="N44" s="62">
        <f t="shared" si="15"/>
        <v>29569</v>
      </c>
      <c r="O44" s="51">
        <f t="shared" si="15"/>
        <v>32590</v>
      </c>
      <c r="P44" s="359">
        <f t="shared" si="15"/>
        <v>37515</v>
      </c>
      <c r="Q44" s="359">
        <f t="shared" si="15"/>
        <v>44653</v>
      </c>
      <c r="R44" s="359">
        <f t="shared" si="15"/>
        <v>48951</v>
      </c>
      <c r="S44" s="359">
        <f t="shared" si="15"/>
        <v>50507</v>
      </c>
      <c r="T44" s="359">
        <f t="shared" si="15"/>
        <v>58761</v>
      </c>
      <c r="U44" s="359">
        <f t="shared" si="15"/>
        <v>58347</v>
      </c>
      <c r="V44" s="359">
        <f t="shared" ref="V44" si="16">SUM(V39:V43)</f>
        <v>56779</v>
      </c>
      <c r="W44" s="215">
        <f t="shared" si="15"/>
        <v>1660</v>
      </c>
      <c r="X44" s="51">
        <f t="shared" si="15"/>
        <v>4898</v>
      </c>
      <c r="Y44" s="51">
        <f t="shared" si="15"/>
        <v>6890</v>
      </c>
      <c r="Z44" s="51">
        <f t="shared" si="15"/>
        <v>6709</v>
      </c>
      <c r="AA44" s="51">
        <f t="shared" si="15"/>
        <v>4600</v>
      </c>
      <c r="AB44" s="51">
        <f t="shared" si="15"/>
        <v>9428</v>
      </c>
      <c r="AC44" s="51">
        <f t="shared" si="15"/>
        <v>8917</v>
      </c>
      <c r="AD44" s="472">
        <f t="shared" si="15"/>
        <v>10987</v>
      </c>
    </row>
    <row r="45" spans="1:36" x14ac:dyDescent="0.3">
      <c r="A45" s="465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437"/>
      <c r="U45" s="437"/>
      <c r="V45" s="437"/>
      <c r="W45" s="217"/>
      <c r="X45" s="35"/>
      <c r="Y45" s="35"/>
      <c r="Z45" s="35"/>
      <c r="AA45" s="35"/>
      <c r="AB45" s="35"/>
      <c r="AC45" s="35"/>
      <c r="AD45" s="474"/>
    </row>
    <row r="46" spans="1:36" x14ac:dyDescent="0.3">
      <c r="A46" s="465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438">
        <v>928269.11</v>
      </c>
      <c r="U46" s="438">
        <v>1198922.53</v>
      </c>
      <c r="V46" s="438">
        <v>886173.72</v>
      </c>
      <c r="W46" s="218">
        <f t="shared" ref="W46:AD50" si="17">O46-C46</f>
        <v>-885333.41999999993</v>
      </c>
      <c r="X46" s="95">
        <f t="shared" si="17"/>
        <v>-4698211.49</v>
      </c>
      <c r="Y46" s="95">
        <f t="shared" si="17"/>
        <v>251538.20000000019</v>
      </c>
      <c r="Z46" s="95">
        <f t="shared" si="17"/>
        <v>357829.23000000045</v>
      </c>
      <c r="AA46" s="95">
        <f t="shared" si="17"/>
        <v>-1198413.1299999999</v>
      </c>
      <c r="AB46" s="95">
        <f t="shared" si="17"/>
        <v>-342432.89</v>
      </c>
      <c r="AC46" s="95">
        <f t="shared" si="17"/>
        <v>119520.41999999993</v>
      </c>
      <c r="AD46" s="164">
        <f t="shared" si="17"/>
        <v>-364368.20999999996</v>
      </c>
      <c r="AE46" s="400"/>
      <c r="AF46" s="400"/>
      <c r="AG46" s="400"/>
      <c r="AH46" s="400"/>
      <c r="AI46" s="400"/>
      <c r="AJ46" s="400"/>
    </row>
    <row r="47" spans="1:36" x14ac:dyDescent="0.3">
      <c r="A47" s="465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438">
        <v>373341.62</v>
      </c>
      <c r="U47" s="438">
        <v>531173.43000000005</v>
      </c>
      <c r="V47" s="438">
        <v>453800.59</v>
      </c>
      <c r="W47" s="218">
        <f t="shared" si="17"/>
        <v>-912920.56</v>
      </c>
      <c r="X47" s="95">
        <f t="shared" si="17"/>
        <v>-906208.42999999993</v>
      </c>
      <c r="Y47" s="95">
        <f t="shared" si="17"/>
        <v>348030.25</v>
      </c>
      <c r="Z47" s="95">
        <f t="shared" si="17"/>
        <v>25879.289999999921</v>
      </c>
      <c r="AA47" s="95">
        <f t="shared" si="17"/>
        <v>-851112.74</v>
      </c>
      <c r="AB47" s="95">
        <f t="shared" si="17"/>
        <v>-319950.26</v>
      </c>
      <c r="AC47" s="95">
        <f t="shared" si="17"/>
        <v>195149.09000000003</v>
      </c>
      <c r="AD47" s="164">
        <f t="shared" si="17"/>
        <v>68303.820000000007</v>
      </c>
    </row>
    <row r="48" spans="1:36" x14ac:dyDescent="0.3">
      <c r="A48" s="465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438">
        <v>88977.56</v>
      </c>
      <c r="U48" s="438">
        <v>60692.57</v>
      </c>
      <c r="V48" s="438">
        <v>45979.93</v>
      </c>
      <c r="W48" s="218">
        <f t="shared" si="17"/>
        <v>-92779.579999999958</v>
      </c>
      <c r="X48" s="95">
        <f t="shared" si="17"/>
        <v>-265974.88</v>
      </c>
      <c r="Y48" s="95">
        <f t="shared" si="17"/>
        <v>108880.34000000003</v>
      </c>
      <c r="Z48" s="95">
        <f t="shared" si="17"/>
        <v>81031.98000000001</v>
      </c>
      <c r="AA48" s="95">
        <f t="shared" si="17"/>
        <v>-21073.900000000009</v>
      </c>
      <c r="AB48" s="95">
        <f t="shared" si="17"/>
        <v>15257.580000000002</v>
      </c>
      <c r="AC48" s="95">
        <f t="shared" si="17"/>
        <v>-30092.480000000003</v>
      </c>
      <c r="AD48" s="164">
        <f t="shared" si="17"/>
        <v>-17853.849999999999</v>
      </c>
      <c r="AE48" s="401"/>
      <c r="AF48" s="401"/>
      <c r="AG48" s="401"/>
      <c r="AH48" s="401"/>
      <c r="AI48" s="401"/>
      <c r="AJ48" s="401"/>
    </row>
    <row r="49" spans="1:36" x14ac:dyDescent="0.3">
      <c r="A49" s="465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438">
        <v>123501.02</v>
      </c>
      <c r="U49" s="438">
        <v>41655.25</v>
      </c>
      <c r="V49" s="438">
        <v>28548.65</v>
      </c>
      <c r="W49" s="218">
        <f t="shared" si="17"/>
        <v>40715.810000000056</v>
      </c>
      <c r="X49" s="95">
        <f t="shared" si="17"/>
        <v>-6772.0900000000838</v>
      </c>
      <c r="Y49" s="95">
        <f t="shared" si="17"/>
        <v>-18767.400000000023</v>
      </c>
      <c r="Z49" s="95">
        <f t="shared" si="17"/>
        <v>125627.41000000003</v>
      </c>
      <c r="AA49" s="95">
        <f t="shared" si="17"/>
        <v>19748.820000000007</v>
      </c>
      <c r="AB49" s="95">
        <f t="shared" si="17"/>
        <v>-1892.8899999999994</v>
      </c>
      <c r="AC49" s="95">
        <f t="shared" si="17"/>
        <v>-47961.520000000004</v>
      </c>
      <c r="AD49" s="164">
        <f t="shared" si="17"/>
        <v>-91043.03</v>
      </c>
    </row>
    <row r="50" spans="1:36" ht="16.2" x14ac:dyDescent="0.45">
      <c r="A50" s="465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439">
        <v>351295.66</v>
      </c>
      <c r="U50" s="439">
        <v>340531.04</v>
      </c>
      <c r="V50" s="439">
        <v>188465.42</v>
      </c>
      <c r="W50" s="219">
        <f t="shared" si="17"/>
        <v>589224.21</v>
      </c>
      <c r="X50" s="96">
        <f t="shared" si="17"/>
        <v>-37535.29999999993</v>
      </c>
      <c r="Y50" s="96">
        <f t="shared" si="17"/>
        <v>-63401.169999999925</v>
      </c>
      <c r="Z50" s="96">
        <f t="shared" si="17"/>
        <v>225533.68</v>
      </c>
      <c r="AA50" s="96">
        <f t="shared" si="17"/>
        <v>52493.459999999992</v>
      </c>
      <c r="AB50" s="96">
        <f t="shared" si="17"/>
        <v>249846.36</v>
      </c>
      <c r="AC50" s="96">
        <f t="shared" si="17"/>
        <v>191688.86999999997</v>
      </c>
      <c r="AD50" s="165">
        <f t="shared" si="17"/>
        <v>-25440.76999999999</v>
      </c>
    </row>
    <row r="51" spans="1:36" x14ac:dyDescent="0.3">
      <c r="A51" s="465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D51" si="18">SUM(E46:E50)</f>
        <v>6985330.1200000001</v>
      </c>
      <c r="F51" s="95">
        <f t="shared" si="18"/>
        <v>5624043.4799999995</v>
      </c>
      <c r="G51" s="95">
        <f t="shared" si="18"/>
        <v>4017615.05</v>
      </c>
      <c r="H51" s="95">
        <f t="shared" si="18"/>
        <v>2264557.0699999998</v>
      </c>
      <c r="I51" s="95">
        <f t="shared" si="18"/>
        <v>1744670.4400000002</v>
      </c>
      <c r="J51" s="95">
        <f t="shared" si="18"/>
        <v>2033370.3499999999</v>
      </c>
      <c r="K51" s="95">
        <f t="shared" si="18"/>
        <v>2374220.5499999998</v>
      </c>
      <c r="L51" s="95">
        <f t="shared" si="18"/>
        <v>5490592.71</v>
      </c>
      <c r="M51" s="95">
        <f t="shared" si="18"/>
        <v>9484969.1400000006</v>
      </c>
      <c r="N51" s="100">
        <f t="shared" si="18"/>
        <v>11648055.420000002</v>
      </c>
      <c r="O51" s="95">
        <f t="shared" si="18"/>
        <v>15834555.16</v>
      </c>
      <c r="P51" s="365">
        <f t="shared" si="18"/>
        <v>10362424.199999999</v>
      </c>
      <c r="Q51" s="365">
        <f t="shared" si="18"/>
        <v>7611610.3399999999</v>
      </c>
      <c r="R51" s="365">
        <f t="shared" si="18"/>
        <v>6439945.0700000003</v>
      </c>
      <c r="S51" s="438">
        <f t="shared" si="18"/>
        <v>2019257.56</v>
      </c>
      <c r="T51" s="438">
        <f t="shared" si="18"/>
        <v>1865384.97</v>
      </c>
      <c r="U51" s="438">
        <f t="shared" si="18"/>
        <v>2172974.8199999998</v>
      </c>
      <c r="V51" s="438">
        <f t="shared" ref="V51" si="19">SUM(V46:V50)</f>
        <v>1602968.3099999998</v>
      </c>
      <c r="W51" s="218">
        <f t="shared" si="18"/>
        <v>-1261093.54</v>
      </c>
      <c r="X51" s="95">
        <f t="shared" si="18"/>
        <v>-5914702.1899999995</v>
      </c>
      <c r="Y51" s="95">
        <f t="shared" si="18"/>
        <v>626280.22000000032</v>
      </c>
      <c r="Z51" s="95">
        <f t="shared" si="18"/>
        <v>815901.59000000032</v>
      </c>
      <c r="AA51" s="95">
        <f t="shared" si="18"/>
        <v>-1998357.4899999998</v>
      </c>
      <c r="AB51" s="95">
        <f t="shared" si="18"/>
        <v>-399172.10000000009</v>
      </c>
      <c r="AC51" s="95">
        <f t="shared" si="18"/>
        <v>428304.37999999989</v>
      </c>
      <c r="AD51" s="164">
        <f t="shared" si="18"/>
        <v>-430402.03999999992</v>
      </c>
    </row>
    <row r="52" spans="1:36" x14ac:dyDescent="0.3">
      <c r="A52" s="465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438"/>
      <c r="U52" s="438"/>
      <c r="V52" s="438"/>
      <c r="W52" s="218"/>
      <c r="X52" s="95"/>
      <c r="Y52" s="95"/>
      <c r="Z52" s="95"/>
      <c r="AA52" s="95"/>
      <c r="AB52" s="95"/>
      <c r="AC52" s="95"/>
      <c r="AD52" s="164"/>
    </row>
    <row r="53" spans="1:36" x14ac:dyDescent="0.3">
      <c r="A53" s="465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438">
        <v>751078.24</v>
      </c>
      <c r="U53" s="438">
        <v>545799.26</v>
      </c>
      <c r="V53" s="438">
        <v>490180.87</v>
      </c>
      <c r="W53" s="218">
        <f t="shared" ref="W53:AD57" si="20">O53-C53</f>
        <v>-848511.8200000003</v>
      </c>
      <c r="X53" s="95">
        <f t="shared" si="20"/>
        <v>2138.6200000001118</v>
      </c>
      <c r="Y53" s="95">
        <f t="shared" si="20"/>
        <v>-1635898.5999999996</v>
      </c>
      <c r="Z53" s="95">
        <f t="shared" si="20"/>
        <v>-408999</v>
      </c>
      <c r="AA53" s="95">
        <f t="shared" si="20"/>
        <v>670856.93000000017</v>
      </c>
      <c r="AB53" s="95">
        <f t="shared" si="20"/>
        <v>-441575.37000000011</v>
      </c>
      <c r="AC53" s="95">
        <f t="shared" si="20"/>
        <v>-105512.21999999997</v>
      </c>
      <c r="AD53" s="164">
        <f t="shared" si="20"/>
        <v>-66966.910000000033</v>
      </c>
      <c r="AE53" s="400"/>
      <c r="AF53" s="400"/>
      <c r="AG53" s="400"/>
      <c r="AH53" s="400"/>
      <c r="AI53" s="400"/>
      <c r="AJ53" s="400"/>
    </row>
    <row r="54" spans="1:36" x14ac:dyDescent="0.3">
      <c r="A54" s="465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438">
        <v>318130.05</v>
      </c>
      <c r="U54" s="438">
        <v>302973.88</v>
      </c>
      <c r="V54" s="438">
        <v>319557.2</v>
      </c>
      <c r="W54" s="218">
        <f t="shared" si="20"/>
        <v>-1050142.3700000001</v>
      </c>
      <c r="X54" s="95">
        <f t="shared" si="20"/>
        <v>-782372.47</v>
      </c>
      <c r="Y54" s="95">
        <f t="shared" si="20"/>
        <v>-187483.75</v>
      </c>
      <c r="Z54" s="95">
        <f t="shared" si="20"/>
        <v>-283177.19999999995</v>
      </c>
      <c r="AA54" s="95">
        <f t="shared" si="20"/>
        <v>-14724.140000000014</v>
      </c>
      <c r="AB54" s="95">
        <f t="shared" si="20"/>
        <v>-738227.81</v>
      </c>
      <c r="AC54" s="95">
        <f t="shared" si="20"/>
        <v>-290107.53000000003</v>
      </c>
      <c r="AD54" s="164">
        <f t="shared" si="20"/>
        <v>-47348.109999999986</v>
      </c>
    </row>
    <row r="55" spans="1:36" x14ac:dyDescent="0.3">
      <c r="A55" s="465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438">
        <v>49049.9</v>
      </c>
      <c r="U55" s="438">
        <v>49416.39</v>
      </c>
      <c r="V55" s="438">
        <v>31489.200000000001</v>
      </c>
      <c r="W55" s="218">
        <f t="shared" si="20"/>
        <v>-28982.929999999993</v>
      </c>
      <c r="X55" s="95">
        <f t="shared" si="20"/>
        <v>156525.27000000002</v>
      </c>
      <c r="Y55" s="95">
        <f t="shared" si="20"/>
        <v>60421.800000000047</v>
      </c>
      <c r="Z55" s="95">
        <f t="shared" si="20"/>
        <v>58545.650000000023</v>
      </c>
      <c r="AA55" s="95">
        <f t="shared" si="20"/>
        <v>104460.87000000001</v>
      </c>
      <c r="AB55" s="95">
        <f t="shared" si="20"/>
        <v>29731.850000000002</v>
      </c>
      <c r="AC55" s="95">
        <f t="shared" si="20"/>
        <v>28649.39</v>
      </c>
      <c r="AD55" s="164">
        <f t="shared" si="20"/>
        <v>-437.2599999999984</v>
      </c>
      <c r="AE55" s="401"/>
      <c r="AF55" s="401"/>
      <c r="AG55" s="401"/>
      <c r="AH55" s="401"/>
      <c r="AI55" s="401"/>
      <c r="AJ55" s="401"/>
    </row>
    <row r="56" spans="1:36" x14ac:dyDescent="0.3">
      <c r="A56" s="465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438">
        <v>111918.24</v>
      </c>
      <c r="U56" s="438">
        <v>45640.15</v>
      </c>
      <c r="V56" s="438">
        <v>33271.9</v>
      </c>
      <c r="W56" s="218">
        <f t="shared" si="20"/>
        <v>44975.479999999981</v>
      </c>
      <c r="X56" s="95">
        <f t="shared" si="20"/>
        <v>193343.38</v>
      </c>
      <c r="Y56" s="95">
        <f t="shared" si="20"/>
        <v>130198.16999999998</v>
      </c>
      <c r="Z56" s="95">
        <f t="shared" si="20"/>
        <v>3530.4499999999825</v>
      </c>
      <c r="AA56" s="95">
        <f t="shared" si="20"/>
        <v>81735.81</v>
      </c>
      <c r="AB56" s="95">
        <f t="shared" si="20"/>
        <v>82671.02</v>
      </c>
      <c r="AC56" s="95">
        <f t="shared" si="20"/>
        <v>26420.15</v>
      </c>
      <c r="AD56" s="164">
        <f t="shared" si="20"/>
        <v>10879.850000000002</v>
      </c>
    </row>
    <row r="57" spans="1:36" ht="16.2" x14ac:dyDescent="0.45">
      <c r="A57" s="465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439">
        <v>106636.04</v>
      </c>
      <c r="U57" s="439">
        <v>254526.2</v>
      </c>
      <c r="V57" s="439">
        <v>104039.19</v>
      </c>
      <c r="W57" s="219">
        <f t="shared" si="20"/>
        <v>132581.70000000001</v>
      </c>
      <c r="X57" s="96">
        <f t="shared" si="20"/>
        <v>27046.979999999981</v>
      </c>
      <c r="Y57" s="96">
        <f t="shared" si="20"/>
        <v>98414.839999999967</v>
      </c>
      <c r="Z57" s="96">
        <f t="shared" si="20"/>
        <v>331904.59999999998</v>
      </c>
      <c r="AA57" s="96">
        <f t="shared" si="20"/>
        <v>41809.599999999977</v>
      </c>
      <c r="AB57" s="96">
        <f t="shared" si="20"/>
        <v>-50027.020000000004</v>
      </c>
      <c r="AC57" s="96">
        <f t="shared" si="20"/>
        <v>206587.28000000003</v>
      </c>
      <c r="AD57" s="165">
        <f t="shared" si="20"/>
        <v>49905.170000000006</v>
      </c>
    </row>
    <row r="58" spans="1:36" x14ac:dyDescent="0.3">
      <c r="A58" s="465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D58" si="21">SUM(E53:E57)</f>
        <v>9304468.25</v>
      </c>
      <c r="F58" s="95">
        <f t="shared" si="21"/>
        <v>5187472.16</v>
      </c>
      <c r="G58" s="95">
        <f t="shared" si="21"/>
        <v>3492231.1</v>
      </c>
      <c r="H58" s="95">
        <f t="shared" si="21"/>
        <v>2454239.8000000003</v>
      </c>
      <c r="I58" s="95">
        <f t="shared" si="21"/>
        <v>1332318.81</v>
      </c>
      <c r="J58" s="95">
        <f t="shared" si="21"/>
        <v>1032505.6200000001</v>
      </c>
      <c r="K58" s="95">
        <f t="shared" si="21"/>
        <v>1286286.4000000004</v>
      </c>
      <c r="L58" s="95">
        <f t="shared" si="21"/>
        <v>1269080.49</v>
      </c>
      <c r="M58" s="95">
        <f t="shared" si="21"/>
        <v>4276625.4799999995</v>
      </c>
      <c r="N58" s="100">
        <f t="shared" si="21"/>
        <v>5948666.0999999996</v>
      </c>
      <c r="O58" s="95">
        <f t="shared" si="21"/>
        <v>6101065.9900000002</v>
      </c>
      <c r="P58" s="365">
        <f t="shared" si="21"/>
        <v>9596939.2200000007</v>
      </c>
      <c r="Q58" s="365">
        <f t="shared" si="21"/>
        <v>7770120.7100000009</v>
      </c>
      <c r="R58" s="365">
        <f t="shared" si="21"/>
        <v>4889276.66</v>
      </c>
      <c r="S58" s="438">
        <f t="shared" si="21"/>
        <v>4376370.17</v>
      </c>
      <c r="T58" s="438">
        <f t="shared" si="21"/>
        <v>1336812.47</v>
      </c>
      <c r="U58" s="438">
        <f t="shared" si="21"/>
        <v>1198355.8800000001</v>
      </c>
      <c r="V58" s="438">
        <f t="shared" ref="V58" si="22">SUM(V53:V57)</f>
        <v>978538.3600000001</v>
      </c>
      <c r="W58" s="218">
        <f t="shared" si="21"/>
        <v>-1750079.9400000004</v>
      </c>
      <c r="X58" s="95">
        <f t="shared" si="21"/>
        <v>-403318.21999999986</v>
      </c>
      <c r="Y58" s="95">
        <f t="shared" si="21"/>
        <v>-1534347.5399999996</v>
      </c>
      <c r="Z58" s="95">
        <f t="shared" si="21"/>
        <v>-298195.5</v>
      </c>
      <c r="AA58" s="95">
        <f t="shared" si="21"/>
        <v>884139.07000000018</v>
      </c>
      <c r="AB58" s="95">
        <f t="shared" si="21"/>
        <v>-1117427.33</v>
      </c>
      <c r="AC58" s="95">
        <f t="shared" si="21"/>
        <v>-133962.92999999993</v>
      </c>
      <c r="AD58" s="164">
        <f t="shared" si="21"/>
        <v>-53967.26</v>
      </c>
    </row>
    <row r="59" spans="1:36" x14ac:dyDescent="0.3">
      <c r="A59" s="465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438"/>
      <c r="U59" s="438"/>
      <c r="V59" s="438"/>
      <c r="W59" s="218"/>
      <c r="X59" s="95"/>
      <c r="Y59" s="95"/>
      <c r="Z59" s="95"/>
      <c r="AA59" s="95"/>
      <c r="AB59" s="95"/>
      <c r="AC59" s="95"/>
      <c r="AD59" s="164"/>
    </row>
    <row r="60" spans="1:36" x14ac:dyDescent="0.3">
      <c r="A60" s="465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438">
        <v>20405063.850000001</v>
      </c>
      <c r="U60" s="438">
        <v>19458505.68</v>
      </c>
      <c r="V60" s="438">
        <v>19214937.199999999</v>
      </c>
      <c r="W60" s="218">
        <f t="shared" ref="W60:AD64" si="23">O60-C60</f>
        <v>2708018.6500000004</v>
      </c>
      <c r="X60" s="95">
        <f t="shared" si="23"/>
        <v>3632705.0700000003</v>
      </c>
      <c r="Y60" s="95">
        <f t="shared" si="23"/>
        <v>3001242.5</v>
      </c>
      <c r="Z60" s="95">
        <f t="shared" si="23"/>
        <v>3868073.4699999988</v>
      </c>
      <c r="AA60" s="95">
        <f t="shared" si="23"/>
        <v>5217017.1399999987</v>
      </c>
      <c r="AB60" s="95">
        <f t="shared" si="23"/>
        <v>7451609.2300000023</v>
      </c>
      <c r="AC60" s="95">
        <f t="shared" si="23"/>
        <v>8040721.1500000004</v>
      </c>
      <c r="AD60" s="164">
        <f t="shared" si="23"/>
        <v>9372892.4399999995</v>
      </c>
      <c r="AE60" s="400"/>
      <c r="AF60" s="400"/>
      <c r="AG60" s="400"/>
      <c r="AH60" s="400"/>
      <c r="AI60" s="400"/>
      <c r="AJ60" s="400"/>
    </row>
    <row r="61" spans="1:36" x14ac:dyDescent="0.3">
      <c r="A61" s="465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438">
        <v>13938130.85</v>
      </c>
      <c r="U61" s="438">
        <v>14023721.99</v>
      </c>
      <c r="V61" s="438">
        <v>13970536.390000001</v>
      </c>
      <c r="W61" s="218">
        <f t="shared" si="23"/>
        <v>-450639.22999999858</v>
      </c>
      <c r="X61" s="95">
        <f t="shared" si="23"/>
        <v>-492342.25</v>
      </c>
      <c r="Y61" s="95">
        <f t="shared" si="23"/>
        <v>-399624.86999999918</v>
      </c>
      <c r="Z61" s="95">
        <f t="shared" si="23"/>
        <v>414293.08999999985</v>
      </c>
      <c r="AA61" s="95">
        <f t="shared" si="23"/>
        <v>3506213.5299999993</v>
      </c>
      <c r="AB61" s="95">
        <f t="shared" si="23"/>
        <v>4066584.0700000003</v>
      </c>
      <c r="AC61" s="95">
        <f t="shared" si="23"/>
        <v>4321083.870000001</v>
      </c>
      <c r="AD61" s="164">
        <f t="shared" si="23"/>
        <v>3913194.74</v>
      </c>
    </row>
    <row r="62" spans="1:36" x14ac:dyDescent="0.3">
      <c r="A62" s="465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438">
        <v>1015773.78</v>
      </c>
      <c r="U62" s="438">
        <v>910599.24</v>
      </c>
      <c r="V62" s="438">
        <v>760567.98</v>
      </c>
      <c r="W62" s="218">
        <f t="shared" si="23"/>
        <v>167275.35</v>
      </c>
      <c r="X62" s="95">
        <f t="shared" si="23"/>
        <v>334843.09999999998</v>
      </c>
      <c r="Y62" s="95">
        <f t="shared" si="23"/>
        <v>513803.26999999996</v>
      </c>
      <c r="Z62" s="95">
        <f t="shared" si="23"/>
        <v>567644.16999999993</v>
      </c>
      <c r="AA62" s="95">
        <f t="shared" si="23"/>
        <v>751666.08</v>
      </c>
      <c r="AB62" s="95">
        <f t="shared" si="23"/>
        <v>909048.84000000008</v>
      </c>
      <c r="AC62" s="95">
        <f t="shared" si="23"/>
        <v>901835.08</v>
      </c>
      <c r="AD62" s="164">
        <f t="shared" si="23"/>
        <v>788880.41</v>
      </c>
      <c r="AE62" s="401"/>
      <c r="AF62" s="401"/>
      <c r="AG62" s="401"/>
      <c r="AH62" s="401"/>
      <c r="AI62" s="401"/>
      <c r="AJ62" s="401"/>
    </row>
    <row r="63" spans="1:36" x14ac:dyDescent="0.3">
      <c r="A63" s="465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438">
        <v>581175.47</v>
      </c>
      <c r="U63" s="438">
        <v>562750.47</v>
      </c>
      <c r="V63" s="438">
        <v>475144.91</v>
      </c>
      <c r="W63" s="218">
        <f t="shared" si="23"/>
        <v>23959.199999999997</v>
      </c>
      <c r="X63" s="95">
        <f t="shared" si="23"/>
        <v>124358.78999999998</v>
      </c>
      <c r="Y63" s="95">
        <f t="shared" si="23"/>
        <v>211879.67999999999</v>
      </c>
      <c r="Z63" s="95">
        <f t="shared" si="23"/>
        <v>289165.19</v>
      </c>
      <c r="AA63" s="95">
        <f t="shared" si="23"/>
        <v>367223.42</v>
      </c>
      <c r="AB63" s="95">
        <f t="shared" si="23"/>
        <v>433671.04999999993</v>
      </c>
      <c r="AC63" s="95">
        <f t="shared" si="23"/>
        <v>453770.12</v>
      </c>
      <c r="AD63" s="164">
        <f t="shared" si="23"/>
        <v>476940.44999999995</v>
      </c>
    </row>
    <row r="64" spans="1:36" ht="16.2" x14ac:dyDescent="0.45">
      <c r="A64" s="465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439">
        <v>726849.97</v>
      </c>
      <c r="U64" s="439">
        <v>499917.56</v>
      </c>
      <c r="V64" s="439">
        <v>507113.11</v>
      </c>
      <c r="W64" s="219">
        <f t="shared" si="23"/>
        <v>217842.19</v>
      </c>
      <c r="X64" s="96">
        <f t="shared" si="23"/>
        <v>359096.44999999995</v>
      </c>
      <c r="Y64" s="96">
        <f t="shared" si="23"/>
        <v>330470.48</v>
      </c>
      <c r="Z64" s="96">
        <f t="shared" si="23"/>
        <v>326056.31</v>
      </c>
      <c r="AA64" s="96">
        <f t="shared" si="23"/>
        <v>554856.92000000004</v>
      </c>
      <c r="AB64" s="96">
        <f t="shared" si="23"/>
        <v>454315.51999999996</v>
      </c>
      <c r="AC64" s="96">
        <f t="shared" si="23"/>
        <v>282380.75</v>
      </c>
      <c r="AD64" s="165">
        <f t="shared" si="23"/>
        <v>246319.72999999998</v>
      </c>
    </row>
    <row r="65" spans="1:36" x14ac:dyDescent="0.3">
      <c r="A65" s="465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D65" si="24">SUM(E60:E64)</f>
        <v>25226520.590000004</v>
      </c>
      <c r="F65" s="95">
        <f t="shared" si="24"/>
        <v>26465975.920000002</v>
      </c>
      <c r="G65" s="95">
        <f t="shared" si="24"/>
        <v>24737077.710000001</v>
      </c>
      <c r="H65" s="95">
        <f t="shared" si="24"/>
        <v>23351765.210000001</v>
      </c>
      <c r="I65" s="95">
        <f t="shared" si="24"/>
        <v>21455703.969999999</v>
      </c>
      <c r="J65" s="95">
        <f t="shared" si="24"/>
        <v>20130071.82</v>
      </c>
      <c r="K65" s="95">
        <f t="shared" si="24"/>
        <v>19968783.620000001</v>
      </c>
      <c r="L65" s="95">
        <f t="shared" si="24"/>
        <v>20178423.989999998</v>
      </c>
      <c r="M65" s="95">
        <f t="shared" si="24"/>
        <v>19738005.050000001</v>
      </c>
      <c r="N65" s="100">
        <f t="shared" si="24"/>
        <v>20584335.259999998</v>
      </c>
      <c r="O65" s="95">
        <f t="shared" si="24"/>
        <v>23414617.880000003</v>
      </c>
      <c r="P65" s="365">
        <f t="shared" si="24"/>
        <v>26876625.120000001</v>
      </c>
      <c r="Q65" s="365">
        <f t="shared" si="24"/>
        <v>28884291.650000002</v>
      </c>
      <c r="R65" s="365">
        <f t="shared" si="24"/>
        <v>31931208.150000002</v>
      </c>
      <c r="S65" s="438">
        <f t="shared" si="24"/>
        <v>35134054.799999997</v>
      </c>
      <c r="T65" s="438">
        <f t="shared" si="24"/>
        <v>36666993.920000002</v>
      </c>
      <c r="U65" s="438">
        <f t="shared" si="24"/>
        <v>35455494.940000005</v>
      </c>
      <c r="V65" s="438">
        <f t="shared" ref="V65" si="25">SUM(V60:V64)</f>
        <v>34928299.589999996</v>
      </c>
      <c r="W65" s="218">
        <f t="shared" si="24"/>
        <v>2666456.160000002</v>
      </c>
      <c r="X65" s="95">
        <f t="shared" si="24"/>
        <v>3958661.16</v>
      </c>
      <c r="Y65" s="95">
        <f t="shared" si="24"/>
        <v>3657771.060000001</v>
      </c>
      <c r="Z65" s="95">
        <f t="shared" si="24"/>
        <v>5465232.2299999986</v>
      </c>
      <c r="AA65" s="95">
        <f t="shared" si="24"/>
        <v>10396977.089999998</v>
      </c>
      <c r="AB65" s="95">
        <f t="shared" si="24"/>
        <v>13315228.710000003</v>
      </c>
      <c r="AC65" s="95">
        <f t="shared" si="24"/>
        <v>13999790.970000001</v>
      </c>
      <c r="AD65" s="164">
        <f t="shared" si="24"/>
        <v>14798227.77</v>
      </c>
    </row>
    <row r="66" spans="1:36" x14ac:dyDescent="0.3">
      <c r="A66" s="465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438"/>
      <c r="U66" s="438"/>
      <c r="V66" s="438"/>
      <c r="W66" s="218"/>
      <c r="X66" s="95"/>
      <c r="Y66" s="95"/>
      <c r="Z66" s="95"/>
      <c r="AA66" s="95"/>
      <c r="AB66" s="95"/>
      <c r="AC66" s="95"/>
      <c r="AD66" s="164"/>
    </row>
    <row r="67" spans="1:36" x14ac:dyDescent="0.3">
      <c r="A67" s="465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26">E46+E53+E60</f>
        <v>23960724.149999999</v>
      </c>
      <c r="F67" s="95">
        <f t="shared" si="26"/>
        <v>22403727.240000002</v>
      </c>
      <c r="G67" s="95">
        <f t="shared" si="26"/>
        <v>18493534.689999998</v>
      </c>
      <c r="H67" s="95">
        <f t="shared" si="26"/>
        <v>15416810.23</v>
      </c>
      <c r="I67" s="95">
        <f t="shared" si="26"/>
        <v>13148498.119999999</v>
      </c>
      <c r="J67" s="95">
        <f t="shared" si="26"/>
        <v>11649734.469999999</v>
      </c>
      <c r="K67" s="95">
        <f t="shared" si="26"/>
        <v>11607209.91</v>
      </c>
      <c r="L67" s="95">
        <f t="shared" si="26"/>
        <v>13166773.809999999</v>
      </c>
      <c r="M67" s="95">
        <f t="shared" si="26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27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438">
        <v>22084411.199999999</v>
      </c>
      <c r="U67" s="438">
        <v>21203227.469999999</v>
      </c>
      <c r="V67" s="438">
        <v>20591291.789999999</v>
      </c>
      <c r="W67" s="218">
        <f t="shared" ref="W67:AD71" si="28">O67-C67</f>
        <v>974173.41000000387</v>
      </c>
      <c r="X67" s="95">
        <f t="shared" si="28"/>
        <v>-1063367.799999997</v>
      </c>
      <c r="Y67" s="95">
        <f t="shared" si="28"/>
        <v>1616882.1000000015</v>
      </c>
      <c r="Z67" s="95">
        <f t="shared" si="28"/>
        <v>3816903.6999999993</v>
      </c>
      <c r="AA67" s="95">
        <f t="shared" si="28"/>
        <v>4689460.9400000013</v>
      </c>
      <c r="AB67" s="95">
        <f t="shared" si="28"/>
        <v>6667600.9699999988</v>
      </c>
      <c r="AC67" s="95">
        <f t="shared" si="28"/>
        <v>8054729.3499999996</v>
      </c>
      <c r="AD67" s="164">
        <f t="shared" si="28"/>
        <v>8941557.3200000003</v>
      </c>
      <c r="AE67" s="400"/>
      <c r="AF67" s="400"/>
      <c r="AG67" s="400"/>
      <c r="AH67" s="400"/>
      <c r="AI67" s="400"/>
      <c r="AJ67" s="400"/>
    </row>
    <row r="68" spans="1:36" x14ac:dyDescent="0.3">
      <c r="A68" s="465"/>
      <c r="B68" s="153" t="str">
        <f>$B$12</f>
        <v>Low Income Residential [2]</v>
      </c>
      <c r="C68" s="99">
        <f t="shared" ref="C68:D71" si="29">C47+C54+C61</f>
        <v>16801822.649999999</v>
      </c>
      <c r="D68" s="95">
        <f t="shared" si="29"/>
        <v>16702234.399999999</v>
      </c>
      <c r="E68" s="95">
        <f t="shared" si="26"/>
        <v>14154979.93</v>
      </c>
      <c r="F68" s="95">
        <f t="shared" si="26"/>
        <v>12662679.59</v>
      </c>
      <c r="G68" s="95">
        <f t="shared" si="26"/>
        <v>12244305.189999999</v>
      </c>
      <c r="H68" s="95">
        <f t="shared" si="26"/>
        <v>11621196.52</v>
      </c>
      <c r="I68" s="95">
        <f t="shared" si="26"/>
        <v>10631743.869999999</v>
      </c>
      <c r="J68" s="95">
        <f t="shared" si="26"/>
        <v>10809743.73</v>
      </c>
      <c r="K68" s="95">
        <f t="shared" si="26"/>
        <v>11140527.119999999</v>
      </c>
      <c r="L68" s="95">
        <f t="shared" si="26"/>
        <v>12319611.280000001</v>
      </c>
      <c r="M68" s="95">
        <f t="shared" si="26"/>
        <v>14053662.709999999</v>
      </c>
      <c r="N68" s="100">
        <f t="shared" si="26"/>
        <v>14288767.57</v>
      </c>
      <c r="O68" s="99">
        <f t="shared" si="26"/>
        <v>14388120.49</v>
      </c>
      <c r="P68" s="365">
        <f t="shared" si="27"/>
        <v>14521311.25</v>
      </c>
      <c r="Q68" s="365">
        <v>13915901.560000001</v>
      </c>
      <c r="R68" s="365">
        <v>12819674.77</v>
      </c>
      <c r="S68" s="438">
        <v>14884681.84</v>
      </c>
      <c r="T68" s="438">
        <v>14629602.52</v>
      </c>
      <c r="U68" s="438">
        <v>14857869.300000001</v>
      </c>
      <c r="V68" s="438">
        <v>14743894.18</v>
      </c>
      <c r="W68" s="218">
        <f t="shared" si="28"/>
        <v>-2413702.1599999983</v>
      </c>
      <c r="X68" s="95">
        <f t="shared" si="28"/>
        <v>-2180923.1499999985</v>
      </c>
      <c r="Y68" s="95">
        <f t="shared" si="28"/>
        <v>-239078.36999999918</v>
      </c>
      <c r="Z68" s="95">
        <f t="shared" si="28"/>
        <v>156995.1799999997</v>
      </c>
      <c r="AA68" s="95">
        <f t="shared" si="28"/>
        <v>2640376.6500000004</v>
      </c>
      <c r="AB68" s="95">
        <f t="shared" si="28"/>
        <v>3008406</v>
      </c>
      <c r="AC68" s="95">
        <f t="shared" si="28"/>
        <v>4226125.4300000016</v>
      </c>
      <c r="AD68" s="164">
        <f t="shared" si="28"/>
        <v>3934150.4499999993</v>
      </c>
    </row>
    <row r="69" spans="1:36" x14ac:dyDescent="0.3">
      <c r="A69" s="465"/>
      <c r="B69" s="153" t="str">
        <f>$B$13</f>
        <v>Small C&amp;I [3]</v>
      </c>
      <c r="C69" s="99">
        <f t="shared" si="29"/>
        <v>1487682.48</v>
      </c>
      <c r="D69" s="95">
        <f t="shared" si="29"/>
        <v>1640907.89</v>
      </c>
      <c r="E69" s="95">
        <f t="shared" si="26"/>
        <v>1136741.6299999999</v>
      </c>
      <c r="F69" s="95">
        <f t="shared" si="26"/>
        <v>774513.84000000008</v>
      </c>
      <c r="G69" s="95">
        <f t="shared" si="26"/>
        <v>407111.29000000004</v>
      </c>
      <c r="H69" s="95">
        <f t="shared" si="26"/>
        <v>199762.97</v>
      </c>
      <c r="I69" s="95">
        <f t="shared" si="26"/>
        <v>120316.21</v>
      </c>
      <c r="J69" s="95">
        <f t="shared" si="26"/>
        <v>67447.81</v>
      </c>
      <c r="K69" s="95">
        <f t="shared" si="26"/>
        <v>169633.92000000001</v>
      </c>
      <c r="L69" s="95">
        <f t="shared" si="26"/>
        <v>325586.32999999996</v>
      </c>
      <c r="M69" s="95">
        <f t="shared" si="26"/>
        <v>757495.36</v>
      </c>
      <c r="N69" s="100">
        <f t="shared" si="26"/>
        <v>1239011.28</v>
      </c>
      <c r="O69" s="99">
        <f t="shared" si="26"/>
        <v>1533195.32</v>
      </c>
      <c r="P69" s="365">
        <f t="shared" si="27"/>
        <v>1866301.3800000001</v>
      </c>
      <c r="Q69" s="365">
        <v>1819847.04</v>
      </c>
      <c r="R69" s="365">
        <v>1481735.64</v>
      </c>
      <c r="S69" s="438">
        <v>1242164.3400000001</v>
      </c>
      <c r="T69" s="438">
        <v>1153801.24</v>
      </c>
      <c r="U69" s="438">
        <v>1020708.2</v>
      </c>
      <c r="V69" s="438">
        <v>838037.11</v>
      </c>
      <c r="W69" s="218">
        <f t="shared" si="28"/>
        <v>45512.840000000084</v>
      </c>
      <c r="X69" s="95">
        <f t="shared" si="28"/>
        <v>225393.49000000022</v>
      </c>
      <c r="Y69" s="95">
        <f t="shared" si="28"/>
        <v>683105.41000000015</v>
      </c>
      <c r="Z69" s="95">
        <f t="shared" si="28"/>
        <v>707221.79999999981</v>
      </c>
      <c r="AA69" s="95">
        <f t="shared" si="28"/>
        <v>835053.05</v>
      </c>
      <c r="AB69" s="95">
        <f t="shared" si="28"/>
        <v>954038.27</v>
      </c>
      <c r="AC69" s="95">
        <f t="shared" si="28"/>
        <v>900391.99</v>
      </c>
      <c r="AD69" s="164">
        <f t="shared" si="28"/>
        <v>770589.3</v>
      </c>
      <c r="AE69" s="401"/>
      <c r="AF69" s="401"/>
      <c r="AG69" s="401"/>
      <c r="AH69" s="401"/>
      <c r="AI69" s="401"/>
      <c r="AJ69" s="401"/>
    </row>
    <row r="70" spans="1:36" x14ac:dyDescent="0.3">
      <c r="A70" s="465"/>
      <c r="B70" s="153" t="str">
        <f>$B$14</f>
        <v>Medium C&amp;I [4]</v>
      </c>
      <c r="C70" s="99">
        <f t="shared" si="29"/>
        <v>1306422.1499999999</v>
      </c>
      <c r="D70" s="95">
        <f t="shared" si="29"/>
        <v>1489994.07</v>
      </c>
      <c r="E70" s="95">
        <f t="shared" si="26"/>
        <v>1043437.5800000001</v>
      </c>
      <c r="F70" s="95">
        <f t="shared" si="26"/>
        <v>786305.63000000012</v>
      </c>
      <c r="G70" s="95">
        <f t="shared" si="26"/>
        <v>470516.42</v>
      </c>
      <c r="H70" s="95">
        <f t="shared" si="26"/>
        <v>302145.55000000005</v>
      </c>
      <c r="I70" s="95">
        <f t="shared" si="26"/>
        <v>217817.12</v>
      </c>
      <c r="J70" s="95">
        <f t="shared" si="26"/>
        <v>140188.18999999997</v>
      </c>
      <c r="K70" s="95">
        <f t="shared" si="26"/>
        <v>234176.16999999998</v>
      </c>
      <c r="L70" s="95">
        <f t="shared" si="26"/>
        <v>422618.18000000005</v>
      </c>
      <c r="M70" s="95">
        <f t="shared" si="26"/>
        <v>769338.75</v>
      </c>
      <c r="N70" s="100">
        <f t="shared" si="26"/>
        <v>1393884.6400000001</v>
      </c>
      <c r="O70" s="99">
        <f t="shared" si="26"/>
        <v>1416072.6400000001</v>
      </c>
      <c r="P70" s="365">
        <f t="shared" si="27"/>
        <v>1800924.1500000001</v>
      </c>
      <c r="Q70" s="365">
        <v>1366748.03</v>
      </c>
      <c r="R70" s="365">
        <v>1204628.68</v>
      </c>
      <c r="S70" s="438">
        <v>939224.47</v>
      </c>
      <c r="T70" s="438">
        <v>816594.73</v>
      </c>
      <c r="U70" s="438">
        <v>650045.87</v>
      </c>
      <c r="V70" s="438">
        <v>536965.46</v>
      </c>
      <c r="W70" s="218">
        <f t="shared" si="28"/>
        <v>109650.49000000022</v>
      </c>
      <c r="X70" s="95">
        <f t="shared" si="28"/>
        <v>310930.08000000007</v>
      </c>
      <c r="Y70" s="95">
        <f t="shared" si="28"/>
        <v>323310.44999999995</v>
      </c>
      <c r="Z70" s="95">
        <f t="shared" si="28"/>
        <v>418323.04999999981</v>
      </c>
      <c r="AA70" s="95">
        <f t="shared" si="28"/>
        <v>468708.05</v>
      </c>
      <c r="AB70" s="95">
        <f t="shared" si="28"/>
        <v>514449.17999999993</v>
      </c>
      <c r="AC70" s="95">
        <f t="shared" si="28"/>
        <v>432228.75</v>
      </c>
      <c r="AD70" s="164">
        <f t="shared" si="28"/>
        <v>396777.27</v>
      </c>
    </row>
    <row r="71" spans="1:36" x14ac:dyDescent="0.3">
      <c r="A71" s="465"/>
      <c r="B71" s="153" t="str">
        <f>$B$15</f>
        <v>Large C&amp;I [5]</v>
      </c>
      <c r="C71" s="231">
        <f t="shared" si="29"/>
        <v>722557.35</v>
      </c>
      <c r="D71" s="96">
        <f t="shared" si="29"/>
        <v>1234243.2</v>
      </c>
      <c r="E71" s="96">
        <f t="shared" si="26"/>
        <v>1220435.67</v>
      </c>
      <c r="F71" s="96">
        <f t="shared" si="26"/>
        <v>650265.26</v>
      </c>
      <c r="G71" s="96">
        <f t="shared" si="26"/>
        <v>631456.27</v>
      </c>
      <c r="H71" s="96">
        <f t="shared" si="26"/>
        <v>530646.81000000006</v>
      </c>
      <c r="I71" s="96">
        <f t="shared" si="26"/>
        <v>414317.9</v>
      </c>
      <c r="J71" s="96">
        <f t="shared" si="26"/>
        <v>528833.59000000008</v>
      </c>
      <c r="K71" s="96">
        <f t="shared" si="26"/>
        <v>477743.44999999995</v>
      </c>
      <c r="L71" s="96">
        <f t="shared" si="26"/>
        <v>703507.59</v>
      </c>
      <c r="M71" s="96">
        <f t="shared" si="26"/>
        <v>820192.94</v>
      </c>
      <c r="N71" s="232">
        <f t="shared" si="26"/>
        <v>1374045.6800000002</v>
      </c>
      <c r="O71" s="231">
        <f t="shared" si="26"/>
        <v>1662205.45</v>
      </c>
      <c r="P71" s="367">
        <f t="shared" si="27"/>
        <v>1582851.33</v>
      </c>
      <c r="Q71" s="367">
        <v>1585919.82</v>
      </c>
      <c r="R71" s="367">
        <v>1533759.85</v>
      </c>
      <c r="S71" s="439">
        <v>1280616.25</v>
      </c>
      <c r="T71" s="439">
        <v>1184781.67</v>
      </c>
      <c r="U71" s="439">
        <v>1094974.8</v>
      </c>
      <c r="V71" s="439">
        <v>799617.72</v>
      </c>
      <c r="W71" s="219">
        <f t="shared" si="28"/>
        <v>939648.1</v>
      </c>
      <c r="X71" s="96">
        <f t="shared" si="28"/>
        <v>348608.13000000012</v>
      </c>
      <c r="Y71" s="96">
        <f t="shared" si="28"/>
        <v>365484.15000000014</v>
      </c>
      <c r="Z71" s="96">
        <f t="shared" si="28"/>
        <v>883494.59000000008</v>
      </c>
      <c r="AA71" s="96">
        <f t="shared" si="28"/>
        <v>649159.98</v>
      </c>
      <c r="AB71" s="96">
        <f t="shared" si="28"/>
        <v>654134.85999999987</v>
      </c>
      <c r="AC71" s="96">
        <f t="shared" si="28"/>
        <v>680656.9</v>
      </c>
      <c r="AD71" s="165">
        <f t="shared" si="28"/>
        <v>270784.12999999989</v>
      </c>
    </row>
    <row r="72" spans="1:36" ht="15" thickBot="1" x14ac:dyDescent="0.35">
      <c r="A72" s="465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30">SUM(E67:E71)</f>
        <v>41516318.960000001</v>
      </c>
      <c r="F72" s="97">
        <f t="shared" si="30"/>
        <v>37277491.560000002</v>
      </c>
      <c r="G72" s="97">
        <f t="shared" si="30"/>
        <v>32246923.859999996</v>
      </c>
      <c r="H72" s="97">
        <f t="shared" si="30"/>
        <v>28070562.079999998</v>
      </c>
      <c r="I72" s="97">
        <f t="shared" si="30"/>
        <v>24532693.219999999</v>
      </c>
      <c r="J72" s="97">
        <f t="shared" si="30"/>
        <v>23195947.789999999</v>
      </c>
      <c r="K72" s="97">
        <f t="shared" si="30"/>
        <v>23629290.570000004</v>
      </c>
      <c r="L72" s="97">
        <f t="shared" si="30"/>
        <v>26938097.189999998</v>
      </c>
      <c r="M72" s="97">
        <f t="shared" si="30"/>
        <v>33499599.669999998</v>
      </c>
      <c r="N72" s="107">
        <f t="shared" si="30"/>
        <v>38181056.780000001</v>
      </c>
      <c r="O72" s="106">
        <f>SUM(O67:O71)</f>
        <v>45350239.030000009</v>
      </c>
      <c r="P72" s="368">
        <f t="shared" ref="P72:AD72" si="31">SUM(P67:P71)</f>
        <v>46835988.539999999</v>
      </c>
      <c r="Q72" s="368">
        <f t="shared" si="31"/>
        <v>44266022.700000003</v>
      </c>
      <c r="R72" s="368">
        <f t="shared" si="31"/>
        <v>43260429.880000003</v>
      </c>
      <c r="S72" s="440">
        <f t="shared" si="31"/>
        <v>41529682.530000001</v>
      </c>
      <c r="T72" s="440">
        <f t="shared" si="31"/>
        <v>39869191.359999999</v>
      </c>
      <c r="U72" s="440">
        <f t="shared" si="31"/>
        <v>38826825.639999993</v>
      </c>
      <c r="V72" s="440">
        <f t="shared" si="31"/>
        <v>37509806.259999998</v>
      </c>
      <c r="W72" s="220">
        <f t="shared" si="31"/>
        <v>-344717.31999999413</v>
      </c>
      <c r="X72" s="97">
        <f t="shared" si="31"/>
        <v>-2359359.2499999953</v>
      </c>
      <c r="Y72" s="97">
        <f t="shared" si="31"/>
        <v>2749703.740000003</v>
      </c>
      <c r="Z72" s="97">
        <f t="shared" si="31"/>
        <v>5982938.3199999984</v>
      </c>
      <c r="AA72" s="97">
        <f t="shared" si="31"/>
        <v>9282758.6700000018</v>
      </c>
      <c r="AB72" s="97">
        <f t="shared" si="31"/>
        <v>11798629.279999997</v>
      </c>
      <c r="AC72" s="97">
        <f t="shared" si="31"/>
        <v>14294132.420000002</v>
      </c>
      <c r="AD72" s="475">
        <f t="shared" si="31"/>
        <v>14313858.469999999</v>
      </c>
    </row>
    <row r="73" spans="1:36" x14ac:dyDescent="0.3">
      <c r="A73" s="465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69"/>
      <c r="U73" s="369"/>
      <c r="V73" s="369"/>
      <c r="W73" s="221"/>
      <c r="X73" s="32"/>
      <c r="Y73" s="32"/>
      <c r="Z73" s="32"/>
      <c r="AA73" s="32"/>
      <c r="AB73" s="32"/>
      <c r="AC73" s="32"/>
      <c r="AD73" s="476"/>
    </row>
    <row r="74" spans="1:36" x14ac:dyDescent="0.3">
      <c r="A74" s="465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363">
        <v>4041378</v>
      </c>
      <c r="U74" s="363">
        <v>4585303</v>
      </c>
      <c r="V74" s="363">
        <v>2214313</v>
      </c>
      <c r="W74" s="213">
        <f t="shared" ref="W74:AD78" si="32">O74-C74</f>
        <v>-8197240</v>
      </c>
      <c r="X74" s="80">
        <f t="shared" si="32"/>
        <v>1276654</v>
      </c>
      <c r="Y74" s="80">
        <f t="shared" si="32"/>
        <v>3538196</v>
      </c>
      <c r="Z74" s="80">
        <f t="shared" si="32"/>
        <v>187617</v>
      </c>
      <c r="AA74" s="80">
        <f t="shared" si="32"/>
        <v>238763</v>
      </c>
      <c r="AB74" s="80">
        <f t="shared" si="32"/>
        <v>109731</v>
      </c>
      <c r="AC74" s="80">
        <f t="shared" si="32"/>
        <v>142647</v>
      </c>
      <c r="AD74" s="154">
        <f t="shared" si="32"/>
        <v>-4939815</v>
      </c>
      <c r="AE74" s="400"/>
      <c r="AF74" s="400"/>
      <c r="AG74" s="400"/>
      <c r="AH74" s="400"/>
      <c r="AI74" s="400"/>
      <c r="AJ74" s="400"/>
    </row>
    <row r="75" spans="1:36" x14ac:dyDescent="0.3">
      <c r="A75" s="465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363">
        <v>697913</v>
      </c>
      <c r="U75" s="363">
        <v>761083</v>
      </c>
      <c r="V75" s="363">
        <v>331177</v>
      </c>
      <c r="W75" s="213">
        <f t="shared" si="32"/>
        <v>-1401934</v>
      </c>
      <c r="X75" s="80">
        <f t="shared" si="32"/>
        <v>-112682</v>
      </c>
      <c r="Y75" s="80">
        <f t="shared" si="32"/>
        <v>222955</v>
      </c>
      <c r="Z75" s="80">
        <f t="shared" si="32"/>
        <v>-218665</v>
      </c>
      <c r="AA75" s="80">
        <f t="shared" si="32"/>
        <v>66699</v>
      </c>
      <c r="AB75" s="80">
        <f t="shared" si="32"/>
        <v>2130</v>
      </c>
      <c r="AC75" s="80">
        <f t="shared" si="32"/>
        <v>58357</v>
      </c>
      <c r="AD75" s="154">
        <f t="shared" si="32"/>
        <v>-762903</v>
      </c>
    </row>
    <row r="76" spans="1:36" x14ac:dyDescent="0.3">
      <c r="A76" s="465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363">
        <v>420648</v>
      </c>
      <c r="U76" s="363">
        <v>472331</v>
      </c>
      <c r="V76" s="363">
        <v>187364</v>
      </c>
      <c r="W76" s="213">
        <f t="shared" si="32"/>
        <v>-1823446</v>
      </c>
      <c r="X76" s="80">
        <f t="shared" si="32"/>
        <v>-316797</v>
      </c>
      <c r="Y76" s="80">
        <f t="shared" si="32"/>
        <v>210882</v>
      </c>
      <c r="Z76" s="80">
        <f t="shared" si="32"/>
        <v>-134885</v>
      </c>
      <c r="AA76" s="80">
        <f t="shared" si="32"/>
        <v>-79536</v>
      </c>
      <c r="AB76" s="80">
        <f t="shared" si="32"/>
        <v>-61733</v>
      </c>
      <c r="AC76" s="80">
        <f t="shared" si="32"/>
        <v>-67942</v>
      </c>
      <c r="AD76" s="154">
        <f t="shared" si="32"/>
        <v>-665813</v>
      </c>
      <c r="AE76" s="401"/>
      <c r="AF76" s="401"/>
      <c r="AG76" s="401"/>
      <c r="AH76" s="401"/>
      <c r="AI76" s="401"/>
      <c r="AJ76" s="401"/>
    </row>
    <row r="77" spans="1:36" x14ac:dyDescent="0.3">
      <c r="A77" s="465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363">
        <v>1758344</v>
      </c>
      <c r="U77" s="363">
        <v>1912625</v>
      </c>
      <c r="V77" s="363">
        <v>775705</v>
      </c>
      <c r="W77" s="213">
        <f t="shared" si="32"/>
        <v>-3237485</v>
      </c>
      <c r="X77" s="80">
        <f t="shared" si="32"/>
        <v>-956171</v>
      </c>
      <c r="Y77" s="80">
        <f t="shared" si="32"/>
        <v>-40339</v>
      </c>
      <c r="Z77" s="80">
        <f t="shared" si="32"/>
        <v>-689120</v>
      </c>
      <c r="AA77" s="80">
        <f t="shared" si="32"/>
        <v>-302796</v>
      </c>
      <c r="AB77" s="80">
        <f t="shared" si="32"/>
        <v>-219423</v>
      </c>
      <c r="AC77" s="80">
        <f t="shared" si="32"/>
        <v>-274422</v>
      </c>
      <c r="AD77" s="154">
        <f t="shared" si="32"/>
        <v>-2263017</v>
      </c>
    </row>
    <row r="78" spans="1:36" x14ac:dyDescent="0.3">
      <c r="A78" s="465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370">
        <v>18860024</v>
      </c>
      <c r="U78" s="370">
        <v>16766238</v>
      </c>
      <c r="V78" s="370">
        <v>9260513</v>
      </c>
      <c r="W78" s="214">
        <f t="shared" si="32"/>
        <v>-2890399</v>
      </c>
      <c r="X78" s="85">
        <f t="shared" si="32"/>
        <v>-1655044</v>
      </c>
      <c r="Y78" s="85">
        <f t="shared" si="32"/>
        <v>-1722788</v>
      </c>
      <c r="Z78" s="85">
        <f t="shared" si="32"/>
        <v>-1159108.1999999993</v>
      </c>
      <c r="AA78" s="85">
        <f t="shared" si="32"/>
        <v>3565110</v>
      </c>
      <c r="AB78" s="85">
        <f t="shared" si="32"/>
        <v>-78189</v>
      </c>
      <c r="AC78" s="85">
        <f t="shared" si="32"/>
        <v>8370909</v>
      </c>
      <c r="AD78" s="155">
        <f t="shared" si="32"/>
        <v>503517</v>
      </c>
    </row>
    <row r="79" spans="1:36" x14ac:dyDescent="0.3">
      <c r="A79" s="465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D79" si="33">SUM(E74:E78)</f>
        <v>38202243</v>
      </c>
      <c r="F79" s="60">
        <f t="shared" si="33"/>
        <v>22148400</v>
      </c>
      <c r="G79" s="60">
        <f t="shared" si="33"/>
        <v>16527181</v>
      </c>
      <c r="H79" s="60">
        <f t="shared" si="33"/>
        <v>26025791</v>
      </c>
      <c r="I79" s="60">
        <f t="shared" si="33"/>
        <v>16268031</v>
      </c>
      <c r="J79" s="60">
        <f t="shared" si="33"/>
        <v>20897103</v>
      </c>
      <c r="K79" s="60">
        <f t="shared" si="33"/>
        <v>44402489</v>
      </c>
      <c r="L79" s="60">
        <f t="shared" si="33"/>
        <v>74802349</v>
      </c>
      <c r="M79" s="60">
        <f t="shared" si="33"/>
        <v>82893100</v>
      </c>
      <c r="N79" s="61">
        <f t="shared" si="33"/>
        <v>82772557</v>
      </c>
      <c r="O79" s="60">
        <f t="shared" si="33"/>
        <v>64839389</v>
      </c>
      <c r="P79" s="363">
        <f t="shared" si="33"/>
        <v>53561949</v>
      </c>
      <c r="Q79" s="363">
        <f t="shared" si="33"/>
        <v>40411149</v>
      </c>
      <c r="R79" s="363">
        <f t="shared" si="33"/>
        <v>20134238.800000001</v>
      </c>
      <c r="S79" s="363">
        <f t="shared" si="33"/>
        <v>20015421</v>
      </c>
      <c r="T79" s="363">
        <f t="shared" si="33"/>
        <v>25778307</v>
      </c>
      <c r="U79" s="363">
        <f t="shared" si="33"/>
        <v>24497580</v>
      </c>
      <c r="V79" s="363">
        <f t="shared" si="33"/>
        <v>12769072</v>
      </c>
      <c r="W79" s="213">
        <f t="shared" si="33"/>
        <v>-17550504</v>
      </c>
      <c r="X79" s="80">
        <f t="shared" si="33"/>
        <v>-1764040</v>
      </c>
      <c r="Y79" s="80">
        <f t="shared" si="33"/>
        <v>2208906</v>
      </c>
      <c r="Z79" s="80">
        <f t="shared" si="33"/>
        <v>-2014161.1999999993</v>
      </c>
      <c r="AA79" s="80">
        <f t="shared" si="33"/>
        <v>3488240</v>
      </c>
      <c r="AB79" s="80">
        <f t="shared" si="33"/>
        <v>-247484</v>
      </c>
      <c r="AC79" s="80">
        <f t="shared" si="33"/>
        <v>8229549</v>
      </c>
      <c r="AD79" s="154">
        <f t="shared" si="33"/>
        <v>-8128031</v>
      </c>
    </row>
    <row r="80" spans="1:36" x14ac:dyDescent="0.3">
      <c r="A80" s="465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441"/>
      <c r="U80" s="441"/>
      <c r="V80" s="441"/>
      <c r="W80" s="222"/>
      <c r="X80" s="144"/>
      <c r="Y80" s="144"/>
      <c r="Z80" s="144"/>
      <c r="AA80" s="144"/>
      <c r="AB80" s="144"/>
      <c r="AC80" s="144"/>
      <c r="AD80" s="477"/>
    </row>
    <row r="81" spans="1:30" x14ac:dyDescent="0.3">
      <c r="A81" s="465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442">
        <v>7415162.9299999997</v>
      </c>
      <c r="U81" s="442">
        <v>7993278.54</v>
      </c>
      <c r="V81" s="442">
        <v>3480639.69</v>
      </c>
      <c r="W81" s="218">
        <f t="shared" ref="W81:AD85" si="34">O81-C81</f>
        <v>-12361340.380000003</v>
      </c>
      <c r="X81" s="95">
        <f t="shared" si="34"/>
        <v>513029.80000000075</v>
      </c>
      <c r="Y81" s="95">
        <f t="shared" si="34"/>
        <v>3536534.7399999984</v>
      </c>
      <c r="Z81" s="95">
        <f t="shared" si="34"/>
        <v>-352318.68999999948</v>
      </c>
      <c r="AA81" s="95">
        <f t="shared" si="34"/>
        <v>-94147.529999999329</v>
      </c>
      <c r="AB81" s="95">
        <f t="shared" si="34"/>
        <v>-103692.77000000048</v>
      </c>
      <c r="AC81" s="95">
        <f t="shared" si="34"/>
        <v>-161075.0700000003</v>
      </c>
      <c r="AD81" s="164">
        <f t="shared" si="34"/>
        <v>-7746337.8600000013</v>
      </c>
    </row>
    <row r="82" spans="1:30" x14ac:dyDescent="0.3">
      <c r="A82" s="465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442">
        <v>950283.53</v>
      </c>
      <c r="U82" s="442">
        <v>996372.49</v>
      </c>
      <c r="V82" s="442">
        <v>394029.42</v>
      </c>
      <c r="W82" s="218">
        <f t="shared" si="34"/>
        <v>-1618921.79</v>
      </c>
      <c r="X82" s="95">
        <f t="shared" si="34"/>
        <v>-287400.95000000019</v>
      </c>
      <c r="Y82" s="95">
        <f t="shared" si="34"/>
        <v>21596.839999999851</v>
      </c>
      <c r="Z82" s="95">
        <f t="shared" si="34"/>
        <v>-335577.57000000007</v>
      </c>
      <c r="AA82" s="95">
        <f t="shared" si="34"/>
        <v>16111.110000000102</v>
      </c>
      <c r="AB82" s="95">
        <f t="shared" si="34"/>
        <v>-18682.900000000023</v>
      </c>
      <c r="AC82" s="95">
        <f t="shared" si="34"/>
        <v>41431.079999999958</v>
      </c>
      <c r="AD82" s="164">
        <f t="shared" si="34"/>
        <v>-891433.66000000015</v>
      </c>
    </row>
    <row r="83" spans="1:30" x14ac:dyDescent="0.3">
      <c r="A83" s="465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442">
        <v>840595.17</v>
      </c>
      <c r="U83" s="442">
        <v>885245.79</v>
      </c>
      <c r="V83" s="442">
        <v>311796.07999999996</v>
      </c>
      <c r="W83" s="218">
        <f t="shared" si="34"/>
        <v>-2338352.4800000004</v>
      </c>
      <c r="X83" s="95">
        <f t="shared" si="34"/>
        <v>-478125.25</v>
      </c>
      <c r="Y83" s="95">
        <f t="shared" si="34"/>
        <v>208430.70000000019</v>
      </c>
      <c r="Z83" s="95">
        <f t="shared" si="34"/>
        <v>-162012.58999999985</v>
      </c>
      <c r="AA83" s="95">
        <f t="shared" si="34"/>
        <v>-93640.930000000051</v>
      </c>
      <c r="AB83" s="95">
        <f t="shared" si="34"/>
        <v>-73113.910000000033</v>
      </c>
      <c r="AC83" s="95">
        <f t="shared" si="34"/>
        <v>-76622.85999999987</v>
      </c>
      <c r="AD83" s="164">
        <f t="shared" si="34"/>
        <v>-959927.27999999991</v>
      </c>
    </row>
    <row r="84" spans="1:30" x14ac:dyDescent="0.3">
      <c r="A84" s="465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442">
        <v>1415883.54</v>
      </c>
      <c r="U84" s="442">
        <v>1487116.28</v>
      </c>
      <c r="V84" s="442">
        <v>573485.75</v>
      </c>
      <c r="W84" s="218">
        <f t="shared" si="34"/>
        <v>-2771957.6400000006</v>
      </c>
      <c r="X84" s="95">
        <f t="shared" si="34"/>
        <v>-888994</v>
      </c>
      <c r="Y84" s="95">
        <f t="shared" si="34"/>
        <v>-94694.5</v>
      </c>
      <c r="Z84" s="95">
        <f t="shared" si="34"/>
        <v>-496569.29999999981</v>
      </c>
      <c r="AA84" s="95">
        <f t="shared" si="34"/>
        <v>-252446.87000000011</v>
      </c>
      <c r="AB84" s="95">
        <f t="shared" si="34"/>
        <v>-181108.16999999993</v>
      </c>
      <c r="AC84" s="95">
        <f t="shared" si="34"/>
        <v>-221395.61999999988</v>
      </c>
      <c r="AD84" s="164">
        <f t="shared" si="34"/>
        <v>-1657992.0700000003</v>
      </c>
    </row>
    <row r="85" spans="1:30" ht="16.2" x14ac:dyDescent="0.45">
      <c r="A85" s="465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443">
        <v>2204569.33</v>
      </c>
      <c r="U85" s="443">
        <v>2347920.5500000003</v>
      </c>
      <c r="V85" s="443">
        <v>1840437</v>
      </c>
      <c r="W85" s="219">
        <f t="shared" si="34"/>
        <v>-1255420.9000000004</v>
      </c>
      <c r="X85" s="96">
        <f t="shared" si="34"/>
        <v>236637.16999999993</v>
      </c>
      <c r="Y85" s="96">
        <f t="shared" si="34"/>
        <v>-432634.34999999963</v>
      </c>
      <c r="Z85" s="96">
        <f t="shared" si="34"/>
        <v>-316336.0700000003</v>
      </c>
      <c r="AA85" s="96">
        <f t="shared" si="34"/>
        <v>-117229.35000000009</v>
      </c>
      <c r="AB85" s="96">
        <f t="shared" si="34"/>
        <v>-264987.5299999998</v>
      </c>
      <c r="AC85" s="96">
        <f t="shared" si="34"/>
        <v>-114341.97999999952</v>
      </c>
      <c r="AD85" s="165">
        <f t="shared" si="34"/>
        <v>-797704.48000000045</v>
      </c>
    </row>
    <row r="86" spans="1:30" x14ac:dyDescent="0.3">
      <c r="A86" s="465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D86" si="35">SUM(E81:E85)</f>
        <v>36370230.269999996</v>
      </c>
      <c r="F86" s="372">
        <f t="shared" si="35"/>
        <v>19910856.09</v>
      </c>
      <c r="G86" s="372">
        <f t="shared" si="35"/>
        <v>14605098.199999999</v>
      </c>
      <c r="H86" s="372">
        <f t="shared" si="35"/>
        <v>13468079.780000001</v>
      </c>
      <c r="I86" s="372">
        <f t="shared" si="35"/>
        <v>14241938.1</v>
      </c>
      <c r="J86" s="372">
        <f t="shared" si="35"/>
        <v>18653783.289999999</v>
      </c>
      <c r="K86" s="372">
        <f t="shared" si="35"/>
        <v>39396589.810000002</v>
      </c>
      <c r="L86" s="372">
        <f t="shared" si="35"/>
        <v>73275216.75999999</v>
      </c>
      <c r="M86" s="372">
        <f t="shared" si="35"/>
        <v>81988063.599999994</v>
      </c>
      <c r="N86" s="395">
        <f t="shared" si="35"/>
        <v>83044078.999999985</v>
      </c>
      <c r="O86" s="372">
        <f t="shared" si="35"/>
        <v>64762729.619999997</v>
      </c>
      <c r="P86" s="372">
        <f t="shared" si="35"/>
        <v>54104253.709999993</v>
      </c>
      <c r="Q86" s="372">
        <f t="shared" si="35"/>
        <v>39609463.699999996</v>
      </c>
      <c r="R86" s="372">
        <f t="shared" si="35"/>
        <v>18248041.870000001</v>
      </c>
      <c r="S86" s="442">
        <f t="shared" si="35"/>
        <v>14063744.630000001</v>
      </c>
      <c r="T86" s="442">
        <f t="shared" si="35"/>
        <v>12826494.500000002</v>
      </c>
      <c r="U86" s="442">
        <f t="shared" si="35"/>
        <v>13709933.65</v>
      </c>
      <c r="V86" s="442">
        <f t="shared" si="35"/>
        <v>6600387.9399999995</v>
      </c>
      <c r="W86" s="223">
        <f t="shared" si="35"/>
        <v>-20345993.190000005</v>
      </c>
      <c r="X86" s="117">
        <f t="shared" si="35"/>
        <v>-904853.22999999952</v>
      </c>
      <c r="Y86" s="117">
        <f t="shared" si="35"/>
        <v>3239233.4299999988</v>
      </c>
      <c r="Z86" s="117">
        <f t="shared" si="35"/>
        <v>-1662814.2199999995</v>
      </c>
      <c r="AA86" s="117">
        <f t="shared" si="35"/>
        <v>-541353.56999999948</v>
      </c>
      <c r="AB86" s="117">
        <f t="shared" si="35"/>
        <v>-641585.28000000026</v>
      </c>
      <c r="AC86" s="117">
        <f t="shared" si="35"/>
        <v>-532004.4499999996</v>
      </c>
      <c r="AD86" s="478">
        <f t="shared" si="35"/>
        <v>-12053395.350000001</v>
      </c>
    </row>
    <row r="87" spans="1:30" x14ac:dyDescent="0.3">
      <c r="A87" s="465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375"/>
      <c r="U87" s="375"/>
      <c r="V87" s="375"/>
      <c r="W87" s="245"/>
      <c r="X87" s="243"/>
      <c r="Y87" s="37"/>
      <c r="Z87" s="37"/>
      <c r="AA87" s="37"/>
      <c r="AB87" s="37"/>
      <c r="AC87" s="37"/>
      <c r="AD87" s="479"/>
    </row>
    <row r="88" spans="1:30" x14ac:dyDescent="0.3">
      <c r="A88" s="465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375" t="s">
        <v>31</v>
      </c>
      <c r="U88" s="375" t="s">
        <v>31</v>
      </c>
      <c r="V88" s="375" t="s">
        <v>31</v>
      </c>
      <c r="W88" s="248" t="s">
        <v>31</v>
      </c>
      <c r="X88" s="243" t="s">
        <v>31</v>
      </c>
      <c r="Y88" s="46" t="s">
        <v>31</v>
      </c>
      <c r="Z88" s="46" t="s">
        <v>31</v>
      </c>
      <c r="AA88" s="46" t="s">
        <v>31</v>
      </c>
      <c r="AB88" s="46" t="s">
        <v>31</v>
      </c>
      <c r="AC88" s="46" t="s">
        <v>31</v>
      </c>
      <c r="AD88" s="170" t="s">
        <v>31</v>
      </c>
    </row>
    <row r="89" spans="1:30" x14ac:dyDescent="0.3">
      <c r="A89" s="465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375" t="s">
        <v>31</v>
      </c>
      <c r="U89" s="375" t="s">
        <v>31</v>
      </c>
      <c r="V89" s="375" t="s">
        <v>31</v>
      </c>
      <c r="W89" s="248" t="s">
        <v>31</v>
      </c>
      <c r="X89" s="243" t="s">
        <v>31</v>
      </c>
      <c r="Y89" s="46" t="s">
        <v>31</v>
      </c>
      <c r="Z89" s="46" t="s">
        <v>31</v>
      </c>
      <c r="AA89" s="46" t="s">
        <v>31</v>
      </c>
      <c r="AB89" s="46" t="s">
        <v>31</v>
      </c>
      <c r="AC89" s="46" t="s">
        <v>31</v>
      </c>
      <c r="AD89" s="170" t="s">
        <v>31</v>
      </c>
    </row>
    <row r="90" spans="1:30" x14ac:dyDescent="0.3">
      <c r="A90" s="465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375" t="s">
        <v>31</v>
      </c>
      <c r="U90" s="375" t="s">
        <v>31</v>
      </c>
      <c r="V90" s="375" t="s">
        <v>31</v>
      </c>
      <c r="W90" s="248" t="s">
        <v>31</v>
      </c>
      <c r="X90" s="243" t="s">
        <v>31</v>
      </c>
      <c r="Y90" s="46" t="s">
        <v>31</v>
      </c>
      <c r="Z90" s="46" t="s">
        <v>31</v>
      </c>
      <c r="AA90" s="46" t="s">
        <v>31</v>
      </c>
      <c r="AB90" s="46" t="s">
        <v>31</v>
      </c>
      <c r="AC90" s="46" t="s">
        <v>31</v>
      </c>
      <c r="AD90" s="170" t="s">
        <v>31</v>
      </c>
    </row>
    <row r="91" spans="1:30" x14ac:dyDescent="0.3">
      <c r="A91" s="465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375" t="s">
        <v>31</v>
      </c>
      <c r="U91" s="375" t="s">
        <v>31</v>
      </c>
      <c r="V91" s="375" t="s">
        <v>31</v>
      </c>
      <c r="W91" s="248" t="s">
        <v>31</v>
      </c>
      <c r="X91" s="243" t="s">
        <v>31</v>
      </c>
      <c r="Y91" s="46" t="s">
        <v>31</v>
      </c>
      <c r="Z91" s="46" t="s">
        <v>31</v>
      </c>
      <c r="AA91" s="46" t="s">
        <v>31</v>
      </c>
      <c r="AB91" s="46" t="s">
        <v>31</v>
      </c>
      <c r="AC91" s="46" t="s">
        <v>31</v>
      </c>
      <c r="AD91" s="170" t="s">
        <v>31</v>
      </c>
    </row>
    <row r="92" spans="1:30" x14ac:dyDescent="0.3">
      <c r="A92" s="465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375" t="s">
        <v>31</v>
      </c>
      <c r="U92" s="375" t="s">
        <v>31</v>
      </c>
      <c r="V92" s="375" t="s">
        <v>31</v>
      </c>
      <c r="W92" s="248" t="s">
        <v>31</v>
      </c>
      <c r="X92" s="243" t="s">
        <v>31</v>
      </c>
      <c r="Y92" s="46" t="s">
        <v>31</v>
      </c>
      <c r="Z92" s="46" t="s">
        <v>31</v>
      </c>
      <c r="AA92" s="46" t="s">
        <v>31</v>
      </c>
      <c r="AB92" s="46" t="s">
        <v>31</v>
      </c>
      <c r="AC92" s="46" t="s">
        <v>31</v>
      </c>
      <c r="AD92" s="170" t="s">
        <v>31</v>
      </c>
    </row>
    <row r="93" spans="1:30" x14ac:dyDescent="0.3">
      <c r="A93" s="465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375" t="s">
        <v>31</v>
      </c>
      <c r="U93" s="375" t="s">
        <v>31</v>
      </c>
      <c r="V93" s="375" t="s">
        <v>31</v>
      </c>
      <c r="W93" s="248" t="s">
        <v>31</v>
      </c>
      <c r="X93" s="243" t="s">
        <v>31</v>
      </c>
      <c r="Y93" s="46" t="s">
        <v>31</v>
      </c>
      <c r="Z93" s="46" t="s">
        <v>31</v>
      </c>
      <c r="AA93" s="46" t="s">
        <v>31</v>
      </c>
      <c r="AB93" s="46" t="s">
        <v>31</v>
      </c>
      <c r="AC93" s="46" t="s">
        <v>31</v>
      </c>
      <c r="AD93" s="170" t="s">
        <v>31</v>
      </c>
    </row>
    <row r="94" spans="1:30" x14ac:dyDescent="0.3">
      <c r="A94" s="465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376"/>
      <c r="U94" s="376"/>
      <c r="V94" s="376"/>
      <c r="W94" s="253"/>
      <c r="X94" s="254"/>
      <c r="Y94" s="38"/>
      <c r="Z94" s="38"/>
      <c r="AA94" s="38"/>
      <c r="AB94" s="38"/>
      <c r="AC94" s="38"/>
      <c r="AD94" s="172"/>
    </row>
    <row r="95" spans="1:30" x14ac:dyDescent="0.3">
      <c r="A95" s="465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36">IF(D88="n/a", D81,D81+D88)</f>
        <v>32757777.579999998</v>
      </c>
      <c r="E95" s="110">
        <f t="shared" si="36"/>
        <v>21115009.800000001</v>
      </c>
      <c r="F95" s="110">
        <f t="shared" si="36"/>
        <v>11451333.68</v>
      </c>
      <c r="G95" s="110">
        <f t="shared" si="36"/>
        <v>8432572.0399999991</v>
      </c>
      <c r="H95" s="110">
        <f t="shared" si="36"/>
        <v>7518855.7000000002</v>
      </c>
      <c r="I95" s="110">
        <f t="shared" si="36"/>
        <v>8154353.6100000003</v>
      </c>
      <c r="J95" s="110">
        <f t="shared" si="36"/>
        <v>11226977.550000001</v>
      </c>
      <c r="K95" s="110">
        <f t="shared" si="36"/>
        <v>24325777.57</v>
      </c>
      <c r="L95" s="110">
        <f t="shared" si="36"/>
        <v>45040653.689999998</v>
      </c>
      <c r="M95" s="110">
        <f t="shared" si="36"/>
        <v>50252174.060000002</v>
      </c>
      <c r="N95" s="122">
        <f t="shared" si="36"/>
        <v>50746854.119999997</v>
      </c>
      <c r="O95" s="110">
        <f>IF(O88="n/a", O81,O81+O88)</f>
        <v>39158946.759999998</v>
      </c>
      <c r="P95" s="325">
        <f t="shared" ref="P95:V100" si="37">IF(P88="n/a", P81,P81+P88)</f>
        <v>33270807.379999999</v>
      </c>
      <c r="Q95" s="325">
        <f t="shared" si="37"/>
        <v>24651544.539999999</v>
      </c>
      <c r="R95" s="325">
        <f t="shared" si="37"/>
        <v>11099014.99</v>
      </c>
      <c r="S95" s="325">
        <f t="shared" si="37"/>
        <v>8338424.5099999998</v>
      </c>
      <c r="T95" s="325">
        <f t="shared" si="37"/>
        <v>7415162.9299999997</v>
      </c>
      <c r="U95" s="325">
        <f t="shared" si="37"/>
        <v>7993278.54</v>
      </c>
      <c r="V95" s="325">
        <f t="shared" si="37"/>
        <v>3480639.69</v>
      </c>
      <c r="W95" s="218">
        <f t="shared" ref="W95:AD99" si="38">O95-C95</f>
        <v>-12361340.380000003</v>
      </c>
      <c r="X95" s="95">
        <f t="shared" si="38"/>
        <v>513029.80000000075</v>
      </c>
      <c r="Y95" s="95">
        <f t="shared" si="38"/>
        <v>3536534.7399999984</v>
      </c>
      <c r="Z95" s="95">
        <f t="shared" si="38"/>
        <v>-352318.68999999948</v>
      </c>
      <c r="AA95" s="95">
        <f t="shared" si="38"/>
        <v>-94147.529999999329</v>
      </c>
      <c r="AB95" s="95">
        <f t="shared" si="38"/>
        <v>-103692.77000000048</v>
      </c>
      <c r="AC95" s="95">
        <f t="shared" si="38"/>
        <v>-161075.0700000003</v>
      </c>
      <c r="AD95" s="164">
        <f t="shared" si="38"/>
        <v>-7746337.8600000013</v>
      </c>
    </row>
    <row r="96" spans="1:30" x14ac:dyDescent="0.3">
      <c r="A96" s="465"/>
      <c r="B96" s="153" t="str">
        <f>$B$12</f>
        <v>Low Income Residential [2]</v>
      </c>
      <c r="C96" s="109">
        <f t="shared" ref="C96:O100" si="39">IF(C89="n/a", C82,C82+C89)</f>
        <v>6560695.3499999996</v>
      </c>
      <c r="D96" s="110">
        <f t="shared" si="39"/>
        <v>4148788.41</v>
      </c>
      <c r="E96" s="110">
        <f t="shared" si="39"/>
        <v>3005372.2</v>
      </c>
      <c r="F96" s="110">
        <f t="shared" si="39"/>
        <v>1764842.61</v>
      </c>
      <c r="G96" s="110">
        <f t="shared" si="39"/>
        <v>1081568.18</v>
      </c>
      <c r="H96" s="110">
        <f t="shared" si="39"/>
        <v>968966.43</v>
      </c>
      <c r="I96" s="110">
        <f t="shared" si="39"/>
        <v>954941.41</v>
      </c>
      <c r="J96" s="110">
        <f t="shared" si="39"/>
        <v>1285463.08</v>
      </c>
      <c r="K96" s="110">
        <f t="shared" si="39"/>
        <v>2841274.85</v>
      </c>
      <c r="L96" s="110">
        <f t="shared" si="39"/>
        <v>5064209.62</v>
      </c>
      <c r="M96" s="110">
        <f t="shared" si="39"/>
        <v>5867187.46</v>
      </c>
      <c r="N96" s="122">
        <f t="shared" si="39"/>
        <v>6126647.3399999999</v>
      </c>
      <c r="O96" s="110">
        <f t="shared" si="39"/>
        <v>4941773.5599999996</v>
      </c>
      <c r="P96" s="325">
        <f t="shared" si="37"/>
        <v>3861387.46</v>
      </c>
      <c r="Q96" s="325">
        <f t="shared" si="37"/>
        <v>3026969.04</v>
      </c>
      <c r="R96" s="325">
        <f t="shared" si="37"/>
        <v>1429265.04</v>
      </c>
      <c r="S96" s="325">
        <f t="shared" si="37"/>
        <v>1097679.29</v>
      </c>
      <c r="T96" s="325">
        <f t="shared" si="37"/>
        <v>950283.53</v>
      </c>
      <c r="U96" s="325">
        <f t="shared" si="37"/>
        <v>996372.49</v>
      </c>
      <c r="V96" s="325">
        <f t="shared" si="37"/>
        <v>394029.42</v>
      </c>
      <c r="W96" s="218">
        <f t="shared" si="38"/>
        <v>-1618921.79</v>
      </c>
      <c r="X96" s="95">
        <f t="shared" si="38"/>
        <v>-287400.95000000019</v>
      </c>
      <c r="Y96" s="95">
        <f t="shared" si="38"/>
        <v>21596.839999999851</v>
      </c>
      <c r="Z96" s="95">
        <f t="shared" si="38"/>
        <v>-335577.57000000007</v>
      </c>
      <c r="AA96" s="95">
        <f t="shared" si="38"/>
        <v>16111.110000000102</v>
      </c>
      <c r="AB96" s="95">
        <f t="shared" si="38"/>
        <v>-18682.900000000023</v>
      </c>
      <c r="AC96" s="95">
        <f t="shared" si="38"/>
        <v>41431.079999999958</v>
      </c>
      <c r="AD96" s="164">
        <f t="shared" si="38"/>
        <v>-891433.66000000015</v>
      </c>
    </row>
    <row r="97" spans="1:30" x14ac:dyDescent="0.3">
      <c r="A97" s="465"/>
      <c r="B97" s="153" t="str">
        <f>$B$13</f>
        <v>Small C&amp;I [3]</v>
      </c>
      <c r="C97" s="109">
        <f t="shared" si="39"/>
        <v>7715647.4900000002</v>
      </c>
      <c r="D97" s="110">
        <f t="shared" si="39"/>
        <v>4597306.25</v>
      </c>
      <c r="E97" s="110">
        <f t="shared" si="39"/>
        <v>2523250.02</v>
      </c>
      <c r="F97" s="110">
        <f t="shared" si="39"/>
        <v>1300518.48</v>
      </c>
      <c r="G97" s="110">
        <f t="shared" si="39"/>
        <v>979847.65</v>
      </c>
      <c r="H97" s="110">
        <f t="shared" si="39"/>
        <v>913709.08000000007</v>
      </c>
      <c r="I97" s="110">
        <f t="shared" si="39"/>
        <v>961868.64999999991</v>
      </c>
      <c r="J97" s="110">
        <f t="shared" si="39"/>
        <v>1271723.3599999999</v>
      </c>
      <c r="K97" s="110">
        <f t="shared" si="39"/>
        <v>2850415.4899999998</v>
      </c>
      <c r="L97" s="110">
        <f t="shared" si="39"/>
        <v>6144795.9399999995</v>
      </c>
      <c r="M97" s="110">
        <f t="shared" si="39"/>
        <v>7155611.1200000001</v>
      </c>
      <c r="N97" s="122">
        <f t="shared" si="39"/>
        <v>7251721.6699999999</v>
      </c>
      <c r="O97" s="110">
        <f t="shared" si="39"/>
        <v>5377295.0099999998</v>
      </c>
      <c r="P97" s="325">
        <f t="shared" si="37"/>
        <v>4119181</v>
      </c>
      <c r="Q97" s="325">
        <f t="shared" si="37"/>
        <v>2731680.72</v>
      </c>
      <c r="R97" s="325">
        <f t="shared" si="37"/>
        <v>1138505.8900000001</v>
      </c>
      <c r="S97" s="325">
        <f t="shared" si="37"/>
        <v>886206.72</v>
      </c>
      <c r="T97" s="325">
        <f t="shared" si="37"/>
        <v>840595.17</v>
      </c>
      <c r="U97" s="325">
        <f t="shared" si="37"/>
        <v>885245.79</v>
      </c>
      <c r="V97" s="325">
        <f t="shared" si="37"/>
        <v>311796.07999999996</v>
      </c>
      <c r="W97" s="218">
        <f t="shared" si="38"/>
        <v>-2338352.4800000004</v>
      </c>
      <c r="X97" s="95">
        <f t="shared" si="38"/>
        <v>-478125.25</v>
      </c>
      <c r="Y97" s="95">
        <f t="shared" si="38"/>
        <v>208430.70000000019</v>
      </c>
      <c r="Z97" s="95">
        <f t="shared" si="38"/>
        <v>-162012.58999999985</v>
      </c>
      <c r="AA97" s="95">
        <f t="shared" si="38"/>
        <v>-93640.930000000051</v>
      </c>
      <c r="AB97" s="95">
        <f t="shared" si="38"/>
        <v>-73113.910000000033</v>
      </c>
      <c r="AC97" s="95">
        <f t="shared" si="38"/>
        <v>-76622.85999999987</v>
      </c>
      <c r="AD97" s="164">
        <f t="shared" si="38"/>
        <v>-959927.27999999991</v>
      </c>
    </row>
    <row r="98" spans="1:30" x14ac:dyDescent="0.3">
      <c r="A98" s="465"/>
      <c r="B98" s="153" t="str">
        <f>$B$14</f>
        <v>Medium C&amp;I [4]</v>
      </c>
      <c r="C98" s="109">
        <f t="shared" si="39"/>
        <v>10803327.15</v>
      </c>
      <c r="D98" s="110">
        <f t="shared" si="39"/>
        <v>6923117.1200000001</v>
      </c>
      <c r="E98" s="110">
        <f t="shared" si="39"/>
        <v>4310939.66</v>
      </c>
      <c r="F98" s="110">
        <f t="shared" si="39"/>
        <v>2386999.7599999998</v>
      </c>
      <c r="G98" s="110">
        <f t="shared" si="39"/>
        <v>1737136.8900000001</v>
      </c>
      <c r="H98" s="110">
        <f t="shared" si="39"/>
        <v>1596991.71</v>
      </c>
      <c r="I98" s="110">
        <f t="shared" si="39"/>
        <v>1708511.9</v>
      </c>
      <c r="J98" s="110">
        <f t="shared" si="39"/>
        <v>2231477.8200000003</v>
      </c>
      <c r="K98" s="110">
        <f t="shared" si="39"/>
        <v>4640643.4799999995</v>
      </c>
      <c r="L98" s="110">
        <f t="shared" si="39"/>
        <v>8869193.2200000007</v>
      </c>
      <c r="M98" s="110">
        <f t="shared" si="39"/>
        <v>10198115.959999999</v>
      </c>
      <c r="N98" s="122">
        <f t="shared" si="39"/>
        <v>10288749.379999999</v>
      </c>
      <c r="O98" s="110">
        <f t="shared" si="39"/>
        <v>8031369.5099999998</v>
      </c>
      <c r="P98" s="325">
        <f t="shared" si="37"/>
        <v>6034123.1200000001</v>
      </c>
      <c r="Q98" s="325">
        <f t="shared" si="37"/>
        <v>4216245.16</v>
      </c>
      <c r="R98" s="325">
        <f t="shared" si="37"/>
        <v>1890430.46</v>
      </c>
      <c r="S98" s="325">
        <f t="shared" si="37"/>
        <v>1484690.02</v>
      </c>
      <c r="T98" s="325">
        <f t="shared" si="37"/>
        <v>1415883.54</v>
      </c>
      <c r="U98" s="325">
        <f t="shared" si="37"/>
        <v>1487116.28</v>
      </c>
      <c r="V98" s="325">
        <f t="shared" si="37"/>
        <v>573485.75</v>
      </c>
      <c r="W98" s="218">
        <f t="shared" si="38"/>
        <v>-2771957.6400000006</v>
      </c>
      <c r="X98" s="95">
        <f t="shared" si="38"/>
        <v>-888994</v>
      </c>
      <c r="Y98" s="95">
        <f t="shared" si="38"/>
        <v>-94694.5</v>
      </c>
      <c r="Z98" s="95">
        <f t="shared" si="38"/>
        <v>-496569.29999999981</v>
      </c>
      <c r="AA98" s="95">
        <f t="shared" si="38"/>
        <v>-252446.87000000011</v>
      </c>
      <c r="AB98" s="95">
        <f t="shared" si="38"/>
        <v>-181108.16999999993</v>
      </c>
      <c r="AC98" s="95">
        <f t="shared" si="38"/>
        <v>-221395.61999999988</v>
      </c>
      <c r="AD98" s="164">
        <f t="shared" si="38"/>
        <v>-1657992.0700000003</v>
      </c>
    </row>
    <row r="99" spans="1:30" ht="16.2" x14ac:dyDescent="0.45">
      <c r="A99" s="465"/>
      <c r="B99" s="153" t="str">
        <f>$B$15</f>
        <v>Large C&amp;I [5]</v>
      </c>
      <c r="C99" s="142">
        <f t="shared" si="39"/>
        <v>8508765.6799999997</v>
      </c>
      <c r="D99" s="113">
        <f t="shared" si="39"/>
        <v>6582117.5800000001</v>
      </c>
      <c r="E99" s="113">
        <f t="shared" si="39"/>
        <v>5415658.5899999999</v>
      </c>
      <c r="F99" s="113">
        <f t="shared" si="39"/>
        <v>3007161.56</v>
      </c>
      <c r="G99" s="113">
        <f t="shared" si="39"/>
        <v>2373973.44</v>
      </c>
      <c r="H99" s="113">
        <f t="shared" si="39"/>
        <v>2469556.86</v>
      </c>
      <c r="I99" s="113">
        <f t="shared" si="39"/>
        <v>2462262.5299999998</v>
      </c>
      <c r="J99" s="113">
        <f t="shared" si="39"/>
        <v>2638141.4800000004</v>
      </c>
      <c r="K99" s="113">
        <f t="shared" si="39"/>
        <v>4738478.42</v>
      </c>
      <c r="L99" s="113">
        <f t="shared" si="39"/>
        <v>8156364.29</v>
      </c>
      <c r="M99" s="113">
        <f t="shared" si="39"/>
        <v>8514975</v>
      </c>
      <c r="N99" s="123">
        <f t="shared" si="39"/>
        <v>8630106.4900000002</v>
      </c>
      <c r="O99" s="124">
        <f t="shared" si="39"/>
        <v>7253344.7799999993</v>
      </c>
      <c r="P99" s="377">
        <f t="shared" si="37"/>
        <v>6818754.75</v>
      </c>
      <c r="Q99" s="377">
        <f t="shared" si="37"/>
        <v>4983024.24</v>
      </c>
      <c r="R99" s="377">
        <f t="shared" si="37"/>
        <v>2690825.4899999998</v>
      </c>
      <c r="S99" s="377">
        <f t="shared" si="37"/>
        <v>2256744.09</v>
      </c>
      <c r="T99" s="377">
        <f t="shared" si="37"/>
        <v>2204569.33</v>
      </c>
      <c r="U99" s="377">
        <f t="shared" si="37"/>
        <v>2347920.5500000003</v>
      </c>
      <c r="V99" s="377">
        <f t="shared" si="37"/>
        <v>1840437</v>
      </c>
      <c r="W99" s="219">
        <f t="shared" si="38"/>
        <v>-1255420.9000000004</v>
      </c>
      <c r="X99" s="96">
        <f t="shared" si="38"/>
        <v>236637.16999999993</v>
      </c>
      <c r="Y99" s="96">
        <f t="shared" si="38"/>
        <v>-432634.34999999963</v>
      </c>
      <c r="Z99" s="96">
        <f t="shared" si="38"/>
        <v>-316336.0700000003</v>
      </c>
      <c r="AA99" s="96">
        <f t="shared" si="38"/>
        <v>-117229.35000000009</v>
      </c>
      <c r="AB99" s="96">
        <f t="shared" si="38"/>
        <v>-264987.5299999998</v>
      </c>
      <c r="AC99" s="96">
        <f t="shared" si="38"/>
        <v>-114341.97999999952</v>
      </c>
      <c r="AD99" s="165">
        <f t="shared" si="38"/>
        <v>-797704.48000000045</v>
      </c>
    </row>
    <row r="100" spans="1:30" ht="15" thickBot="1" x14ac:dyDescent="0.35">
      <c r="A100" s="465"/>
      <c r="B100" s="156" t="str">
        <f>$B$16</f>
        <v>Total</v>
      </c>
      <c r="C100" s="106">
        <f t="shared" si="39"/>
        <v>85108722.810000002</v>
      </c>
      <c r="D100" s="97">
        <f t="shared" si="39"/>
        <v>55009106.93999999</v>
      </c>
      <c r="E100" s="97">
        <f t="shared" si="39"/>
        <v>36370230.269999996</v>
      </c>
      <c r="F100" s="97">
        <f t="shared" si="39"/>
        <v>19910856.09</v>
      </c>
      <c r="G100" s="97">
        <f t="shared" si="39"/>
        <v>14605098.199999999</v>
      </c>
      <c r="H100" s="97">
        <f t="shared" si="39"/>
        <v>13468079.780000001</v>
      </c>
      <c r="I100" s="97">
        <f t="shared" si="39"/>
        <v>14241938.1</v>
      </c>
      <c r="J100" s="97">
        <f t="shared" si="39"/>
        <v>18653783.289999999</v>
      </c>
      <c r="K100" s="97">
        <f t="shared" si="39"/>
        <v>39396589.810000002</v>
      </c>
      <c r="L100" s="97">
        <f t="shared" si="39"/>
        <v>73275216.75999999</v>
      </c>
      <c r="M100" s="97">
        <f t="shared" si="39"/>
        <v>81988063.599999994</v>
      </c>
      <c r="N100" s="98">
        <f t="shared" si="39"/>
        <v>83044078.999999985</v>
      </c>
      <c r="O100" s="106">
        <f t="shared" si="39"/>
        <v>64762729.619999997</v>
      </c>
      <c r="P100" s="368">
        <f t="shared" si="37"/>
        <v>54104253.709999993</v>
      </c>
      <c r="Q100" s="368">
        <f t="shared" si="37"/>
        <v>39609463.699999996</v>
      </c>
      <c r="R100" s="368">
        <f t="shared" si="37"/>
        <v>18248041.870000001</v>
      </c>
      <c r="S100" s="368">
        <f t="shared" si="37"/>
        <v>14063744.630000001</v>
      </c>
      <c r="T100" s="368">
        <f t="shared" si="37"/>
        <v>12826494.500000002</v>
      </c>
      <c r="U100" s="368">
        <f t="shared" si="37"/>
        <v>13709933.65</v>
      </c>
      <c r="V100" s="368">
        <f t="shared" si="37"/>
        <v>6600387.9399999995</v>
      </c>
      <c r="W100" s="220">
        <f>SUM(W95:W99)</f>
        <v>-20345993.190000005</v>
      </c>
      <c r="X100" s="97">
        <f>SUM(X95:X99)</f>
        <v>-904853.22999999952</v>
      </c>
      <c r="Y100" s="97">
        <f t="shared" ref="Y100:AD100" si="40">SUM(Y95:Y99)</f>
        <v>3239233.4299999988</v>
      </c>
      <c r="Z100" s="97">
        <f t="shared" si="40"/>
        <v>-1662814.2199999995</v>
      </c>
      <c r="AA100" s="97">
        <f t="shared" si="40"/>
        <v>-541353.56999999948</v>
      </c>
      <c r="AB100" s="97">
        <f t="shared" si="40"/>
        <v>-641585.28000000026</v>
      </c>
      <c r="AC100" s="97">
        <f t="shared" si="40"/>
        <v>-532004.4499999996</v>
      </c>
      <c r="AD100" s="475">
        <f t="shared" si="40"/>
        <v>-12053395.350000001</v>
      </c>
    </row>
    <row r="101" spans="1:30" x14ac:dyDescent="0.3">
      <c r="A101" s="465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381"/>
      <c r="U101" s="381"/>
      <c r="V101" s="381"/>
      <c r="W101" s="224"/>
      <c r="X101" s="129"/>
      <c r="Y101" s="130"/>
      <c r="Z101" s="130"/>
      <c r="AA101" s="130"/>
      <c r="AB101" s="130"/>
      <c r="AC101" s="130"/>
      <c r="AD101" s="174"/>
    </row>
    <row r="102" spans="1:30" x14ac:dyDescent="0.3">
      <c r="A102" s="465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2">
        <v>12910275.68</v>
      </c>
      <c r="U102" s="322">
        <v>12736021.74</v>
      </c>
      <c r="V102" s="322">
        <v>4958990.43</v>
      </c>
      <c r="W102" s="218">
        <f t="shared" ref="W102:AD106" si="41">O102-C102</f>
        <v>-7806756.25</v>
      </c>
      <c r="X102" s="95">
        <f t="shared" si="41"/>
        <v>-14250973.940000001</v>
      </c>
      <c r="Y102" s="95">
        <f t="shared" si="41"/>
        <v>-2992663.2300000004</v>
      </c>
      <c r="Z102" s="95">
        <f t="shared" si="41"/>
        <v>1950449.0199999996</v>
      </c>
      <c r="AA102" s="95">
        <f t="shared" si="41"/>
        <v>-3813694.4399999976</v>
      </c>
      <c r="AB102" s="95">
        <f t="shared" si="41"/>
        <v>-2880089.7300000004</v>
      </c>
      <c r="AC102" s="95">
        <f t="shared" si="41"/>
        <v>-1484149.9399999995</v>
      </c>
      <c r="AD102" s="164">
        <f t="shared" si="41"/>
        <v>-10496524.5</v>
      </c>
    </row>
    <row r="103" spans="1:30" x14ac:dyDescent="0.3">
      <c r="A103" s="465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2">
        <v>923867.49</v>
      </c>
      <c r="U103" s="322">
        <v>963789</v>
      </c>
      <c r="V103" s="322">
        <v>374588.66</v>
      </c>
      <c r="W103" s="218">
        <f t="shared" si="41"/>
        <v>-566114.4700000002</v>
      </c>
      <c r="X103" s="95">
        <f t="shared" si="41"/>
        <v>-429451.10999999987</v>
      </c>
      <c r="Y103" s="95">
        <f t="shared" si="41"/>
        <v>-428184.9700000002</v>
      </c>
      <c r="Z103" s="95">
        <f t="shared" si="41"/>
        <v>-40151.15000000014</v>
      </c>
      <c r="AA103" s="95">
        <f t="shared" si="41"/>
        <v>-539790.55000000005</v>
      </c>
      <c r="AB103" s="95">
        <f t="shared" si="41"/>
        <v>-506651.6399999999</v>
      </c>
      <c r="AC103" s="95">
        <f t="shared" si="41"/>
        <v>-388149.29000000004</v>
      </c>
      <c r="AD103" s="164">
        <f t="shared" si="41"/>
        <v>-916632.51</v>
      </c>
    </row>
    <row r="104" spans="1:30" x14ac:dyDescent="0.3">
      <c r="A104" s="465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2">
        <v>1063849.3700000001</v>
      </c>
      <c r="U104" s="322">
        <v>1077551.3799999999</v>
      </c>
      <c r="V104" s="322">
        <v>401687.11</v>
      </c>
      <c r="W104" s="218">
        <f t="shared" si="41"/>
        <v>-1643056.5899999999</v>
      </c>
      <c r="X104" s="95">
        <f t="shared" si="41"/>
        <v>-3176239.59</v>
      </c>
      <c r="Y104" s="95">
        <f t="shared" si="41"/>
        <v>-444726.12000000011</v>
      </c>
      <c r="Z104" s="95">
        <f t="shared" si="41"/>
        <v>411698.73999999976</v>
      </c>
      <c r="AA104" s="95">
        <f t="shared" si="41"/>
        <v>-318497.4600000002</v>
      </c>
      <c r="AB104" s="95">
        <f t="shared" si="41"/>
        <v>-212588.26999999979</v>
      </c>
      <c r="AC104" s="95">
        <f t="shared" si="41"/>
        <v>-46294.25</v>
      </c>
      <c r="AD104" s="164">
        <f t="shared" si="41"/>
        <v>-875714.36</v>
      </c>
    </row>
    <row r="105" spans="1:30" x14ac:dyDescent="0.3">
      <c r="A105" s="465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2">
        <v>1704321.28</v>
      </c>
      <c r="U105" s="322">
        <v>1722446.29</v>
      </c>
      <c r="V105" s="322">
        <v>645044.74</v>
      </c>
      <c r="W105" s="218">
        <f t="shared" si="41"/>
        <v>-1464179.1099999994</v>
      </c>
      <c r="X105" s="95">
        <f t="shared" si="41"/>
        <v>-4247225.71</v>
      </c>
      <c r="Y105" s="95">
        <f t="shared" si="41"/>
        <v>-461390.9299999997</v>
      </c>
      <c r="Z105" s="95">
        <f t="shared" si="41"/>
        <v>297724.89999999991</v>
      </c>
      <c r="AA105" s="95">
        <f t="shared" si="41"/>
        <v>-579395.52</v>
      </c>
      <c r="AB105" s="95">
        <f t="shared" si="41"/>
        <v>-402000.42999999993</v>
      </c>
      <c r="AC105" s="95">
        <f t="shared" si="41"/>
        <v>-94587.830000000075</v>
      </c>
      <c r="AD105" s="164">
        <f t="shared" si="41"/>
        <v>-1429579.34</v>
      </c>
    </row>
    <row r="106" spans="1:30" ht="16.2" x14ac:dyDescent="0.45">
      <c r="A106" s="465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3">
        <v>2392746.79</v>
      </c>
      <c r="U106" s="323">
        <v>2785223.98</v>
      </c>
      <c r="V106" s="323">
        <v>754388.09</v>
      </c>
      <c r="W106" s="219">
        <f t="shared" si="41"/>
        <v>-490630.08000000007</v>
      </c>
      <c r="X106" s="96">
        <f t="shared" si="41"/>
        <v>-2279940.41</v>
      </c>
      <c r="Y106" s="96">
        <f t="shared" si="41"/>
        <v>416375.20000000019</v>
      </c>
      <c r="Z106" s="96">
        <f t="shared" si="41"/>
        <v>193710.66000000015</v>
      </c>
      <c r="AA106" s="96">
        <f t="shared" si="41"/>
        <v>-751801.5299999998</v>
      </c>
      <c r="AB106" s="96">
        <f t="shared" si="41"/>
        <v>-11188.790000000037</v>
      </c>
      <c r="AC106" s="96">
        <f t="shared" si="41"/>
        <v>199829.79000000004</v>
      </c>
      <c r="AD106" s="165">
        <f t="shared" si="41"/>
        <v>-1995755.1</v>
      </c>
    </row>
    <row r="107" spans="1:30" x14ac:dyDescent="0.3">
      <c r="A107" s="465"/>
      <c r="B107" s="153" t="str">
        <f>$B$16</f>
        <v>Total</v>
      </c>
      <c r="C107" s="109">
        <f>SUM(C102:C106)</f>
        <v>85311915.650000006</v>
      </c>
      <c r="D107" s="95">
        <f t="shared" ref="D107:AD107" si="42">SUM(D102:D106)</f>
        <v>74629389.950000003</v>
      </c>
      <c r="E107" s="133">
        <f t="shared" si="42"/>
        <v>47844788.629999995</v>
      </c>
      <c r="F107" s="133">
        <f t="shared" si="42"/>
        <v>34630138.549999997</v>
      </c>
      <c r="G107" s="95">
        <f t="shared" si="42"/>
        <v>28744005.689999998</v>
      </c>
      <c r="H107" s="133">
        <f t="shared" si="42"/>
        <v>23007579.469999999</v>
      </c>
      <c r="I107" s="133">
        <f t="shared" si="42"/>
        <v>21098383.91</v>
      </c>
      <c r="J107" s="133">
        <f t="shared" si="42"/>
        <v>22848904.84</v>
      </c>
      <c r="K107" s="133">
        <f t="shared" si="42"/>
        <v>21992436.830000006</v>
      </c>
      <c r="L107" s="95">
        <f t="shared" si="42"/>
        <v>51295495.840000004</v>
      </c>
      <c r="M107" s="95">
        <f t="shared" si="42"/>
        <v>62713759.940000005</v>
      </c>
      <c r="N107" s="111">
        <f t="shared" si="42"/>
        <v>58052472.759999998</v>
      </c>
      <c r="O107" s="133">
        <f t="shared" si="42"/>
        <v>73341179.149999991</v>
      </c>
      <c r="P107" s="379">
        <f t="shared" si="42"/>
        <v>50245559.190000005</v>
      </c>
      <c r="Q107" s="379">
        <f t="shared" si="42"/>
        <v>43934198.579999998</v>
      </c>
      <c r="R107" s="379">
        <f t="shared" si="42"/>
        <v>37443570.719999999</v>
      </c>
      <c r="S107" s="444">
        <f t="shared" si="42"/>
        <v>22740826.190000001</v>
      </c>
      <c r="T107" s="444">
        <f t="shared" si="42"/>
        <v>18995060.609999999</v>
      </c>
      <c r="U107" s="444">
        <f t="shared" si="42"/>
        <v>19285032.390000001</v>
      </c>
      <c r="V107" s="444">
        <f t="shared" si="42"/>
        <v>7134699.0300000003</v>
      </c>
      <c r="W107" s="225">
        <f t="shared" si="42"/>
        <v>-11970736.5</v>
      </c>
      <c r="X107" s="95">
        <f t="shared" si="42"/>
        <v>-24383830.760000002</v>
      </c>
      <c r="Y107" s="135">
        <f t="shared" si="42"/>
        <v>-3910590.05</v>
      </c>
      <c r="Z107" s="135">
        <f t="shared" si="42"/>
        <v>2813432.1699999995</v>
      </c>
      <c r="AA107" s="135">
        <f t="shared" si="42"/>
        <v>-6003179.4999999963</v>
      </c>
      <c r="AB107" s="135">
        <f t="shared" si="42"/>
        <v>-4012518.8599999994</v>
      </c>
      <c r="AC107" s="135">
        <f t="shared" si="42"/>
        <v>-1813351.5199999996</v>
      </c>
      <c r="AD107" s="141">
        <f t="shared" si="42"/>
        <v>-15714205.809999999</v>
      </c>
    </row>
    <row r="108" spans="1:30" x14ac:dyDescent="0.3">
      <c r="A108" s="465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45"/>
      <c r="U108" s="445"/>
      <c r="V108" s="445"/>
      <c r="W108" s="226"/>
      <c r="X108" s="41"/>
      <c r="Y108" s="42"/>
      <c r="Z108" s="42"/>
      <c r="AA108" s="42"/>
      <c r="AB108" s="42"/>
      <c r="AC108" s="42"/>
      <c r="AD108" s="175"/>
    </row>
    <row r="109" spans="1:30" x14ac:dyDescent="0.3">
      <c r="A109" s="465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293">
        <v>203295</v>
      </c>
      <c r="U109" s="293">
        <v>208439</v>
      </c>
      <c r="V109" s="293">
        <v>81826</v>
      </c>
      <c r="W109" s="255">
        <f t="shared" ref="W109:AD113" si="43">O109-C109</f>
        <v>13439</v>
      </c>
      <c r="X109" s="256">
        <f t="shared" si="43"/>
        <v>-28612</v>
      </c>
      <c r="Y109" s="256">
        <f t="shared" si="43"/>
        <v>-9870</v>
      </c>
      <c r="Z109" s="256">
        <f t="shared" si="43"/>
        <v>31580</v>
      </c>
      <c r="AA109" s="256">
        <f t="shared" si="43"/>
        <v>-16143</v>
      </c>
      <c r="AB109" s="256">
        <f t="shared" si="43"/>
        <v>-12780</v>
      </c>
      <c r="AC109" s="256">
        <f t="shared" si="43"/>
        <v>4403</v>
      </c>
      <c r="AD109" s="480">
        <f t="shared" si="43"/>
        <v>-140832</v>
      </c>
    </row>
    <row r="110" spans="1:30" x14ac:dyDescent="0.3">
      <c r="A110" s="465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293">
        <v>15272</v>
      </c>
      <c r="U110" s="293">
        <v>16600</v>
      </c>
      <c r="V110" s="293">
        <v>6963</v>
      </c>
      <c r="W110" s="255">
        <f t="shared" si="43"/>
        <v>-1618</v>
      </c>
      <c r="X110" s="256">
        <f t="shared" si="43"/>
        <v>-2018</v>
      </c>
      <c r="Y110" s="256">
        <f t="shared" si="43"/>
        <v>-2660</v>
      </c>
      <c r="Z110" s="256">
        <f t="shared" si="43"/>
        <v>-202</v>
      </c>
      <c r="AA110" s="256">
        <f t="shared" si="43"/>
        <v>-3775</v>
      </c>
      <c r="AB110" s="256">
        <f t="shared" si="43"/>
        <v>-3147</v>
      </c>
      <c r="AC110" s="256">
        <f t="shared" si="43"/>
        <v>-1894</v>
      </c>
      <c r="AD110" s="480">
        <f t="shared" si="43"/>
        <v>-12265</v>
      </c>
    </row>
    <row r="111" spans="1:30" x14ac:dyDescent="0.3">
      <c r="A111" s="465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293">
        <v>18327</v>
      </c>
      <c r="U111" s="293">
        <v>18686</v>
      </c>
      <c r="V111" s="293">
        <v>7129</v>
      </c>
      <c r="W111" s="255">
        <f t="shared" si="43"/>
        <v>1313</v>
      </c>
      <c r="X111" s="256">
        <f t="shared" si="43"/>
        <v>-5347</v>
      </c>
      <c r="Y111" s="256">
        <f t="shared" si="43"/>
        <v>-2269</v>
      </c>
      <c r="Z111" s="256">
        <f t="shared" si="43"/>
        <v>2461</v>
      </c>
      <c r="AA111" s="256">
        <f t="shared" si="43"/>
        <v>-2201</v>
      </c>
      <c r="AB111" s="256">
        <f t="shared" si="43"/>
        <v>-1938</v>
      </c>
      <c r="AC111" s="256">
        <f t="shared" si="43"/>
        <v>-432</v>
      </c>
      <c r="AD111" s="480">
        <f t="shared" si="43"/>
        <v>-13655</v>
      </c>
    </row>
    <row r="112" spans="1:30" x14ac:dyDescent="0.3">
      <c r="A112" s="465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293">
        <v>6088</v>
      </c>
      <c r="U112" s="293">
        <v>6295</v>
      </c>
      <c r="V112" s="293">
        <v>2341</v>
      </c>
      <c r="W112" s="255">
        <f t="shared" si="43"/>
        <v>930</v>
      </c>
      <c r="X112" s="256">
        <f t="shared" si="43"/>
        <v>-1644</v>
      </c>
      <c r="Y112" s="256">
        <f t="shared" si="43"/>
        <v>-445</v>
      </c>
      <c r="Z112" s="256">
        <f t="shared" si="43"/>
        <v>903</v>
      </c>
      <c r="AA112" s="256">
        <f t="shared" si="43"/>
        <v>-522</v>
      </c>
      <c r="AB112" s="256">
        <f t="shared" si="43"/>
        <v>-553</v>
      </c>
      <c r="AC112" s="256">
        <f t="shared" si="43"/>
        <v>55</v>
      </c>
      <c r="AD112" s="480">
        <f t="shared" si="43"/>
        <v>-4410</v>
      </c>
    </row>
    <row r="113" spans="1:35" ht="16.2" x14ac:dyDescent="0.45">
      <c r="A113" s="465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296">
        <v>938</v>
      </c>
      <c r="U113" s="296">
        <v>988</v>
      </c>
      <c r="V113" s="296">
        <v>323</v>
      </c>
      <c r="W113" s="257">
        <f t="shared" si="43"/>
        <v>217</v>
      </c>
      <c r="X113" s="258">
        <f t="shared" si="43"/>
        <v>-231</v>
      </c>
      <c r="Y113" s="258">
        <f t="shared" si="43"/>
        <v>-54</v>
      </c>
      <c r="Z113" s="258">
        <f t="shared" si="43"/>
        <v>192</v>
      </c>
      <c r="AA113" s="258">
        <f t="shared" si="43"/>
        <v>-115</v>
      </c>
      <c r="AB113" s="258">
        <f t="shared" si="43"/>
        <v>-41</v>
      </c>
      <c r="AC113" s="258">
        <f t="shared" si="43"/>
        <v>34</v>
      </c>
      <c r="AD113" s="481">
        <f t="shared" si="43"/>
        <v>-692</v>
      </c>
    </row>
    <row r="114" spans="1:35" ht="15" thickBot="1" x14ac:dyDescent="0.35">
      <c r="A114" s="465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D114" si="44">SUM(E109:E113)</f>
        <v>259929</v>
      </c>
      <c r="F114" s="270">
        <f t="shared" si="44"/>
        <v>251147</v>
      </c>
      <c r="G114" s="270">
        <f t="shared" si="44"/>
        <v>279617</v>
      </c>
      <c r="H114" s="270">
        <f t="shared" si="44"/>
        <v>262379</v>
      </c>
      <c r="I114" s="270">
        <f t="shared" si="44"/>
        <v>248842</v>
      </c>
      <c r="J114" s="270">
        <f t="shared" si="44"/>
        <v>270436</v>
      </c>
      <c r="K114" s="270">
        <f t="shared" si="44"/>
        <v>218178</v>
      </c>
      <c r="L114" s="270">
        <f t="shared" si="44"/>
        <v>309578</v>
      </c>
      <c r="M114" s="270">
        <f t="shared" si="44"/>
        <v>271808</v>
      </c>
      <c r="N114" s="271">
        <f t="shared" si="44"/>
        <v>243780</v>
      </c>
      <c r="O114" s="270">
        <f t="shared" si="44"/>
        <v>294660</v>
      </c>
      <c r="P114" s="300">
        <f t="shared" si="44"/>
        <v>257018</v>
      </c>
      <c r="Q114" s="300">
        <f t="shared" si="44"/>
        <v>244631</v>
      </c>
      <c r="R114" s="300">
        <f t="shared" si="44"/>
        <v>286081</v>
      </c>
      <c r="S114" s="300">
        <f t="shared" si="44"/>
        <v>256861</v>
      </c>
      <c r="T114" s="300">
        <f t="shared" si="44"/>
        <v>243920</v>
      </c>
      <c r="U114" s="300">
        <f t="shared" si="44"/>
        <v>251008</v>
      </c>
      <c r="V114" s="300">
        <f t="shared" si="44"/>
        <v>98582</v>
      </c>
      <c r="W114" s="273">
        <f t="shared" si="44"/>
        <v>14281</v>
      </c>
      <c r="X114" s="270">
        <f t="shared" si="44"/>
        <v>-37852</v>
      </c>
      <c r="Y114" s="270">
        <f t="shared" si="44"/>
        <v>-15298</v>
      </c>
      <c r="Z114" s="270">
        <f t="shared" si="44"/>
        <v>34934</v>
      </c>
      <c r="AA114" s="270">
        <f t="shared" si="44"/>
        <v>-22756</v>
      </c>
      <c r="AB114" s="270">
        <f t="shared" si="44"/>
        <v>-18459</v>
      </c>
      <c r="AC114" s="270">
        <f t="shared" si="44"/>
        <v>2166</v>
      </c>
      <c r="AD114" s="482">
        <f t="shared" si="44"/>
        <v>-171854</v>
      </c>
    </row>
    <row r="115" spans="1:35" x14ac:dyDescent="0.3">
      <c r="A115" s="465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381"/>
      <c r="U115" s="381"/>
      <c r="V115" s="381"/>
      <c r="W115" s="228"/>
      <c r="X115" s="139"/>
      <c r="Y115" s="140"/>
      <c r="Z115" s="140"/>
      <c r="AA115" s="140"/>
      <c r="AB115" s="140"/>
      <c r="AC115" s="140"/>
      <c r="AD115" s="483"/>
    </row>
    <row r="116" spans="1:35" x14ac:dyDescent="0.3">
      <c r="A116" s="465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V120" si="45">E95-E102</f>
        <v>-8457232.3900000006</v>
      </c>
      <c r="F116" s="110">
        <f t="shared" si="45"/>
        <v>-10611698.890000001</v>
      </c>
      <c r="G116" s="110">
        <f t="shared" si="45"/>
        <v>-10871110.199999999</v>
      </c>
      <c r="H116" s="110">
        <f t="shared" si="45"/>
        <v>-8271509.71</v>
      </c>
      <c r="I116" s="110">
        <f t="shared" si="45"/>
        <v>-6065818.0699999994</v>
      </c>
      <c r="J116" s="110">
        <f t="shared" si="45"/>
        <v>-4228537.379999999</v>
      </c>
      <c r="K116" s="110">
        <f t="shared" si="45"/>
        <v>9412239.0700000003</v>
      </c>
      <c r="L116" s="110">
        <f t="shared" si="45"/>
        <v>12487686.209999997</v>
      </c>
      <c r="M116" s="110">
        <f t="shared" si="45"/>
        <v>11863950.57</v>
      </c>
      <c r="N116" s="122">
        <f t="shared" si="45"/>
        <v>14178996.169999994</v>
      </c>
      <c r="O116" s="110">
        <f t="shared" si="45"/>
        <v>-3910278.1799999997</v>
      </c>
      <c r="P116" s="325">
        <f t="shared" si="45"/>
        <v>1775085.3699999973</v>
      </c>
      <c r="Q116" s="325">
        <f t="shared" si="45"/>
        <v>-1928034.4200000018</v>
      </c>
      <c r="R116" s="325">
        <f t="shared" si="45"/>
        <v>-12914466.6</v>
      </c>
      <c r="S116" s="325">
        <f t="shared" si="45"/>
        <v>-7151563.290000001</v>
      </c>
      <c r="T116" s="325">
        <f t="shared" si="45"/>
        <v>-5495112.75</v>
      </c>
      <c r="U116" s="325">
        <f t="shared" si="45"/>
        <v>-4742743.2</v>
      </c>
      <c r="V116" s="325">
        <f t="shared" si="45"/>
        <v>-1478350.7399999998</v>
      </c>
      <c r="W116" s="218">
        <f t="shared" ref="W116:AD120" si="46">O116-C116</f>
        <v>-4554584.1300000027</v>
      </c>
      <c r="X116" s="95">
        <f t="shared" si="46"/>
        <v>14764003.740000002</v>
      </c>
      <c r="Y116" s="95">
        <f t="shared" si="46"/>
        <v>6529197.9699999988</v>
      </c>
      <c r="Z116" s="95">
        <f t="shared" si="46"/>
        <v>-2302767.709999999</v>
      </c>
      <c r="AA116" s="95">
        <f t="shared" si="46"/>
        <v>3719546.9099999983</v>
      </c>
      <c r="AB116" s="95">
        <f t="shared" si="46"/>
        <v>2776396.96</v>
      </c>
      <c r="AC116" s="95">
        <f t="shared" si="46"/>
        <v>1323074.8699999992</v>
      </c>
      <c r="AD116" s="164">
        <f t="shared" si="46"/>
        <v>2750186.6399999992</v>
      </c>
    </row>
    <row r="117" spans="1:35" x14ac:dyDescent="0.3">
      <c r="A117" s="465"/>
      <c r="B117" s="153" t="str">
        <f>$B$12</f>
        <v>Low Income Residential [2]</v>
      </c>
      <c r="C117" s="109">
        <f t="shared" ref="C117:D120" si="47">C96-C103</f>
        <v>4020028.1299999994</v>
      </c>
      <c r="D117" s="110">
        <f t="shared" si="47"/>
        <v>1861134.3000000003</v>
      </c>
      <c r="E117" s="110">
        <f t="shared" si="45"/>
        <v>829263</v>
      </c>
      <c r="F117" s="110">
        <f t="shared" si="45"/>
        <v>161749.06000000006</v>
      </c>
      <c r="G117" s="110">
        <f t="shared" si="45"/>
        <v>-566277.32000000007</v>
      </c>
      <c r="H117" s="110">
        <f t="shared" si="45"/>
        <v>-461552.69999999984</v>
      </c>
      <c r="I117" s="110">
        <f t="shared" si="45"/>
        <v>-396996.88</v>
      </c>
      <c r="J117" s="110">
        <f t="shared" si="45"/>
        <v>-5758.089999999851</v>
      </c>
      <c r="K117" s="110">
        <f t="shared" si="45"/>
        <v>1805928.2000000002</v>
      </c>
      <c r="L117" s="110">
        <f t="shared" si="45"/>
        <v>3545058.58</v>
      </c>
      <c r="M117" s="110">
        <f t="shared" si="45"/>
        <v>4107107.36</v>
      </c>
      <c r="N117" s="122">
        <f t="shared" si="45"/>
        <v>4361526.17</v>
      </c>
      <c r="O117" s="110">
        <f t="shared" si="45"/>
        <v>2967220.8099999996</v>
      </c>
      <c r="P117" s="325">
        <f t="shared" si="45"/>
        <v>2003184.46</v>
      </c>
      <c r="Q117" s="325">
        <f t="shared" si="45"/>
        <v>1279044.81</v>
      </c>
      <c r="R117" s="325">
        <f t="shared" si="45"/>
        <v>-133677.35999999987</v>
      </c>
      <c r="S117" s="325">
        <f t="shared" si="45"/>
        <v>-10375.659999999916</v>
      </c>
      <c r="T117" s="325">
        <f t="shared" si="45"/>
        <v>26416.040000000037</v>
      </c>
      <c r="U117" s="325">
        <f t="shared" si="45"/>
        <v>32583.489999999991</v>
      </c>
      <c r="V117" s="325">
        <f t="shared" si="45"/>
        <v>19440.760000000009</v>
      </c>
      <c r="W117" s="218">
        <f t="shared" si="46"/>
        <v>-1052807.3199999998</v>
      </c>
      <c r="X117" s="95">
        <f t="shared" si="46"/>
        <v>142050.15999999968</v>
      </c>
      <c r="Y117" s="95">
        <f t="shared" si="46"/>
        <v>449781.81000000006</v>
      </c>
      <c r="Z117" s="95">
        <f t="shared" si="46"/>
        <v>-295426.41999999993</v>
      </c>
      <c r="AA117" s="95">
        <f t="shared" si="46"/>
        <v>555901.66000000015</v>
      </c>
      <c r="AB117" s="95">
        <f t="shared" si="46"/>
        <v>487968.73999999987</v>
      </c>
      <c r="AC117" s="95">
        <f t="shared" si="46"/>
        <v>429580.37</v>
      </c>
      <c r="AD117" s="164">
        <f t="shared" si="46"/>
        <v>25198.84999999986</v>
      </c>
    </row>
    <row r="118" spans="1:35" x14ac:dyDescent="0.3">
      <c r="A118" s="465"/>
      <c r="B118" s="153" t="str">
        <f>$B$13</f>
        <v>Small C&amp;I [3]</v>
      </c>
      <c r="C118" s="109">
        <f>C97-C104</f>
        <v>-1235302.8499999996</v>
      </c>
      <c r="D118" s="110">
        <f t="shared" si="47"/>
        <v>-2753739.1399999997</v>
      </c>
      <c r="E118" s="110">
        <f t="shared" si="45"/>
        <v>-1553827.08</v>
      </c>
      <c r="F118" s="110">
        <f>F97-F104</f>
        <v>-1264883.2400000002</v>
      </c>
      <c r="G118" s="110">
        <f t="shared" si="45"/>
        <v>-736841.22000000009</v>
      </c>
      <c r="H118" s="110">
        <f t="shared" si="45"/>
        <v>-362728.55999999982</v>
      </c>
      <c r="I118" s="110">
        <f t="shared" si="45"/>
        <v>-161976.97999999998</v>
      </c>
      <c r="J118" s="110">
        <f t="shared" si="45"/>
        <v>-5678.1100000001024</v>
      </c>
      <c r="K118" s="110">
        <f t="shared" si="45"/>
        <v>1410580.3999999997</v>
      </c>
      <c r="L118" s="110">
        <f t="shared" si="45"/>
        <v>2025273.5799999996</v>
      </c>
      <c r="M118" s="110">
        <f t="shared" si="45"/>
        <v>1328003.6399999997</v>
      </c>
      <c r="N118" s="122">
        <f t="shared" si="45"/>
        <v>1707854.67</v>
      </c>
      <c r="O118" s="110">
        <f t="shared" si="45"/>
        <v>-1930598.7400000002</v>
      </c>
      <c r="P118" s="325">
        <f t="shared" si="45"/>
        <v>-55624.799999999814</v>
      </c>
      <c r="Q118" s="325">
        <f t="shared" si="45"/>
        <v>-900670.25999999978</v>
      </c>
      <c r="R118" s="325">
        <f t="shared" si="45"/>
        <v>-1838594.5699999998</v>
      </c>
      <c r="S118" s="325">
        <f t="shared" si="45"/>
        <v>-511984.68999999994</v>
      </c>
      <c r="T118" s="325">
        <f t="shared" si="45"/>
        <v>-223254.20000000007</v>
      </c>
      <c r="U118" s="325">
        <f t="shared" si="45"/>
        <v>-192305.58999999985</v>
      </c>
      <c r="V118" s="325">
        <f t="shared" si="45"/>
        <v>-89891.030000000028</v>
      </c>
      <c r="W118" s="218">
        <f t="shared" si="46"/>
        <v>-695295.8900000006</v>
      </c>
      <c r="X118" s="95">
        <f t="shared" si="46"/>
        <v>2698114.34</v>
      </c>
      <c r="Y118" s="95">
        <f t="shared" si="46"/>
        <v>653156.8200000003</v>
      </c>
      <c r="Z118" s="95">
        <f t="shared" si="46"/>
        <v>-573711.32999999961</v>
      </c>
      <c r="AA118" s="95">
        <f t="shared" si="46"/>
        <v>224856.53000000014</v>
      </c>
      <c r="AB118" s="95">
        <f t="shared" si="46"/>
        <v>139474.35999999975</v>
      </c>
      <c r="AC118" s="95">
        <f t="shared" si="46"/>
        <v>-30328.60999999987</v>
      </c>
      <c r="AD118" s="164">
        <f t="shared" si="46"/>
        <v>-84212.919999999925</v>
      </c>
    </row>
    <row r="119" spans="1:35" x14ac:dyDescent="0.3">
      <c r="A119" s="465"/>
      <c r="B119" s="153" t="str">
        <f>$B$14</f>
        <v>Medium C&amp;I [4]</v>
      </c>
      <c r="C119" s="109">
        <f t="shared" si="47"/>
        <v>-1799602.6099999994</v>
      </c>
      <c r="D119" s="110">
        <f t="shared" si="47"/>
        <v>-3777011.37</v>
      </c>
      <c r="E119" s="110">
        <f t="shared" si="45"/>
        <v>-1945740.9299999997</v>
      </c>
      <c r="F119" s="110">
        <f t="shared" si="45"/>
        <v>-1497716.1300000004</v>
      </c>
      <c r="G119" s="110">
        <f t="shared" si="45"/>
        <v>-1047616.31</v>
      </c>
      <c r="H119" s="110">
        <f t="shared" si="45"/>
        <v>-509330</v>
      </c>
      <c r="I119" s="110">
        <f t="shared" si="45"/>
        <v>-108522.2200000002</v>
      </c>
      <c r="J119" s="110">
        <f t="shared" si="45"/>
        <v>156853.74000000022</v>
      </c>
      <c r="K119" s="110">
        <f t="shared" si="45"/>
        <v>2559217.4699999997</v>
      </c>
      <c r="L119" s="110">
        <f t="shared" si="45"/>
        <v>2278419.7600000007</v>
      </c>
      <c r="M119" s="110">
        <f t="shared" si="45"/>
        <v>1399954.5599999987</v>
      </c>
      <c r="N119" s="122">
        <f t="shared" si="45"/>
        <v>2590386.3599999994</v>
      </c>
      <c r="O119" s="110">
        <f t="shared" si="45"/>
        <v>-3107381.1400000006</v>
      </c>
      <c r="P119" s="325">
        <f t="shared" si="45"/>
        <v>-418779.66000000015</v>
      </c>
      <c r="Q119" s="325">
        <f t="shared" si="45"/>
        <v>-1579044.5</v>
      </c>
      <c r="R119" s="325">
        <f t="shared" si="45"/>
        <v>-2292010.33</v>
      </c>
      <c r="S119" s="325">
        <f t="shared" si="45"/>
        <v>-720667.66000000015</v>
      </c>
      <c r="T119" s="325">
        <f t="shared" si="45"/>
        <v>-288437.74</v>
      </c>
      <c r="U119" s="325">
        <f t="shared" si="45"/>
        <v>-235330.01</v>
      </c>
      <c r="V119" s="325">
        <f t="shared" si="45"/>
        <v>-71558.989999999991</v>
      </c>
      <c r="W119" s="218">
        <f t="shared" si="46"/>
        <v>-1307778.5300000012</v>
      </c>
      <c r="X119" s="95">
        <f t="shared" si="46"/>
        <v>3358231.71</v>
      </c>
      <c r="Y119" s="95">
        <f t="shared" si="46"/>
        <v>366696.4299999997</v>
      </c>
      <c r="Z119" s="95">
        <f t="shared" si="46"/>
        <v>-794294.19999999972</v>
      </c>
      <c r="AA119" s="95">
        <f t="shared" si="46"/>
        <v>326948.64999999991</v>
      </c>
      <c r="AB119" s="95">
        <f t="shared" si="46"/>
        <v>220892.26</v>
      </c>
      <c r="AC119" s="95">
        <f t="shared" si="46"/>
        <v>-126807.7899999998</v>
      </c>
      <c r="AD119" s="164">
        <f t="shared" si="46"/>
        <v>-228412.73000000021</v>
      </c>
    </row>
    <row r="120" spans="1:35" ht="16.2" x14ac:dyDescent="0.45">
      <c r="A120" s="465"/>
      <c r="B120" s="153" t="str">
        <f>$B$15</f>
        <v>Large C&amp;I [5]</v>
      </c>
      <c r="C120" s="112">
        <f t="shared" si="47"/>
        <v>-1832621.4600000009</v>
      </c>
      <c r="D120" s="113">
        <f t="shared" si="47"/>
        <v>-1961748.4299999997</v>
      </c>
      <c r="E120" s="113">
        <f t="shared" si="45"/>
        <v>-347020.95999999996</v>
      </c>
      <c r="F120" s="113">
        <f t="shared" si="45"/>
        <v>-1506733.2600000002</v>
      </c>
      <c r="G120" s="113">
        <f t="shared" si="45"/>
        <v>-917062.44</v>
      </c>
      <c r="H120" s="113">
        <f t="shared" si="45"/>
        <v>65621.279999999795</v>
      </c>
      <c r="I120" s="113">
        <f t="shared" si="45"/>
        <v>-123131.66000000015</v>
      </c>
      <c r="J120" s="113">
        <f t="shared" si="45"/>
        <v>-112001.7099999995</v>
      </c>
      <c r="K120" s="113">
        <f t="shared" si="45"/>
        <v>2216187.84</v>
      </c>
      <c r="L120" s="113">
        <f t="shared" si="45"/>
        <v>1643282.79</v>
      </c>
      <c r="M120" s="113">
        <f t="shared" si="45"/>
        <v>575287.53000000026</v>
      </c>
      <c r="N120" s="123">
        <f t="shared" si="45"/>
        <v>2152842.87</v>
      </c>
      <c r="O120" s="113">
        <f t="shared" si="45"/>
        <v>-2597412.2800000012</v>
      </c>
      <c r="P120" s="328">
        <f t="shared" si="45"/>
        <v>554829.15000000037</v>
      </c>
      <c r="Q120" s="328">
        <f t="shared" si="45"/>
        <v>-1196030.5099999998</v>
      </c>
      <c r="R120" s="328">
        <f t="shared" si="45"/>
        <v>-2016779.9900000007</v>
      </c>
      <c r="S120" s="328">
        <f t="shared" si="45"/>
        <v>-282490.26000000024</v>
      </c>
      <c r="T120" s="328">
        <f t="shared" si="45"/>
        <v>-188177.45999999996</v>
      </c>
      <c r="U120" s="328">
        <f t="shared" si="45"/>
        <v>-437303.4299999997</v>
      </c>
      <c r="V120" s="328">
        <f t="shared" si="45"/>
        <v>1086048.9100000001</v>
      </c>
      <c r="W120" s="219">
        <f t="shared" si="46"/>
        <v>-764790.8200000003</v>
      </c>
      <c r="X120" s="96">
        <f t="shared" si="46"/>
        <v>2516577.58</v>
      </c>
      <c r="Y120" s="96">
        <f t="shared" si="46"/>
        <v>-849009.54999999981</v>
      </c>
      <c r="Z120" s="96">
        <f t="shared" si="46"/>
        <v>-510046.73000000045</v>
      </c>
      <c r="AA120" s="96">
        <f t="shared" si="46"/>
        <v>634572.1799999997</v>
      </c>
      <c r="AB120" s="96">
        <f t="shared" si="46"/>
        <v>-253798.73999999976</v>
      </c>
      <c r="AC120" s="96">
        <f t="shared" si="46"/>
        <v>-314171.76999999955</v>
      </c>
      <c r="AD120" s="165">
        <f t="shared" si="46"/>
        <v>1198050.6199999996</v>
      </c>
    </row>
    <row r="121" spans="1:35" ht="15" thickBot="1" x14ac:dyDescent="0.35">
      <c r="A121" s="465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V121" si="48">SUM(E116:E120)</f>
        <v>-11474558.359999999</v>
      </c>
      <c r="F121" s="97">
        <f t="shared" si="48"/>
        <v>-14719282.460000001</v>
      </c>
      <c r="G121" s="97">
        <f t="shared" si="48"/>
        <v>-14138907.49</v>
      </c>
      <c r="H121" s="97">
        <f t="shared" si="48"/>
        <v>-9539499.6900000013</v>
      </c>
      <c r="I121" s="97">
        <f t="shared" si="48"/>
        <v>-6856445.8100000005</v>
      </c>
      <c r="J121" s="97">
        <f t="shared" si="48"/>
        <v>-4195121.5499999989</v>
      </c>
      <c r="K121" s="97">
        <f t="shared" si="48"/>
        <v>17404152.98</v>
      </c>
      <c r="L121" s="97">
        <f t="shared" si="48"/>
        <v>21979720.919999998</v>
      </c>
      <c r="M121" s="97">
        <f t="shared" si="48"/>
        <v>19274303.66</v>
      </c>
      <c r="N121" s="98">
        <f t="shared" si="48"/>
        <v>24991606.239999998</v>
      </c>
      <c r="O121" s="97">
        <f t="shared" si="48"/>
        <v>-8578449.5300000012</v>
      </c>
      <c r="P121" s="368">
        <f t="shared" si="48"/>
        <v>3858694.5199999977</v>
      </c>
      <c r="Q121" s="368">
        <f t="shared" si="48"/>
        <v>-4324734.8800000008</v>
      </c>
      <c r="R121" s="368">
        <f t="shared" si="48"/>
        <v>-19195528.850000001</v>
      </c>
      <c r="S121" s="368">
        <f t="shared" si="48"/>
        <v>-8677081.5600000005</v>
      </c>
      <c r="T121" s="368">
        <f t="shared" si="48"/>
        <v>-6168566.1100000003</v>
      </c>
      <c r="U121" s="368">
        <f t="shared" si="48"/>
        <v>-5575098.7399999993</v>
      </c>
      <c r="V121" s="368">
        <f t="shared" si="48"/>
        <v>-534311.08999999962</v>
      </c>
      <c r="W121" s="220">
        <f>SUM(W116:W120)</f>
        <v>-8375256.6900000051</v>
      </c>
      <c r="X121" s="97">
        <f t="shared" ref="X121:AD121" si="49">SUM(X116:X120)</f>
        <v>23478977.530000001</v>
      </c>
      <c r="Y121" s="97">
        <f t="shared" si="49"/>
        <v>7149823.4799999995</v>
      </c>
      <c r="Z121" s="97">
        <f t="shared" si="49"/>
        <v>-4476246.3899999987</v>
      </c>
      <c r="AA121" s="97">
        <f t="shared" si="49"/>
        <v>5461825.9299999978</v>
      </c>
      <c r="AB121" s="97">
        <f t="shared" si="49"/>
        <v>3370933.5799999996</v>
      </c>
      <c r="AC121" s="97">
        <f t="shared" si="49"/>
        <v>1281347.07</v>
      </c>
      <c r="AD121" s="475">
        <f t="shared" si="49"/>
        <v>3660810.4599999986</v>
      </c>
    </row>
    <row r="122" spans="1:35" x14ac:dyDescent="0.3">
      <c r="A122" s="465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446"/>
      <c r="U122" s="446"/>
      <c r="V122" s="446"/>
      <c r="W122" s="227"/>
      <c r="X122" s="91"/>
      <c r="Y122" s="92"/>
      <c r="Z122" s="92"/>
      <c r="AA122" s="92"/>
      <c r="AB122" s="92"/>
      <c r="AC122" s="92"/>
      <c r="AD122" s="179"/>
    </row>
    <row r="123" spans="1:35" x14ac:dyDescent="0.3">
      <c r="A123" s="465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447">
        <v>41</v>
      </c>
      <c r="U123" s="447">
        <v>41</v>
      </c>
      <c r="V123" s="447">
        <v>44</v>
      </c>
      <c r="W123" s="255">
        <f t="shared" ref="W123:AD127" si="50">O123-C123</f>
        <v>1</v>
      </c>
      <c r="X123" s="256">
        <f t="shared" si="50"/>
        <v>-5</v>
      </c>
      <c r="Y123" s="256">
        <f t="shared" si="50"/>
        <v>-5</v>
      </c>
      <c r="Z123" s="256">
        <f t="shared" si="50"/>
        <v>-14</v>
      </c>
      <c r="AA123" s="256">
        <f t="shared" si="50"/>
        <v>-3</v>
      </c>
      <c r="AB123" s="256">
        <f t="shared" si="50"/>
        <v>-19</v>
      </c>
      <c r="AC123" s="256">
        <f t="shared" si="50"/>
        <v>-19</v>
      </c>
      <c r="AD123" s="480">
        <f t="shared" si="50"/>
        <v>-22</v>
      </c>
      <c r="AE123" s="400"/>
      <c r="AF123" s="400"/>
      <c r="AG123" s="400"/>
      <c r="AH123" s="400"/>
      <c r="AI123" s="400"/>
    </row>
    <row r="124" spans="1:35" x14ac:dyDescent="0.3">
      <c r="A124" s="465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447">
        <v>667</v>
      </c>
      <c r="U124" s="447">
        <v>680</v>
      </c>
      <c r="V124" s="447">
        <v>687</v>
      </c>
      <c r="W124" s="255">
        <f t="shared" si="50"/>
        <v>-274</v>
      </c>
      <c r="X124" s="256">
        <f t="shared" si="50"/>
        <v>-431</v>
      </c>
      <c r="Y124" s="256">
        <f t="shared" si="50"/>
        <v>-886</v>
      </c>
      <c r="Z124" s="256">
        <f t="shared" si="50"/>
        <v>-928</v>
      </c>
      <c r="AA124" s="256">
        <f t="shared" si="50"/>
        <v>-721</v>
      </c>
      <c r="AB124" s="256">
        <f t="shared" si="50"/>
        <v>-798</v>
      </c>
      <c r="AC124" s="256">
        <f t="shared" si="50"/>
        <v>-787</v>
      </c>
      <c r="AD124" s="480">
        <f t="shared" si="50"/>
        <v>-658</v>
      </c>
    </row>
    <row r="125" spans="1:35" x14ac:dyDescent="0.3">
      <c r="A125" s="465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447">
        <v>0</v>
      </c>
      <c r="U125" s="447">
        <v>0</v>
      </c>
      <c r="V125" s="447">
        <v>0</v>
      </c>
      <c r="W125" s="255">
        <f t="shared" si="50"/>
        <v>0</v>
      </c>
      <c r="X125" s="256">
        <f t="shared" si="50"/>
        <v>0</v>
      </c>
      <c r="Y125" s="256">
        <f t="shared" si="50"/>
        <v>0</v>
      </c>
      <c r="Z125" s="256">
        <f t="shared" si="50"/>
        <v>0</v>
      </c>
      <c r="AA125" s="256">
        <f t="shared" si="50"/>
        <v>0</v>
      </c>
      <c r="AB125" s="256">
        <f t="shared" si="50"/>
        <v>0</v>
      </c>
      <c r="AC125" s="256">
        <f t="shared" si="50"/>
        <v>-1</v>
      </c>
      <c r="AD125" s="480">
        <f t="shared" si="50"/>
        <v>0</v>
      </c>
      <c r="AE125" s="401"/>
      <c r="AF125" s="401"/>
      <c r="AG125" s="401"/>
      <c r="AH125" s="401"/>
      <c r="AI125" s="401"/>
    </row>
    <row r="126" spans="1:35" x14ac:dyDescent="0.3">
      <c r="A126" s="465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447">
        <v>0</v>
      </c>
      <c r="U126" s="447">
        <v>0</v>
      </c>
      <c r="V126" s="447">
        <v>0</v>
      </c>
      <c r="W126" s="255">
        <f t="shared" si="50"/>
        <v>0</v>
      </c>
      <c r="X126" s="256">
        <f t="shared" si="50"/>
        <v>0</v>
      </c>
      <c r="Y126" s="256">
        <f t="shared" si="50"/>
        <v>0</v>
      </c>
      <c r="Z126" s="256">
        <f t="shared" si="50"/>
        <v>0</v>
      </c>
      <c r="AA126" s="256">
        <f t="shared" si="50"/>
        <v>0</v>
      </c>
      <c r="AB126" s="256">
        <f t="shared" si="50"/>
        <v>0</v>
      </c>
      <c r="AC126" s="256">
        <f t="shared" si="50"/>
        <v>0</v>
      </c>
      <c r="AD126" s="480">
        <f t="shared" si="50"/>
        <v>0</v>
      </c>
    </row>
    <row r="127" spans="1:35" ht="16.2" x14ac:dyDescent="0.45">
      <c r="A127" s="465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448">
        <v>0</v>
      </c>
      <c r="U127" s="448">
        <v>0</v>
      </c>
      <c r="V127" s="448">
        <v>0</v>
      </c>
      <c r="W127" s="279">
        <f t="shared" si="50"/>
        <v>0</v>
      </c>
      <c r="X127" s="277">
        <f t="shared" si="50"/>
        <v>0</v>
      </c>
      <c r="Y127" s="277">
        <f t="shared" si="50"/>
        <v>0</v>
      </c>
      <c r="Z127" s="277">
        <f t="shared" si="50"/>
        <v>0</v>
      </c>
      <c r="AA127" s="277">
        <f t="shared" si="50"/>
        <v>0</v>
      </c>
      <c r="AB127" s="277">
        <f t="shared" si="50"/>
        <v>0</v>
      </c>
      <c r="AC127" s="277">
        <f t="shared" si="50"/>
        <v>0</v>
      </c>
      <c r="AD127" s="484">
        <f t="shared" si="50"/>
        <v>0</v>
      </c>
    </row>
    <row r="128" spans="1:35" x14ac:dyDescent="0.3">
      <c r="A128" s="465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D128" si="51">SUM(E123:E127)</f>
        <v>1565</v>
      </c>
      <c r="F128" s="261">
        <f t="shared" si="51"/>
        <v>1593</v>
      </c>
      <c r="G128" s="260">
        <f t="shared" si="51"/>
        <v>1410</v>
      </c>
      <c r="H128" s="260">
        <f t="shared" si="51"/>
        <v>1525</v>
      </c>
      <c r="I128" s="260">
        <f t="shared" si="51"/>
        <v>1528</v>
      </c>
      <c r="J128" s="260">
        <f t="shared" si="51"/>
        <v>1411</v>
      </c>
      <c r="K128" s="260">
        <f t="shared" si="51"/>
        <v>1251</v>
      </c>
      <c r="L128" s="260">
        <f t="shared" si="51"/>
        <v>1098</v>
      </c>
      <c r="M128" s="260">
        <f t="shared" si="51"/>
        <v>937</v>
      </c>
      <c r="N128" s="262">
        <f t="shared" si="51"/>
        <v>860</v>
      </c>
      <c r="O128" s="256">
        <f t="shared" si="51"/>
        <v>767</v>
      </c>
      <c r="P128" s="383">
        <f t="shared" si="51"/>
        <v>694</v>
      </c>
      <c r="Q128" s="383">
        <f t="shared" si="51"/>
        <v>674</v>
      </c>
      <c r="R128" s="383">
        <f t="shared" si="51"/>
        <v>651</v>
      </c>
      <c r="S128" s="383">
        <f t="shared" si="51"/>
        <v>686</v>
      </c>
      <c r="T128" s="383">
        <f t="shared" si="51"/>
        <v>708</v>
      </c>
      <c r="U128" s="383">
        <f t="shared" si="51"/>
        <v>721</v>
      </c>
      <c r="V128" s="383">
        <f t="shared" si="51"/>
        <v>731</v>
      </c>
      <c r="W128" s="255">
        <f t="shared" si="51"/>
        <v>-273</v>
      </c>
      <c r="X128" s="256">
        <f t="shared" si="51"/>
        <v>-436</v>
      </c>
      <c r="Y128" s="256">
        <f t="shared" si="51"/>
        <v>-891</v>
      </c>
      <c r="Z128" s="256">
        <f t="shared" si="51"/>
        <v>-942</v>
      </c>
      <c r="AA128" s="256">
        <f t="shared" si="51"/>
        <v>-724</v>
      </c>
      <c r="AB128" s="256">
        <f t="shared" si="51"/>
        <v>-817</v>
      </c>
      <c r="AC128" s="256">
        <f t="shared" si="51"/>
        <v>-807</v>
      </c>
      <c r="AD128" s="480">
        <f t="shared" si="51"/>
        <v>-680</v>
      </c>
    </row>
    <row r="129" spans="1:35" x14ac:dyDescent="0.3">
      <c r="A129" s="465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447"/>
      <c r="U129" s="447"/>
      <c r="V129" s="447"/>
      <c r="W129" s="281"/>
      <c r="X129" s="282"/>
      <c r="Y129" s="282"/>
      <c r="Z129" s="282"/>
      <c r="AA129" s="282"/>
      <c r="AB129" s="282"/>
      <c r="AC129" s="282"/>
      <c r="AD129" s="485"/>
    </row>
    <row r="130" spans="1:35" x14ac:dyDescent="0.3">
      <c r="A130" s="465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447">
        <v>0</v>
      </c>
      <c r="U130" s="447">
        <v>0</v>
      </c>
      <c r="V130" s="447">
        <v>0</v>
      </c>
      <c r="W130" s="255">
        <f t="shared" ref="W130:AD134" si="52">O130-C130</f>
        <v>-78</v>
      </c>
      <c r="X130" s="256">
        <f t="shared" si="52"/>
        <v>-917</v>
      </c>
      <c r="Y130" s="256">
        <f t="shared" si="52"/>
        <v>-665</v>
      </c>
      <c r="Z130" s="256">
        <f t="shared" si="52"/>
        <v>-639</v>
      </c>
      <c r="AA130" s="256">
        <f t="shared" si="52"/>
        <v>-983</v>
      </c>
      <c r="AB130" s="256">
        <f t="shared" si="52"/>
        <v>-766</v>
      </c>
      <c r="AC130" s="256">
        <f t="shared" si="52"/>
        <v>-1256</v>
      </c>
      <c r="AD130" s="480">
        <f t="shared" si="52"/>
        <v>-181</v>
      </c>
    </row>
    <row r="131" spans="1:35" x14ac:dyDescent="0.3">
      <c r="A131" s="465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447">
        <v>0</v>
      </c>
      <c r="U131" s="447">
        <v>0</v>
      </c>
      <c r="V131" s="447">
        <v>0</v>
      </c>
      <c r="W131" s="255">
        <f t="shared" si="52"/>
        <v>-6</v>
      </c>
      <c r="X131" s="256">
        <f t="shared" si="52"/>
        <v>-18</v>
      </c>
      <c r="Y131" s="256">
        <f t="shared" si="52"/>
        <v>-262</v>
      </c>
      <c r="Z131" s="256">
        <f t="shared" si="52"/>
        <v>-237</v>
      </c>
      <c r="AA131" s="256">
        <f t="shared" si="52"/>
        <v>-455</v>
      </c>
      <c r="AB131" s="256">
        <f t="shared" si="52"/>
        <v>-313</v>
      </c>
      <c r="AC131" s="256">
        <f t="shared" si="52"/>
        <v>-624</v>
      </c>
      <c r="AD131" s="480">
        <f t="shared" si="52"/>
        <v>-70</v>
      </c>
    </row>
    <row r="132" spans="1:35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447">
        <v>0</v>
      </c>
      <c r="U132" s="447">
        <v>0</v>
      </c>
      <c r="V132" s="447">
        <v>0</v>
      </c>
      <c r="W132" s="255">
        <f t="shared" si="52"/>
        <v>-56</v>
      </c>
      <c r="X132" s="256">
        <f t="shared" si="52"/>
        <v>-105</v>
      </c>
      <c r="Y132" s="256">
        <f t="shared" si="52"/>
        <v>-132</v>
      </c>
      <c r="Z132" s="256">
        <f t="shared" si="52"/>
        <v>-105</v>
      </c>
      <c r="AA132" s="256">
        <f t="shared" si="52"/>
        <v>-79</v>
      </c>
      <c r="AB132" s="256">
        <f t="shared" si="52"/>
        <v>-62</v>
      </c>
      <c r="AC132" s="256">
        <f t="shared" si="52"/>
        <v>-41</v>
      </c>
      <c r="AD132" s="480">
        <f t="shared" si="52"/>
        <v>-1</v>
      </c>
    </row>
    <row r="133" spans="1:35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447">
        <v>0</v>
      </c>
      <c r="U133" s="447">
        <v>0</v>
      </c>
      <c r="V133" s="447">
        <v>0</v>
      </c>
      <c r="W133" s="255">
        <f t="shared" si="52"/>
        <v>-5</v>
      </c>
      <c r="X133" s="256">
        <f t="shared" si="52"/>
        <v>-10</v>
      </c>
      <c r="Y133" s="256">
        <f t="shared" si="52"/>
        <v>-9</v>
      </c>
      <c r="Z133" s="256">
        <f t="shared" si="52"/>
        <v>-9</v>
      </c>
      <c r="AA133" s="256">
        <f t="shared" si="52"/>
        <v>-7</v>
      </c>
      <c r="AB133" s="256">
        <f t="shared" si="52"/>
        <v>-5</v>
      </c>
      <c r="AC133" s="256">
        <f t="shared" si="52"/>
        <v>-7</v>
      </c>
      <c r="AD133" s="480">
        <f t="shared" si="52"/>
        <v>0</v>
      </c>
    </row>
    <row r="134" spans="1:35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448">
        <v>0</v>
      </c>
      <c r="U134" s="448">
        <v>0</v>
      </c>
      <c r="V134" s="448">
        <v>0</v>
      </c>
      <c r="W134" s="279">
        <f t="shared" si="52"/>
        <v>0</v>
      </c>
      <c r="X134" s="277">
        <f t="shared" si="52"/>
        <v>-1</v>
      </c>
      <c r="Y134" s="277">
        <f t="shared" si="52"/>
        <v>-1</v>
      </c>
      <c r="Z134" s="277">
        <f t="shared" si="52"/>
        <v>0</v>
      </c>
      <c r="AA134" s="277">
        <f t="shared" si="52"/>
        <v>0</v>
      </c>
      <c r="AB134" s="277">
        <f t="shared" si="52"/>
        <v>0</v>
      </c>
      <c r="AC134" s="277">
        <f t="shared" si="52"/>
        <v>0</v>
      </c>
      <c r="AD134" s="484">
        <f t="shared" si="52"/>
        <v>0</v>
      </c>
    </row>
    <row r="135" spans="1:35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V135" si="53">SUM(E130:E134)</f>
        <v>1069</v>
      </c>
      <c r="F135" s="294">
        <f t="shared" si="53"/>
        <v>990</v>
      </c>
      <c r="G135" s="293">
        <f t="shared" si="53"/>
        <v>1524</v>
      </c>
      <c r="H135" s="260">
        <f t="shared" si="53"/>
        <v>1146</v>
      </c>
      <c r="I135" s="260">
        <f t="shared" si="53"/>
        <v>1928</v>
      </c>
      <c r="J135" s="260">
        <f t="shared" si="53"/>
        <v>252</v>
      </c>
      <c r="K135" s="260">
        <f t="shared" si="53"/>
        <v>2</v>
      </c>
      <c r="L135" s="260">
        <f t="shared" si="53"/>
        <v>4</v>
      </c>
      <c r="M135" s="260">
        <f t="shared" si="53"/>
        <v>51</v>
      </c>
      <c r="N135" s="262">
        <f t="shared" si="53"/>
        <v>67</v>
      </c>
      <c r="O135" s="256">
        <f t="shared" si="53"/>
        <v>25</v>
      </c>
      <c r="P135" s="383">
        <f t="shared" si="53"/>
        <v>0</v>
      </c>
      <c r="Q135" s="383">
        <f t="shared" si="53"/>
        <v>0</v>
      </c>
      <c r="R135" s="383">
        <f t="shared" si="53"/>
        <v>0</v>
      </c>
      <c r="S135" s="447">
        <f t="shared" si="53"/>
        <v>0</v>
      </c>
      <c r="T135" s="447">
        <f t="shared" si="53"/>
        <v>0</v>
      </c>
      <c r="U135" s="447">
        <f t="shared" si="53"/>
        <v>0</v>
      </c>
      <c r="V135" s="447">
        <f t="shared" si="53"/>
        <v>0</v>
      </c>
      <c r="W135" s="281">
        <f>SUM(W130:W134)</f>
        <v>-145</v>
      </c>
      <c r="X135" s="282">
        <f>SUM(X130:X134)</f>
        <v>-1051</v>
      </c>
      <c r="Y135" s="282">
        <f t="shared" ref="Y135:AD135" si="54">SUM(Y130:Y134)</f>
        <v>-1069</v>
      </c>
      <c r="Z135" s="282">
        <f t="shared" si="54"/>
        <v>-990</v>
      </c>
      <c r="AA135" s="282">
        <f t="shared" si="54"/>
        <v>-1524</v>
      </c>
      <c r="AB135" s="282">
        <f t="shared" si="54"/>
        <v>-1146</v>
      </c>
      <c r="AC135" s="282">
        <f t="shared" si="54"/>
        <v>-1928</v>
      </c>
      <c r="AD135" s="485">
        <f t="shared" si="54"/>
        <v>-252</v>
      </c>
    </row>
    <row r="136" spans="1:35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447"/>
      <c r="U136" s="447"/>
      <c r="V136" s="447"/>
      <c r="W136" s="281"/>
      <c r="X136" s="282"/>
      <c r="Y136" s="92"/>
      <c r="Z136" s="92"/>
      <c r="AA136" s="92"/>
      <c r="AB136" s="92"/>
      <c r="AC136" s="92"/>
      <c r="AD136" s="179"/>
    </row>
    <row r="137" spans="1:35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447">
        <v>957</v>
      </c>
      <c r="U137" s="447">
        <v>719</v>
      </c>
      <c r="V137" s="447">
        <v>663</v>
      </c>
      <c r="W137" s="255">
        <f t="shared" ref="W137:AD141" si="55">O137-C137</f>
        <v>-3053</v>
      </c>
      <c r="X137" s="256">
        <f t="shared" si="55"/>
        <v>-6810</v>
      </c>
      <c r="Y137" s="256">
        <f t="shared" si="55"/>
        <v>-8508</v>
      </c>
      <c r="Z137" s="256">
        <f t="shared" si="55"/>
        <v>-7330</v>
      </c>
      <c r="AA137" s="256">
        <f t="shared" si="55"/>
        <v>-7363</v>
      </c>
      <c r="AB137" s="256">
        <f t="shared" si="55"/>
        <v>-6816</v>
      </c>
      <c r="AC137" s="256">
        <f t="shared" si="55"/>
        <v>-5757</v>
      </c>
      <c r="AD137" s="480">
        <f t="shared" si="55"/>
        <v>-3826</v>
      </c>
      <c r="AE137" s="400"/>
      <c r="AF137" s="400"/>
      <c r="AG137" s="400"/>
      <c r="AH137" s="400"/>
      <c r="AI137" s="400"/>
    </row>
    <row r="138" spans="1:35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447">
        <v>274</v>
      </c>
      <c r="U138" s="447">
        <v>201</v>
      </c>
      <c r="V138" s="447">
        <v>190</v>
      </c>
      <c r="W138" s="255">
        <f t="shared" si="55"/>
        <v>-966</v>
      </c>
      <c r="X138" s="256">
        <f t="shared" si="55"/>
        <v>-1351</v>
      </c>
      <c r="Y138" s="256">
        <f t="shared" si="55"/>
        <v>-3184</v>
      </c>
      <c r="Z138" s="256">
        <f t="shared" si="55"/>
        <v>-2769</v>
      </c>
      <c r="AA138" s="256">
        <f t="shared" si="55"/>
        <v>-2952</v>
      </c>
      <c r="AB138" s="256">
        <f t="shared" si="55"/>
        <v>-2932</v>
      </c>
      <c r="AC138" s="256">
        <f t="shared" si="55"/>
        <v>-2601</v>
      </c>
      <c r="AD138" s="480">
        <f t="shared" si="55"/>
        <v>-1953</v>
      </c>
    </row>
    <row r="139" spans="1:35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447">
        <v>20</v>
      </c>
      <c r="U139" s="447">
        <v>41</v>
      </c>
      <c r="V139" s="447">
        <v>44</v>
      </c>
      <c r="W139" s="255">
        <f t="shared" si="55"/>
        <v>-90</v>
      </c>
      <c r="X139" s="256">
        <f t="shared" si="55"/>
        <v>-164</v>
      </c>
      <c r="Y139" s="256">
        <f t="shared" si="55"/>
        <v>-183</v>
      </c>
      <c r="Z139" s="256">
        <f t="shared" si="55"/>
        <v>-137</v>
      </c>
      <c r="AA139" s="256">
        <f t="shared" si="55"/>
        <v>-111</v>
      </c>
      <c r="AB139" s="256">
        <f t="shared" si="55"/>
        <v>-84</v>
      </c>
      <c r="AC139" s="256">
        <f t="shared" si="55"/>
        <v>-48</v>
      </c>
      <c r="AD139" s="480">
        <f t="shared" si="55"/>
        <v>-22</v>
      </c>
      <c r="AE139" s="401"/>
      <c r="AF139" s="401"/>
      <c r="AG139" s="401"/>
      <c r="AH139" s="401"/>
      <c r="AI139" s="401"/>
    </row>
    <row r="140" spans="1:35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447">
        <v>21</v>
      </c>
      <c r="U140" s="447">
        <v>30</v>
      </c>
      <c r="V140" s="447">
        <v>35</v>
      </c>
      <c r="W140" s="255">
        <f t="shared" si="55"/>
        <v>-24</v>
      </c>
      <c r="X140" s="256">
        <f t="shared" si="55"/>
        <v>-52</v>
      </c>
      <c r="Y140" s="256">
        <f t="shared" si="55"/>
        <v>-59</v>
      </c>
      <c r="Z140" s="256">
        <f t="shared" si="55"/>
        <v>-47</v>
      </c>
      <c r="AA140" s="256">
        <f t="shared" si="55"/>
        <v>-38</v>
      </c>
      <c r="AB140" s="256">
        <f t="shared" si="55"/>
        <v>-27</v>
      </c>
      <c r="AC140" s="256">
        <f t="shared" si="55"/>
        <v>-7</v>
      </c>
      <c r="AD140" s="480">
        <f t="shared" si="55"/>
        <v>12</v>
      </c>
    </row>
    <row r="141" spans="1:35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448">
        <v>4</v>
      </c>
      <c r="U141" s="448">
        <v>6</v>
      </c>
      <c r="V141" s="448">
        <v>6</v>
      </c>
      <c r="W141" s="279">
        <f t="shared" si="55"/>
        <v>-4</v>
      </c>
      <c r="X141" s="277">
        <f t="shared" si="55"/>
        <v>-7</v>
      </c>
      <c r="Y141" s="277">
        <f t="shared" si="55"/>
        <v>-6</v>
      </c>
      <c r="Z141" s="277">
        <f t="shared" si="55"/>
        <v>-7</v>
      </c>
      <c r="AA141" s="277">
        <f t="shared" si="55"/>
        <v>-3</v>
      </c>
      <c r="AB141" s="277">
        <f t="shared" si="55"/>
        <v>-1</v>
      </c>
      <c r="AC141" s="277">
        <f t="shared" si="55"/>
        <v>3</v>
      </c>
      <c r="AD141" s="484">
        <f t="shared" si="55"/>
        <v>4</v>
      </c>
    </row>
    <row r="142" spans="1:35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D142" si="56">SUM(E137:E141)</f>
        <v>14118</v>
      </c>
      <c r="F142" s="300">
        <f t="shared" si="56"/>
        <v>12193</v>
      </c>
      <c r="G142" s="300">
        <f t="shared" si="56"/>
        <v>12025</v>
      </c>
      <c r="H142" s="270">
        <f t="shared" si="56"/>
        <v>11136</v>
      </c>
      <c r="I142" s="270">
        <f t="shared" si="56"/>
        <v>9407</v>
      </c>
      <c r="J142" s="270">
        <f t="shared" si="56"/>
        <v>6723</v>
      </c>
      <c r="K142" s="270">
        <f t="shared" si="56"/>
        <v>3949</v>
      </c>
      <c r="L142" s="270">
        <f t="shared" si="56"/>
        <v>2532</v>
      </c>
      <c r="M142" s="270">
        <f t="shared" si="56"/>
        <v>3139</v>
      </c>
      <c r="N142" s="271">
        <f t="shared" si="56"/>
        <v>4182</v>
      </c>
      <c r="O142" s="283">
        <f t="shared" si="56"/>
        <v>3444</v>
      </c>
      <c r="P142" s="385">
        <f t="shared" si="56"/>
        <v>1978</v>
      </c>
      <c r="Q142" s="385">
        <f t="shared" si="56"/>
        <v>2178</v>
      </c>
      <c r="R142" s="385">
        <f t="shared" si="56"/>
        <v>1903</v>
      </c>
      <c r="S142" s="385">
        <f t="shared" si="56"/>
        <v>1558</v>
      </c>
      <c r="T142" s="385">
        <f t="shared" si="56"/>
        <v>1276</v>
      </c>
      <c r="U142" s="385">
        <f t="shared" si="56"/>
        <v>997</v>
      </c>
      <c r="V142" s="385">
        <f t="shared" si="56"/>
        <v>938</v>
      </c>
      <c r="W142" s="285">
        <f t="shared" si="56"/>
        <v>-4137</v>
      </c>
      <c r="X142" s="283">
        <f t="shared" si="56"/>
        <v>-8384</v>
      </c>
      <c r="Y142" s="283">
        <f t="shared" si="56"/>
        <v>-11940</v>
      </c>
      <c r="Z142" s="283">
        <f t="shared" si="56"/>
        <v>-10290</v>
      </c>
      <c r="AA142" s="283">
        <f t="shared" si="56"/>
        <v>-10467</v>
      </c>
      <c r="AB142" s="283">
        <f t="shared" si="56"/>
        <v>-9860</v>
      </c>
      <c r="AC142" s="283">
        <f t="shared" si="56"/>
        <v>-8410</v>
      </c>
      <c r="AD142" s="486">
        <f t="shared" si="56"/>
        <v>-5785</v>
      </c>
    </row>
    <row r="143" spans="1:35" x14ac:dyDescent="0.3">
      <c r="A143" s="290"/>
      <c r="B143" s="229"/>
      <c r="C143" s="229"/>
      <c r="D143" s="229"/>
      <c r="E143" s="229"/>
      <c r="F143" s="229"/>
      <c r="G143" s="229"/>
    </row>
    <row r="144" spans="1:35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E8:AG8"/>
    <mergeCell ref="B1:X1"/>
    <mergeCell ref="C2:I2"/>
    <mergeCell ref="C3:I3"/>
    <mergeCell ref="C5:I5"/>
    <mergeCell ref="W8:AD8"/>
  </mergeCells>
  <pageMargins left="0.45" right="0.45" top="0.5" bottom="0.5" header="0.3" footer="0.3"/>
  <pageSetup scale="38" fitToHeight="0" orientation="landscape" r:id="rId1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63"/>
  <sheetViews>
    <sheetView zoomScaleNormal="100" workbookViewId="0">
      <pane xSplit="2" ySplit="9" topLeftCell="G76" activePane="bottomRight" state="frozen"/>
      <selection pane="topRight" activeCell="C1" sqref="C1"/>
      <selection pane="bottomLeft" activeCell="A9" sqref="A9"/>
      <selection pane="bottomRight" activeCell="M137" sqref="M137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229" customWidth="1"/>
    <col min="21" max="22" width="11.44140625" style="1" customWidth="1"/>
    <col min="23" max="24" width="12" style="1" bestFit="1" customWidth="1"/>
    <col min="25" max="26" width="11" style="1" bestFit="1" customWidth="1"/>
    <col min="27" max="27" width="12.33203125" style="1" customWidth="1"/>
    <col min="28" max="28" width="12.5546875" style="1" customWidth="1"/>
    <col min="29" max="29" width="11.44140625" style="1" bestFit="1" customWidth="1"/>
    <col min="30" max="30" width="18.109375" style="1" customWidth="1"/>
    <col min="31" max="16384" width="9.21875" style="1"/>
  </cols>
  <sheetData>
    <row r="1" spans="1:36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23"/>
      <c r="Z1" s="23"/>
      <c r="AA1" s="23"/>
      <c r="AB1" s="23"/>
      <c r="AC1" s="23"/>
      <c r="AD1" s="24"/>
    </row>
    <row r="2" spans="1:36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350"/>
      <c r="U2" s="6"/>
      <c r="V2" s="6"/>
      <c r="W2" s="6"/>
      <c r="X2" s="7"/>
    </row>
    <row r="3" spans="1:36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351"/>
      <c r="U3" s="8"/>
      <c r="V3" s="8"/>
      <c r="W3" s="8"/>
      <c r="X3" s="9"/>
    </row>
    <row r="4" spans="1:36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351"/>
      <c r="U4" s="8"/>
      <c r="V4" s="8"/>
      <c r="W4" s="8"/>
      <c r="X4" s="9"/>
    </row>
    <row r="5" spans="1:36" ht="27.6" customHeight="1" thickTop="1" thickBot="1" x14ac:dyDescent="0.35">
      <c r="B5" s="4" t="s">
        <v>45</v>
      </c>
      <c r="C5" s="519" t="s">
        <v>171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351"/>
      <c r="U5" s="8"/>
      <c r="V5" s="8"/>
      <c r="W5" s="8"/>
      <c r="X5" s="10"/>
    </row>
    <row r="6" spans="1:36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351"/>
      <c r="U6" s="8"/>
      <c r="V6" s="8"/>
      <c r="W6" s="8"/>
      <c r="X6" s="10"/>
    </row>
    <row r="7" spans="1:36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398"/>
      <c r="U7" s="13"/>
      <c r="V7" s="13"/>
      <c r="W7" s="13"/>
      <c r="X7" s="14"/>
    </row>
    <row r="8" spans="1:36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353"/>
      <c r="U8" s="20"/>
      <c r="V8" s="466"/>
      <c r="W8" s="521" t="s">
        <v>32</v>
      </c>
      <c r="X8" s="522"/>
      <c r="Y8" s="522"/>
      <c r="Z8" s="522"/>
      <c r="AA8" s="522"/>
      <c r="AB8" s="522"/>
      <c r="AC8" s="522"/>
      <c r="AD8" s="523"/>
      <c r="AE8" s="524"/>
      <c r="AF8" s="525"/>
      <c r="AG8" s="525"/>
    </row>
    <row r="9" spans="1:36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34" t="s">
        <v>10</v>
      </c>
      <c r="S9" s="434" t="s">
        <v>11</v>
      </c>
      <c r="T9" s="434" t="s">
        <v>2</v>
      </c>
      <c r="U9" s="434" t="s">
        <v>12</v>
      </c>
      <c r="V9" s="467" t="s">
        <v>169</v>
      </c>
      <c r="W9" s="146" t="s">
        <v>8</v>
      </c>
      <c r="X9" s="147" t="s">
        <v>9</v>
      </c>
      <c r="Y9" s="147" t="s">
        <v>13</v>
      </c>
      <c r="Z9" s="147" t="s">
        <v>139</v>
      </c>
      <c r="AA9" s="147" t="s">
        <v>11</v>
      </c>
      <c r="AB9" s="147" t="s">
        <v>2</v>
      </c>
      <c r="AC9" s="148" t="s">
        <v>12</v>
      </c>
      <c r="AD9" s="148" t="s">
        <v>170</v>
      </c>
      <c r="AE9" s="464"/>
      <c r="AF9" s="464"/>
      <c r="AG9" s="464"/>
      <c r="AH9" s="464"/>
      <c r="AI9" s="464"/>
      <c r="AJ9" s="464"/>
    </row>
    <row r="10" spans="1:36" x14ac:dyDescent="0.3">
      <c r="A10" s="464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355"/>
      <c r="U10" s="187"/>
      <c r="V10" s="468"/>
      <c r="W10" s="212"/>
      <c r="X10" s="28"/>
      <c r="Y10" s="29"/>
      <c r="Z10" s="29"/>
      <c r="AA10" s="29"/>
      <c r="AB10" s="29"/>
      <c r="AC10" s="29"/>
      <c r="AD10" s="152"/>
    </row>
    <row r="11" spans="1:36" x14ac:dyDescent="0.3">
      <c r="A11" s="464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357">
        <v>256621</v>
      </c>
      <c r="U11" s="357">
        <v>256285</v>
      </c>
      <c r="V11" s="469">
        <v>256352</v>
      </c>
      <c r="W11" s="213">
        <f t="shared" ref="W11:AD15" si="0">O11-C11</f>
        <v>4079</v>
      </c>
      <c r="X11" s="80">
        <f t="shared" si="0"/>
        <v>4317</v>
      </c>
      <c r="Y11" s="80">
        <f t="shared" si="0"/>
        <v>5435</v>
      </c>
      <c r="Z11" s="80">
        <f t="shared" si="0"/>
        <v>6171</v>
      </c>
      <c r="AA11" s="80">
        <f t="shared" si="0"/>
        <v>3856</v>
      </c>
      <c r="AB11" s="80">
        <f t="shared" si="0"/>
        <v>3224</v>
      </c>
      <c r="AC11" s="80">
        <f t="shared" si="0"/>
        <v>1509</v>
      </c>
      <c r="AD11" s="154">
        <f t="shared" si="0"/>
        <v>1166</v>
      </c>
    </row>
    <row r="12" spans="1:36" x14ac:dyDescent="0.3">
      <c r="A12" s="464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357">
        <v>42434</v>
      </c>
      <c r="U12" s="357">
        <v>42966</v>
      </c>
      <c r="V12" s="469">
        <v>42917</v>
      </c>
      <c r="W12" s="213">
        <f t="shared" si="0"/>
        <v>-247</v>
      </c>
      <c r="X12" s="80">
        <f t="shared" si="0"/>
        <v>389</v>
      </c>
      <c r="Y12" s="80">
        <f t="shared" si="0"/>
        <v>-209</v>
      </c>
      <c r="Z12" s="80">
        <f t="shared" si="0"/>
        <v>-365</v>
      </c>
      <c r="AA12" s="80">
        <f t="shared" si="0"/>
        <v>2782</v>
      </c>
      <c r="AB12" s="80">
        <f t="shared" si="0"/>
        <v>3291</v>
      </c>
      <c r="AC12" s="80">
        <f t="shared" si="0"/>
        <v>5088</v>
      </c>
      <c r="AD12" s="154">
        <f t="shared" si="0"/>
        <v>3708</v>
      </c>
    </row>
    <row r="13" spans="1:36" x14ac:dyDescent="0.3">
      <c r="A13" s="464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357">
        <v>23426</v>
      </c>
      <c r="U13" s="357">
        <v>23414</v>
      </c>
      <c r="V13" s="469">
        <v>23442</v>
      </c>
      <c r="W13" s="213">
        <f t="shared" si="0"/>
        <v>-11</v>
      </c>
      <c r="X13" s="80">
        <f t="shared" si="0"/>
        <v>186</v>
      </c>
      <c r="Y13" s="80">
        <f t="shared" si="0"/>
        <v>425</v>
      </c>
      <c r="Z13" s="80">
        <f t="shared" si="0"/>
        <v>619</v>
      </c>
      <c r="AA13" s="80">
        <f t="shared" si="0"/>
        <v>677</v>
      </c>
      <c r="AB13" s="80">
        <f t="shared" si="0"/>
        <v>701</v>
      </c>
      <c r="AC13" s="80">
        <f t="shared" si="0"/>
        <v>683</v>
      </c>
      <c r="AD13" s="154">
        <f t="shared" si="0"/>
        <v>513</v>
      </c>
    </row>
    <row r="14" spans="1:36" x14ac:dyDescent="0.3">
      <c r="A14" s="464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357">
        <v>6939</v>
      </c>
      <c r="U14" s="357">
        <v>6944</v>
      </c>
      <c r="V14" s="469">
        <v>6914</v>
      </c>
      <c r="W14" s="213">
        <f t="shared" si="0"/>
        <v>136</v>
      </c>
      <c r="X14" s="80">
        <f t="shared" si="0"/>
        <v>152</v>
      </c>
      <c r="Y14" s="80">
        <f t="shared" si="0"/>
        <v>158</v>
      </c>
      <c r="Z14" s="80">
        <f t="shared" si="0"/>
        <v>174</v>
      </c>
      <c r="AA14" s="80">
        <f t="shared" si="0"/>
        <v>194</v>
      </c>
      <c r="AB14" s="80">
        <f t="shared" si="0"/>
        <v>191</v>
      </c>
      <c r="AC14" s="80">
        <f t="shared" si="0"/>
        <v>190</v>
      </c>
      <c r="AD14" s="154">
        <f t="shared" si="0"/>
        <v>41</v>
      </c>
    </row>
    <row r="15" spans="1:36" x14ac:dyDescent="0.3">
      <c r="A15" s="464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358">
        <v>1000</v>
      </c>
      <c r="U15" s="358">
        <v>1000</v>
      </c>
      <c r="V15" s="470">
        <v>997</v>
      </c>
      <c r="W15" s="214">
        <f t="shared" si="0"/>
        <v>13</v>
      </c>
      <c r="X15" s="85">
        <f t="shared" si="0"/>
        <v>18</v>
      </c>
      <c r="Y15" s="85">
        <f t="shared" si="0"/>
        <v>15</v>
      </c>
      <c r="Z15" s="85">
        <f t="shared" si="0"/>
        <v>18</v>
      </c>
      <c r="AA15" s="85">
        <f t="shared" si="0"/>
        <v>17</v>
      </c>
      <c r="AB15" s="85">
        <f t="shared" si="0"/>
        <v>22</v>
      </c>
      <c r="AC15" s="85">
        <f t="shared" si="0"/>
        <v>23</v>
      </c>
      <c r="AD15" s="155">
        <f t="shared" si="0"/>
        <v>13</v>
      </c>
    </row>
    <row r="16" spans="1:36" ht="15" thickBot="1" x14ac:dyDescent="0.35">
      <c r="A16" s="464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V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359">
        <f t="shared" si="1"/>
        <v>330420</v>
      </c>
      <c r="U16" s="359">
        <f t="shared" si="1"/>
        <v>330609</v>
      </c>
      <c r="V16" s="359">
        <f t="shared" si="1"/>
        <v>330622</v>
      </c>
      <c r="W16" s="215">
        <f>SUM(W11:W15)</f>
        <v>3970</v>
      </c>
      <c r="X16" s="51">
        <f>SUM(X11:X15)</f>
        <v>5062</v>
      </c>
      <c r="Y16" s="51">
        <f t="shared" ref="Y16:AC16" si="2">SUM(Y11:Y15)</f>
        <v>5824</v>
      </c>
      <c r="Z16" s="51">
        <f t="shared" si="2"/>
        <v>6617</v>
      </c>
      <c r="AA16" s="51">
        <f t="shared" si="2"/>
        <v>7526</v>
      </c>
      <c r="AB16" s="51">
        <f t="shared" si="2"/>
        <v>7429</v>
      </c>
      <c r="AC16" s="51">
        <f t="shared" si="2"/>
        <v>7493</v>
      </c>
      <c r="AD16" s="472">
        <f t="shared" ref="AD16" si="3">SUM(AD11:AD15)</f>
        <v>5441</v>
      </c>
    </row>
    <row r="17" spans="1:36" x14ac:dyDescent="0.3">
      <c r="A17" s="464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60"/>
      <c r="U17" s="360"/>
      <c r="V17" s="471"/>
      <c r="W17" s="213"/>
      <c r="X17" s="236"/>
      <c r="Y17" s="81"/>
      <c r="Z17" s="81"/>
      <c r="AA17" s="81"/>
      <c r="AB17" s="81"/>
      <c r="AC17" s="81"/>
      <c r="AD17" s="159"/>
    </row>
    <row r="18" spans="1:36" x14ac:dyDescent="0.3">
      <c r="A18" s="464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361">
        <v>59439</v>
      </c>
      <c r="U18" s="361">
        <v>63197</v>
      </c>
      <c r="V18" s="361">
        <v>59995</v>
      </c>
      <c r="W18" s="213">
        <f t="shared" ref="W18:AD22" si="4">O18-C18</f>
        <v>5522</v>
      </c>
      <c r="X18" s="80">
        <f t="shared" si="4"/>
        <v>-3703</v>
      </c>
      <c r="Y18" s="80">
        <f t="shared" si="4"/>
        <v>-1181</v>
      </c>
      <c r="Z18" s="80">
        <f t="shared" si="4"/>
        <v>530</v>
      </c>
      <c r="AA18" s="80">
        <f t="shared" si="4"/>
        <v>-7910</v>
      </c>
      <c r="AB18" s="80">
        <f t="shared" si="4"/>
        <v>-3844</v>
      </c>
      <c r="AC18" s="80">
        <f t="shared" si="4"/>
        <v>3624</v>
      </c>
      <c r="AD18" s="154">
        <f t="shared" si="4"/>
        <v>-93</v>
      </c>
      <c r="AE18" s="400"/>
      <c r="AF18" s="400"/>
      <c r="AG18" s="400"/>
      <c r="AH18" s="400"/>
      <c r="AI18" s="400"/>
      <c r="AJ18" s="400"/>
    </row>
    <row r="19" spans="1:36" x14ac:dyDescent="0.3">
      <c r="A19" s="464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361">
        <v>29077</v>
      </c>
      <c r="U19" s="361">
        <v>29105</v>
      </c>
      <c r="V19" s="361">
        <v>28576</v>
      </c>
      <c r="W19" s="213">
        <f t="shared" si="4"/>
        <v>-699</v>
      </c>
      <c r="X19" s="80">
        <f t="shared" si="4"/>
        <v>-1644</v>
      </c>
      <c r="Y19" s="80">
        <f t="shared" si="4"/>
        <v>134</v>
      </c>
      <c r="Z19" s="80">
        <f t="shared" si="4"/>
        <v>-122</v>
      </c>
      <c r="AA19" s="80">
        <f t="shared" si="4"/>
        <v>676</v>
      </c>
      <c r="AB19" s="80">
        <f t="shared" si="4"/>
        <v>1940</v>
      </c>
      <c r="AC19" s="80">
        <f t="shared" si="4"/>
        <v>3343</v>
      </c>
      <c r="AD19" s="154">
        <f t="shared" si="4"/>
        <v>1864</v>
      </c>
    </row>
    <row r="20" spans="1:36" x14ac:dyDescent="0.3">
      <c r="A20" s="464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361">
        <v>5310</v>
      </c>
      <c r="U20" s="361">
        <v>5563</v>
      </c>
      <c r="V20" s="361">
        <v>5400</v>
      </c>
      <c r="W20" s="213">
        <f t="shared" si="4"/>
        <v>787</v>
      </c>
      <c r="X20" s="80">
        <f t="shared" si="4"/>
        <v>1365</v>
      </c>
      <c r="Y20" s="80">
        <f t="shared" si="4"/>
        <v>1144</v>
      </c>
      <c r="Z20" s="80">
        <f t="shared" si="4"/>
        <v>1146</v>
      </c>
      <c r="AA20" s="80">
        <f t="shared" si="4"/>
        <v>340</v>
      </c>
      <c r="AB20" s="80">
        <f t="shared" si="4"/>
        <v>604</v>
      </c>
      <c r="AC20" s="80">
        <f t="shared" si="4"/>
        <v>1205</v>
      </c>
      <c r="AD20" s="154">
        <f t="shared" si="4"/>
        <v>980</v>
      </c>
      <c r="AE20" s="401"/>
      <c r="AF20" s="401"/>
      <c r="AG20" s="401"/>
      <c r="AH20" s="401"/>
      <c r="AI20" s="401"/>
      <c r="AJ20" s="401"/>
    </row>
    <row r="21" spans="1:36" x14ac:dyDescent="0.3">
      <c r="A21" s="464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361">
        <v>1176</v>
      </c>
      <c r="U21" s="361">
        <v>1276</v>
      </c>
      <c r="V21" s="361">
        <v>1130</v>
      </c>
      <c r="W21" s="213">
        <f t="shared" si="4"/>
        <v>325</v>
      </c>
      <c r="X21" s="80">
        <f t="shared" si="4"/>
        <v>509</v>
      </c>
      <c r="Y21" s="80">
        <f t="shared" si="4"/>
        <v>336</v>
      </c>
      <c r="Z21" s="80">
        <f t="shared" si="4"/>
        <v>347</v>
      </c>
      <c r="AA21" s="80">
        <f t="shared" si="4"/>
        <v>142</v>
      </c>
      <c r="AB21" s="80">
        <f t="shared" si="4"/>
        <v>179</v>
      </c>
      <c r="AC21" s="80">
        <f t="shared" si="4"/>
        <v>429</v>
      </c>
      <c r="AD21" s="154">
        <f t="shared" si="4"/>
        <v>231</v>
      </c>
    </row>
    <row r="22" spans="1:36" x14ac:dyDescent="0.3">
      <c r="A22" s="464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362">
        <v>147</v>
      </c>
      <c r="U22" s="362">
        <v>172</v>
      </c>
      <c r="V22" s="362">
        <v>148</v>
      </c>
      <c r="W22" s="214">
        <f t="shared" si="4"/>
        <v>75</v>
      </c>
      <c r="X22" s="85">
        <f t="shared" si="4"/>
        <v>54</v>
      </c>
      <c r="Y22" s="85">
        <f t="shared" si="4"/>
        <v>48</v>
      </c>
      <c r="Z22" s="85">
        <f t="shared" si="4"/>
        <v>75</v>
      </c>
      <c r="AA22" s="85">
        <f t="shared" si="4"/>
        <v>46</v>
      </c>
      <c r="AB22" s="85">
        <f t="shared" si="4"/>
        <v>19</v>
      </c>
      <c r="AC22" s="85">
        <f t="shared" si="4"/>
        <v>54</v>
      </c>
      <c r="AD22" s="155">
        <f t="shared" si="4"/>
        <v>34</v>
      </c>
    </row>
    <row r="23" spans="1:36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C23" si="5">SUM(E18:E22)</f>
        <v>95303</v>
      </c>
      <c r="F23" s="60">
        <f t="shared" si="5"/>
        <v>100184</v>
      </c>
      <c r="G23" s="60">
        <f t="shared" si="5"/>
        <v>102006</v>
      </c>
      <c r="H23" s="60">
        <f t="shared" si="5"/>
        <v>96251</v>
      </c>
      <c r="I23" s="60">
        <f t="shared" si="5"/>
        <v>90658</v>
      </c>
      <c r="J23" s="60">
        <f t="shared" si="5"/>
        <v>92233</v>
      </c>
      <c r="K23" s="60">
        <f t="shared" si="5"/>
        <v>85139</v>
      </c>
      <c r="L23" s="60">
        <f t="shared" si="5"/>
        <v>84833</v>
      </c>
      <c r="M23" s="60">
        <f t="shared" si="5"/>
        <v>87292</v>
      </c>
      <c r="N23" s="58">
        <f t="shared" si="5"/>
        <v>86951</v>
      </c>
      <c r="O23" s="60">
        <f t="shared" si="5"/>
        <v>99142</v>
      </c>
      <c r="P23" s="363">
        <f t="shared" si="5"/>
        <v>99070</v>
      </c>
      <c r="Q23" s="363">
        <f t="shared" si="5"/>
        <v>95784</v>
      </c>
      <c r="R23" s="363">
        <f t="shared" si="5"/>
        <v>102160</v>
      </c>
      <c r="S23" s="363">
        <f t="shared" si="5"/>
        <v>95300</v>
      </c>
      <c r="T23" s="363">
        <f t="shared" si="5"/>
        <v>95149</v>
      </c>
      <c r="U23" s="363">
        <f t="shared" si="5"/>
        <v>99313</v>
      </c>
      <c r="V23" s="363">
        <f t="shared" ref="V23" si="6">SUM(V18:V22)</f>
        <v>95249</v>
      </c>
      <c r="W23" s="216">
        <f t="shared" si="5"/>
        <v>6010</v>
      </c>
      <c r="X23" s="60">
        <f t="shared" si="5"/>
        <v>-3419</v>
      </c>
      <c r="Y23" s="60">
        <f t="shared" si="5"/>
        <v>481</v>
      </c>
      <c r="Z23" s="60">
        <f t="shared" si="5"/>
        <v>1976</v>
      </c>
      <c r="AA23" s="60">
        <f t="shared" si="5"/>
        <v>-6706</v>
      </c>
      <c r="AB23" s="60">
        <f t="shared" si="5"/>
        <v>-1102</v>
      </c>
      <c r="AC23" s="60">
        <f t="shared" si="5"/>
        <v>8655</v>
      </c>
      <c r="AD23" s="473">
        <f t="shared" ref="AD23" si="7">SUM(AD18:AD22)</f>
        <v>3016</v>
      </c>
    </row>
    <row r="24" spans="1:36" x14ac:dyDescent="0.3">
      <c r="A24" s="464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61"/>
      <c r="U24" s="361"/>
      <c r="V24" s="361"/>
      <c r="W24" s="216"/>
      <c r="X24" s="82"/>
      <c r="Y24" s="83"/>
      <c r="Z24" s="83"/>
      <c r="AA24" s="83"/>
      <c r="AB24" s="83"/>
      <c r="AC24" s="83"/>
      <c r="AD24" s="162"/>
    </row>
    <row r="25" spans="1:36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361">
        <v>18562</v>
      </c>
      <c r="U25" s="361">
        <v>24119</v>
      </c>
      <c r="V25" s="361">
        <v>20406</v>
      </c>
      <c r="W25" s="213">
        <f t="shared" ref="W25:AD29" si="8">O25-C25</f>
        <v>2991</v>
      </c>
      <c r="X25" s="80">
        <f t="shared" si="8"/>
        <v>-8657</v>
      </c>
      <c r="Y25" s="80">
        <f t="shared" si="8"/>
        <v>-1118</v>
      </c>
      <c r="Z25" s="80">
        <f t="shared" si="8"/>
        <v>-587</v>
      </c>
      <c r="AA25" s="80">
        <f t="shared" si="8"/>
        <v>-10271</v>
      </c>
      <c r="AB25" s="80">
        <f t="shared" si="8"/>
        <v>-4969</v>
      </c>
      <c r="AC25" s="80">
        <f t="shared" si="8"/>
        <v>2101</v>
      </c>
      <c r="AD25" s="154">
        <f t="shared" si="8"/>
        <v>-5555</v>
      </c>
    </row>
    <row r="26" spans="1:36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361">
        <v>3971</v>
      </c>
      <c r="U26" s="361">
        <v>4165</v>
      </c>
      <c r="V26" s="361">
        <v>3601</v>
      </c>
      <c r="W26" s="213">
        <f t="shared" si="8"/>
        <v>1193</v>
      </c>
      <c r="X26" s="80">
        <f t="shared" si="8"/>
        <v>-318</v>
      </c>
      <c r="Y26" s="80">
        <f t="shared" si="8"/>
        <v>734</v>
      </c>
      <c r="Z26" s="80">
        <f t="shared" si="8"/>
        <v>-759</v>
      </c>
      <c r="AA26" s="80">
        <f t="shared" si="8"/>
        <v>-1129</v>
      </c>
      <c r="AB26" s="80">
        <f t="shared" si="8"/>
        <v>370</v>
      </c>
      <c r="AC26" s="80">
        <f t="shared" si="8"/>
        <v>391</v>
      </c>
      <c r="AD26" s="154">
        <f t="shared" si="8"/>
        <v>-1351</v>
      </c>
    </row>
    <row r="27" spans="1:36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361">
        <v>1439</v>
      </c>
      <c r="U27" s="361">
        <v>1869</v>
      </c>
      <c r="V27" s="361">
        <v>1669</v>
      </c>
      <c r="W27" s="213">
        <f t="shared" si="8"/>
        <v>593</v>
      </c>
      <c r="X27" s="80">
        <f t="shared" si="8"/>
        <v>264</v>
      </c>
      <c r="Y27" s="80">
        <f t="shared" si="8"/>
        <v>-213</v>
      </c>
      <c r="Z27" s="80">
        <f t="shared" si="8"/>
        <v>95</v>
      </c>
      <c r="AA27" s="80">
        <f t="shared" si="8"/>
        <v>-786</v>
      </c>
      <c r="AB27" s="80">
        <f t="shared" si="8"/>
        <v>-362</v>
      </c>
      <c r="AC27" s="80">
        <f t="shared" si="8"/>
        <v>345</v>
      </c>
      <c r="AD27" s="154">
        <f t="shared" si="8"/>
        <v>-108</v>
      </c>
    </row>
    <row r="28" spans="1:36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361">
        <v>425</v>
      </c>
      <c r="U28" s="361">
        <v>564</v>
      </c>
      <c r="V28" s="361">
        <v>481</v>
      </c>
      <c r="W28" s="213">
        <f t="shared" si="8"/>
        <v>266</v>
      </c>
      <c r="X28" s="80">
        <f t="shared" si="8"/>
        <v>205</v>
      </c>
      <c r="Y28" s="80">
        <f t="shared" si="8"/>
        <v>47</v>
      </c>
      <c r="Z28" s="80">
        <f t="shared" si="8"/>
        <v>42</v>
      </c>
      <c r="AA28" s="80">
        <f t="shared" si="8"/>
        <v>-143</v>
      </c>
      <c r="AB28" s="80">
        <f t="shared" si="8"/>
        <v>-71</v>
      </c>
      <c r="AC28" s="80">
        <f t="shared" si="8"/>
        <v>208</v>
      </c>
      <c r="AD28" s="154">
        <f t="shared" si="8"/>
        <v>18</v>
      </c>
    </row>
    <row r="29" spans="1:36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362">
        <v>58</v>
      </c>
      <c r="U29" s="362">
        <v>94</v>
      </c>
      <c r="V29" s="362">
        <v>78</v>
      </c>
      <c r="W29" s="214">
        <f t="shared" si="8"/>
        <v>59</v>
      </c>
      <c r="X29" s="85">
        <f t="shared" si="8"/>
        <v>24</v>
      </c>
      <c r="Y29" s="85">
        <f t="shared" si="8"/>
        <v>8</v>
      </c>
      <c r="Z29" s="85">
        <f t="shared" si="8"/>
        <v>32</v>
      </c>
      <c r="AA29" s="85">
        <f t="shared" si="8"/>
        <v>-7</v>
      </c>
      <c r="AB29" s="85">
        <f t="shared" si="8"/>
        <v>-16</v>
      </c>
      <c r="AC29" s="85">
        <f t="shared" si="8"/>
        <v>31</v>
      </c>
      <c r="AD29" s="155">
        <f t="shared" si="8"/>
        <v>8</v>
      </c>
    </row>
    <row r="30" spans="1:36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C30" si="9">SUM(E25:E29)</f>
        <v>32958</v>
      </c>
      <c r="F30" s="60">
        <f t="shared" si="9"/>
        <v>38722</v>
      </c>
      <c r="G30" s="60">
        <f t="shared" si="9"/>
        <v>36916</v>
      </c>
      <c r="H30" s="60">
        <f t="shared" si="9"/>
        <v>29503</v>
      </c>
      <c r="I30" s="60">
        <f t="shared" si="9"/>
        <v>27735</v>
      </c>
      <c r="J30" s="60">
        <f t="shared" si="9"/>
        <v>33223</v>
      </c>
      <c r="K30" s="60">
        <f t="shared" si="9"/>
        <v>29033</v>
      </c>
      <c r="L30" s="60">
        <f t="shared" si="9"/>
        <v>35916</v>
      </c>
      <c r="M30" s="60">
        <f t="shared" si="9"/>
        <v>38275</v>
      </c>
      <c r="N30" s="61">
        <f t="shared" si="9"/>
        <v>39682</v>
      </c>
      <c r="O30" s="60">
        <f t="shared" si="9"/>
        <v>48503</v>
      </c>
      <c r="P30" s="363">
        <f t="shared" si="9"/>
        <v>38692</v>
      </c>
      <c r="Q30" s="363">
        <f t="shared" si="9"/>
        <v>32416</v>
      </c>
      <c r="R30" s="363">
        <f t="shared" si="9"/>
        <v>37545</v>
      </c>
      <c r="S30" s="363">
        <f t="shared" si="9"/>
        <v>24580</v>
      </c>
      <c r="T30" s="363">
        <f t="shared" si="9"/>
        <v>24455</v>
      </c>
      <c r="U30" s="363">
        <f t="shared" si="9"/>
        <v>30811</v>
      </c>
      <c r="V30" s="363">
        <f t="shared" ref="V30" si="10">SUM(V25:V29)</f>
        <v>26235</v>
      </c>
      <c r="W30" s="216">
        <f t="shared" si="9"/>
        <v>5102</v>
      </c>
      <c r="X30" s="60">
        <f t="shared" si="9"/>
        <v>-8482</v>
      </c>
      <c r="Y30" s="60">
        <f t="shared" si="9"/>
        <v>-542</v>
      </c>
      <c r="Z30" s="60">
        <f t="shared" si="9"/>
        <v>-1177</v>
      </c>
      <c r="AA30" s="60">
        <f t="shared" si="9"/>
        <v>-12336</v>
      </c>
      <c r="AB30" s="60">
        <f t="shared" si="9"/>
        <v>-5048</v>
      </c>
      <c r="AC30" s="60">
        <f t="shared" si="9"/>
        <v>3076</v>
      </c>
      <c r="AD30" s="473">
        <f t="shared" ref="AD30" si="11">SUM(AD25:AD29)</f>
        <v>-6988</v>
      </c>
    </row>
    <row r="31" spans="1:36" x14ac:dyDescent="0.3">
      <c r="A31" s="464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63"/>
      <c r="U31" s="363"/>
      <c r="V31" s="363"/>
      <c r="W31" s="216"/>
      <c r="X31" s="60"/>
      <c r="Y31" s="60"/>
      <c r="Z31" s="60"/>
      <c r="AA31" s="60"/>
      <c r="AB31" s="60"/>
      <c r="AC31" s="60"/>
      <c r="AD31" s="473"/>
    </row>
    <row r="32" spans="1:36" x14ac:dyDescent="0.3">
      <c r="A32" s="464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363">
        <v>8083</v>
      </c>
      <c r="U32" s="363">
        <v>6944</v>
      </c>
      <c r="V32" s="363">
        <v>7941</v>
      </c>
      <c r="W32" s="213">
        <f t="shared" ref="W32:AD36" si="12">O32-C32</f>
        <v>-396</v>
      </c>
      <c r="X32" s="80">
        <f t="shared" si="12"/>
        <v>-33</v>
      </c>
      <c r="Y32" s="80">
        <f t="shared" si="12"/>
        <v>-5319</v>
      </c>
      <c r="Z32" s="80">
        <f t="shared" si="12"/>
        <v>-3724</v>
      </c>
      <c r="AA32" s="80">
        <f t="shared" si="12"/>
        <v>-88</v>
      </c>
      <c r="AB32" s="80">
        <f t="shared" si="12"/>
        <v>-4565</v>
      </c>
      <c r="AC32" s="80">
        <f t="shared" si="12"/>
        <v>-3244</v>
      </c>
      <c r="AD32" s="154">
        <f t="shared" si="12"/>
        <v>-1808</v>
      </c>
    </row>
    <row r="33" spans="1:36" x14ac:dyDescent="0.3">
      <c r="A33" s="464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363">
        <v>2858</v>
      </c>
      <c r="U33" s="363">
        <v>2450</v>
      </c>
      <c r="V33" s="363">
        <v>2727</v>
      </c>
      <c r="W33" s="213">
        <f t="shared" si="12"/>
        <v>-416</v>
      </c>
      <c r="X33" s="80">
        <f t="shared" si="12"/>
        <v>-574</v>
      </c>
      <c r="Y33" s="80">
        <f t="shared" si="12"/>
        <v>-1035</v>
      </c>
      <c r="Z33" s="80">
        <f t="shared" si="12"/>
        <v>74</v>
      </c>
      <c r="AA33" s="80">
        <f t="shared" si="12"/>
        <v>825</v>
      </c>
      <c r="AB33" s="80">
        <f t="shared" si="12"/>
        <v>-735</v>
      </c>
      <c r="AC33" s="80">
        <f t="shared" si="12"/>
        <v>46</v>
      </c>
      <c r="AD33" s="154">
        <f t="shared" si="12"/>
        <v>34</v>
      </c>
    </row>
    <row r="34" spans="1:36" x14ac:dyDescent="0.3">
      <c r="A34" s="464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363">
        <v>766</v>
      </c>
      <c r="U34" s="363">
        <v>588</v>
      </c>
      <c r="V34" s="363">
        <v>675</v>
      </c>
      <c r="W34" s="213">
        <f t="shared" si="12"/>
        <v>9</v>
      </c>
      <c r="X34" s="80">
        <f t="shared" si="12"/>
        <v>534</v>
      </c>
      <c r="Y34" s="80">
        <f t="shared" si="12"/>
        <v>360</v>
      </c>
      <c r="Z34" s="80">
        <f t="shared" si="12"/>
        <v>-43</v>
      </c>
      <c r="AA34" s="80">
        <f t="shared" si="12"/>
        <v>183</v>
      </c>
      <c r="AB34" s="80">
        <f t="shared" si="12"/>
        <v>-196</v>
      </c>
      <c r="AC34" s="80">
        <f t="shared" si="12"/>
        <v>-132</v>
      </c>
      <c r="AD34" s="154">
        <f t="shared" si="12"/>
        <v>50</v>
      </c>
    </row>
    <row r="35" spans="1:36" x14ac:dyDescent="0.3">
      <c r="A35" s="464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363">
        <v>196</v>
      </c>
      <c r="U35" s="363">
        <v>153</v>
      </c>
      <c r="V35" s="363">
        <v>150</v>
      </c>
      <c r="W35" s="213">
        <f t="shared" si="12"/>
        <v>38</v>
      </c>
      <c r="X35" s="80">
        <f t="shared" si="12"/>
        <v>217</v>
      </c>
      <c r="Y35" s="80">
        <f t="shared" si="12"/>
        <v>112</v>
      </c>
      <c r="Z35" s="80">
        <f t="shared" si="12"/>
        <v>115</v>
      </c>
      <c r="AA35" s="80">
        <f t="shared" si="12"/>
        <v>82</v>
      </c>
      <c r="AB35" s="80">
        <f t="shared" si="12"/>
        <v>13</v>
      </c>
      <c r="AC35" s="80">
        <f t="shared" si="12"/>
        <v>-6</v>
      </c>
      <c r="AD35" s="154">
        <f t="shared" si="12"/>
        <v>12</v>
      </c>
    </row>
    <row r="36" spans="1:36" x14ac:dyDescent="0.3">
      <c r="A36" s="464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370">
        <v>30</v>
      </c>
      <c r="U36" s="370">
        <v>20</v>
      </c>
      <c r="V36" s="370">
        <v>24</v>
      </c>
      <c r="W36" s="214">
        <f t="shared" si="12"/>
        <v>13</v>
      </c>
      <c r="X36" s="85">
        <f t="shared" si="12"/>
        <v>21</v>
      </c>
      <c r="Y36" s="85">
        <f t="shared" si="12"/>
        <v>15</v>
      </c>
      <c r="Z36" s="85">
        <f t="shared" si="12"/>
        <v>22</v>
      </c>
      <c r="AA36" s="85">
        <f t="shared" si="12"/>
        <v>28</v>
      </c>
      <c r="AB36" s="85">
        <f t="shared" si="12"/>
        <v>1</v>
      </c>
      <c r="AC36" s="85">
        <f t="shared" si="12"/>
        <v>-2</v>
      </c>
      <c r="AD36" s="155">
        <f t="shared" si="12"/>
        <v>11</v>
      </c>
    </row>
    <row r="37" spans="1:36" x14ac:dyDescent="0.3">
      <c r="A37" s="464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13">SUM(E32:E36)</f>
        <v>24582</v>
      </c>
      <c r="F37" s="60">
        <f t="shared" si="13"/>
        <v>19220</v>
      </c>
      <c r="G37" s="60">
        <f t="shared" si="13"/>
        <v>19183</v>
      </c>
      <c r="H37" s="60">
        <f t="shared" si="13"/>
        <v>17415</v>
      </c>
      <c r="I37" s="60">
        <f t="shared" si="13"/>
        <v>13493</v>
      </c>
      <c r="J37" s="60">
        <f t="shared" si="13"/>
        <v>13218</v>
      </c>
      <c r="K37" s="60">
        <f t="shared" si="13"/>
        <v>14555</v>
      </c>
      <c r="L37" s="60">
        <f t="shared" si="13"/>
        <v>10719</v>
      </c>
      <c r="M37" s="60">
        <f t="shared" si="13"/>
        <v>17160</v>
      </c>
      <c r="N37" s="61">
        <f t="shared" si="13"/>
        <v>17700</v>
      </c>
      <c r="O37" s="60">
        <f>SUM(O32:O36)</f>
        <v>18049</v>
      </c>
      <c r="P37" s="363">
        <f t="shared" ref="P37:AC37" si="14">SUM(P32:P36)</f>
        <v>22863</v>
      </c>
      <c r="Q37" s="363">
        <f t="shared" si="14"/>
        <v>18715</v>
      </c>
      <c r="R37" s="363">
        <f t="shared" si="14"/>
        <v>15664</v>
      </c>
      <c r="S37" s="363">
        <f t="shared" si="14"/>
        <v>20213</v>
      </c>
      <c r="T37" s="363">
        <f t="shared" si="14"/>
        <v>11933</v>
      </c>
      <c r="U37" s="363">
        <f t="shared" si="14"/>
        <v>10155</v>
      </c>
      <c r="V37" s="363">
        <f t="shared" ref="V37" si="15">SUM(V32:V36)</f>
        <v>11517</v>
      </c>
      <c r="W37" s="216">
        <f t="shared" si="14"/>
        <v>-752</v>
      </c>
      <c r="X37" s="60">
        <f t="shared" si="14"/>
        <v>165</v>
      </c>
      <c r="Y37" s="60">
        <f t="shared" si="14"/>
        <v>-5867</v>
      </c>
      <c r="Z37" s="60">
        <f t="shared" si="14"/>
        <v>-3556</v>
      </c>
      <c r="AA37" s="60">
        <f t="shared" si="14"/>
        <v>1030</v>
      </c>
      <c r="AB37" s="60">
        <f t="shared" si="14"/>
        <v>-5482</v>
      </c>
      <c r="AC37" s="60">
        <f t="shared" si="14"/>
        <v>-3338</v>
      </c>
      <c r="AD37" s="473">
        <f t="shared" ref="AD37" si="16">SUM(AD32:AD36)</f>
        <v>-1701</v>
      </c>
    </row>
    <row r="38" spans="1:36" x14ac:dyDescent="0.3">
      <c r="A38" s="464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63"/>
      <c r="U38" s="363"/>
      <c r="V38" s="363"/>
      <c r="W38" s="216"/>
      <c r="X38" s="60"/>
      <c r="Y38" s="60"/>
      <c r="Z38" s="60"/>
      <c r="AA38" s="60"/>
      <c r="AB38" s="60"/>
      <c r="AC38" s="60"/>
      <c r="AD38" s="473"/>
    </row>
    <row r="39" spans="1:36" x14ac:dyDescent="0.3">
      <c r="A39" s="464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363">
        <v>32794</v>
      </c>
      <c r="U39" s="363">
        <v>32134</v>
      </c>
      <c r="V39" s="363">
        <v>31648</v>
      </c>
      <c r="W39" s="213">
        <f t="shared" ref="W39:AD43" si="17">O39-C39</f>
        <v>2927</v>
      </c>
      <c r="X39" s="80">
        <f t="shared" si="17"/>
        <v>4987</v>
      </c>
      <c r="Y39" s="80">
        <f t="shared" si="17"/>
        <v>5256</v>
      </c>
      <c r="Z39" s="80">
        <f t="shared" si="17"/>
        <v>4841</v>
      </c>
      <c r="AA39" s="80">
        <f t="shared" si="17"/>
        <v>2449</v>
      </c>
      <c r="AB39" s="80">
        <f t="shared" si="17"/>
        <v>5690</v>
      </c>
      <c r="AC39" s="80">
        <f t="shared" si="17"/>
        <v>4767</v>
      </c>
      <c r="AD39" s="154">
        <f t="shared" si="17"/>
        <v>7270</v>
      </c>
    </row>
    <row r="40" spans="1:36" x14ac:dyDescent="0.3">
      <c r="A40" s="464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363">
        <v>22248</v>
      </c>
      <c r="U40" s="363">
        <v>22490</v>
      </c>
      <c r="V40" s="363">
        <v>22248</v>
      </c>
      <c r="W40" s="213">
        <f t="shared" si="17"/>
        <v>-1476</v>
      </c>
      <c r="X40" s="80">
        <f t="shared" si="17"/>
        <v>-752</v>
      </c>
      <c r="Y40" s="80">
        <f t="shared" si="17"/>
        <v>435</v>
      </c>
      <c r="Z40" s="80">
        <f t="shared" si="17"/>
        <v>563</v>
      </c>
      <c r="AA40" s="80">
        <f t="shared" si="17"/>
        <v>980</v>
      </c>
      <c r="AB40" s="80">
        <f t="shared" si="17"/>
        <v>2305</v>
      </c>
      <c r="AC40" s="80">
        <f t="shared" si="17"/>
        <v>2906</v>
      </c>
      <c r="AD40" s="154">
        <f t="shared" si="17"/>
        <v>3181</v>
      </c>
    </row>
    <row r="41" spans="1:36" x14ac:dyDescent="0.3">
      <c r="A41" s="464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363">
        <v>3105</v>
      </c>
      <c r="U41" s="363">
        <v>3106</v>
      </c>
      <c r="V41" s="363">
        <v>3056</v>
      </c>
      <c r="W41" s="213">
        <f t="shared" si="17"/>
        <v>185</v>
      </c>
      <c r="X41" s="80">
        <f t="shared" si="17"/>
        <v>567</v>
      </c>
      <c r="Y41" s="80">
        <f t="shared" si="17"/>
        <v>997</v>
      </c>
      <c r="Z41" s="80">
        <f t="shared" si="17"/>
        <v>1094</v>
      </c>
      <c r="AA41" s="80">
        <f t="shared" si="17"/>
        <v>943</v>
      </c>
      <c r="AB41" s="80">
        <f t="shared" si="17"/>
        <v>1162</v>
      </c>
      <c r="AC41" s="80">
        <f t="shared" si="17"/>
        <v>992</v>
      </c>
      <c r="AD41" s="154">
        <f t="shared" si="17"/>
        <v>1038</v>
      </c>
    </row>
    <row r="42" spans="1:36" x14ac:dyDescent="0.3">
      <c r="A42" s="464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363">
        <v>555</v>
      </c>
      <c r="U42" s="363">
        <v>559</v>
      </c>
      <c r="V42" s="363">
        <v>499</v>
      </c>
      <c r="W42" s="213">
        <f t="shared" si="17"/>
        <v>21</v>
      </c>
      <c r="X42" s="80">
        <f t="shared" si="17"/>
        <v>87</v>
      </c>
      <c r="Y42" s="80">
        <f t="shared" si="17"/>
        <v>177</v>
      </c>
      <c r="Z42" s="80">
        <f t="shared" si="17"/>
        <v>190</v>
      </c>
      <c r="AA42" s="80">
        <f t="shared" si="17"/>
        <v>203</v>
      </c>
      <c r="AB42" s="80">
        <f t="shared" si="17"/>
        <v>237</v>
      </c>
      <c r="AC42" s="80">
        <f t="shared" si="17"/>
        <v>227</v>
      </c>
      <c r="AD42" s="154">
        <f t="shared" si="17"/>
        <v>201</v>
      </c>
    </row>
    <row r="43" spans="1:36" x14ac:dyDescent="0.3">
      <c r="A43" s="464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370">
        <v>59</v>
      </c>
      <c r="U43" s="370">
        <v>58</v>
      </c>
      <c r="V43" s="370">
        <v>46</v>
      </c>
      <c r="W43" s="214">
        <f t="shared" si="17"/>
        <v>3</v>
      </c>
      <c r="X43" s="85">
        <f t="shared" si="17"/>
        <v>9</v>
      </c>
      <c r="Y43" s="85">
        <f t="shared" si="17"/>
        <v>25</v>
      </c>
      <c r="Z43" s="85">
        <f t="shared" si="17"/>
        <v>21</v>
      </c>
      <c r="AA43" s="85">
        <f t="shared" si="17"/>
        <v>25</v>
      </c>
      <c r="AB43" s="85">
        <f t="shared" si="17"/>
        <v>34</v>
      </c>
      <c r="AC43" s="85">
        <f t="shared" si="17"/>
        <v>25</v>
      </c>
      <c r="AD43" s="155">
        <f t="shared" si="17"/>
        <v>15</v>
      </c>
    </row>
    <row r="44" spans="1:36" ht="15" thickBot="1" x14ac:dyDescent="0.35">
      <c r="A44" s="464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C44" si="18">SUM(E39:E43)</f>
        <v>37763</v>
      </c>
      <c r="F44" s="51">
        <f t="shared" si="18"/>
        <v>42242</v>
      </c>
      <c r="G44" s="51">
        <f t="shared" si="18"/>
        <v>45907</v>
      </c>
      <c r="H44" s="51">
        <f t="shared" si="18"/>
        <v>49333</v>
      </c>
      <c r="I44" s="51">
        <f t="shared" si="18"/>
        <v>49430</v>
      </c>
      <c r="J44" s="51">
        <f t="shared" si="18"/>
        <v>45792</v>
      </c>
      <c r="K44" s="51">
        <f t="shared" si="18"/>
        <v>41551</v>
      </c>
      <c r="L44" s="51">
        <f t="shared" si="18"/>
        <v>38198</v>
      </c>
      <c r="M44" s="51">
        <f t="shared" si="18"/>
        <v>31857</v>
      </c>
      <c r="N44" s="62">
        <f t="shared" si="18"/>
        <v>29569</v>
      </c>
      <c r="O44" s="51">
        <f t="shared" si="18"/>
        <v>32590</v>
      </c>
      <c r="P44" s="359">
        <f t="shared" si="18"/>
        <v>37515</v>
      </c>
      <c r="Q44" s="359">
        <f t="shared" si="18"/>
        <v>44653</v>
      </c>
      <c r="R44" s="359">
        <f t="shared" si="18"/>
        <v>48951</v>
      </c>
      <c r="S44" s="359">
        <f t="shared" si="18"/>
        <v>50507</v>
      </c>
      <c r="T44" s="359">
        <f t="shared" si="18"/>
        <v>58761</v>
      </c>
      <c r="U44" s="359">
        <f t="shared" si="18"/>
        <v>58347</v>
      </c>
      <c r="V44" s="359">
        <f t="shared" ref="V44" si="19">SUM(V39:V43)</f>
        <v>57497</v>
      </c>
      <c r="W44" s="215">
        <f t="shared" si="18"/>
        <v>1660</v>
      </c>
      <c r="X44" s="51">
        <f t="shared" si="18"/>
        <v>4898</v>
      </c>
      <c r="Y44" s="51">
        <f t="shared" si="18"/>
        <v>6890</v>
      </c>
      <c r="Z44" s="51">
        <f t="shared" si="18"/>
        <v>6709</v>
      </c>
      <c r="AA44" s="51">
        <f t="shared" si="18"/>
        <v>4600</v>
      </c>
      <c r="AB44" s="51">
        <f t="shared" si="18"/>
        <v>9428</v>
      </c>
      <c r="AC44" s="51">
        <f t="shared" si="18"/>
        <v>8917</v>
      </c>
      <c r="AD44" s="472">
        <f t="shared" ref="AD44" si="20">SUM(AD39:AD43)</f>
        <v>11705</v>
      </c>
    </row>
    <row r="45" spans="1:36" x14ac:dyDescent="0.3">
      <c r="A45" s="464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437"/>
      <c r="U45" s="437"/>
      <c r="V45" s="437"/>
      <c r="W45" s="217"/>
      <c r="X45" s="35"/>
      <c r="Y45" s="35"/>
      <c r="Z45" s="35"/>
      <c r="AA45" s="35"/>
      <c r="AB45" s="35"/>
      <c r="AC45" s="35"/>
      <c r="AD45" s="474"/>
    </row>
    <row r="46" spans="1:36" x14ac:dyDescent="0.3">
      <c r="A46" s="464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438">
        <v>928269.11</v>
      </c>
      <c r="U46" s="438">
        <v>1198922.53</v>
      </c>
      <c r="V46" s="438">
        <v>913182.5</v>
      </c>
      <c r="W46" s="218">
        <f t="shared" ref="W46:AD50" si="21">O46-C46</f>
        <v>-885333.41999999993</v>
      </c>
      <c r="X46" s="95">
        <f t="shared" si="21"/>
        <v>-4698211.49</v>
      </c>
      <c r="Y46" s="95">
        <f t="shared" si="21"/>
        <v>251538.20000000019</v>
      </c>
      <c r="Z46" s="95">
        <f t="shared" si="21"/>
        <v>357829.23000000045</v>
      </c>
      <c r="AA46" s="95">
        <f t="shared" si="21"/>
        <v>-1198413.1299999999</v>
      </c>
      <c r="AB46" s="95">
        <f t="shared" si="21"/>
        <v>-342432.89</v>
      </c>
      <c r="AC46" s="95">
        <f t="shared" si="21"/>
        <v>119520.41999999993</v>
      </c>
      <c r="AD46" s="164">
        <f t="shared" si="21"/>
        <v>-337359.42999999993</v>
      </c>
      <c r="AE46" s="400"/>
      <c r="AF46" s="400"/>
      <c r="AG46" s="400"/>
      <c r="AH46" s="400"/>
      <c r="AI46" s="400"/>
      <c r="AJ46" s="400"/>
    </row>
    <row r="47" spans="1:36" x14ac:dyDescent="0.3">
      <c r="A47" s="464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438">
        <v>373341.62</v>
      </c>
      <c r="U47" s="438">
        <v>531173.43000000005</v>
      </c>
      <c r="V47" s="438">
        <v>418315.71</v>
      </c>
      <c r="W47" s="218">
        <f t="shared" si="21"/>
        <v>-912920.56</v>
      </c>
      <c r="X47" s="95">
        <f t="shared" si="21"/>
        <v>-906208.42999999993</v>
      </c>
      <c r="Y47" s="95">
        <f t="shared" si="21"/>
        <v>348030.25</v>
      </c>
      <c r="Z47" s="95">
        <f t="shared" si="21"/>
        <v>25879.289999999921</v>
      </c>
      <c r="AA47" s="95">
        <f t="shared" si="21"/>
        <v>-851112.74</v>
      </c>
      <c r="AB47" s="95">
        <f t="shared" si="21"/>
        <v>-319950.26</v>
      </c>
      <c r="AC47" s="95">
        <f t="shared" si="21"/>
        <v>195149.09000000003</v>
      </c>
      <c r="AD47" s="164">
        <f t="shared" si="21"/>
        <v>32818.94</v>
      </c>
    </row>
    <row r="48" spans="1:36" x14ac:dyDescent="0.3">
      <c r="A48" s="464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438">
        <v>88977.56</v>
      </c>
      <c r="U48" s="438">
        <v>60692.57</v>
      </c>
      <c r="V48" s="438">
        <v>40279.51</v>
      </c>
      <c r="W48" s="218">
        <f t="shared" si="21"/>
        <v>-92779.579999999958</v>
      </c>
      <c r="X48" s="95">
        <f t="shared" si="21"/>
        <v>-265974.88</v>
      </c>
      <c r="Y48" s="95">
        <f t="shared" si="21"/>
        <v>108880.34000000003</v>
      </c>
      <c r="Z48" s="95">
        <f t="shared" si="21"/>
        <v>81031.98000000001</v>
      </c>
      <c r="AA48" s="95">
        <f t="shared" si="21"/>
        <v>-21073.900000000009</v>
      </c>
      <c r="AB48" s="95">
        <f t="shared" si="21"/>
        <v>15257.580000000002</v>
      </c>
      <c r="AC48" s="95">
        <f t="shared" si="21"/>
        <v>-30092.480000000003</v>
      </c>
      <c r="AD48" s="164">
        <f t="shared" si="21"/>
        <v>-23554.269999999997</v>
      </c>
      <c r="AE48" s="401"/>
      <c r="AF48" s="401"/>
      <c r="AG48" s="401"/>
      <c r="AH48" s="401"/>
      <c r="AI48" s="401"/>
      <c r="AJ48" s="401"/>
    </row>
    <row r="49" spans="1:36" x14ac:dyDescent="0.3">
      <c r="A49" s="464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438">
        <v>123501.02</v>
      </c>
      <c r="U49" s="438">
        <v>41655.25</v>
      </c>
      <c r="V49" s="438">
        <v>22289.81</v>
      </c>
      <c r="W49" s="218">
        <f t="shared" si="21"/>
        <v>40715.810000000056</v>
      </c>
      <c r="X49" s="95">
        <f t="shared" si="21"/>
        <v>-6772.0900000000838</v>
      </c>
      <c r="Y49" s="95">
        <f t="shared" si="21"/>
        <v>-18767.400000000023</v>
      </c>
      <c r="Z49" s="95">
        <f t="shared" si="21"/>
        <v>125627.41000000003</v>
      </c>
      <c r="AA49" s="95">
        <f t="shared" si="21"/>
        <v>19748.820000000007</v>
      </c>
      <c r="AB49" s="95">
        <f t="shared" si="21"/>
        <v>-1892.8899999999994</v>
      </c>
      <c r="AC49" s="95">
        <f t="shared" si="21"/>
        <v>-47961.520000000004</v>
      </c>
      <c r="AD49" s="164">
        <f t="shared" si="21"/>
        <v>-97301.87</v>
      </c>
    </row>
    <row r="50" spans="1:36" ht="16.2" x14ac:dyDescent="0.45">
      <c r="A50" s="464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439">
        <v>351295.66</v>
      </c>
      <c r="U50" s="439">
        <v>340531.04</v>
      </c>
      <c r="V50" s="439">
        <v>270540.17</v>
      </c>
      <c r="W50" s="219">
        <f t="shared" si="21"/>
        <v>589224.21</v>
      </c>
      <c r="X50" s="96">
        <f t="shared" si="21"/>
        <v>-37535.29999999993</v>
      </c>
      <c r="Y50" s="96">
        <f t="shared" si="21"/>
        <v>-63401.169999999925</v>
      </c>
      <c r="Z50" s="96">
        <f t="shared" si="21"/>
        <v>225533.68</v>
      </c>
      <c r="AA50" s="96">
        <f t="shared" si="21"/>
        <v>52493.459999999992</v>
      </c>
      <c r="AB50" s="96">
        <f t="shared" si="21"/>
        <v>249846.36</v>
      </c>
      <c r="AC50" s="96">
        <f t="shared" si="21"/>
        <v>191688.86999999997</v>
      </c>
      <c r="AD50" s="165">
        <f t="shared" si="21"/>
        <v>56633.979999999981</v>
      </c>
    </row>
    <row r="51" spans="1:36" x14ac:dyDescent="0.3">
      <c r="A51" s="464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C51" si="22">SUM(E46:E50)</f>
        <v>6985330.1200000001</v>
      </c>
      <c r="F51" s="95">
        <f t="shared" si="22"/>
        <v>5624043.4799999995</v>
      </c>
      <c r="G51" s="95">
        <f t="shared" si="22"/>
        <v>4017615.05</v>
      </c>
      <c r="H51" s="95">
        <f t="shared" si="22"/>
        <v>2264557.0699999998</v>
      </c>
      <c r="I51" s="95">
        <f t="shared" si="22"/>
        <v>1744670.4400000002</v>
      </c>
      <c r="J51" s="95">
        <f t="shared" si="22"/>
        <v>2033370.3499999999</v>
      </c>
      <c r="K51" s="95">
        <f t="shared" si="22"/>
        <v>2374220.5499999998</v>
      </c>
      <c r="L51" s="95">
        <f t="shared" si="22"/>
        <v>5490592.71</v>
      </c>
      <c r="M51" s="95">
        <f t="shared" si="22"/>
        <v>9484969.1400000006</v>
      </c>
      <c r="N51" s="100">
        <f t="shared" si="22"/>
        <v>11648055.420000002</v>
      </c>
      <c r="O51" s="95">
        <f t="shared" si="22"/>
        <v>15834555.16</v>
      </c>
      <c r="P51" s="365">
        <f t="shared" si="22"/>
        <v>10362424.199999999</v>
      </c>
      <c r="Q51" s="365">
        <f t="shared" si="22"/>
        <v>7611610.3399999999</v>
      </c>
      <c r="R51" s="365">
        <f t="shared" si="22"/>
        <v>6439945.0700000003</v>
      </c>
      <c r="S51" s="438">
        <f t="shared" si="22"/>
        <v>2019257.56</v>
      </c>
      <c r="T51" s="438">
        <f t="shared" si="22"/>
        <v>1865384.97</v>
      </c>
      <c r="U51" s="438">
        <f t="shared" si="22"/>
        <v>2172974.8199999998</v>
      </c>
      <c r="V51" s="438">
        <f t="shared" ref="V51" si="23">SUM(V46:V50)</f>
        <v>1664607.7</v>
      </c>
      <c r="W51" s="218">
        <f t="shared" si="22"/>
        <v>-1261093.54</v>
      </c>
      <c r="X51" s="95">
        <f t="shared" si="22"/>
        <v>-5914702.1899999995</v>
      </c>
      <c r="Y51" s="95">
        <f t="shared" si="22"/>
        <v>626280.22000000032</v>
      </c>
      <c r="Z51" s="95">
        <f t="shared" si="22"/>
        <v>815901.59000000032</v>
      </c>
      <c r="AA51" s="95">
        <f t="shared" si="22"/>
        <v>-1998357.4899999998</v>
      </c>
      <c r="AB51" s="95">
        <f t="shared" si="22"/>
        <v>-399172.10000000009</v>
      </c>
      <c r="AC51" s="95">
        <f t="shared" si="22"/>
        <v>428304.37999999989</v>
      </c>
      <c r="AD51" s="164">
        <f t="shared" ref="AD51" si="24">SUM(AD46:AD50)</f>
        <v>-368762.64999999997</v>
      </c>
    </row>
    <row r="52" spans="1:36" x14ac:dyDescent="0.3">
      <c r="A52" s="464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438"/>
      <c r="U52" s="438"/>
      <c r="V52" s="438"/>
      <c r="W52" s="218"/>
      <c r="X52" s="95"/>
      <c r="Y52" s="95"/>
      <c r="Z52" s="95"/>
      <c r="AA52" s="95"/>
      <c r="AB52" s="95"/>
      <c r="AC52" s="95"/>
      <c r="AD52" s="164"/>
    </row>
    <row r="53" spans="1:36" x14ac:dyDescent="0.3">
      <c r="A53" s="464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438">
        <v>751078.24</v>
      </c>
      <c r="U53" s="438">
        <v>545799.26</v>
      </c>
      <c r="V53" s="438">
        <v>708543.53</v>
      </c>
      <c r="W53" s="218">
        <f t="shared" ref="W53:AD57" si="25">O53-C53</f>
        <v>-848511.8200000003</v>
      </c>
      <c r="X53" s="95">
        <f t="shared" si="25"/>
        <v>2138.6200000001118</v>
      </c>
      <c r="Y53" s="95">
        <f t="shared" si="25"/>
        <v>-1635898.5999999996</v>
      </c>
      <c r="Z53" s="95">
        <f t="shared" si="25"/>
        <v>-408999</v>
      </c>
      <c r="AA53" s="95">
        <f t="shared" si="25"/>
        <v>670856.93000000017</v>
      </c>
      <c r="AB53" s="95">
        <f t="shared" si="25"/>
        <v>-441575.37000000011</v>
      </c>
      <c r="AC53" s="95">
        <f t="shared" si="25"/>
        <v>-105512.21999999997</v>
      </c>
      <c r="AD53" s="164">
        <f t="shared" si="25"/>
        <v>151395.75</v>
      </c>
      <c r="AE53" s="400"/>
      <c r="AF53" s="400"/>
      <c r="AG53" s="400"/>
      <c r="AH53" s="400"/>
      <c r="AI53" s="400"/>
      <c r="AJ53" s="400"/>
    </row>
    <row r="54" spans="1:36" x14ac:dyDescent="0.3">
      <c r="A54" s="464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438">
        <v>318130.05</v>
      </c>
      <c r="U54" s="438">
        <v>302973.88</v>
      </c>
      <c r="V54" s="438">
        <v>408965.68</v>
      </c>
      <c r="W54" s="218">
        <f t="shared" si="25"/>
        <v>-1050142.3700000001</v>
      </c>
      <c r="X54" s="95">
        <f t="shared" si="25"/>
        <v>-782372.47</v>
      </c>
      <c r="Y54" s="95">
        <f t="shared" si="25"/>
        <v>-187483.75</v>
      </c>
      <c r="Z54" s="95">
        <f t="shared" si="25"/>
        <v>-283177.19999999995</v>
      </c>
      <c r="AA54" s="95">
        <f t="shared" si="25"/>
        <v>-14724.140000000014</v>
      </c>
      <c r="AB54" s="95">
        <f t="shared" si="25"/>
        <v>-738227.81</v>
      </c>
      <c r="AC54" s="95">
        <f t="shared" si="25"/>
        <v>-290107.53000000003</v>
      </c>
      <c r="AD54" s="164">
        <f t="shared" si="25"/>
        <v>42060.369999999995</v>
      </c>
    </row>
    <row r="55" spans="1:36" x14ac:dyDescent="0.3">
      <c r="A55" s="464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438">
        <v>49049.9</v>
      </c>
      <c r="U55" s="438">
        <v>49416.39</v>
      </c>
      <c r="V55" s="438">
        <v>56294.04</v>
      </c>
      <c r="W55" s="218">
        <f t="shared" si="25"/>
        <v>-28982.929999999993</v>
      </c>
      <c r="X55" s="95">
        <f t="shared" si="25"/>
        <v>156525.27000000002</v>
      </c>
      <c r="Y55" s="95">
        <f t="shared" si="25"/>
        <v>60421.800000000047</v>
      </c>
      <c r="Z55" s="95">
        <f t="shared" si="25"/>
        <v>58545.650000000023</v>
      </c>
      <c r="AA55" s="95">
        <f t="shared" si="25"/>
        <v>104460.87000000001</v>
      </c>
      <c r="AB55" s="95">
        <f t="shared" si="25"/>
        <v>29731.850000000002</v>
      </c>
      <c r="AC55" s="95">
        <f t="shared" si="25"/>
        <v>28649.39</v>
      </c>
      <c r="AD55" s="164">
        <f t="shared" si="25"/>
        <v>24367.58</v>
      </c>
      <c r="AE55" s="401"/>
      <c r="AF55" s="401"/>
      <c r="AG55" s="401"/>
      <c r="AH55" s="401"/>
      <c r="AI55" s="401"/>
      <c r="AJ55" s="401"/>
    </row>
    <row r="56" spans="1:36" x14ac:dyDescent="0.3">
      <c r="A56" s="464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438">
        <v>111918.24</v>
      </c>
      <c r="U56" s="438">
        <v>45640.15</v>
      </c>
      <c r="V56" s="438">
        <v>56586.67</v>
      </c>
      <c r="W56" s="218">
        <f t="shared" si="25"/>
        <v>44975.479999999981</v>
      </c>
      <c r="X56" s="95">
        <f t="shared" si="25"/>
        <v>193343.38</v>
      </c>
      <c r="Y56" s="95">
        <f t="shared" si="25"/>
        <v>130198.16999999998</v>
      </c>
      <c r="Z56" s="95">
        <f t="shared" si="25"/>
        <v>3530.4499999999825</v>
      </c>
      <c r="AA56" s="95">
        <f t="shared" si="25"/>
        <v>81735.81</v>
      </c>
      <c r="AB56" s="95">
        <f t="shared" si="25"/>
        <v>82671.02</v>
      </c>
      <c r="AC56" s="95">
        <f t="shared" si="25"/>
        <v>26420.15</v>
      </c>
      <c r="AD56" s="164">
        <f t="shared" si="25"/>
        <v>34194.619999999995</v>
      </c>
    </row>
    <row r="57" spans="1:36" ht="16.2" x14ac:dyDescent="0.45">
      <c r="A57" s="464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439">
        <v>106636.04</v>
      </c>
      <c r="U57" s="439">
        <v>254526.2</v>
      </c>
      <c r="V57" s="439">
        <v>264124.57</v>
      </c>
      <c r="W57" s="219">
        <f t="shared" si="25"/>
        <v>132581.70000000001</v>
      </c>
      <c r="X57" s="96">
        <f t="shared" si="25"/>
        <v>27046.979999999981</v>
      </c>
      <c r="Y57" s="96">
        <f t="shared" si="25"/>
        <v>98414.839999999967</v>
      </c>
      <c r="Z57" s="96">
        <f t="shared" si="25"/>
        <v>331904.59999999998</v>
      </c>
      <c r="AA57" s="96">
        <f t="shared" si="25"/>
        <v>41809.599999999977</v>
      </c>
      <c r="AB57" s="96">
        <f t="shared" si="25"/>
        <v>-50027.020000000004</v>
      </c>
      <c r="AC57" s="96">
        <f t="shared" si="25"/>
        <v>206587.28000000003</v>
      </c>
      <c r="AD57" s="165">
        <f t="shared" si="25"/>
        <v>209990.55000000002</v>
      </c>
    </row>
    <row r="58" spans="1:36" x14ac:dyDescent="0.3">
      <c r="A58" s="464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C58" si="26">SUM(E53:E57)</f>
        <v>9304468.25</v>
      </c>
      <c r="F58" s="95">
        <f t="shared" si="26"/>
        <v>5187472.16</v>
      </c>
      <c r="G58" s="95">
        <f t="shared" si="26"/>
        <v>3492231.1</v>
      </c>
      <c r="H58" s="95">
        <f t="shared" si="26"/>
        <v>2454239.8000000003</v>
      </c>
      <c r="I58" s="95">
        <f t="shared" si="26"/>
        <v>1332318.81</v>
      </c>
      <c r="J58" s="95">
        <f t="shared" si="26"/>
        <v>1032505.6200000001</v>
      </c>
      <c r="K58" s="95">
        <f t="shared" si="26"/>
        <v>1286286.4000000004</v>
      </c>
      <c r="L58" s="95">
        <f t="shared" si="26"/>
        <v>1269080.49</v>
      </c>
      <c r="M58" s="95">
        <f t="shared" si="26"/>
        <v>4276625.4799999995</v>
      </c>
      <c r="N58" s="100">
        <f t="shared" si="26"/>
        <v>5948666.0999999996</v>
      </c>
      <c r="O58" s="95">
        <f t="shared" si="26"/>
        <v>6101065.9900000002</v>
      </c>
      <c r="P58" s="365">
        <f t="shared" si="26"/>
        <v>9596939.2200000007</v>
      </c>
      <c r="Q58" s="365">
        <f t="shared" si="26"/>
        <v>7770120.7100000009</v>
      </c>
      <c r="R58" s="365">
        <f t="shared" si="26"/>
        <v>4889276.66</v>
      </c>
      <c r="S58" s="438">
        <f t="shared" si="26"/>
        <v>4376370.17</v>
      </c>
      <c r="T58" s="438">
        <f t="shared" si="26"/>
        <v>1336812.47</v>
      </c>
      <c r="U58" s="438">
        <f t="shared" si="26"/>
        <v>1198355.8800000001</v>
      </c>
      <c r="V58" s="438">
        <f t="shared" ref="V58" si="27">SUM(V53:V57)</f>
        <v>1494514.49</v>
      </c>
      <c r="W58" s="218">
        <f t="shared" si="26"/>
        <v>-1750079.9400000004</v>
      </c>
      <c r="X58" s="95">
        <f t="shared" si="26"/>
        <v>-403318.21999999986</v>
      </c>
      <c r="Y58" s="95">
        <f t="shared" si="26"/>
        <v>-1534347.5399999996</v>
      </c>
      <c r="Z58" s="95">
        <f t="shared" si="26"/>
        <v>-298195.5</v>
      </c>
      <c r="AA58" s="95">
        <f t="shared" si="26"/>
        <v>884139.07000000018</v>
      </c>
      <c r="AB58" s="95">
        <f t="shared" si="26"/>
        <v>-1117427.33</v>
      </c>
      <c r="AC58" s="95">
        <f t="shared" si="26"/>
        <v>-133962.92999999993</v>
      </c>
      <c r="AD58" s="164">
        <f t="shared" ref="AD58" si="28">SUM(AD53:AD57)</f>
        <v>462008.87</v>
      </c>
    </row>
    <row r="59" spans="1:36" x14ac:dyDescent="0.3">
      <c r="A59" s="464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438"/>
      <c r="U59" s="438"/>
      <c r="V59" s="438"/>
      <c r="W59" s="218"/>
      <c r="X59" s="95"/>
      <c r="Y59" s="95"/>
      <c r="Z59" s="95"/>
      <c r="AA59" s="95"/>
      <c r="AB59" s="95"/>
      <c r="AC59" s="95"/>
      <c r="AD59" s="164"/>
    </row>
    <row r="60" spans="1:36" x14ac:dyDescent="0.3">
      <c r="A60" s="464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438">
        <v>20405063.850000001</v>
      </c>
      <c r="U60" s="438">
        <v>19458505.68</v>
      </c>
      <c r="V60" s="438">
        <v>19374733.379999999</v>
      </c>
      <c r="W60" s="218">
        <f t="shared" ref="W60:AD64" si="29">O60-C60</f>
        <v>2708018.6500000004</v>
      </c>
      <c r="X60" s="95">
        <f t="shared" si="29"/>
        <v>3632705.0700000003</v>
      </c>
      <c r="Y60" s="95">
        <f t="shared" si="29"/>
        <v>3001242.5</v>
      </c>
      <c r="Z60" s="95">
        <f t="shared" si="29"/>
        <v>3868073.4699999988</v>
      </c>
      <c r="AA60" s="95">
        <f t="shared" si="29"/>
        <v>5217017.1399999987</v>
      </c>
      <c r="AB60" s="95">
        <f t="shared" si="29"/>
        <v>7451609.2300000023</v>
      </c>
      <c r="AC60" s="95">
        <f t="shared" si="29"/>
        <v>8040721.1500000004</v>
      </c>
      <c r="AD60" s="164">
        <f t="shared" si="29"/>
        <v>9532688.6199999992</v>
      </c>
      <c r="AE60" s="400"/>
      <c r="AF60" s="400"/>
      <c r="AG60" s="400"/>
      <c r="AH60" s="400"/>
      <c r="AI60" s="400"/>
      <c r="AJ60" s="400"/>
    </row>
    <row r="61" spans="1:36" x14ac:dyDescent="0.3">
      <c r="A61" s="464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438">
        <v>13938130.85</v>
      </c>
      <c r="U61" s="438">
        <v>14023721.99</v>
      </c>
      <c r="V61" s="438">
        <v>14002225.039999999</v>
      </c>
      <c r="W61" s="218">
        <f t="shared" si="29"/>
        <v>-450639.22999999858</v>
      </c>
      <c r="X61" s="95">
        <f t="shared" si="29"/>
        <v>-492342.25</v>
      </c>
      <c r="Y61" s="95">
        <f t="shared" si="29"/>
        <v>-399624.86999999918</v>
      </c>
      <c r="Z61" s="95">
        <f t="shared" si="29"/>
        <v>414293.08999999985</v>
      </c>
      <c r="AA61" s="95">
        <f t="shared" si="29"/>
        <v>3506213.5299999993</v>
      </c>
      <c r="AB61" s="95">
        <f t="shared" si="29"/>
        <v>4066584.0700000003</v>
      </c>
      <c r="AC61" s="95">
        <f t="shared" si="29"/>
        <v>4321083.870000001</v>
      </c>
      <c r="AD61" s="164">
        <f t="shared" si="29"/>
        <v>3944883.3899999987</v>
      </c>
    </row>
    <row r="62" spans="1:36" x14ac:dyDescent="0.3">
      <c r="A62" s="464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438">
        <v>1015773.78</v>
      </c>
      <c r="U62" s="438">
        <v>910599.24</v>
      </c>
      <c r="V62" s="438">
        <v>757185.04</v>
      </c>
      <c r="W62" s="218">
        <f t="shared" si="29"/>
        <v>167275.35</v>
      </c>
      <c r="X62" s="95">
        <f t="shared" si="29"/>
        <v>334843.09999999998</v>
      </c>
      <c r="Y62" s="95">
        <f t="shared" si="29"/>
        <v>513803.26999999996</v>
      </c>
      <c r="Z62" s="95">
        <f t="shared" si="29"/>
        <v>567644.16999999993</v>
      </c>
      <c r="AA62" s="95">
        <f t="shared" si="29"/>
        <v>751666.08</v>
      </c>
      <c r="AB62" s="95">
        <f t="shared" si="29"/>
        <v>909048.84000000008</v>
      </c>
      <c r="AC62" s="95">
        <f t="shared" si="29"/>
        <v>901835.08</v>
      </c>
      <c r="AD62" s="164">
        <f t="shared" si="29"/>
        <v>785497.47000000009</v>
      </c>
      <c r="AE62" s="401"/>
      <c r="AF62" s="401"/>
      <c r="AG62" s="401"/>
      <c r="AH62" s="401"/>
      <c r="AI62" s="401"/>
      <c r="AJ62" s="401"/>
    </row>
    <row r="63" spans="1:36" x14ac:dyDescent="0.3">
      <c r="A63" s="464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438">
        <v>581175.47</v>
      </c>
      <c r="U63" s="438">
        <v>562750.47</v>
      </c>
      <c r="V63" s="438">
        <v>509987.25</v>
      </c>
      <c r="W63" s="218">
        <f t="shared" si="29"/>
        <v>23959.199999999997</v>
      </c>
      <c r="X63" s="95">
        <f t="shared" si="29"/>
        <v>124358.78999999998</v>
      </c>
      <c r="Y63" s="95">
        <f t="shared" si="29"/>
        <v>211879.67999999999</v>
      </c>
      <c r="Z63" s="95">
        <f t="shared" si="29"/>
        <v>289165.19</v>
      </c>
      <c r="AA63" s="95">
        <f t="shared" si="29"/>
        <v>367223.42</v>
      </c>
      <c r="AB63" s="95">
        <f t="shared" si="29"/>
        <v>433671.04999999993</v>
      </c>
      <c r="AC63" s="95">
        <f t="shared" si="29"/>
        <v>453770.12</v>
      </c>
      <c r="AD63" s="164">
        <f t="shared" si="29"/>
        <v>511782.79</v>
      </c>
    </row>
    <row r="64" spans="1:36" ht="16.2" x14ac:dyDescent="0.45">
      <c r="A64" s="464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439">
        <v>726849.97</v>
      </c>
      <c r="U64" s="439">
        <v>499917.56</v>
      </c>
      <c r="V64" s="439">
        <v>500231.34</v>
      </c>
      <c r="W64" s="219">
        <f t="shared" si="29"/>
        <v>217842.19</v>
      </c>
      <c r="X64" s="96">
        <f t="shared" si="29"/>
        <v>359096.44999999995</v>
      </c>
      <c r="Y64" s="96">
        <f t="shared" si="29"/>
        <v>330470.48</v>
      </c>
      <c r="Z64" s="96">
        <f t="shared" si="29"/>
        <v>326056.31</v>
      </c>
      <c r="AA64" s="96">
        <f t="shared" si="29"/>
        <v>554856.92000000004</v>
      </c>
      <c r="AB64" s="96">
        <f t="shared" si="29"/>
        <v>454315.51999999996</v>
      </c>
      <c r="AC64" s="96">
        <f t="shared" si="29"/>
        <v>282380.75</v>
      </c>
      <c r="AD64" s="165">
        <f t="shared" si="29"/>
        <v>239437.96000000002</v>
      </c>
    </row>
    <row r="65" spans="1:36" x14ac:dyDescent="0.3">
      <c r="A65" s="464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C65" si="30">SUM(E60:E64)</f>
        <v>25226520.590000004</v>
      </c>
      <c r="F65" s="95">
        <f t="shared" si="30"/>
        <v>26465975.920000002</v>
      </c>
      <c r="G65" s="95">
        <f t="shared" si="30"/>
        <v>24737077.710000001</v>
      </c>
      <c r="H65" s="95">
        <f t="shared" si="30"/>
        <v>23351765.210000001</v>
      </c>
      <c r="I65" s="95">
        <f t="shared" si="30"/>
        <v>21455703.969999999</v>
      </c>
      <c r="J65" s="95">
        <f t="shared" si="30"/>
        <v>20130071.82</v>
      </c>
      <c r="K65" s="95">
        <f t="shared" si="30"/>
        <v>19968783.620000001</v>
      </c>
      <c r="L65" s="95">
        <f t="shared" si="30"/>
        <v>20178423.989999998</v>
      </c>
      <c r="M65" s="95">
        <f t="shared" si="30"/>
        <v>19738005.050000001</v>
      </c>
      <c r="N65" s="100">
        <f t="shared" si="30"/>
        <v>20584335.259999998</v>
      </c>
      <c r="O65" s="95">
        <f t="shared" si="30"/>
        <v>23414617.880000003</v>
      </c>
      <c r="P65" s="365">
        <f t="shared" si="30"/>
        <v>26876625.120000001</v>
      </c>
      <c r="Q65" s="365">
        <f t="shared" si="30"/>
        <v>28884291.650000002</v>
      </c>
      <c r="R65" s="365">
        <f t="shared" si="30"/>
        <v>31931208.150000002</v>
      </c>
      <c r="S65" s="438">
        <f t="shared" si="30"/>
        <v>35134054.799999997</v>
      </c>
      <c r="T65" s="438">
        <f t="shared" si="30"/>
        <v>36666993.920000002</v>
      </c>
      <c r="U65" s="438">
        <f t="shared" si="30"/>
        <v>35455494.940000005</v>
      </c>
      <c r="V65" s="438">
        <f t="shared" ref="V65" si="31">SUM(V60:V64)</f>
        <v>35144362.050000004</v>
      </c>
      <c r="W65" s="218">
        <f t="shared" si="30"/>
        <v>2666456.160000002</v>
      </c>
      <c r="X65" s="95">
        <f t="shared" si="30"/>
        <v>3958661.16</v>
      </c>
      <c r="Y65" s="95">
        <f t="shared" si="30"/>
        <v>3657771.060000001</v>
      </c>
      <c r="Z65" s="95">
        <f t="shared" si="30"/>
        <v>5465232.2299999986</v>
      </c>
      <c r="AA65" s="95">
        <f t="shared" si="30"/>
        <v>10396977.089999998</v>
      </c>
      <c r="AB65" s="95">
        <f t="shared" si="30"/>
        <v>13315228.710000003</v>
      </c>
      <c r="AC65" s="95">
        <f t="shared" si="30"/>
        <v>13999790.970000001</v>
      </c>
      <c r="AD65" s="164">
        <f t="shared" ref="AD65" si="32">SUM(AD60:AD64)</f>
        <v>15014290.229999999</v>
      </c>
    </row>
    <row r="66" spans="1:36" x14ac:dyDescent="0.3">
      <c r="A66" s="464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438"/>
      <c r="U66" s="438"/>
      <c r="V66" s="438"/>
      <c r="W66" s="218"/>
      <c r="X66" s="95"/>
      <c r="Y66" s="95"/>
      <c r="Z66" s="95"/>
      <c r="AA66" s="95"/>
      <c r="AB66" s="95"/>
      <c r="AC66" s="95"/>
      <c r="AD66" s="164"/>
    </row>
    <row r="67" spans="1:36" x14ac:dyDescent="0.3">
      <c r="A67" s="464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33">E46+E53+E60</f>
        <v>23960724.149999999</v>
      </c>
      <c r="F67" s="95">
        <f t="shared" si="33"/>
        <v>22403727.240000002</v>
      </c>
      <c r="G67" s="95">
        <f t="shared" si="33"/>
        <v>18493534.689999998</v>
      </c>
      <c r="H67" s="95">
        <f t="shared" si="33"/>
        <v>15416810.23</v>
      </c>
      <c r="I67" s="95">
        <f t="shared" si="33"/>
        <v>13148498.119999999</v>
      </c>
      <c r="J67" s="95">
        <f t="shared" si="33"/>
        <v>11649734.469999999</v>
      </c>
      <c r="K67" s="95">
        <f t="shared" si="33"/>
        <v>11607209.91</v>
      </c>
      <c r="L67" s="95">
        <f t="shared" si="33"/>
        <v>13166773.809999999</v>
      </c>
      <c r="M67" s="95">
        <f t="shared" si="33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34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438">
        <v>22084411.199999999</v>
      </c>
      <c r="U67" s="438">
        <v>21203227.469999999</v>
      </c>
      <c r="V67" s="438">
        <v>20996459.41</v>
      </c>
      <c r="W67" s="218">
        <f t="shared" ref="W67:AD71" si="35">O67-C67</f>
        <v>974173.41000000387</v>
      </c>
      <c r="X67" s="95">
        <f t="shared" si="35"/>
        <v>-1063367.799999997</v>
      </c>
      <c r="Y67" s="95">
        <f t="shared" si="35"/>
        <v>1616882.1000000015</v>
      </c>
      <c r="Z67" s="95">
        <f t="shared" si="35"/>
        <v>3816903.6999999993</v>
      </c>
      <c r="AA67" s="95">
        <f t="shared" si="35"/>
        <v>4689460.9400000013</v>
      </c>
      <c r="AB67" s="95">
        <f t="shared" si="35"/>
        <v>6667600.9699999988</v>
      </c>
      <c r="AC67" s="95">
        <f t="shared" si="35"/>
        <v>8054729.3499999996</v>
      </c>
      <c r="AD67" s="164">
        <f t="shared" si="35"/>
        <v>9346724.9400000013</v>
      </c>
      <c r="AE67" s="400"/>
      <c r="AF67" s="400"/>
      <c r="AG67" s="400"/>
      <c r="AH67" s="400"/>
      <c r="AI67" s="400"/>
      <c r="AJ67" s="400"/>
    </row>
    <row r="68" spans="1:36" x14ac:dyDescent="0.3">
      <c r="A68" s="464"/>
      <c r="B68" s="153" t="str">
        <f>$B$12</f>
        <v>Low Income Residential [2]</v>
      </c>
      <c r="C68" s="99">
        <f t="shared" ref="C68:D71" si="36">C47+C54+C61</f>
        <v>16801822.649999999</v>
      </c>
      <c r="D68" s="95">
        <f t="shared" si="36"/>
        <v>16702234.399999999</v>
      </c>
      <c r="E68" s="95">
        <f t="shared" si="33"/>
        <v>14154979.93</v>
      </c>
      <c r="F68" s="95">
        <f t="shared" si="33"/>
        <v>12662679.59</v>
      </c>
      <c r="G68" s="95">
        <f t="shared" si="33"/>
        <v>12244305.189999999</v>
      </c>
      <c r="H68" s="95">
        <f t="shared" si="33"/>
        <v>11621196.52</v>
      </c>
      <c r="I68" s="95">
        <f t="shared" si="33"/>
        <v>10631743.869999999</v>
      </c>
      <c r="J68" s="95">
        <f t="shared" si="33"/>
        <v>10809743.73</v>
      </c>
      <c r="K68" s="95">
        <f t="shared" si="33"/>
        <v>11140527.119999999</v>
      </c>
      <c r="L68" s="95">
        <f t="shared" si="33"/>
        <v>12319611.280000001</v>
      </c>
      <c r="M68" s="95">
        <f t="shared" si="33"/>
        <v>14053662.709999999</v>
      </c>
      <c r="N68" s="100">
        <f t="shared" si="33"/>
        <v>14288767.57</v>
      </c>
      <c r="O68" s="99">
        <f t="shared" si="33"/>
        <v>14388120.49</v>
      </c>
      <c r="P68" s="365">
        <f t="shared" si="34"/>
        <v>14521311.25</v>
      </c>
      <c r="Q68" s="365">
        <v>13915901.560000001</v>
      </c>
      <c r="R68" s="365">
        <v>12819674.77</v>
      </c>
      <c r="S68" s="438">
        <v>14884681.84</v>
      </c>
      <c r="T68" s="438">
        <v>14629602.52</v>
      </c>
      <c r="U68" s="438">
        <v>14857869.300000001</v>
      </c>
      <c r="V68" s="438">
        <v>14829506.43</v>
      </c>
      <c r="W68" s="218">
        <f t="shared" si="35"/>
        <v>-2413702.1599999983</v>
      </c>
      <c r="X68" s="95">
        <f t="shared" si="35"/>
        <v>-2180923.1499999985</v>
      </c>
      <c r="Y68" s="95">
        <f t="shared" si="35"/>
        <v>-239078.36999999918</v>
      </c>
      <c r="Z68" s="95">
        <f t="shared" si="35"/>
        <v>156995.1799999997</v>
      </c>
      <c r="AA68" s="95">
        <f t="shared" si="35"/>
        <v>2640376.6500000004</v>
      </c>
      <c r="AB68" s="95">
        <f t="shared" si="35"/>
        <v>3008406</v>
      </c>
      <c r="AC68" s="95">
        <f t="shared" si="35"/>
        <v>4226125.4300000016</v>
      </c>
      <c r="AD68" s="164">
        <f t="shared" si="35"/>
        <v>4019762.6999999993</v>
      </c>
    </row>
    <row r="69" spans="1:36" x14ac:dyDescent="0.3">
      <c r="A69" s="464"/>
      <c r="B69" s="153" t="str">
        <f>$B$13</f>
        <v>Small C&amp;I [3]</v>
      </c>
      <c r="C69" s="99">
        <f t="shared" si="36"/>
        <v>1487682.48</v>
      </c>
      <c r="D69" s="95">
        <f t="shared" si="36"/>
        <v>1640907.89</v>
      </c>
      <c r="E69" s="95">
        <f t="shared" si="33"/>
        <v>1136741.6299999999</v>
      </c>
      <c r="F69" s="95">
        <f t="shared" si="33"/>
        <v>774513.84000000008</v>
      </c>
      <c r="G69" s="95">
        <f t="shared" si="33"/>
        <v>407111.29000000004</v>
      </c>
      <c r="H69" s="95">
        <f t="shared" si="33"/>
        <v>199762.97</v>
      </c>
      <c r="I69" s="95">
        <f t="shared" si="33"/>
        <v>120316.21</v>
      </c>
      <c r="J69" s="95">
        <f t="shared" si="33"/>
        <v>67447.81</v>
      </c>
      <c r="K69" s="95">
        <f t="shared" si="33"/>
        <v>169633.92000000001</v>
      </c>
      <c r="L69" s="95">
        <f t="shared" si="33"/>
        <v>325586.32999999996</v>
      </c>
      <c r="M69" s="95">
        <f t="shared" si="33"/>
        <v>757495.36</v>
      </c>
      <c r="N69" s="100">
        <f t="shared" si="33"/>
        <v>1239011.28</v>
      </c>
      <c r="O69" s="99">
        <f t="shared" si="33"/>
        <v>1533195.32</v>
      </c>
      <c r="P69" s="365">
        <f t="shared" si="34"/>
        <v>1866301.3800000001</v>
      </c>
      <c r="Q69" s="365">
        <v>1819847.04</v>
      </c>
      <c r="R69" s="365">
        <v>1481735.64</v>
      </c>
      <c r="S69" s="438">
        <v>1242164.3400000001</v>
      </c>
      <c r="T69" s="438">
        <v>1153801.24</v>
      </c>
      <c r="U69" s="438">
        <v>1020708.2</v>
      </c>
      <c r="V69" s="438">
        <v>853758.59</v>
      </c>
      <c r="W69" s="218">
        <f t="shared" si="35"/>
        <v>45512.840000000084</v>
      </c>
      <c r="X69" s="95">
        <f t="shared" si="35"/>
        <v>225393.49000000022</v>
      </c>
      <c r="Y69" s="95">
        <f t="shared" si="35"/>
        <v>683105.41000000015</v>
      </c>
      <c r="Z69" s="95">
        <f t="shared" si="35"/>
        <v>707221.79999999981</v>
      </c>
      <c r="AA69" s="95">
        <f t="shared" si="35"/>
        <v>835053.05</v>
      </c>
      <c r="AB69" s="95">
        <f t="shared" si="35"/>
        <v>954038.27</v>
      </c>
      <c r="AC69" s="95">
        <f t="shared" si="35"/>
        <v>900391.99</v>
      </c>
      <c r="AD69" s="164">
        <f t="shared" si="35"/>
        <v>786310.78</v>
      </c>
      <c r="AE69" s="401"/>
      <c r="AF69" s="401"/>
      <c r="AG69" s="401"/>
      <c r="AH69" s="401"/>
      <c r="AI69" s="401"/>
      <c r="AJ69" s="401"/>
    </row>
    <row r="70" spans="1:36" x14ac:dyDescent="0.3">
      <c r="A70" s="464"/>
      <c r="B70" s="153" t="str">
        <f>$B$14</f>
        <v>Medium C&amp;I [4]</v>
      </c>
      <c r="C70" s="99">
        <f t="shared" si="36"/>
        <v>1306422.1499999999</v>
      </c>
      <c r="D70" s="95">
        <f t="shared" si="36"/>
        <v>1489994.07</v>
      </c>
      <c r="E70" s="95">
        <f t="shared" si="33"/>
        <v>1043437.5800000001</v>
      </c>
      <c r="F70" s="95">
        <f t="shared" si="33"/>
        <v>786305.63000000012</v>
      </c>
      <c r="G70" s="95">
        <f t="shared" si="33"/>
        <v>470516.42</v>
      </c>
      <c r="H70" s="95">
        <f t="shared" si="33"/>
        <v>302145.55000000005</v>
      </c>
      <c r="I70" s="95">
        <f t="shared" si="33"/>
        <v>217817.12</v>
      </c>
      <c r="J70" s="95">
        <f t="shared" si="33"/>
        <v>140188.18999999997</v>
      </c>
      <c r="K70" s="95">
        <f t="shared" si="33"/>
        <v>234176.16999999998</v>
      </c>
      <c r="L70" s="95">
        <f t="shared" si="33"/>
        <v>422618.18000000005</v>
      </c>
      <c r="M70" s="95">
        <f t="shared" si="33"/>
        <v>769338.75</v>
      </c>
      <c r="N70" s="100">
        <f t="shared" si="33"/>
        <v>1393884.6400000001</v>
      </c>
      <c r="O70" s="99">
        <f t="shared" si="33"/>
        <v>1416072.6400000001</v>
      </c>
      <c r="P70" s="365">
        <f t="shared" si="34"/>
        <v>1800924.1500000001</v>
      </c>
      <c r="Q70" s="365">
        <v>1366748.03</v>
      </c>
      <c r="R70" s="365">
        <v>1204628.68</v>
      </c>
      <c r="S70" s="438">
        <v>939224.47</v>
      </c>
      <c r="T70" s="438">
        <v>816594.73</v>
      </c>
      <c r="U70" s="438">
        <v>650045.87</v>
      </c>
      <c r="V70" s="438">
        <v>588863.73</v>
      </c>
      <c r="W70" s="218">
        <f t="shared" si="35"/>
        <v>109650.49000000022</v>
      </c>
      <c r="X70" s="95">
        <f t="shared" si="35"/>
        <v>310930.08000000007</v>
      </c>
      <c r="Y70" s="95">
        <f t="shared" si="35"/>
        <v>323310.44999999995</v>
      </c>
      <c r="Z70" s="95">
        <f t="shared" si="35"/>
        <v>418323.04999999981</v>
      </c>
      <c r="AA70" s="95">
        <f t="shared" si="35"/>
        <v>468708.05</v>
      </c>
      <c r="AB70" s="95">
        <f t="shared" si="35"/>
        <v>514449.17999999993</v>
      </c>
      <c r="AC70" s="95">
        <f t="shared" si="35"/>
        <v>432228.75</v>
      </c>
      <c r="AD70" s="164">
        <f t="shared" si="35"/>
        <v>448675.54000000004</v>
      </c>
    </row>
    <row r="71" spans="1:36" x14ac:dyDescent="0.3">
      <c r="A71" s="464"/>
      <c r="B71" s="153" t="str">
        <f>$B$15</f>
        <v>Large C&amp;I [5]</v>
      </c>
      <c r="C71" s="231">
        <f t="shared" si="36"/>
        <v>722557.35</v>
      </c>
      <c r="D71" s="96">
        <f t="shared" si="36"/>
        <v>1234243.2</v>
      </c>
      <c r="E71" s="96">
        <f t="shared" si="33"/>
        <v>1220435.67</v>
      </c>
      <c r="F71" s="96">
        <f t="shared" si="33"/>
        <v>650265.26</v>
      </c>
      <c r="G71" s="96">
        <f t="shared" si="33"/>
        <v>631456.27</v>
      </c>
      <c r="H71" s="96">
        <f t="shared" si="33"/>
        <v>530646.81000000006</v>
      </c>
      <c r="I71" s="96">
        <f t="shared" si="33"/>
        <v>414317.9</v>
      </c>
      <c r="J71" s="96">
        <f t="shared" si="33"/>
        <v>528833.59000000008</v>
      </c>
      <c r="K71" s="96">
        <f t="shared" si="33"/>
        <v>477743.44999999995</v>
      </c>
      <c r="L71" s="96">
        <f t="shared" si="33"/>
        <v>703507.59</v>
      </c>
      <c r="M71" s="96">
        <f t="shared" si="33"/>
        <v>820192.94</v>
      </c>
      <c r="N71" s="232">
        <f t="shared" si="33"/>
        <v>1374045.6800000002</v>
      </c>
      <c r="O71" s="231">
        <f t="shared" si="33"/>
        <v>1662205.45</v>
      </c>
      <c r="P71" s="367">
        <f t="shared" si="34"/>
        <v>1582851.33</v>
      </c>
      <c r="Q71" s="367">
        <v>1585919.82</v>
      </c>
      <c r="R71" s="367">
        <v>1533759.85</v>
      </c>
      <c r="S71" s="439">
        <v>1280616.25</v>
      </c>
      <c r="T71" s="439">
        <v>1184781.67</v>
      </c>
      <c r="U71" s="439">
        <v>1094974.8</v>
      </c>
      <c r="V71" s="439">
        <v>1034896.08</v>
      </c>
      <c r="W71" s="219">
        <f t="shared" si="35"/>
        <v>939648.1</v>
      </c>
      <c r="X71" s="96">
        <f t="shared" si="35"/>
        <v>348608.13000000012</v>
      </c>
      <c r="Y71" s="96">
        <f t="shared" si="35"/>
        <v>365484.15000000014</v>
      </c>
      <c r="Z71" s="96">
        <f t="shared" si="35"/>
        <v>883494.59000000008</v>
      </c>
      <c r="AA71" s="96">
        <f t="shared" si="35"/>
        <v>649159.98</v>
      </c>
      <c r="AB71" s="96">
        <f t="shared" si="35"/>
        <v>654134.85999999987</v>
      </c>
      <c r="AC71" s="96">
        <f t="shared" si="35"/>
        <v>680656.9</v>
      </c>
      <c r="AD71" s="165">
        <f t="shared" si="35"/>
        <v>506062.48999999987</v>
      </c>
    </row>
    <row r="72" spans="1:36" ht="15" thickBot="1" x14ac:dyDescent="0.35">
      <c r="A72" s="464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37">SUM(E67:E71)</f>
        <v>41516318.960000001</v>
      </c>
      <c r="F72" s="97">
        <f t="shared" si="37"/>
        <v>37277491.560000002</v>
      </c>
      <c r="G72" s="97">
        <f t="shared" si="37"/>
        <v>32246923.859999996</v>
      </c>
      <c r="H72" s="97">
        <f t="shared" si="37"/>
        <v>28070562.079999998</v>
      </c>
      <c r="I72" s="97">
        <f t="shared" si="37"/>
        <v>24532693.219999999</v>
      </c>
      <c r="J72" s="97">
        <f t="shared" si="37"/>
        <v>23195947.789999999</v>
      </c>
      <c r="K72" s="97">
        <f t="shared" si="37"/>
        <v>23629290.570000004</v>
      </c>
      <c r="L72" s="97">
        <f t="shared" si="37"/>
        <v>26938097.189999998</v>
      </c>
      <c r="M72" s="97">
        <f t="shared" si="37"/>
        <v>33499599.669999998</v>
      </c>
      <c r="N72" s="107">
        <f t="shared" si="37"/>
        <v>38181056.780000001</v>
      </c>
      <c r="O72" s="106">
        <f>SUM(O67:O71)</f>
        <v>45350239.030000009</v>
      </c>
      <c r="P72" s="368">
        <f t="shared" ref="P72:AC72" si="38">SUM(P67:P71)</f>
        <v>46835988.539999999</v>
      </c>
      <c r="Q72" s="368">
        <f t="shared" si="38"/>
        <v>44266022.700000003</v>
      </c>
      <c r="R72" s="368">
        <f t="shared" si="38"/>
        <v>43260429.880000003</v>
      </c>
      <c r="S72" s="440">
        <f t="shared" si="38"/>
        <v>41529682.530000001</v>
      </c>
      <c r="T72" s="440">
        <f t="shared" si="38"/>
        <v>39869191.359999999</v>
      </c>
      <c r="U72" s="440">
        <f t="shared" si="38"/>
        <v>38826825.639999993</v>
      </c>
      <c r="V72" s="440">
        <f t="shared" ref="V72" si="39">SUM(V67:V71)</f>
        <v>38303484.240000002</v>
      </c>
      <c r="W72" s="220">
        <f t="shared" si="38"/>
        <v>-344717.31999999413</v>
      </c>
      <c r="X72" s="97">
        <f t="shared" si="38"/>
        <v>-2359359.2499999953</v>
      </c>
      <c r="Y72" s="97">
        <f t="shared" si="38"/>
        <v>2749703.740000003</v>
      </c>
      <c r="Z72" s="97">
        <f t="shared" si="38"/>
        <v>5982938.3199999984</v>
      </c>
      <c r="AA72" s="97">
        <f t="shared" si="38"/>
        <v>9282758.6700000018</v>
      </c>
      <c r="AB72" s="97">
        <f t="shared" si="38"/>
        <v>11798629.279999997</v>
      </c>
      <c r="AC72" s="97">
        <f t="shared" si="38"/>
        <v>14294132.420000002</v>
      </c>
      <c r="AD72" s="475">
        <f t="shared" ref="AD72" si="40">SUM(AD67:AD71)</f>
        <v>15107536.450000001</v>
      </c>
    </row>
    <row r="73" spans="1:36" x14ac:dyDescent="0.3">
      <c r="A73" s="464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69"/>
      <c r="U73" s="369"/>
      <c r="V73" s="369"/>
      <c r="W73" s="221"/>
      <c r="X73" s="32"/>
      <c r="Y73" s="32"/>
      <c r="Z73" s="32"/>
      <c r="AA73" s="32"/>
      <c r="AB73" s="32"/>
      <c r="AC73" s="32"/>
      <c r="AD73" s="476"/>
    </row>
    <row r="74" spans="1:36" x14ac:dyDescent="0.3">
      <c r="A74" s="464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363">
        <v>4041378</v>
      </c>
      <c r="U74" s="363">
        <v>4585303</v>
      </c>
      <c r="V74" s="363">
        <v>618298</v>
      </c>
      <c r="W74" s="213">
        <f t="shared" ref="W74:AD78" si="41">O74-C74</f>
        <v>-8197240</v>
      </c>
      <c r="X74" s="80">
        <f t="shared" si="41"/>
        <v>1276654</v>
      </c>
      <c r="Y74" s="80">
        <f t="shared" si="41"/>
        <v>3538196</v>
      </c>
      <c r="Z74" s="80">
        <f t="shared" si="41"/>
        <v>187617</v>
      </c>
      <c r="AA74" s="80">
        <f t="shared" si="41"/>
        <v>238763</v>
      </c>
      <c r="AB74" s="80">
        <f t="shared" si="41"/>
        <v>109731</v>
      </c>
      <c r="AC74" s="80">
        <f t="shared" si="41"/>
        <v>142647</v>
      </c>
      <c r="AD74" s="154">
        <f t="shared" si="41"/>
        <v>-6535830</v>
      </c>
      <c r="AE74" s="400"/>
      <c r="AF74" s="400"/>
      <c r="AG74" s="400"/>
      <c r="AH74" s="400"/>
      <c r="AI74" s="400"/>
      <c r="AJ74" s="400"/>
    </row>
    <row r="75" spans="1:36" x14ac:dyDescent="0.3">
      <c r="A75" s="464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363">
        <v>697913</v>
      </c>
      <c r="U75" s="363">
        <v>761083</v>
      </c>
      <c r="V75" s="363">
        <v>107617</v>
      </c>
      <c r="W75" s="213">
        <f t="shared" si="41"/>
        <v>-1401934</v>
      </c>
      <c r="X75" s="80">
        <f t="shared" si="41"/>
        <v>-112682</v>
      </c>
      <c r="Y75" s="80">
        <f t="shared" si="41"/>
        <v>222955</v>
      </c>
      <c r="Z75" s="80">
        <f t="shared" si="41"/>
        <v>-218665</v>
      </c>
      <c r="AA75" s="80">
        <f t="shared" si="41"/>
        <v>66699</v>
      </c>
      <c r="AB75" s="80">
        <f t="shared" si="41"/>
        <v>2130</v>
      </c>
      <c r="AC75" s="80">
        <f t="shared" si="41"/>
        <v>58357</v>
      </c>
      <c r="AD75" s="154">
        <f t="shared" si="41"/>
        <v>-986463</v>
      </c>
    </row>
    <row r="76" spans="1:36" x14ac:dyDescent="0.3">
      <c r="A76" s="464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363">
        <v>420648</v>
      </c>
      <c r="U76" s="363">
        <v>472331</v>
      </c>
      <c r="V76" s="363">
        <v>35697</v>
      </c>
      <c r="W76" s="213">
        <f t="shared" si="41"/>
        <v>-1823446</v>
      </c>
      <c r="X76" s="80">
        <f t="shared" si="41"/>
        <v>-316797</v>
      </c>
      <c r="Y76" s="80">
        <f t="shared" si="41"/>
        <v>210882</v>
      </c>
      <c r="Z76" s="80">
        <f t="shared" si="41"/>
        <v>-134885</v>
      </c>
      <c r="AA76" s="80">
        <f t="shared" si="41"/>
        <v>-79536</v>
      </c>
      <c r="AB76" s="80">
        <f t="shared" si="41"/>
        <v>-61733</v>
      </c>
      <c r="AC76" s="80">
        <f t="shared" si="41"/>
        <v>-67942</v>
      </c>
      <c r="AD76" s="154">
        <f t="shared" si="41"/>
        <v>-817480</v>
      </c>
      <c r="AE76" s="401"/>
      <c r="AF76" s="401"/>
      <c r="AG76" s="401"/>
      <c r="AH76" s="401"/>
      <c r="AI76" s="401"/>
      <c r="AJ76" s="401"/>
    </row>
    <row r="77" spans="1:36" x14ac:dyDescent="0.3">
      <c r="A77" s="464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363">
        <v>1758344</v>
      </c>
      <c r="U77" s="363">
        <v>1912625</v>
      </c>
      <c r="V77" s="363">
        <v>214291</v>
      </c>
      <c r="W77" s="213">
        <f t="shared" si="41"/>
        <v>-3237485</v>
      </c>
      <c r="X77" s="80">
        <f t="shared" si="41"/>
        <v>-956171</v>
      </c>
      <c r="Y77" s="80">
        <f t="shared" si="41"/>
        <v>-40339</v>
      </c>
      <c r="Z77" s="80">
        <f t="shared" si="41"/>
        <v>-689120</v>
      </c>
      <c r="AA77" s="80">
        <f t="shared" si="41"/>
        <v>-302796</v>
      </c>
      <c r="AB77" s="80">
        <f t="shared" si="41"/>
        <v>-219423</v>
      </c>
      <c r="AC77" s="80">
        <f t="shared" si="41"/>
        <v>-274422</v>
      </c>
      <c r="AD77" s="154">
        <f t="shared" si="41"/>
        <v>-2824431</v>
      </c>
    </row>
    <row r="78" spans="1:36" x14ac:dyDescent="0.3">
      <c r="A78" s="464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370">
        <v>18860024</v>
      </c>
      <c r="U78" s="370">
        <v>16766238</v>
      </c>
      <c r="V78" s="370">
        <v>400747</v>
      </c>
      <c r="W78" s="214">
        <f t="shared" si="41"/>
        <v>-2890399</v>
      </c>
      <c r="X78" s="85">
        <f t="shared" si="41"/>
        <v>-1655044</v>
      </c>
      <c r="Y78" s="85">
        <f t="shared" si="41"/>
        <v>-1722788</v>
      </c>
      <c r="Z78" s="85">
        <f t="shared" si="41"/>
        <v>-1159108.1999999993</v>
      </c>
      <c r="AA78" s="85">
        <f t="shared" si="41"/>
        <v>3565110</v>
      </c>
      <c r="AB78" s="85">
        <f t="shared" si="41"/>
        <v>-78189</v>
      </c>
      <c r="AC78" s="85">
        <f t="shared" si="41"/>
        <v>8370909</v>
      </c>
      <c r="AD78" s="155">
        <f t="shared" si="41"/>
        <v>-8356249</v>
      </c>
    </row>
    <row r="79" spans="1:36" x14ac:dyDescent="0.3">
      <c r="A79" s="464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C79" si="42">SUM(E74:E78)</f>
        <v>38202243</v>
      </c>
      <c r="F79" s="60">
        <f t="shared" si="42"/>
        <v>22148400</v>
      </c>
      <c r="G79" s="60">
        <f t="shared" si="42"/>
        <v>16527181</v>
      </c>
      <c r="H79" s="60">
        <f t="shared" si="42"/>
        <v>26025791</v>
      </c>
      <c r="I79" s="60">
        <f t="shared" si="42"/>
        <v>16268031</v>
      </c>
      <c r="J79" s="60">
        <f t="shared" si="42"/>
        <v>20897103</v>
      </c>
      <c r="K79" s="60">
        <f t="shared" si="42"/>
        <v>44402489</v>
      </c>
      <c r="L79" s="60">
        <f t="shared" si="42"/>
        <v>74802349</v>
      </c>
      <c r="M79" s="60">
        <f t="shared" si="42"/>
        <v>82893100</v>
      </c>
      <c r="N79" s="61">
        <f t="shared" si="42"/>
        <v>82772557</v>
      </c>
      <c r="O79" s="60">
        <f t="shared" si="42"/>
        <v>64839389</v>
      </c>
      <c r="P79" s="363">
        <f t="shared" si="42"/>
        <v>53561949</v>
      </c>
      <c r="Q79" s="363">
        <f t="shared" si="42"/>
        <v>40411149</v>
      </c>
      <c r="R79" s="363">
        <f t="shared" si="42"/>
        <v>20134238.800000001</v>
      </c>
      <c r="S79" s="363">
        <f t="shared" si="42"/>
        <v>20015421</v>
      </c>
      <c r="T79" s="363">
        <f t="shared" si="42"/>
        <v>25778307</v>
      </c>
      <c r="U79" s="363">
        <f t="shared" si="42"/>
        <v>24497580</v>
      </c>
      <c r="V79" s="363">
        <f t="shared" ref="V79" si="43">SUM(V74:V78)</f>
        <v>1376650</v>
      </c>
      <c r="W79" s="213">
        <f t="shared" si="42"/>
        <v>-17550504</v>
      </c>
      <c r="X79" s="80">
        <f t="shared" si="42"/>
        <v>-1764040</v>
      </c>
      <c r="Y79" s="80">
        <f t="shared" si="42"/>
        <v>2208906</v>
      </c>
      <c r="Z79" s="80">
        <f t="shared" si="42"/>
        <v>-2014161.1999999993</v>
      </c>
      <c r="AA79" s="80">
        <f t="shared" si="42"/>
        <v>3488240</v>
      </c>
      <c r="AB79" s="80">
        <f t="shared" si="42"/>
        <v>-247484</v>
      </c>
      <c r="AC79" s="80">
        <f t="shared" si="42"/>
        <v>8229549</v>
      </c>
      <c r="AD79" s="154">
        <f t="shared" ref="AD79" si="44">SUM(AD74:AD78)</f>
        <v>-19520453</v>
      </c>
    </row>
    <row r="80" spans="1:36" x14ac:dyDescent="0.3">
      <c r="A80" s="464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441"/>
      <c r="U80" s="441"/>
      <c r="V80" s="441"/>
      <c r="W80" s="222"/>
      <c r="X80" s="144"/>
      <c r="Y80" s="144"/>
      <c r="Z80" s="144"/>
      <c r="AA80" s="144"/>
      <c r="AB80" s="144"/>
      <c r="AC80" s="144"/>
      <c r="AD80" s="477"/>
    </row>
    <row r="81" spans="1:30" x14ac:dyDescent="0.3">
      <c r="A81" s="464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442">
        <v>7415162.9299999997</v>
      </c>
      <c r="U81" s="442">
        <v>7993278.54</v>
      </c>
      <c r="V81" s="442">
        <v>1010532.82</v>
      </c>
      <c r="W81" s="218">
        <f t="shared" ref="W81:AD85" si="45">O81-C81</f>
        <v>-12361340.380000003</v>
      </c>
      <c r="X81" s="95">
        <f t="shared" si="45"/>
        <v>513029.80000000075</v>
      </c>
      <c r="Y81" s="95">
        <f t="shared" si="45"/>
        <v>3536534.7399999984</v>
      </c>
      <c r="Z81" s="95">
        <f t="shared" si="45"/>
        <v>-352318.68999999948</v>
      </c>
      <c r="AA81" s="95">
        <f t="shared" si="45"/>
        <v>-94147.529999999329</v>
      </c>
      <c r="AB81" s="95">
        <f t="shared" si="45"/>
        <v>-103692.77000000048</v>
      </c>
      <c r="AC81" s="95">
        <f t="shared" si="45"/>
        <v>-161075.0700000003</v>
      </c>
      <c r="AD81" s="164">
        <f t="shared" si="45"/>
        <v>-10216444.73</v>
      </c>
    </row>
    <row r="82" spans="1:30" x14ac:dyDescent="0.3">
      <c r="A82" s="464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442">
        <v>950283.53</v>
      </c>
      <c r="U82" s="442">
        <v>996372.49</v>
      </c>
      <c r="V82" s="442">
        <v>129550.48</v>
      </c>
      <c r="W82" s="218">
        <f t="shared" si="45"/>
        <v>-1618921.79</v>
      </c>
      <c r="X82" s="95">
        <f t="shared" si="45"/>
        <v>-287400.95000000019</v>
      </c>
      <c r="Y82" s="95">
        <f t="shared" si="45"/>
        <v>21596.839999999851</v>
      </c>
      <c r="Z82" s="95">
        <f t="shared" si="45"/>
        <v>-335577.57000000007</v>
      </c>
      <c r="AA82" s="95">
        <f t="shared" si="45"/>
        <v>16111.110000000102</v>
      </c>
      <c r="AB82" s="95">
        <f t="shared" si="45"/>
        <v>-18682.900000000023</v>
      </c>
      <c r="AC82" s="95">
        <f t="shared" si="45"/>
        <v>41431.079999999958</v>
      </c>
      <c r="AD82" s="164">
        <f t="shared" si="45"/>
        <v>-1155912.6000000001</v>
      </c>
    </row>
    <row r="83" spans="1:30" x14ac:dyDescent="0.3">
      <c r="A83" s="464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442">
        <v>840595.17</v>
      </c>
      <c r="U83" s="442">
        <v>885245.79</v>
      </c>
      <c r="V83" s="442">
        <v>71399.97</v>
      </c>
      <c r="W83" s="218">
        <f t="shared" si="45"/>
        <v>-2338352.4800000004</v>
      </c>
      <c r="X83" s="95">
        <f t="shared" si="45"/>
        <v>-478125.25</v>
      </c>
      <c r="Y83" s="95">
        <f t="shared" si="45"/>
        <v>208430.70000000019</v>
      </c>
      <c r="Z83" s="95">
        <f t="shared" si="45"/>
        <v>-162012.58999999985</v>
      </c>
      <c r="AA83" s="95">
        <f t="shared" si="45"/>
        <v>-93640.930000000051</v>
      </c>
      <c r="AB83" s="95">
        <f t="shared" si="45"/>
        <v>-73113.910000000033</v>
      </c>
      <c r="AC83" s="95">
        <f t="shared" si="45"/>
        <v>-76622.85999999987</v>
      </c>
      <c r="AD83" s="164">
        <f t="shared" si="45"/>
        <v>-1200323.3899999999</v>
      </c>
    </row>
    <row r="84" spans="1:30" x14ac:dyDescent="0.3">
      <c r="A84" s="464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442">
        <v>1415883.54</v>
      </c>
      <c r="U84" s="442">
        <v>1487116.28</v>
      </c>
      <c r="V84" s="442">
        <v>155877.63999999998</v>
      </c>
      <c r="W84" s="218">
        <f t="shared" si="45"/>
        <v>-2771957.6400000006</v>
      </c>
      <c r="X84" s="95">
        <f t="shared" si="45"/>
        <v>-888994</v>
      </c>
      <c r="Y84" s="95">
        <f t="shared" si="45"/>
        <v>-94694.5</v>
      </c>
      <c r="Z84" s="95">
        <f t="shared" si="45"/>
        <v>-496569.29999999981</v>
      </c>
      <c r="AA84" s="95">
        <f t="shared" si="45"/>
        <v>-252446.87000000011</v>
      </c>
      <c r="AB84" s="95">
        <f t="shared" si="45"/>
        <v>-181108.16999999993</v>
      </c>
      <c r="AC84" s="95">
        <f t="shared" si="45"/>
        <v>-221395.61999999988</v>
      </c>
      <c r="AD84" s="164">
        <f t="shared" si="45"/>
        <v>-2075600.1800000004</v>
      </c>
    </row>
    <row r="85" spans="1:30" ht="16.2" x14ac:dyDescent="0.45">
      <c r="A85" s="464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443">
        <v>2204569.33</v>
      </c>
      <c r="U85" s="443">
        <v>2347920.5500000003</v>
      </c>
      <c r="V85" s="443">
        <v>182076.92</v>
      </c>
      <c r="W85" s="219">
        <f t="shared" si="45"/>
        <v>-1255420.9000000004</v>
      </c>
      <c r="X85" s="96">
        <f t="shared" si="45"/>
        <v>236637.16999999993</v>
      </c>
      <c r="Y85" s="96">
        <f t="shared" si="45"/>
        <v>-432634.34999999963</v>
      </c>
      <c r="Z85" s="96">
        <f t="shared" si="45"/>
        <v>-316336.0700000003</v>
      </c>
      <c r="AA85" s="96">
        <f t="shared" si="45"/>
        <v>-117229.35000000009</v>
      </c>
      <c r="AB85" s="96">
        <f t="shared" si="45"/>
        <v>-264987.5299999998</v>
      </c>
      <c r="AC85" s="96">
        <f t="shared" si="45"/>
        <v>-114341.97999999952</v>
      </c>
      <c r="AD85" s="165">
        <f t="shared" si="45"/>
        <v>-2456064.5600000005</v>
      </c>
    </row>
    <row r="86" spans="1:30" x14ac:dyDescent="0.3">
      <c r="A86" s="464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C86" si="46">SUM(E81:E85)</f>
        <v>36370230.269999996</v>
      </c>
      <c r="F86" s="372">
        <f t="shared" si="46"/>
        <v>19910856.09</v>
      </c>
      <c r="G86" s="372">
        <f t="shared" si="46"/>
        <v>14605098.199999999</v>
      </c>
      <c r="H86" s="372">
        <f t="shared" si="46"/>
        <v>13468079.780000001</v>
      </c>
      <c r="I86" s="372">
        <f t="shared" si="46"/>
        <v>14241938.1</v>
      </c>
      <c r="J86" s="372">
        <f t="shared" si="46"/>
        <v>18653783.289999999</v>
      </c>
      <c r="K86" s="372">
        <f t="shared" si="46"/>
        <v>39396589.810000002</v>
      </c>
      <c r="L86" s="372">
        <f t="shared" si="46"/>
        <v>73275216.75999999</v>
      </c>
      <c r="M86" s="372">
        <f t="shared" si="46"/>
        <v>81988063.599999994</v>
      </c>
      <c r="N86" s="395">
        <f t="shared" si="46"/>
        <v>83044078.999999985</v>
      </c>
      <c r="O86" s="372">
        <f t="shared" si="46"/>
        <v>64762729.619999997</v>
      </c>
      <c r="P86" s="372">
        <f t="shared" si="46"/>
        <v>54104253.709999993</v>
      </c>
      <c r="Q86" s="372">
        <f t="shared" si="46"/>
        <v>39609463.699999996</v>
      </c>
      <c r="R86" s="372">
        <f t="shared" si="46"/>
        <v>18248041.870000001</v>
      </c>
      <c r="S86" s="442">
        <f t="shared" si="46"/>
        <v>14063744.630000001</v>
      </c>
      <c r="T86" s="442">
        <f t="shared" si="46"/>
        <v>12826494.500000002</v>
      </c>
      <c r="U86" s="442">
        <f t="shared" si="46"/>
        <v>13709933.65</v>
      </c>
      <c r="V86" s="442">
        <f t="shared" ref="V86" si="47">SUM(V81:V85)</f>
        <v>1549437.8299999998</v>
      </c>
      <c r="W86" s="223">
        <f t="shared" si="46"/>
        <v>-20345993.190000005</v>
      </c>
      <c r="X86" s="117">
        <f t="shared" si="46"/>
        <v>-904853.22999999952</v>
      </c>
      <c r="Y86" s="117">
        <f t="shared" si="46"/>
        <v>3239233.4299999988</v>
      </c>
      <c r="Z86" s="117">
        <f t="shared" si="46"/>
        <v>-1662814.2199999995</v>
      </c>
      <c r="AA86" s="117">
        <f t="shared" si="46"/>
        <v>-541353.56999999948</v>
      </c>
      <c r="AB86" s="117">
        <f t="shared" si="46"/>
        <v>-641585.28000000026</v>
      </c>
      <c r="AC86" s="117">
        <f t="shared" si="46"/>
        <v>-532004.4499999996</v>
      </c>
      <c r="AD86" s="478">
        <f t="shared" ref="AD86" si="48">SUM(AD81:AD85)</f>
        <v>-17104345.460000001</v>
      </c>
    </row>
    <row r="87" spans="1:30" x14ac:dyDescent="0.3">
      <c r="A87" s="464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375"/>
      <c r="U87" s="375"/>
      <c r="V87" s="375"/>
      <c r="W87" s="245"/>
      <c r="X87" s="243"/>
      <c r="Y87" s="37"/>
      <c r="Z87" s="37"/>
      <c r="AA87" s="37"/>
      <c r="AB87" s="37"/>
      <c r="AC87" s="37"/>
      <c r="AD87" s="479"/>
    </row>
    <row r="88" spans="1:30" x14ac:dyDescent="0.3">
      <c r="A88" s="464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375" t="s">
        <v>31</v>
      </c>
      <c r="U88" s="375" t="s">
        <v>31</v>
      </c>
      <c r="V88" s="375" t="s">
        <v>31</v>
      </c>
      <c r="W88" s="248" t="s">
        <v>31</v>
      </c>
      <c r="X88" s="243" t="s">
        <v>31</v>
      </c>
      <c r="Y88" s="46" t="s">
        <v>31</v>
      </c>
      <c r="Z88" s="46" t="s">
        <v>31</v>
      </c>
      <c r="AA88" s="46" t="s">
        <v>31</v>
      </c>
      <c r="AB88" s="46" t="s">
        <v>31</v>
      </c>
      <c r="AC88" s="46" t="s">
        <v>31</v>
      </c>
      <c r="AD88" s="170" t="s">
        <v>31</v>
      </c>
    </row>
    <row r="89" spans="1:30" x14ac:dyDescent="0.3">
      <c r="A89" s="464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375" t="s">
        <v>31</v>
      </c>
      <c r="U89" s="375" t="s">
        <v>31</v>
      </c>
      <c r="V89" s="375" t="s">
        <v>31</v>
      </c>
      <c r="W89" s="248" t="s">
        <v>31</v>
      </c>
      <c r="X89" s="243" t="s">
        <v>31</v>
      </c>
      <c r="Y89" s="46" t="s">
        <v>31</v>
      </c>
      <c r="Z89" s="46" t="s">
        <v>31</v>
      </c>
      <c r="AA89" s="46" t="s">
        <v>31</v>
      </c>
      <c r="AB89" s="46" t="s">
        <v>31</v>
      </c>
      <c r="AC89" s="46" t="s">
        <v>31</v>
      </c>
      <c r="AD89" s="170" t="s">
        <v>31</v>
      </c>
    </row>
    <row r="90" spans="1:30" x14ac:dyDescent="0.3">
      <c r="A90" s="464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375" t="s">
        <v>31</v>
      </c>
      <c r="U90" s="375" t="s">
        <v>31</v>
      </c>
      <c r="V90" s="375" t="s">
        <v>31</v>
      </c>
      <c r="W90" s="248" t="s">
        <v>31</v>
      </c>
      <c r="X90" s="243" t="s">
        <v>31</v>
      </c>
      <c r="Y90" s="46" t="s">
        <v>31</v>
      </c>
      <c r="Z90" s="46" t="s">
        <v>31</v>
      </c>
      <c r="AA90" s="46" t="s">
        <v>31</v>
      </c>
      <c r="AB90" s="46" t="s">
        <v>31</v>
      </c>
      <c r="AC90" s="46" t="s">
        <v>31</v>
      </c>
      <c r="AD90" s="170" t="s">
        <v>31</v>
      </c>
    </row>
    <row r="91" spans="1:30" x14ac:dyDescent="0.3">
      <c r="A91" s="464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375" t="s">
        <v>31</v>
      </c>
      <c r="U91" s="375" t="s">
        <v>31</v>
      </c>
      <c r="V91" s="375" t="s">
        <v>31</v>
      </c>
      <c r="W91" s="248" t="s">
        <v>31</v>
      </c>
      <c r="X91" s="243" t="s">
        <v>31</v>
      </c>
      <c r="Y91" s="46" t="s">
        <v>31</v>
      </c>
      <c r="Z91" s="46" t="s">
        <v>31</v>
      </c>
      <c r="AA91" s="46" t="s">
        <v>31</v>
      </c>
      <c r="AB91" s="46" t="s">
        <v>31</v>
      </c>
      <c r="AC91" s="46" t="s">
        <v>31</v>
      </c>
      <c r="AD91" s="170" t="s">
        <v>31</v>
      </c>
    </row>
    <row r="92" spans="1:30" x14ac:dyDescent="0.3">
      <c r="A92" s="464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375" t="s">
        <v>31</v>
      </c>
      <c r="U92" s="375" t="s">
        <v>31</v>
      </c>
      <c r="V92" s="375" t="s">
        <v>31</v>
      </c>
      <c r="W92" s="248" t="s">
        <v>31</v>
      </c>
      <c r="X92" s="243" t="s">
        <v>31</v>
      </c>
      <c r="Y92" s="46" t="s">
        <v>31</v>
      </c>
      <c r="Z92" s="46" t="s">
        <v>31</v>
      </c>
      <c r="AA92" s="46" t="s">
        <v>31</v>
      </c>
      <c r="AB92" s="46" t="s">
        <v>31</v>
      </c>
      <c r="AC92" s="46" t="s">
        <v>31</v>
      </c>
      <c r="AD92" s="170" t="s">
        <v>31</v>
      </c>
    </row>
    <row r="93" spans="1:30" x14ac:dyDescent="0.3">
      <c r="A93" s="464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375" t="s">
        <v>31</v>
      </c>
      <c r="U93" s="375" t="s">
        <v>31</v>
      </c>
      <c r="V93" s="375" t="s">
        <v>31</v>
      </c>
      <c r="W93" s="248" t="s">
        <v>31</v>
      </c>
      <c r="X93" s="243" t="s">
        <v>31</v>
      </c>
      <c r="Y93" s="46" t="s">
        <v>31</v>
      </c>
      <c r="Z93" s="46" t="s">
        <v>31</v>
      </c>
      <c r="AA93" s="46" t="s">
        <v>31</v>
      </c>
      <c r="AB93" s="46" t="s">
        <v>31</v>
      </c>
      <c r="AC93" s="46" t="s">
        <v>31</v>
      </c>
      <c r="AD93" s="170" t="s">
        <v>31</v>
      </c>
    </row>
    <row r="94" spans="1:30" x14ac:dyDescent="0.3">
      <c r="A94" s="464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376"/>
      <c r="U94" s="376"/>
      <c r="V94" s="376"/>
      <c r="W94" s="253"/>
      <c r="X94" s="254"/>
      <c r="Y94" s="38"/>
      <c r="Z94" s="38"/>
      <c r="AA94" s="38"/>
      <c r="AB94" s="38"/>
      <c r="AC94" s="38"/>
      <c r="AD94" s="172"/>
    </row>
    <row r="95" spans="1:30" x14ac:dyDescent="0.3">
      <c r="A95" s="464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49">IF(D88="n/a", D81,D81+D88)</f>
        <v>32757777.579999998</v>
      </c>
      <c r="E95" s="110">
        <f t="shared" si="49"/>
        <v>21115009.800000001</v>
      </c>
      <c r="F95" s="110">
        <f t="shared" si="49"/>
        <v>11451333.68</v>
      </c>
      <c r="G95" s="110">
        <f t="shared" si="49"/>
        <v>8432572.0399999991</v>
      </c>
      <c r="H95" s="110">
        <f t="shared" si="49"/>
        <v>7518855.7000000002</v>
      </c>
      <c r="I95" s="110">
        <f t="shared" si="49"/>
        <v>8154353.6100000003</v>
      </c>
      <c r="J95" s="110">
        <f t="shared" si="49"/>
        <v>11226977.550000001</v>
      </c>
      <c r="K95" s="110">
        <f t="shared" si="49"/>
        <v>24325777.57</v>
      </c>
      <c r="L95" s="110">
        <f t="shared" si="49"/>
        <v>45040653.689999998</v>
      </c>
      <c r="M95" s="110">
        <f t="shared" si="49"/>
        <v>50252174.060000002</v>
      </c>
      <c r="N95" s="122">
        <f t="shared" si="49"/>
        <v>50746854.119999997</v>
      </c>
      <c r="O95" s="110">
        <f>IF(O88="n/a", O81,O81+O88)</f>
        <v>39158946.759999998</v>
      </c>
      <c r="P95" s="325">
        <f t="shared" ref="P95:U100" si="50">IF(P88="n/a", P81,P81+P88)</f>
        <v>33270807.379999999</v>
      </c>
      <c r="Q95" s="325">
        <f t="shared" si="50"/>
        <v>24651544.539999999</v>
      </c>
      <c r="R95" s="325">
        <f t="shared" si="50"/>
        <v>11099014.99</v>
      </c>
      <c r="S95" s="325">
        <f t="shared" si="50"/>
        <v>8338424.5099999998</v>
      </c>
      <c r="T95" s="325">
        <f t="shared" si="50"/>
        <v>7415162.9299999997</v>
      </c>
      <c r="U95" s="325">
        <f t="shared" si="50"/>
        <v>7993278.54</v>
      </c>
      <c r="V95" s="325">
        <f t="shared" ref="V95" si="51">IF(V88="n/a", V81,V81+V88)</f>
        <v>1010532.82</v>
      </c>
      <c r="W95" s="218">
        <f t="shared" ref="W95:AD99" si="52">O95-C95</f>
        <v>-12361340.380000003</v>
      </c>
      <c r="X95" s="95">
        <f t="shared" si="52"/>
        <v>513029.80000000075</v>
      </c>
      <c r="Y95" s="95">
        <f t="shared" si="52"/>
        <v>3536534.7399999984</v>
      </c>
      <c r="Z95" s="95">
        <f t="shared" si="52"/>
        <v>-352318.68999999948</v>
      </c>
      <c r="AA95" s="95">
        <f t="shared" si="52"/>
        <v>-94147.529999999329</v>
      </c>
      <c r="AB95" s="95">
        <f t="shared" si="52"/>
        <v>-103692.77000000048</v>
      </c>
      <c r="AC95" s="95">
        <f t="shared" si="52"/>
        <v>-161075.0700000003</v>
      </c>
      <c r="AD95" s="164">
        <f t="shared" si="52"/>
        <v>-10216444.73</v>
      </c>
    </row>
    <row r="96" spans="1:30" x14ac:dyDescent="0.3">
      <c r="A96" s="464"/>
      <c r="B96" s="153" t="str">
        <f>$B$12</f>
        <v>Low Income Residential [2]</v>
      </c>
      <c r="C96" s="109">
        <f t="shared" ref="C96:O100" si="53">IF(C89="n/a", C82,C82+C89)</f>
        <v>6560695.3499999996</v>
      </c>
      <c r="D96" s="110">
        <f t="shared" si="53"/>
        <v>4148788.41</v>
      </c>
      <c r="E96" s="110">
        <f t="shared" si="53"/>
        <v>3005372.2</v>
      </c>
      <c r="F96" s="110">
        <f t="shared" si="53"/>
        <v>1764842.61</v>
      </c>
      <c r="G96" s="110">
        <f t="shared" si="53"/>
        <v>1081568.18</v>
      </c>
      <c r="H96" s="110">
        <f t="shared" si="53"/>
        <v>968966.43</v>
      </c>
      <c r="I96" s="110">
        <f t="shared" si="53"/>
        <v>954941.41</v>
      </c>
      <c r="J96" s="110">
        <f t="shared" si="53"/>
        <v>1285463.08</v>
      </c>
      <c r="K96" s="110">
        <f t="shared" si="53"/>
        <v>2841274.85</v>
      </c>
      <c r="L96" s="110">
        <f t="shared" si="53"/>
        <v>5064209.62</v>
      </c>
      <c r="M96" s="110">
        <f t="shared" si="53"/>
        <v>5867187.46</v>
      </c>
      <c r="N96" s="122">
        <f t="shared" si="53"/>
        <v>6126647.3399999999</v>
      </c>
      <c r="O96" s="110">
        <f t="shared" si="53"/>
        <v>4941773.5599999996</v>
      </c>
      <c r="P96" s="325">
        <f t="shared" si="50"/>
        <v>3861387.46</v>
      </c>
      <c r="Q96" s="325">
        <f t="shared" si="50"/>
        <v>3026969.04</v>
      </c>
      <c r="R96" s="325">
        <f t="shared" si="50"/>
        <v>1429265.04</v>
      </c>
      <c r="S96" s="325">
        <f t="shared" si="50"/>
        <v>1097679.29</v>
      </c>
      <c r="T96" s="325">
        <f t="shared" si="50"/>
        <v>950283.53</v>
      </c>
      <c r="U96" s="325">
        <f t="shared" si="50"/>
        <v>996372.49</v>
      </c>
      <c r="V96" s="325">
        <f t="shared" ref="V96" si="54">IF(V89="n/a", V82,V82+V89)</f>
        <v>129550.48</v>
      </c>
      <c r="W96" s="218">
        <f t="shared" si="52"/>
        <v>-1618921.79</v>
      </c>
      <c r="X96" s="95">
        <f t="shared" si="52"/>
        <v>-287400.95000000019</v>
      </c>
      <c r="Y96" s="95">
        <f t="shared" si="52"/>
        <v>21596.839999999851</v>
      </c>
      <c r="Z96" s="95">
        <f t="shared" si="52"/>
        <v>-335577.57000000007</v>
      </c>
      <c r="AA96" s="95">
        <f t="shared" si="52"/>
        <v>16111.110000000102</v>
      </c>
      <c r="AB96" s="95">
        <f t="shared" si="52"/>
        <v>-18682.900000000023</v>
      </c>
      <c r="AC96" s="95">
        <f t="shared" si="52"/>
        <v>41431.079999999958</v>
      </c>
      <c r="AD96" s="164">
        <f t="shared" si="52"/>
        <v>-1155912.6000000001</v>
      </c>
    </row>
    <row r="97" spans="1:30" x14ac:dyDescent="0.3">
      <c r="A97" s="464"/>
      <c r="B97" s="153" t="str">
        <f>$B$13</f>
        <v>Small C&amp;I [3]</v>
      </c>
      <c r="C97" s="109">
        <f t="shared" si="53"/>
        <v>7715647.4900000002</v>
      </c>
      <c r="D97" s="110">
        <f t="shared" si="53"/>
        <v>4597306.25</v>
      </c>
      <c r="E97" s="110">
        <f t="shared" si="53"/>
        <v>2523250.02</v>
      </c>
      <c r="F97" s="110">
        <f t="shared" si="53"/>
        <v>1300518.48</v>
      </c>
      <c r="G97" s="110">
        <f t="shared" si="53"/>
        <v>979847.65</v>
      </c>
      <c r="H97" s="110">
        <f t="shared" si="53"/>
        <v>913709.08000000007</v>
      </c>
      <c r="I97" s="110">
        <f t="shared" si="53"/>
        <v>961868.64999999991</v>
      </c>
      <c r="J97" s="110">
        <f t="shared" si="53"/>
        <v>1271723.3599999999</v>
      </c>
      <c r="K97" s="110">
        <f t="shared" si="53"/>
        <v>2850415.4899999998</v>
      </c>
      <c r="L97" s="110">
        <f t="shared" si="53"/>
        <v>6144795.9399999995</v>
      </c>
      <c r="M97" s="110">
        <f t="shared" si="53"/>
        <v>7155611.1200000001</v>
      </c>
      <c r="N97" s="122">
        <f t="shared" si="53"/>
        <v>7251721.6699999999</v>
      </c>
      <c r="O97" s="110">
        <f t="shared" si="53"/>
        <v>5377295.0099999998</v>
      </c>
      <c r="P97" s="325">
        <f t="shared" si="50"/>
        <v>4119181</v>
      </c>
      <c r="Q97" s="325">
        <f t="shared" si="50"/>
        <v>2731680.72</v>
      </c>
      <c r="R97" s="325">
        <f t="shared" si="50"/>
        <v>1138505.8900000001</v>
      </c>
      <c r="S97" s="325">
        <f t="shared" si="50"/>
        <v>886206.72</v>
      </c>
      <c r="T97" s="325">
        <f t="shared" si="50"/>
        <v>840595.17</v>
      </c>
      <c r="U97" s="325">
        <f t="shared" si="50"/>
        <v>885245.79</v>
      </c>
      <c r="V97" s="325">
        <f t="shared" ref="V97" si="55">IF(V90="n/a", V83,V83+V90)</f>
        <v>71399.97</v>
      </c>
      <c r="W97" s="218">
        <f t="shared" si="52"/>
        <v>-2338352.4800000004</v>
      </c>
      <c r="X97" s="95">
        <f t="shared" si="52"/>
        <v>-478125.25</v>
      </c>
      <c r="Y97" s="95">
        <f t="shared" si="52"/>
        <v>208430.70000000019</v>
      </c>
      <c r="Z97" s="95">
        <f t="shared" si="52"/>
        <v>-162012.58999999985</v>
      </c>
      <c r="AA97" s="95">
        <f t="shared" si="52"/>
        <v>-93640.930000000051</v>
      </c>
      <c r="AB97" s="95">
        <f t="shared" si="52"/>
        <v>-73113.910000000033</v>
      </c>
      <c r="AC97" s="95">
        <f t="shared" si="52"/>
        <v>-76622.85999999987</v>
      </c>
      <c r="AD97" s="164">
        <f t="shared" si="52"/>
        <v>-1200323.3899999999</v>
      </c>
    </row>
    <row r="98" spans="1:30" x14ac:dyDescent="0.3">
      <c r="A98" s="464"/>
      <c r="B98" s="153" t="str">
        <f>$B$14</f>
        <v>Medium C&amp;I [4]</v>
      </c>
      <c r="C98" s="109">
        <f t="shared" si="53"/>
        <v>10803327.15</v>
      </c>
      <c r="D98" s="110">
        <f t="shared" si="53"/>
        <v>6923117.1200000001</v>
      </c>
      <c r="E98" s="110">
        <f t="shared" si="53"/>
        <v>4310939.66</v>
      </c>
      <c r="F98" s="110">
        <f t="shared" si="53"/>
        <v>2386999.7599999998</v>
      </c>
      <c r="G98" s="110">
        <f t="shared" si="53"/>
        <v>1737136.8900000001</v>
      </c>
      <c r="H98" s="110">
        <f t="shared" si="53"/>
        <v>1596991.71</v>
      </c>
      <c r="I98" s="110">
        <f t="shared" si="53"/>
        <v>1708511.9</v>
      </c>
      <c r="J98" s="110">
        <f t="shared" si="53"/>
        <v>2231477.8200000003</v>
      </c>
      <c r="K98" s="110">
        <f t="shared" si="53"/>
        <v>4640643.4799999995</v>
      </c>
      <c r="L98" s="110">
        <f t="shared" si="53"/>
        <v>8869193.2200000007</v>
      </c>
      <c r="M98" s="110">
        <f t="shared" si="53"/>
        <v>10198115.959999999</v>
      </c>
      <c r="N98" s="122">
        <f t="shared" si="53"/>
        <v>10288749.379999999</v>
      </c>
      <c r="O98" s="110">
        <f t="shared" si="53"/>
        <v>8031369.5099999998</v>
      </c>
      <c r="P98" s="325">
        <f t="shared" si="50"/>
        <v>6034123.1200000001</v>
      </c>
      <c r="Q98" s="325">
        <f t="shared" si="50"/>
        <v>4216245.16</v>
      </c>
      <c r="R98" s="325">
        <f t="shared" si="50"/>
        <v>1890430.46</v>
      </c>
      <c r="S98" s="325">
        <f t="shared" si="50"/>
        <v>1484690.02</v>
      </c>
      <c r="T98" s="325">
        <f t="shared" si="50"/>
        <v>1415883.54</v>
      </c>
      <c r="U98" s="325">
        <f t="shared" si="50"/>
        <v>1487116.28</v>
      </c>
      <c r="V98" s="325">
        <f t="shared" ref="V98" si="56">IF(V91="n/a", V84,V84+V91)</f>
        <v>155877.63999999998</v>
      </c>
      <c r="W98" s="218">
        <f t="shared" si="52"/>
        <v>-2771957.6400000006</v>
      </c>
      <c r="X98" s="95">
        <f t="shared" si="52"/>
        <v>-888994</v>
      </c>
      <c r="Y98" s="95">
        <f t="shared" si="52"/>
        <v>-94694.5</v>
      </c>
      <c r="Z98" s="95">
        <f t="shared" si="52"/>
        <v>-496569.29999999981</v>
      </c>
      <c r="AA98" s="95">
        <f t="shared" si="52"/>
        <v>-252446.87000000011</v>
      </c>
      <c r="AB98" s="95">
        <f t="shared" si="52"/>
        <v>-181108.16999999993</v>
      </c>
      <c r="AC98" s="95">
        <f t="shared" si="52"/>
        <v>-221395.61999999988</v>
      </c>
      <c r="AD98" s="164">
        <f t="shared" si="52"/>
        <v>-2075600.1800000004</v>
      </c>
    </row>
    <row r="99" spans="1:30" ht="16.2" x14ac:dyDescent="0.45">
      <c r="A99" s="464"/>
      <c r="B99" s="153" t="str">
        <f>$B$15</f>
        <v>Large C&amp;I [5]</v>
      </c>
      <c r="C99" s="142">
        <f t="shared" si="53"/>
        <v>8508765.6799999997</v>
      </c>
      <c r="D99" s="113">
        <f t="shared" si="53"/>
        <v>6582117.5800000001</v>
      </c>
      <c r="E99" s="113">
        <f t="shared" si="53"/>
        <v>5415658.5899999999</v>
      </c>
      <c r="F99" s="113">
        <f t="shared" si="53"/>
        <v>3007161.56</v>
      </c>
      <c r="G99" s="113">
        <f t="shared" si="53"/>
        <v>2373973.44</v>
      </c>
      <c r="H99" s="113">
        <f t="shared" si="53"/>
        <v>2469556.86</v>
      </c>
      <c r="I99" s="113">
        <f t="shared" si="53"/>
        <v>2462262.5299999998</v>
      </c>
      <c r="J99" s="113">
        <f t="shared" si="53"/>
        <v>2638141.4800000004</v>
      </c>
      <c r="K99" s="113">
        <f t="shared" si="53"/>
        <v>4738478.42</v>
      </c>
      <c r="L99" s="113">
        <f t="shared" si="53"/>
        <v>8156364.29</v>
      </c>
      <c r="M99" s="113">
        <f t="shared" si="53"/>
        <v>8514975</v>
      </c>
      <c r="N99" s="123">
        <f t="shared" si="53"/>
        <v>8630106.4900000002</v>
      </c>
      <c r="O99" s="124">
        <f t="shared" si="53"/>
        <v>7253344.7799999993</v>
      </c>
      <c r="P99" s="377">
        <f t="shared" si="50"/>
        <v>6818754.75</v>
      </c>
      <c r="Q99" s="377">
        <f t="shared" si="50"/>
        <v>4983024.24</v>
      </c>
      <c r="R99" s="377">
        <f t="shared" si="50"/>
        <v>2690825.4899999998</v>
      </c>
      <c r="S99" s="377">
        <f t="shared" si="50"/>
        <v>2256744.09</v>
      </c>
      <c r="T99" s="377">
        <f t="shared" si="50"/>
        <v>2204569.33</v>
      </c>
      <c r="U99" s="377">
        <f t="shared" si="50"/>
        <v>2347920.5500000003</v>
      </c>
      <c r="V99" s="377">
        <f t="shared" ref="V99" si="57">IF(V92="n/a", V85,V85+V92)</f>
        <v>182076.92</v>
      </c>
      <c r="W99" s="219">
        <f t="shared" si="52"/>
        <v>-1255420.9000000004</v>
      </c>
      <c r="X99" s="96">
        <f t="shared" si="52"/>
        <v>236637.16999999993</v>
      </c>
      <c r="Y99" s="96">
        <f t="shared" si="52"/>
        <v>-432634.34999999963</v>
      </c>
      <c r="Z99" s="96">
        <f t="shared" si="52"/>
        <v>-316336.0700000003</v>
      </c>
      <c r="AA99" s="96">
        <f t="shared" si="52"/>
        <v>-117229.35000000009</v>
      </c>
      <c r="AB99" s="96">
        <f t="shared" si="52"/>
        <v>-264987.5299999998</v>
      </c>
      <c r="AC99" s="96">
        <f t="shared" si="52"/>
        <v>-114341.97999999952</v>
      </c>
      <c r="AD99" s="165">
        <f t="shared" si="52"/>
        <v>-2456064.5600000005</v>
      </c>
    </row>
    <row r="100" spans="1:30" ht="15" thickBot="1" x14ac:dyDescent="0.35">
      <c r="A100" s="464"/>
      <c r="B100" s="156" t="str">
        <f>$B$16</f>
        <v>Total</v>
      </c>
      <c r="C100" s="106">
        <f t="shared" si="53"/>
        <v>85108722.810000002</v>
      </c>
      <c r="D100" s="97">
        <f t="shared" si="53"/>
        <v>55009106.93999999</v>
      </c>
      <c r="E100" s="97">
        <f t="shared" si="53"/>
        <v>36370230.269999996</v>
      </c>
      <c r="F100" s="97">
        <f t="shared" si="53"/>
        <v>19910856.09</v>
      </c>
      <c r="G100" s="97">
        <f t="shared" si="53"/>
        <v>14605098.199999999</v>
      </c>
      <c r="H100" s="97">
        <f t="shared" si="53"/>
        <v>13468079.780000001</v>
      </c>
      <c r="I100" s="97">
        <f t="shared" si="53"/>
        <v>14241938.1</v>
      </c>
      <c r="J100" s="97">
        <f t="shared" si="53"/>
        <v>18653783.289999999</v>
      </c>
      <c r="K100" s="97">
        <f t="shared" si="53"/>
        <v>39396589.810000002</v>
      </c>
      <c r="L100" s="97">
        <f t="shared" si="53"/>
        <v>73275216.75999999</v>
      </c>
      <c r="M100" s="97">
        <f t="shared" si="53"/>
        <v>81988063.599999994</v>
      </c>
      <c r="N100" s="98">
        <f t="shared" si="53"/>
        <v>83044078.999999985</v>
      </c>
      <c r="O100" s="106">
        <f t="shared" si="53"/>
        <v>64762729.619999997</v>
      </c>
      <c r="P100" s="368">
        <f t="shared" si="50"/>
        <v>54104253.709999993</v>
      </c>
      <c r="Q100" s="368">
        <f t="shared" si="50"/>
        <v>39609463.699999996</v>
      </c>
      <c r="R100" s="368">
        <f t="shared" si="50"/>
        <v>18248041.870000001</v>
      </c>
      <c r="S100" s="368">
        <f t="shared" si="50"/>
        <v>14063744.630000001</v>
      </c>
      <c r="T100" s="368">
        <f t="shared" si="50"/>
        <v>12826494.500000002</v>
      </c>
      <c r="U100" s="368">
        <f t="shared" si="50"/>
        <v>13709933.65</v>
      </c>
      <c r="V100" s="368">
        <f t="shared" ref="V100" si="58">IF(V93="n/a", V86,V86+V93)</f>
        <v>1549437.8299999998</v>
      </c>
      <c r="W100" s="220">
        <f>SUM(W95:W99)</f>
        <v>-20345993.190000005</v>
      </c>
      <c r="X100" s="97">
        <f>SUM(X95:X99)</f>
        <v>-904853.22999999952</v>
      </c>
      <c r="Y100" s="97">
        <f t="shared" ref="Y100:AC100" si="59">SUM(Y95:Y99)</f>
        <v>3239233.4299999988</v>
      </c>
      <c r="Z100" s="97">
        <f t="shared" si="59"/>
        <v>-1662814.2199999995</v>
      </c>
      <c r="AA100" s="97">
        <f t="shared" si="59"/>
        <v>-541353.56999999948</v>
      </c>
      <c r="AB100" s="97">
        <f t="shared" si="59"/>
        <v>-641585.28000000026</v>
      </c>
      <c r="AC100" s="97">
        <f t="shared" si="59"/>
        <v>-532004.4499999996</v>
      </c>
      <c r="AD100" s="475">
        <f t="shared" ref="AD100" si="60">SUM(AD95:AD99)</f>
        <v>-17104345.460000001</v>
      </c>
    </row>
    <row r="101" spans="1:30" x14ac:dyDescent="0.3">
      <c r="A101" s="464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381"/>
      <c r="U101" s="381"/>
      <c r="V101" s="381"/>
      <c r="W101" s="224"/>
      <c r="X101" s="129"/>
      <c r="Y101" s="130"/>
      <c r="Z101" s="130"/>
      <c r="AA101" s="130"/>
      <c r="AB101" s="130"/>
      <c r="AC101" s="130"/>
      <c r="AD101" s="174"/>
    </row>
    <row r="102" spans="1:30" x14ac:dyDescent="0.3">
      <c r="A102" s="464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2">
        <v>12910275.68</v>
      </c>
      <c r="U102" s="322">
        <v>12736021.74</v>
      </c>
      <c r="V102" s="322">
        <v>1406303.22</v>
      </c>
      <c r="W102" s="218">
        <f t="shared" ref="W102:AD106" si="61">O102-C102</f>
        <v>-7806756.25</v>
      </c>
      <c r="X102" s="95">
        <f t="shared" si="61"/>
        <v>-14250973.940000001</v>
      </c>
      <c r="Y102" s="95">
        <f t="shared" si="61"/>
        <v>-2992663.2300000004</v>
      </c>
      <c r="Z102" s="95">
        <f t="shared" si="61"/>
        <v>1950449.0199999996</v>
      </c>
      <c r="AA102" s="95">
        <f t="shared" si="61"/>
        <v>-3813694.4399999976</v>
      </c>
      <c r="AB102" s="95">
        <f t="shared" si="61"/>
        <v>-2880089.7300000004</v>
      </c>
      <c r="AC102" s="95">
        <f t="shared" si="61"/>
        <v>-1484149.9399999995</v>
      </c>
      <c r="AD102" s="164">
        <f t="shared" si="61"/>
        <v>-14049211.709999999</v>
      </c>
    </row>
    <row r="103" spans="1:30" x14ac:dyDescent="0.3">
      <c r="A103" s="464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2">
        <v>923867.49</v>
      </c>
      <c r="U103" s="322">
        <v>963789</v>
      </c>
      <c r="V103" s="322">
        <v>89062.32</v>
      </c>
      <c r="W103" s="218">
        <f t="shared" si="61"/>
        <v>-566114.4700000002</v>
      </c>
      <c r="X103" s="95">
        <f t="shared" si="61"/>
        <v>-429451.10999999987</v>
      </c>
      <c r="Y103" s="95">
        <f t="shared" si="61"/>
        <v>-428184.9700000002</v>
      </c>
      <c r="Z103" s="95">
        <f t="shared" si="61"/>
        <v>-40151.15000000014</v>
      </c>
      <c r="AA103" s="95">
        <f t="shared" si="61"/>
        <v>-539790.55000000005</v>
      </c>
      <c r="AB103" s="95">
        <f t="shared" si="61"/>
        <v>-506651.6399999999</v>
      </c>
      <c r="AC103" s="95">
        <f t="shared" si="61"/>
        <v>-388149.29000000004</v>
      </c>
      <c r="AD103" s="164">
        <f t="shared" si="61"/>
        <v>-1202158.8499999999</v>
      </c>
    </row>
    <row r="104" spans="1:30" x14ac:dyDescent="0.3">
      <c r="A104" s="464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2">
        <v>1063849.3700000001</v>
      </c>
      <c r="U104" s="322">
        <v>1077551.3799999999</v>
      </c>
      <c r="V104" s="322">
        <v>85981.8</v>
      </c>
      <c r="W104" s="218">
        <f t="shared" si="61"/>
        <v>-1643056.5899999999</v>
      </c>
      <c r="X104" s="95">
        <f t="shared" si="61"/>
        <v>-3176239.59</v>
      </c>
      <c r="Y104" s="95">
        <f t="shared" si="61"/>
        <v>-444726.12000000011</v>
      </c>
      <c r="Z104" s="95">
        <f t="shared" si="61"/>
        <v>411698.73999999976</v>
      </c>
      <c r="AA104" s="95">
        <f t="shared" si="61"/>
        <v>-318497.4600000002</v>
      </c>
      <c r="AB104" s="95">
        <f t="shared" si="61"/>
        <v>-212588.26999999979</v>
      </c>
      <c r="AC104" s="95">
        <f t="shared" si="61"/>
        <v>-46294.25</v>
      </c>
      <c r="AD104" s="164">
        <f t="shared" si="61"/>
        <v>-1191419.67</v>
      </c>
    </row>
    <row r="105" spans="1:30" x14ac:dyDescent="0.3">
      <c r="A105" s="464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2">
        <v>1704321.28</v>
      </c>
      <c r="U105" s="322">
        <v>1722446.29</v>
      </c>
      <c r="V105" s="322">
        <v>152098.06</v>
      </c>
      <c r="W105" s="218">
        <f t="shared" si="61"/>
        <v>-1464179.1099999994</v>
      </c>
      <c r="X105" s="95">
        <f t="shared" si="61"/>
        <v>-4247225.71</v>
      </c>
      <c r="Y105" s="95">
        <f t="shared" si="61"/>
        <v>-461390.9299999997</v>
      </c>
      <c r="Z105" s="95">
        <f t="shared" si="61"/>
        <v>297724.89999999991</v>
      </c>
      <c r="AA105" s="95">
        <f t="shared" si="61"/>
        <v>-579395.52</v>
      </c>
      <c r="AB105" s="95">
        <f t="shared" si="61"/>
        <v>-402000.42999999993</v>
      </c>
      <c r="AC105" s="95">
        <f t="shared" si="61"/>
        <v>-94587.830000000075</v>
      </c>
      <c r="AD105" s="164">
        <f t="shared" si="61"/>
        <v>-1922526.02</v>
      </c>
    </row>
    <row r="106" spans="1:30" ht="16.2" x14ac:dyDescent="0.45">
      <c r="A106" s="464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3">
        <v>2392746.79</v>
      </c>
      <c r="U106" s="323">
        <v>2785223.98</v>
      </c>
      <c r="V106" s="323">
        <v>98198.83</v>
      </c>
      <c r="W106" s="219">
        <f t="shared" si="61"/>
        <v>-490630.08000000007</v>
      </c>
      <c r="X106" s="96">
        <f t="shared" si="61"/>
        <v>-2279940.41</v>
      </c>
      <c r="Y106" s="96">
        <f t="shared" si="61"/>
        <v>416375.20000000019</v>
      </c>
      <c r="Z106" s="96">
        <f t="shared" si="61"/>
        <v>193710.66000000015</v>
      </c>
      <c r="AA106" s="96">
        <f t="shared" si="61"/>
        <v>-751801.5299999998</v>
      </c>
      <c r="AB106" s="96">
        <f t="shared" si="61"/>
        <v>-11188.790000000037</v>
      </c>
      <c r="AC106" s="96">
        <f t="shared" si="61"/>
        <v>199829.79000000004</v>
      </c>
      <c r="AD106" s="165">
        <f t="shared" si="61"/>
        <v>-2651944.36</v>
      </c>
    </row>
    <row r="107" spans="1:30" x14ac:dyDescent="0.3">
      <c r="A107" s="464"/>
      <c r="B107" s="153" t="str">
        <f>$B$16</f>
        <v>Total</v>
      </c>
      <c r="C107" s="109">
        <f>SUM(C102:C106)</f>
        <v>85311915.650000006</v>
      </c>
      <c r="D107" s="95">
        <f t="shared" ref="D107:AC107" si="62">SUM(D102:D106)</f>
        <v>74629389.950000003</v>
      </c>
      <c r="E107" s="133">
        <f t="shared" si="62"/>
        <v>47844788.629999995</v>
      </c>
      <c r="F107" s="133">
        <f t="shared" si="62"/>
        <v>34630138.549999997</v>
      </c>
      <c r="G107" s="95">
        <f t="shared" si="62"/>
        <v>28744005.689999998</v>
      </c>
      <c r="H107" s="133">
        <f t="shared" si="62"/>
        <v>23007579.469999999</v>
      </c>
      <c r="I107" s="133">
        <f t="shared" si="62"/>
        <v>21098383.91</v>
      </c>
      <c r="J107" s="133">
        <f t="shared" si="62"/>
        <v>22848904.84</v>
      </c>
      <c r="K107" s="133">
        <f t="shared" si="62"/>
        <v>21992436.830000006</v>
      </c>
      <c r="L107" s="95">
        <f t="shared" si="62"/>
        <v>51295495.840000004</v>
      </c>
      <c r="M107" s="95">
        <f t="shared" si="62"/>
        <v>62713759.940000005</v>
      </c>
      <c r="N107" s="111">
        <f t="shared" si="62"/>
        <v>58052472.759999998</v>
      </c>
      <c r="O107" s="133">
        <f t="shared" si="62"/>
        <v>73341179.149999991</v>
      </c>
      <c r="P107" s="379">
        <f t="shared" si="62"/>
        <v>50245559.190000005</v>
      </c>
      <c r="Q107" s="379">
        <f t="shared" si="62"/>
        <v>43934198.579999998</v>
      </c>
      <c r="R107" s="379">
        <f t="shared" si="62"/>
        <v>37443570.719999999</v>
      </c>
      <c r="S107" s="444">
        <f t="shared" si="62"/>
        <v>22740826.190000001</v>
      </c>
      <c r="T107" s="444">
        <f t="shared" si="62"/>
        <v>18995060.609999999</v>
      </c>
      <c r="U107" s="444">
        <f t="shared" si="62"/>
        <v>19285032.390000001</v>
      </c>
      <c r="V107" s="444">
        <f t="shared" ref="V107" si="63">SUM(V102:V106)</f>
        <v>1831644.2300000002</v>
      </c>
      <c r="W107" s="225">
        <f t="shared" si="62"/>
        <v>-11970736.5</v>
      </c>
      <c r="X107" s="95">
        <f t="shared" si="62"/>
        <v>-24383830.760000002</v>
      </c>
      <c r="Y107" s="135">
        <f t="shared" si="62"/>
        <v>-3910590.05</v>
      </c>
      <c r="Z107" s="135">
        <f t="shared" si="62"/>
        <v>2813432.1699999995</v>
      </c>
      <c r="AA107" s="135">
        <f t="shared" si="62"/>
        <v>-6003179.4999999963</v>
      </c>
      <c r="AB107" s="135">
        <f t="shared" si="62"/>
        <v>-4012518.8599999994</v>
      </c>
      <c r="AC107" s="135">
        <f t="shared" si="62"/>
        <v>-1813351.5199999996</v>
      </c>
      <c r="AD107" s="141">
        <f t="shared" ref="AD107" si="64">SUM(AD102:AD106)</f>
        <v>-21017260.609999999</v>
      </c>
    </row>
    <row r="108" spans="1:30" x14ac:dyDescent="0.3">
      <c r="A108" s="464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45"/>
      <c r="U108" s="445"/>
      <c r="V108" s="445"/>
      <c r="W108" s="226"/>
      <c r="X108" s="41"/>
      <c r="Y108" s="42"/>
      <c r="Z108" s="42"/>
      <c r="AA108" s="42"/>
      <c r="AB108" s="42"/>
      <c r="AC108" s="42"/>
      <c r="AD108" s="175"/>
    </row>
    <row r="109" spans="1:30" x14ac:dyDescent="0.3">
      <c r="A109" s="464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293">
        <v>203295</v>
      </c>
      <c r="U109" s="293">
        <v>208439</v>
      </c>
      <c r="V109" s="293">
        <v>25480</v>
      </c>
      <c r="W109" s="255">
        <f t="shared" ref="W109:AD113" si="65">O109-C109</f>
        <v>13439</v>
      </c>
      <c r="X109" s="256">
        <f t="shared" si="65"/>
        <v>-28612</v>
      </c>
      <c r="Y109" s="256">
        <f t="shared" si="65"/>
        <v>-9870</v>
      </c>
      <c r="Z109" s="256">
        <f t="shared" si="65"/>
        <v>31580</v>
      </c>
      <c r="AA109" s="256">
        <f t="shared" si="65"/>
        <v>-16143</v>
      </c>
      <c r="AB109" s="256">
        <f t="shared" si="65"/>
        <v>-12780</v>
      </c>
      <c r="AC109" s="256">
        <f t="shared" si="65"/>
        <v>4403</v>
      </c>
      <c r="AD109" s="480">
        <f t="shared" si="65"/>
        <v>-197178</v>
      </c>
    </row>
    <row r="110" spans="1:30" x14ac:dyDescent="0.3">
      <c r="A110" s="464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293">
        <v>15272</v>
      </c>
      <c r="U110" s="293">
        <v>16600</v>
      </c>
      <c r="V110" s="293">
        <v>1945</v>
      </c>
      <c r="W110" s="255">
        <f t="shared" si="65"/>
        <v>-1618</v>
      </c>
      <c r="X110" s="256">
        <f t="shared" si="65"/>
        <v>-2018</v>
      </c>
      <c r="Y110" s="256">
        <f t="shared" si="65"/>
        <v>-2660</v>
      </c>
      <c r="Z110" s="256">
        <f t="shared" si="65"/>
        <v>-202</v>
      </c>
      <c r="AA110" s="256">
        <f t="shared" si="65"/>
        <v>-3775</v>
      </c>
      <c r="AB110" s="256">
        <f t="shared" si="65"/>
        <v>-3147</v>
      </c>
      <c r="AC110" s="256">
        <f t="shared" si="65"/>
        <v>-1894</v>
      </c>
      <c r="AD110" s="480">
        <f t="shared" si="65"/>
        <v>-17283</v>
      </c>
    </row>
    <row r="111" spans="1:30" x14ac:dyDescent="0.3">
      <c r="A111" s="464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293">
        <v>18327</v>
      </c>
      <c r="U111" s="293">
        <v>18686</v>
      </c>
      <c r="V111" s="293">
        <v>1695</v>
      </c>
      <c r="W111" s="255">
        <f t="shared" si="65"/>
        <v>1313</v>
      </c>
      <c r="X111" s="256">
        <f t="shared" si="65"/>
        <v>-5347</v>
      </c>
      <c r="Y111" s="256">
        <f t="shared" si="65"/>
        <v>-2269</v>
      </c>
      <c r="Z111" s="256">
        <f t="shared" si="65"/>
        <v>2461</v>
      </c>
      <c r="AA111" s="256">
        <f t="shared" si="65"/>
        <v>-2201</v>
      </c>
      <c r="AB111" s="256">
        <f t="shared" si="65"/>
        <v>-1938</v>
      </c>
      <c r="AC111" s="256">
        <f t="shared" si="65"/>
        <v>-432</v>
      </c>
      <c r="AD111" s="480">
        <f t="shared" si="65"/>
        <v>-19089</v>
      </c>
    </row>
    <row r="112" spans="1:30" x14ac:dyDescent="0.3">
      <c r="A112" s="464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293">
        <v>6088</v>
      </c>
      <c r="U112" s="293">
        <v>6295</v>
      </c>
      <c r="V112" s="293">
        <v>565</v>
      </c>
      <c r="W112" s="255">
        <f t="shared" si="65"/>
        <v>930</v>
      </c>
      <c r="X112" s="256">
        <f t="shared" si="65"/>
        <v>-1644</v>
      </c>
      <c r="Y112" s="256">
        <f t="shared" si="65"/>
        <v>-445</v>
      </c>
      <c r="Z112" s="256">
        <f t="shared" si="65"/>
        <v>903</v>
      </c>
      <c r="AA112" s="256">
        <f t="shared" si="65"/>
        <v>-522</v>
      </c>
      <c r="AB112" s="256">
        <f t="shared" si="65"/>
        <v>-553</v>
      </c>
      <c r="AC112" s="256">
        <f t="shared" si="65"/>
        <v>55</v>
      </c>
      <c r="AD112" s="480">
        <f t="shared" si="65"/>
        <v>-6186</v>
      </c>
    </row>
    <row r="113" spans="1:35" ht="16.2" x14ac:dyDescent="0.45">
      <c r="A113" s="464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296">
        <v>938</v>
      </c>
      <c r="U113" s="296">
        <v>988</v>
      </c>
      <c r="V113" s="296">
        <v>77</v>
      </c>
      <c r="W113" s="257">
        <f t="shared" si="65"/>
        <v>217</v>
      </c>
      <c r="X113" s="258">
        <f t="shared" si="65"/>
        <v>-231</v>
      </c>
      <c r="Y113" s="258">
        <f t="shared" si="65"/>
        <v>-54</v>
      </c>
      <c r="Z113" s="258">
        <f t="shared" si="65"/>
        <v>192</v>
      </c>
      <c r="AA113" s="258">
        <f t="shared" si="65"/>
        <v>-115</v>
      </c>
      <c r="AB113" s="258">
        <f t="shared" si="65"/>
        <v>-41</v>
      </c>
      <c r="AC113" s="258">
        <f t="shared" si="65"/>
        <v>34</v>
      </c>
      <c r="AD113" s="481">
        <f t="shared" si="65"/>
        <v>-938</v>
      </c>
    </row>
    <row r="114" spans="1:35" ht="15" thickBot="1" x14ac:dyDescent="0.35">
      <c r="A114" s="464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C114" si="66">SUM(E109:E113)</f>
        <v>259929</v>
      </c>
      <c r="F114" s="270">
        <f t="shared" si="66"/>
        <v>251147</v>
      </c>
      <c r="G114" s="270">
        <f t="shared" si="66"/>
        <v>279617</v>
      </c>
      <c r="H114" s="270">
        <f t="shared" si="66"/>
        <v>262379</v>
      </c>
      <c r="I114" s="270">
        <f t="shared" si="66"/>
        <v>248842</v>
      </c>
      <c r="J114" s="270">
        <f t="shared" si="66"/>
        <v>270436</v>
      </c>
      <c r="K114" s="270">
        <f t="shared" si="66"/>
        <v>218178</v>
      </c>
      <c r="L114" s="270">
        <f t="shared" si="66"/>
        <v>309578</v>
      </c>
      <c r="M114" s="270">
        <f t="shared" si="66"/>
        <v>271808</v>
      </c>
      <c r="N114" s="271">
        <f t="shared" si="66"/>
        <v>243780</v>
      </c>
      <c r="O114" s="270">
        <f t="shared" si="66"/>
        <v>294660</v>
      </c>
      <c r="P114" s="300">
        <f t="shared" si="66"/>
        <v>257018</v>
      </c>
      <c r="Q114" s="300">
        <f t="shared" si="66"/>
        <v>244631</v>
      </c>
      <c r="R114" s="300">
        <f t="shared" si="66"/>
        <v>286081</v>
      </c>
      <c r="S114" s="300">
        <f t="shared" si="66"/>
        <v>256861</v>
      </c>
      <c r="T114" s="300">
        <f t="shared" si="66"/>
        <v>243920</v>
      </c>
      <c r="U114" s="300">
        <f t="shared" si="66"/>
        <v>251008</v>
      </c>
      <c r="V114" s="300">
        <f t="shared" ref="V114" si="67">SUM(V109:V113)</f>
        <v>29762</v>
      </c>
      <c r="W114" s="273">
        <f t="shared" si="66"/>
        <v>14281</v>
      </c>
      <c r="X114" s="270">
        <f t="shared" si="66"/>
        <v>-37852</v>
      </c>
      <c r="Y114" s="270">
        <f t="shared" si="66"/>
        <v>-15298</v>
      </c>
      <c r="Z114" s="270">
        <f t="shared" si="66"/>
        <v>34934</v>
      </c>
      <c r="AA114" s="270">
        <f t="shared" si="66"/>
        <v>-22756</v>
      </c>
      <c r="AB114" s="270">
        <f t="shared" si="66"/>
        <v>-18459</v>
      </c>
      <c r="AC114" s="270">
        <f t="shared" si="66"/>
        <v>2166</v>
      </c>
      <c r="AD114" s="482">
        <f t="shared" ref="AD114" si="68">SUM(AD109:AD113)</f>
        <v>-240674</v>
      </c>
    </row>
    <row r="115" spans="1:35" x14ac:dyDescent="0.3">
      <c r="A115" s="464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381"/>
      <c r="U115" s="381"/>
      <c r="V115" s="381"/>
      <c r="W115" s="228"/>
      <c r="X115" s="139"/>
      <c r="Y115" s="140"/>
      <c r="Z115" s="140"/>
      <c r="AA115" s="140"/>
      <c r="AB115" s="140"/>
      <c r="AC115" s="140"/>
      <c r="AD115" s="483"/>
    </row>
    <row r="116" spans="1:35" x14ac:dyDescent="0.3">
      <c r="A116" s="464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69">E95-E102</f>
        <v>-8457232.3900000006</v>
      </c>
      <c r="F116" s="110">
        <f t="shared" si="69"/>
        <v>-10611698.890000001</v>
      </c>
      <c r="G116" s="110">
        <f t="shared" si="69"/>
        <v>-10871110.199999999</v>
      </c>
      <c r="H116" s="110">
        <f t="shared" si="69"/>
        <v>-8271509.71</v>
      </c>
      <c r="I116" s="110">
        <f t="shared" si="69"/>
        <v>-6065818.0699999994</v>
      </c>
      <c r="J116" s="110">
        <f t="shared" si="69"/>
        <v>-4228537.379999999</v>
      </c>
      <c r="K116" s="110">
        <f t="shared" si="69"/>
        <v>9412239.0700000003</v>
      </c>
      <c r="L116" s="110">
        <f t="shared" si="69"/>
        <v>12487686.209999997</v>
      </c>
      <c r="M116" s="110">
        <f t="shared" si="69"/>
        <v>11863950.57</v>
      </c>
      <c r="N116" s="122">
        <f t="shared" si="69"/>
        <v>14178996.169999994</v>
      </c>
      <c r="O116" s="110">
        <f t="shared" si="69"/>
        <v>-3910278.1799999997</v>
      </c>
      <c r="P116" s="325">
        <f t="shared" si="69"/>
        <v>1775085.3699999973</v>
      </c>
      <c r="Q116" s="325">
        <f t="shared" si="69"/>
        <v>-1928034.4200000018</v>
      </c>
      <c r="R116" s="325">
        <f t="shared" si="69"/>
        <v>-12914466.6</v>
      </c>
      <c r="S116" s="325">
        <f t="shared" si="69"/>
        <v>-7151563.290000001</v>
      </c>
      <c r="T116" s="325">
        <f t="shared" si="69"/>
        <v>-5495112.75</v>
      </c>
      <c r="U116" s="325">
        <f t="shared" si="69"/>
        <v>-4742743.2</v>
      </c>
      <c r="V116" s="325">
        <f t="shared" ref="V116" si="70">V95-V102</f>
        <v>-395770.4</v>
      </c>
      <c r="W116" s="218">
        <f t="shared" ref="W116:AD120" si="71">O116-C116</f>
        <v>-4554584.1300000027</v>
      </c>
      <c r="X116" s="95">
        <f t="shared" si="71"/>
        <v>14764003.740000002</v>
      </c>
      <c r="Y116" s="95">
        <f t="shared" si="71"/>
        <v>6529197.9699999988</v>
      </c>
      <c r="Z116" s="95">
        <f t="shared" si="71"/>
        <v>-2302767.709999999</v>
      </c>
      <c r="AA116" s="95">
        <f t="shared" si="71"/>
        <v>3719546.9099999983</v>
      </c>
      <c r="AB116" s="95">
        <f t="shared" si="71"/>
        <v>2776396.96</v>
      </c>
      <c r="AC116" s="95">
        <f t="shared" si="71"/>
        <v>1323074.8699999992</v>
      </c>
      <c r="AD116" s="164">
        <f t="shared" si="71"/>
        <v>3832766.9799999991</v>
      </c>
    </row>
    <row r="117" spans="1:35" x14ac:dyDescent="0.3">
      <c r="A117" s="464"/>
      <c r="B117" s="153" t="str">
        <f>$B$12</f>
        <v>Low Income Residential [2]</v>
      </c>
      <c r="C117" s="109">
        <f t="shared" ref="C117:D120" si="72">C96-C103</f>
        <v>4020028.1299999994</v>
      </c>
      <c r="D117" s="110">
        <f t="shared" si="72"/>
        <v>1861134.3000000003</v>
      </c>
      <c r="E117" s="110">
        <f t="shared" si="69"/>
        <v>829263</v>
      </c>
      <c r="F117" s="110">
        <f t="shared" si="69"/>
        <v>161749.06000000006</v>
      </c>
      <c r="G117" s="110">
        <f t="shared" si="69"/>
        <v>-566277.32000000007</v>
      </c>
      <c r="H117" s="110">
        <f t="shared" si="69"/>
        <v>-461552.69999999984</v>
      </c>
      <c r="I117" s="110">
        <f t="shared" si="69"/>
        <v>-396996.88</v>
      </c>
      <c r="J117" s="110">
        <f t="shared" si="69"/>
        <v>-5758.089999999851</v>
      </c>
      <c r="K117" s="110">
        <f t="shared" si="69"/>
        <v>1805928.2000000002</v>
      </c>
      <c r="L117" s="110">
        <f t="shared" si="69"/>
        <v>3545058.58</v>
      </c>
      <c r="M117" s="110">
        <f t="shared" si="69"/>
        <v>4107107.36</v>
      </c>
      <c r="N117" s="122">
        <f t="shared" si="69"/>
        <v>4361526.17</v>
      </c>
      <c r="O117" s="110">
        <f t="shared" si="69"/>
        <v>2967220.8099999996</v>
      </c>
      <c r="P117" s="325">
        <f t="shared" si="69"/>
        <v>2003184.46</v>
      </c>
      <c r="Q117" s="325">
        <f t="shared" si="69"/>
        <v>1279044.81</v>
      </c>
      <c r="R117" s="325">
        <f t="shared" si="69"/>
        <v>-133677.35999999987</v>
      </c>
      <c r="S117" s="325">
        <f t="shared" si="69"/>
        <v>-10375.659999999916</v>
      </c>
      <c r="T117" s="325">
        <f t="shared" si="69"/>
        <v>26416.040000000037</v>
      </c>
      <c r="U117" s="325">
        <f t="shared" si="69"/>
        <v>32583.489999999991</v>
      </c>
      <c r="V117" s="325">
        <f t="shared" ref="V117" si="73">V96-V103</f>
        <v>40488.159999999989</v>
      </c>
      <c r="W117" s="218">
        <f t="shared" si="71"/>
        <v>-1052807.3199999998</v>
      </c>
      <c r="X117" s="95">
        <f t="shared" si="71"/>
        <v>142050.15999999968</v>
      </c>
      <c r="Y117" s="95">
        <f t="shared" si="71"/>
        <v>449781.81000000006</v>
      </c>
      <c r="Z117" s="95">
        <f t="shared" si="71"/>
        <v>-295426.41999999993</v>
      </c>
      <c r="AA117" s="95">
        <f t="shared" si="71"/>
        <v>555901.66000000015</v>
      </c>
      <c r="AB117" s="95">
        <f t="shared" si="71"/>
        <v>487968.73999999987</v>
      </c>
      <c r="AC117" s="95">
        <f t="shared" si="71"/>
        <v>429580.37</v>
      </c>
      <c r="AD117" s="164">
        <f t="shared" si="71"/>
        <v>46246.24999999984</v>
      </c>
    </row>
    <row r="118" spans="1:35" x14ac:dyDescent="0.3">
      <c r="A118" s="464"/>
      <c r="B118" s="153" t="str">
        <f>$B$13</f>
        <v>Small C&amp;I [3]</v>
      </c>
      <c r="C118" s="109">
        <f>C97-C104</f>
        <v>-1235302.8499999996</v>
      </c>
      <c r="D118" s="110">
        <f t="shared" si="72"/>
        <v>-2753739.1399999997</v>
      </c>
      <c r="E118" s="110">
        <f t="shared" si="69"/>
        <v>-1553827.08</v>
      </c>
      <c r="F118" s="110">
        <f>F97-F104</f>
        <v>-1264883.2400000002</v>
      </c>
      <c r="G118" s="110">
        <f t="shared" si="69"/>
        <v>-736841.22000000009</v>
      </c>
      <c r="H118" s="110">
        <f t="shared" si="69"/>
        <v>-362728.55999999982</v>
      </c>
      <c r="I118" s="110">
        <f t="shared" si="69"/>
        <v>-161976.97999999998</v>
      </c>
      <c r="J118" s="110">
        <f t="shared" si="69"/>
        <v>-5678.1100000001024</v>
      </c>
      <c r="K118" s="110">
        <f t="shared" si="69"/>
        <v>1410580.3999999997</v>
      </c>
      <c r="L118" s="110">
        <f t="shared" si="69"/>
        <v>2025273.5799999996</v>
      </c>
      <c r="M118" s="110">
        <f t="shared" si="69"/>
        <v>1328003.6399999997</v>
      </c>
      <c r="N118" s="122">
        <f t="shared" si="69"/>
        <v>1707854.67</v>
      </c>
      <c r="O118" s="110">
        <f t="shared" si="69"/>
        <v>-1930598.7400000002</v>
      </c>
      <c r="P118" s="325">
        <f t="shared" si="69"/>
        <v>-55624.799999999814</v>
      </c>
      <c r="Q118" s="325">
        <f t="shared" si="69"/>
        <v>-900670.25999999978</v>
      </c>
      <c r="R118" s="325">
        <f t="shared" si="69"/>
        <v>-1838594.5699999998</v>
      </c>
      <c r="S118" s="325">
        <f t="shared" si="69"/>
        <v>-511984.68999999994</v>
      </c>
      <c r="T118" s="325">
        <f t="shared" si="69"/>
        <v>-223254.20000000007</v>
      </c>
      <c r="U118" s="325">
        <f t="shared" si="69"/>
        <v>-192305.58999999985</v>
      </c>
      <c r="V118" s="325">
        <f t="shared" ref="V118" si="74">V97-V104</f>
        <v>-14581.830000000002</v>
      </c>
      <c r="W118" s="218">
        <f t="shared" si="71"/>
        <v>-695295.8900000006</v>
      </c>
      <c r="X118" s="95">
        <f t="shared" si="71"/>
        <v>2698114.34</v>
      </c>
      <c r="Y118" s="95">
        <f t="shared" si="71"/>
        <v>653156.8200000003</v>
      </c>
      <c r="Z118" s="95">
        <f t="shared" si="71"/>
        <v>-573711.32999999961</v>
      </c>
      <c r="AA118" s="95">
        <f t="shared" si="71"/>
        <v>224856.53000000014</v>
      </c>
      <c r="AB118" s="95">
        <f t="shared" si="71"/>
        <v>139474.35999999975</v>
      </c>
      <c r="AC118" s="95">
        <f t="shared" si="71"/>
        <v>-30328.60999999987</v>
      </c>
      <c r="AD118" s="164">
        <f t="shared" si="71"/>
        <v>-8903.7199999998993</v>
      </c>
    </row>
    <row r="119" spans="1:35" x14ac:dyDescent="0.3">
      <c r="A119" s="464"/>
      <c r="B119" s="153" t="str">
        <f>$B$14</f>
        <v>Medium C&amp;I [4]</v>
      </c>
      <c r="C119" s="109">
        <f t="shared" si="72"/>
        <v>-1799602.6099999994</v>
      </c>
      <c r="D119" s="110">
        <f t="shared" si="72"/>
        <v>-3777011.37</v>
      </c>
      <c r="E119" s="110">
        <f t="shared" si="69"/>
        <v>-1945740.9299999997</v>
      </c>
      <c r="F119" s="110">
        <f t="shared" si="69"/>
        <v>-1497716.1300000004</v>
      </c>
      <c r="G119" s="110">
        <f t="shared" si="69"/>
        <v>-1047616.31</v>
      </c>
      <c r="H119" s="110">
        <f t="shared" si="69"/>
        <v>-509330</v>
      </c>
      <c r="I119" s="110">
        <f t="shared" si="69"/>
        <v>-108522.2200000002</v>
      </c>
      <c r="J119" s="110">
        <f t="shared" si="69"/>
        <v>156853.74000000022</v>
      </c>
      <c r="K119" s="110">
        <f t="shared" si="69"/>
        <v>2559217.4699999997</v>
      </c>
      <c r="L119" s="110">
        <f t="shared" si="69"/>
        <v>2278419.7600000007</v>
      </c>
      <c r="M119" s="110">
        <f t="shared" si="69"/>
        <v>1399954.5599999987</v>
      </c>
      <c r="N119" s="122">
        <f t="shared" si="69"/>
        <v>2590386.3599999994</v>
      </c>
      <c r="O119" s="110">
        <f t="shared" si="69"/>
        <v>-3107381.1400000006</v>
      </c>
      <c r="P119" s="325">
        <f t="shared" si="69"/>
        <v>-418779.66000000015</v>
      </c>
      <c r="Q119" s="325">
        <f t="shared" si="69"/>
        <v>-1579044.5</v>
      </c>
      <c r="R119" s="325">
        <f t="shared" si="69"/>
        <v>-2292010.33</v>
      </c>
      <c r="S119" s="325">
        <f t="shared" si="69"/>
        <v>-720667.66000000015</v>
      </c>
      <c r="T119" s="325">
        <f t="shared" si="69"/>
        <v>-288437.74</v>
      </c>
      <c r="U119" s="325">
        <f t="shared" si="69"/>
        <v>-235330.01</v>
      </c>
      <c r="V119" s="325">
        <f t="shared" ref="V119" si="75">V98-V105</f>
        <v>3779.5799999999872</v>
      </c>
      <c r="W119" s="218">
        <f t="shared" si="71"/>
        <v>-1307778.5300000012</v>
      </c>
      <c r="X119" s="95">
        <f t="shared" si="71"/>
        <v>3358231.71</v>
      </c>
      <c r="Y119" s="95">
        <f t="shared" si="71"/>
        <v>366696.4299999997</v>
      </c>
      <c r="Z119" s="95">
        <f t="shared" si="71"/>
        <v>-794294.19999999972</v>
      </c>
      <c r="AA119" s="95">
        <f t="shared" si="71"/>
        <v>326948.64999999991</v>
      </c>
      <c r="AB119" s="95">
        <f t="shared" si="71"/>
        <v>220892.26</v>
      </c>
      <c r="AC119" s="95">
        <f t="shared" si="71"/>
        <v>-126807.7899999998</v>
      </c>
      <c r="AD119" s="164">
        <f t="shared" si="71"/>
        <v>-153074.16000000024</v>
      </c>
    </row>
    <row r="120" spans="1:35" ht="16.2" x14ac:dyDescent="0.45">
      <c r="A120" s="464"/>
      <c r="B120" s="153" t="str">
        <f>$B$15</f>
        <v>Large C&amp;I [5]</v>
      </c>
      <c r="C120" s="112">
        <f t="shared" si="72"/>
        <v>-1832621.4600000009</v>
      </c>
      <c r="D120" s="113">
        <f t="shared" si="72"/>
        <v>-1961748.4299999997</v>
      </c>
      <c r="E120" s="113">
        <f t="shared" si="69"/>
        <v>-347020.95999999996</v>
      </c>
      <c r="F120" s="113">
        <f t="shared" si="69"/>
        <v>-1506733.2600000002</v>
      </c>
      <c r="G120" s="113">
        <f t="shared" si="69"/>
        <v>-917062.44</v>
      </c>
      <c r="H120" s="113">
        <f t="shared" si="69"/>
        <v>65621.279999999795</v>
      </c>
      <c r="I120" s="113">
        <f t="shared" si="69"/>
        <v>-123131.66000000015</v>
      </c>
      <c r="J120" s="113">
        <f t="shared" si="69"/>
        <v>-112001.7099999995</v>
      </c>
      <c r="K120" s="113">
        <f t="shared" si="69"/>
        <v>2216187.84</v>
      </c>
      <c r="L120" s="113">
        <f t="shared" si="69"/>
        <v>1643282.79</v>
      </c>
      <c r="M120" s="113">
        <f t="shared" si="69"/>
        <v>575287.53000000026</v>
      </c>
      <c r="N120" s="123">
        <f t="shared" si="69"/>
        <v>2152842.87</v>
      </c>
      <c r="O120" s="113">
        <f t="shared" si="69"/>
        <v>-2597412.2800000012</v>
      </c>
      <c r="P120" s="328">
        <f t="shared" si="69"/>
        <v>554829.15000000037</v>
      </c>
      <c r="Q120" s="328">
        <f t="shared" si="69"/>
        <v>-1196030.5099999998</v>
      </c>
      <c r="R120" s="328">
        <f t="shared" si="69"/>
        <v>-2016779.9900000007</v>
      </c>
      <c r="S120" s="328">
        <f t="shared" si="69"/>
        <v>-282490.26000000024</v>
      </c>
      <c r="T120" s="328">
        <f t="shared" si="69"/>
        <v>-188177.45999999996</v>
      </c>
      <c r="U120" s="328">
        <f t="shared" si="69"/>
        <v>-437303.4299999997</v>
      </c>
      <c r="V120" s="328">
        <f t="shared" ref="V120" si="76">V99-V106</f>
        <v>83878.090000000011</v>
      </c>
      <c r="W120" s="219">
        <f t="shared" si="71"/>
        <v>-764790.8200000003</v>
      </c>
      <c r="X120" s="96">
        <f t="shared" si="71"/>
        <v>2516577.58</v>
      </c>
      <c r="Y120" s="96">
        <f t="shared" si="71"/>
        <v>-849009.54999999981</v>
      </c>
      <c r="Z120" s="96">
        <f t="shared" si="71"/>
        <v>-510046.73000000045</v>
      </c>
      <c r="AA120" s="96">
        <f t="shared" si="71"/>
        <v>634572.1799999997</v>
      </c>
      <c r="AB120" s="96">
        <f t="shared" si="71"/>
        <v>-253798.73999999976</v>
      </c>
      <c r="AC120" s="96">
        <f t="shared" si="71"/>
        <v>-314171.76999999955</v>
      </c>
      <c r="AD120" s="165">
        <f t="shared" si="71"/>
        <v>195879.79999999952</v>
      </c>
    </row>
    <row r="121" spans="1:35" ht="15" thickBot="1" x14ac:dyDescent="0.35">
      <c r="A121" s="464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77">SUM(E116:E120)</f>
        <v>-11474558.359999999</v>
      </c>
      <c r="F121" s="97">
        <f t="shared" si="77"/>
        <v>-14719282.460000001</v>
      </c>
      <c r="G121" s="97">
        <f t="shared" si="77"/>
        <v>-14138907.49</v>
      </c>
      <c r="H121" s="97">
        <f t="shared" si="77"/>
        <v>-9539499.6900000013</v>
      </c>
      <c r="I121" s="97">
        <f t="shared" si="77"/>
        <v>-6856445.8100000005</v>
      </c>
      <c r="J121" s="97">
        <f t="shared" si="77"/>
        <v>-4195121.5499999989</v>
      </c>
      <c r="K121" s="97">
        <f t="shared" si="77"/>
        <v>17404152.98</v>
      </c>
      <c r="L121" s="97">
        <f t="shared" si="77"/>
        <v>21979720.919999998</v>
      </c>
      <c r="M121" s="97">
        <f t="shared" si="77"/>
        <v>19274303.66</v>
      </c>
      <c r="N121" s="98">
        <f t="shared" si="77"/>
        <v>24991606.239999998</v>
      </c>
      <c r="O121" s="97">
        <f t="shared" si="77"/>
        <v>-8578449.5300000012</v>
      </c>
      <c r="P121" s="368">
        <f t="shared" si="77"/>
        <v>3858694.5199999977</v>
      </c>
      <c r="Q121" s="368">
        <f t="shared" si="77"/>
        <v>-4324734.8800000008</v>
      </c>
      <c r="R121" s="368">
        <f t="shared" si="77"/>
        <v>-19195528.850000001</v>
      </c>
      <c r="S121" s="368">
        <f t="shared" si="77"/>
        <v>-8677081.5600000005</v>
      </c>
      <c r="T121" s="368">
        <f t="shared" si="77"/>
        <v>-6168566.1100000003</v>
      </c>
      <c r="U121" s="368">
        <f t="shared" si="77"/>
        <v>-5575098.7399999993</v>
      </c>
      <c r="V121" s="368">
        <f t="shared" ref="V121" si="78">SUM(V116:V120)</f>
        <v>-282206.40000000008</v>
      </c>
      <c r="W121" s="220">
        <f>SUM(W116:W120)</f>
        <v>-8375256.6900000051</v>
      </c>
      <c r="X121" s="97">
        <f t="shared" ref="X121:AC121" si="79">SUM(X116:X120)</f>
        <v>23478977.530000001</v>
      </c>
      <c r="Y121" s="97">
        <f t="shared" si="79"/>
        <v>7149823.4799999995</v>
      </c>
      <c r="Z121" s="97">
        <f t="shared" si="79"/>
        <v>-4476246.3899999987</v>
      </c>
      <c r="AA121" s="97">
        <f t="shared" si="79"/>
        <v>5461825.9299999978</v>
      </c>
      <c r="AB121" s="97">
        <f t="shared" si="79"/>
        <v>3370933.5799999996</v>
      </c>
      <c r="AC121" s="97">
        <f t="shared" si="79"/>
        <v>1281347.07</v>
      </c>
      <c r="AD121" s="475">
        <f t="shared" ref="AD121" si="80">SUM(AD116:AD120)</f>
        <v>3912915.1499999985</v>
      </c>
    </row>
    <row r="122" spans="1:35" x14ac:dyDescent="0.3">
      <c r="A122" s="464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446"/>
      <c r="U122" s="446"/>
      <c r="V122" s="446"/>
      <c r="W122" s="227"/>
      <c r="X122" s="91"/>
      <c r="Y122" s="92"/>
      <c r="Z122" s="92"/>
      <c r="AA122" s="92"/>
      <c r="AB122" s="92"/>
      <c r="AC122" s="92"/>
      <c r="AD122" s="179"/>
    </row>
    <row r="123" spans="1:35" x14ac:dyDescent="0.3">
      <c r="A123" s="464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447">
        <v>41</v>
      </c>
      <c r="U123" s="447">
        <v>41</v>
      </c>
      <c r="V123" s="447">
        <v>41</v>
      </c>
      <c r="W123" s="255">
        <f t="shared" ref="W123:AD127" si="81">O123-C123</f>
        <v>1</v>
      </c>
      <c r="X123" s="256">
        <f t="shared" si="81"/>
        <v>-5</v>
      </c>
      <c r="Y123" s="256">
        <f t="shared" si="81"/>
        <v>-5</v>
      </c>
      <c r="Z123" s="256">
        <f t="shared" si="81"/>
        <v>-14</v>
      </c>
      <c r="AA123" s="256">
        <f t="shared" si="81"/>
        <v>-3</v>
      </c>
      <c r="AB123" s="256">
        <f t="shared" si="81"/>
        <v>-19</v>
      </c>
      <c r="AC123" s="256">
        <f t="shared" si="81"/>
        <v>-19</v>
      </c>
      <c r="AD123" s="480">
        <f t="shared" si="81"/>
        <v>-25</v>
      </c>
      <c r="AE123" s="400"/>
      <c r="AF123" s="400"/>
      <c r="AG123" s="400"/>
      <c r="AH123" s="400"/>
      <c r="AI123" s="400"/>
    </row>
    <row r="124" spans="1:35" x14ac:dyDescent="0.3">
      <c r="A124" s="464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447">
        <v>667</v>
      </c>
      <c r="U124" s="447">
        <v>680</v>
      </c>
      <c r="V124" s="447">
        <v>682</v>
      </c>
      <c r="W124" s="255">
        <f t="shared" si="81"/>
        <v>-274</v>
      </c>
      <c r="X124" s="256">
        <f t="shared" si="81"/>
        <v>-431</v>
      </c>
      <c r="Y124" s="256">
        <f t="shared" si="81"/>
        <v>-886</v>
      </c>
      <c r="Z124" s="256">
        <f t="shared" si="81"/>
        <v>-928</v>
      </c>
      <c r="AA124" s="256">
        <f t="shared" si="81"/>
        <v>-721</v>
      </c>
      <c r="AB124" s="256">
        <f t="shared" si="81"/>
        <v>-798</v>
      </c>
      <c r="AC124" s="256">
        <f t="shared" si="81"/>
        <v>-787</v>
      </c>
      <c r="AD124" s="480">
        <f t="shared" si="81"/>
        <v>-663</v>
      </c>
    </row>
    <row r="125" spans="1:35" x14ac:dyDescent="0.3">
      <c r="A125" s="464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447">
        <v>0</v>
      </c>
      <c r="U125" s="447">
        <v>0</v>
      </c>
      <c r="V125" s="447">
        <v>0</v>
      </c>
      <c r="W125" s="255">
        <f t="shared" si="81"/>
        <v>0</v>
      </c>
      <c r="X125" s="256">
        <f t="shared" si="81"/>
        <v>0</v>
      </c>
      <c r="Y125" s="256">
        <f t="shared" si="81"/>
        <v>0</v>
      </c>
      <c r="Z125" s="256">
        <f t="shared" si="81"/>
        <v>0</v>
      </c>
      <c r="AA125" s="256">
        <f t="shared" si="81"/>
        <v>0</v>
      </c>
      <c r="AB125" s="256">
        <f t="shared" si="81"/>
        <v>0</v>
      </c>
      <c r="AC125" s="256">
        <f t="shared" si="81"/>
        <v>-1</v>
      </c>
      <c r="AD125" s="480">
        <f t="shared" si="81"/>
        <v>0</v>
      </c>
      <c r="AE125" s="401"/>
      <c r="AF125" s="401"/>
      <c r="AG125" s="401"/>
      <c r="AH125" s="401"/>
      <c r="AI125" s="401"/>
    </row>
    <row r="126" spans="1:35" x14ac:dyDescent="0.3">
      <c r="A126" s="464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447">
        <v>0</v>
      </c>
      <c r="U126" s="447">
        <v>0</v>
      </c>
      <c r="V126" s="447">
        <v>0</v>
      </c>
      <c r="W126" s="255">
        <f t="shared" si="81"/>
        <v>0</v>
      </c>
      <c r="X126" s="256">
        <f t="shared" si="81"/>
        <v>0</v>
      </c>
      <c r="Y126" s="256">
        <f t="shared" si="81"/>
        <v>0</v>
      </c>
      <c r="Z126" s="256">
        <f t="shared" si="81"/>
        <v>0</v>
      </c>
      <c r="AA126" s="256">
        <f t="shared" si="81"/>
        <v>0</v>
      </c>
      <c r="AB126" s="256">
        <f t="shared" si="81"/>
        <v>0</v>
      </c>
      <c r="AC126" s="256">
        <f t="shared" si="81"/>
        <v>0</v>
      </c>
      <c r="AD126" s="480">
        <f t="shared" si="81"/>
        <v>0</v>
      </c>
    </row>
    <row r="127" spans="1:35" ht="16.2" x14ac:dyDescent="0.45">
      <c r="A127" s="464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448">
        <v>0</v>
      </c>
      <c r="U127" s="448">
        <v>0</v>
      </c>
      <c r="V127" s="448">
        <v>0</v>
      </c>
      <c r="W127" s="279">
        <f t="shared" si="81"/>
        <v>0</v>
      </c>
      <c r="X127" s="277">
        <f t="shared" si="81"/>
        <v>0</v>
      </c>
      <c r="Y127" s="277">
        <f t="shared" si="81"/>
        <v>0</v>
      </c>
      <c r="Z127" s="277">
        <f t="shared" si="81"/>
        <v>0</v>
      </c>
      <c r="AA127" s="277">
        <f t="shared" si="81"/>
        <v>0</v>
      </c>
      <c r="AB127" s="277">
        <f t="shared" si="81"/>
        <v>0</v>
      </c>
      <c r="AC127" s="277">
        <f t="shared" si="81"/>
        <v>0</v>
      </c>
      <c r="AD127" s="484">
        <f t="shared" si="81"/>
        <v>0</v>
      </c>
    </row>
    <row r="128" spans="1:35" x14ac:dyDescent="0.3">
      <c r="A128" s="464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C128" si="82">SUM(E123:E127)</f>
        <v>1565</v>
      </c>
      <c r="F128" s="261">
        <f t="shared" si="82"/>
        <v>1593</v>
      </c>
      <c r="G128" s="260">
        <f t="shared" si="82"/>
        <v>1410</v>
      </c>
      <c r="H128" s="260">
        <f t="shared" si="82"/>
        <v>1525</v>
      </c>
      <c r="I128" s="260">
        <f t="shared" si="82"/>
        <v>1528</v>
      </c>
      <c r="J128" s="260">
        <f t="shared" si="82"/>
        <v>1411</v>
      </c>
      <c r="K128" s="260">
        <f t="shared" si="82"/>
        <v>1251</v>
      </c>
      <c r="L128" s="260">
        <f t="shared" si="82"/>
        <v>1098</v>
      </c>
      <c r="M128" s="260">
        <f t="shared" si="82"/>
        <v>937</v>
      </c>
      <c r="N128" s="262">
        <f t="shared" si="82"/>
        <v>860</v>
      </c>
      <c r="O128" s="256">
        <f t="shared" si="82"/>
        <v>767</v>
      </c>
      <c r="P128" s="383">
        <f t="shared" si="82"/>
        <v>694</v>
      </c>
      <c r="Q128" s="383">
        <f t="shared" si="82"/>
        <v>674</v>
      </c>
      <c r="R128" s="383">
        <f t="shared" si="82"/>
        <v>651</v>
      </c>
      <c r="S128" s="383">
        <f t="shared" si="82"/>
        <v>686</v>
      </c>
      <c r="T128" s="383">
        <f t="shared" si="82"/>
        <v>708</v>
      </c>
      <c r="U128" s="383">
        <f t="shared" si="82"/>
        <v>721</v>
      </c>
      <c r="V128" s="383">
        <f t="shared" ref="V128" si="83">SUM(V123:V127)</f>
        <v>723</v>
      </c>
      <c r="W128" s="255">
        <f t="shared" si="82"/>
        <v>-273</v>
      </c>
      <c r="X128" s="256">
        <f t="shared" si="82"/>
        <v>-436</v>
      </c>
      <c r="Y128" s="256">
        <f t="shared" si="82"/>
        <v>-891</v>
      </c>
      <c r="Z128" s="256">
        <f t="shared" si="82"/>
        <v>-942</v>
      </c>
      <c r="AA128" s="256">
        <f t="shared" si="82"/>
        <v>-724</v>
      </c>
      <c r="AB128" s="256">
        <f t="shared" si="82"/>
        <v>-817</v>
      </c>
      <c r="AC128" s="256">
        <f t="shared" si="82"/>
        <v>-807</v>
      </c>
      <c r="AD128" s="480">
        <f t="shared" ref="AD128" si="84">SUM(AD123:AD127)</f>
        <v>-688</v>
      </c>
    </row>
    <row r="129" spans="1:35" x14ac:dyDescent="0.3">
      <c r="A129" s="464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447"/>
      <c r="U129" s="447"/>
      <c r="V129" s="447"/>
      <c r="W129" s="281"/>
      <c r="X129" s="282"/>
      <c r="Y129" s="282"/>
      <c r="Z129" s="282"/>
      <c r="AA129" s="282"/>
      <c r="AB129" s="282"/>
      <c r="AC129" s="282"/>
      <c r="AD129" s="485"/>
    </row>
    <row r="130" spans="1:35" x14ac:dyDescent="0.3">
      <c r="A130" s="464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447">
        <v>0</v>
      </c>
      <c r="U130" s="447">
        <v>0</v>
      </c>
      <c r="V130" s="447">
        <v>0</v>
      </c>
      <c r="W130" s="255">
        <f t="shared" ref="W130:AD134" si="85">O130-C130</f>
        <v>-78</v>
      </c>
      <c r="X130" s="256">
        <f t="shared" si="85"/>
        <v>-917</v>
      </c>
      <c r="Y130" s="256">
        <f t="shared" si="85"/>
        <v>-665</v>
      </c>
      <c r="Z130" s="256">
        <f t="shared" si="85"/>
        <v>-639</v>
      </c>
      <c r="AA130" s="256">
        <f t="shared" si="85"/>
        <v>-983</v>
      </c>
      <c r="AB130" s="256">
        <f t="shared" si="85"/>
        <v>-766</v>
      </c>
      <c r="AC130" s="256">
        <f t="shared" si="85"/>
        <v>-1256</v>
      </c>
      <c r="AD130" s="480">
        <f t="shared" si="85"/>
        <v>-181</v>
      </c>
    </row>
    <row r="131" spans="1:35" x14ac:dyDescent="0.3">
      <c r="A131" s="464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447">
        <v>0</v>
      </c>
      <c r="U131" s="447">
        <v>0</v>
      </c>
      <c r="V131" s="447">
        <v>0</v>
      </c>
      <c r="W131" s="255">
        <f t="shared" si="85"/>
        <v>-6</v>
      </c>
      <c r="X131" s="256">
        <f t="shared" si="85"/>
        <v>-18</v>
      </c>
      <c r="Y131" s="256">
        <f t="shared" si="85"/>
        <v>-262</v>
      </c>
      <c r="Z131" s="256">
        <f t="shared" si="85"/>
        <v>-237</v>
      </c>
      <c r="AA131" s="256">
        <f t="shared" si="85"/>
        <v>-455</v>
      </c>
      <c r="AB131" s="256">
        <f t="shared" si="85"/>
        <v>-313</v>
      </c>
      <c r="AC131" s="256">
        <f t="shared" si="85"/>
        <v>-624</v>
      </c>
      <c r="AD131" s="480">
        <f t="shared" si="85"/>
        <v>-70</v>
      </c>
    </row>
    <row r="132" spans="1:35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447">
        <v>0</v>
      </c>
      <c r="U132" s="447">
        <v>0</v>
      </c>
      <c r="V132" s="447">
        <v>0</v>
      </c>
      <c r="W132" s="255">
        <f t="shared" si="85"/>
        <v>-56</v>
      </c>
      <c r="X132" s="256">
        <f t="shared" si="85"/>
        <v>-105</v>
      </c>
      <c r="Y132" s="256">
        <f t="shared" si="85"/>
        <v>-132</v>
      </c>
      <c r="Z132" s="256">
        <f t="shared" si="85"/>
        <v>-105</v>
      </c>
      <c r="AA132" s="256">
        <f t="shared" si="85"/>
        <v>-79</v>
      </c>
      <c r="AB132" s="256">
        <f t="shared" si="85"/>
        <v>-62</v>
      </c>
      <c r="AC132" s="256">
        <f t="shared" si="85"/>
        <v>-41</v>
      </c>
      <c r="AD132" s="480">
        <f t="shared" si="85"/>
        <v>-1</v>
      </c>
    </row>
    <row r="133" spans="1:35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447">
        <v>0</v>
      </c>
      <c r="U133" s="447">
        <v>0</v>
      </c>
      <c r="V133" s="447">
        <v>0</v>
      </c>
      <c r="W133" s="255">
        <f t="shared" si="85"/>
        <v>-5</v>
      </c>
      <c r="X133" s="256">
        <f t="shared" si="85"/>
        <v>-10</v>
      </c>
      <c r="Y133" s="256">
        <f t="shared" si="85"/>
        <v>-9</v>
      </c>
      <c r="Z133" s="256">
        <f t="shared" si="85"/>
        <v>-9</v>
      </c>
      <c r="AA133" s="256">
        <f t="shared" si="85"/>
        <v>-7</v>
      </c>
      <c r="AB133" s="256">
        <f t="shared" si="85"/>
        <v>-5</v>
      </c>
      <c r="AC133" s="256">
        <f t="shared" si="85"/>
        <v>-7</v>
      </c>
      <c r="AD133" s="480">
        <f t="shared" si="85"/>
        <v>0</v>
      </c>
    </row>
    <row r="134" spans="1:35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448">
        <v>0</v>
      </c>
      <c r="U134" s="448">
        <v>0</v>
      </c>
      <c r="V134" s="448">
        <v>0</v>
      </c>
      <c r="W134" s="279">
        <f t="shared" si="85"/>
        <v>0</v>
      </c>
      <c r="X134" s="277">
        <f t="shared" si="85"/>
        <v>-1</v>
      </c>
      <c r="Y134" s="277">
        <f t="shared" si="85"/>
        <v>-1</v>
      </c>
      <c r="Z134" s="277">
        <f t="shared" si="85"/>
        <v>0</v>
      </c>
      <c r="AA134" s="277">
        <f t="shared" si="85"/>
        <v>0</v>
      </c>
      <c r="AB134" s="277">
        <f t="shared" si="85"/>
        <v>0</v>
      </c>
      <c r="AC134" s="277">
        <f t="shared" si="85"/>
        <v>0</v>
      </c>
      <c r="AD134" s="484">
        <f t="shared" si="85"/>
        <v>0</v>
      </c>
    </row>
    <row r="135" spans="1:35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86">SUM(E130:E134)</f>
        <v>1069</v>
      </c>
      <c r="F135" s="294">
        <f t="shared" si="86"/>
        <v>990</v>
      </c>
      <c r="G135" s="293">
        <f t="shared" si="86"/>
        <v>1524</v>
      </c>
      <c r="H135" s="260">
        <f t="shared" si="86"/>
        <v>1146</v>
      </c>
      <c r="I135" s="260">
        <f t="shared" si="86"/>
        <v>1928</v>
      </c>
      <c r="J135" s="260">
        <f t="shared" si="86"/>
        <v>252</v>
      </c>
      <c r="K135" s="260">
        <f t="shared" si="86"/>
        <v>2</v>
      </c>
      <c r="L135" s="260">
        <f t="shared" si="86"/>
        <v>4</v>
      </c>
      <c r="M135" s="260">
        <f t="shared" si="86"/>
        <v>51</v>
      </c>
      <c r="N135" s="262">
        <f t="shared" si="86"/>
        <v>67</v>
      </c>
      <c r="O135" s="256">
        <f t="shared" si="86"/>
        <v>25</v>
      </c>
      <c r="P135" s="383">
        <f t="shared" si="86"/>
        <v>0</v>
      </c>
      <c r="Q135" s="383">
        <f t="shared" si="86"/>
        <v>0</v>
      </c>
      <c r="R135" s="383">
        <f t="shared" si="86"/>
        <v>0</v>
      </c>
      <c r="S135" s="447">
        <f t="shared" si="86"/>
        <v>0</v>
      </c>
      <c r="T135" s="447">
        <f t="shared" si="86"/>
        <v>0</v>
      </c>
      <c r="U135" s="447">
        <f t="shared" si="86"/>
        <v>0</v>
      </c>
      <c r="V135" s="447">
        <f t="shared" ref="V135" si="87">SUM(V130:V134)</f>
        <v>0</v>
      </c>
      <c r="W135" s="281">
        <f>SUM(W130:W134)</f>
        <v>-145</v>
      </c>
      <c r="X135" s="282">
        <f>SUM(X130:X134)</f>
        <v>-1051</v>
      </c>
      <c r="Y135" s="282">
        <f t="shared" ref="Y135:AC135" si="88">SUM(Y130:Y134)</f>
        <v>-1069</v>
      </c>
      <c r="Z135" s="282">
        <f t="shared" si="88"/>
        <v>-990</v>
      </c>
      <c r="AA135" s="282">
        <f t="shared" si="88"/>
        <v>-1524</v>
      </c>
      <c r="AB135" s="282">
        <f t="shared" si="88"/>
        <v>-1146</v>
      </c>
      <c r="AC135" s="282">
        <f t="shared" si="88"/>
        <v>-1928</v>
      </c>
      <c r="AD135" s="485">
        <f t="shared" ref="AD135" si="89">SUM(AD130:AD134)</f>
        <v>-252</v>
      </c>
    </row>
    <row r="136" spans="1:35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447"/>
      <c r="U136" s="447"/>
      <c r="V136" s="447"/>
      <c r="W136" s="281"/>
      <c r="X136" s="282"/>
      <c r="Y136" s="92"/>
      <c r="Z136" s="92"/>
      <c r="AA136" s="92"/>
      <c r="AB136" s="92"/>
      <c r="AC136" s="92"/>
      <c r="AD136" s="179"/>
    </row>
    <row r="137" spans="1:35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447">
        <v>957</v>
      </c>
      <c r="U137" s="447">
        <v>719</v>
      </c>
      <c r="V137" s="447">
        <v>709</v>
      </c>
      <c r="W137" s="255">
        <f t="shared" ref="W137:AD141" si="90">O137-C137</f>
        <v>-3053</v>
      </c>
      <c r="X137" s="256">
        <f t="shared" si="90"/>
        <v>-6810</v>
      </c>
      <c r="Y137" s="256">
        <f t="shared" si="90"/>
        <v>-8508</v>
      </c>
      <c r="Z137" s="256">
        <f t="shared" si="90"/>
        <v>-7330</v>
      </c>
      <c r="AA137" s="256">
        <f t="shared" si="90"/>
        <v>-7363</v>
      </c>
      <c r="AB137" s="256">
        <f t="shared" si="90"/>
        <v>-6816</v>
      </c>
      <c r="AC137" s="256">
        <f t="shared" si="90"/>
        <v>-5757</v>
      </c>
      <c r="AD137" s="480">
        <f t="shared" si="90"/>
        <v>-3780</v>
      </c>
      <c r="AE137" s="400"/>
      <c r="AF137" s="400"/>
      <c r="AG137" s="400"/>
      <c r="AH137" s="400"/>
      <c r="AI137" s="400"/>
    </row>
    <row r="138" spans="1:35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447">
        <v>274</v>
      </c>
      <c r="U138" s="447">
        <v>201</v>
      </c>
      <c r="V138" s="447">
        <v>191</v>
      </c>
      <c r="W138" s="255">
        <f t="shared" si="90"/>
        <v>-966</v>
      </c>
      <c r="X138" s="256">
        <f t="shared" si="90"/>
        <v>-1351</v>
      </c>
      <c r="Y138" s="256">
        <f t="shared" si="90"/>
        <v>-3184</v>
      </c>
      <c r="Z138" s="256">
        <f t="shared" si="90"/>
        <v>-2769</v>
      </c>
      <c r="AA138" s="256">
        <f t="shared" si="90"/>
        <v>-2952</v>
      </c>
      <c r="AB138" s="256">
        <f t="shared" si="90"/>
        <v>-2932</v>
      </c>
      <c r="AC138" s="256">
        <f t="shared" si="90"/>
        <v>-2601</v>
      </c>
      <c r="AD138" s="480">
        <f t="shared" si="90"/>
        <v>-1952</v>
      </c>
    </row>
    <row r="139" spans="1:35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447">
        <v>20</v>
      </c>
      <c r="U139" s="447">
        <v>41</v>
      </c>
      <c r="V139" s="447">
        <v>44</v>
      </c>
      <c r="W139" s="255">
        <f t="shared" si="90"/>
        <v>-90</v>
      </c>
      <c r="X139" s="256">
        <f t="shared" si="90"/>
        <v>-164</v>
      </c>
      <c r="Y139" s="256">
        <f t="shared" si="90"/>
        <v>-183</v>
      </c>
      <c r="Z139" s="256">
        <f t="shared" si="90"/>
        <v>-137</v>
      </c>
      <c r="AA139" s="256">
        <f t="shared" si="90"/>
        <v>-111</v>
      </c>
      <c r="AB139" s="256">
        <f t="shared" si="90"/>
        <v>-84</v>
      </c>
      <c r="AC139" s="256">
        <f t="shared" si="90"/>
        <v>-48</v>
      </c>
      <c r="AD139" s="480">
        <f t="shared" si="90"/>
        <v>-22</v>
      </c>
      <c r="AE139" s="401"/>
      <c r="AF139" s="401"/>
      <c r="AG139" s="401"/>
      <c r="AH139" s="401"/>
      <c r="AI139" s="401"/>
    </row>
    <row r="140" spans="1:35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447">
        <v>21</v>
      </c>
      <c r="U140" s="447">
        <v>30</v>
      </c>
      <c r="V140" s="447">
        <v>31</v>
      </c>
      <c r="W140" s="255">
        <f t="shared" si="90"/>
        <v>-24</v>
      </c>
      <c r="X140" s="256">
        <f t="shared" si="90"/>
        <v>-52</v>
      </c>
      <c r="Y140" s="256">
        <f t="shared" si="90"/>
        <v>-59</v>
      </c>
      <c r="Z140" s="256">
        <f t="shared" si="90"/>
        <v>-47</v>
      </c>
      <c r="AA140" s="256">
        <f t="shared" si="90"/>
        <v>-38</v>
      </c>
      <c r="AB140" s="256">
        <f t="shared" si="90"/>
        <v>-27</v>
      </c>
      <c r="AC140" s="256">
        <f t="shared" si="90"/>
        <v>-7</v>
      </c>
      <c r="AD140" s="480">
        <f t="shared" si="90"/>
        <v>8</v>
      </c>
    </row>
    <row r="141" spans="1:35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448">
        <v>4</v>
      </c>
      <c r="U141" s="448">
        <v>6</v>
      </c>
      <c r="V141" s="448">
        <v>6</v>
      </c>
      <c r="W141" s="279">
        <f t="shared" si="90"/>
        <v>-4</v>
      </c>
      <c r="X141" s="277">
        <f t="shared" si="90"/>
        <v>-7</v>
      </c>
      <c r="Y141" s="277">
        <f t="shared" si="90"/>
        <v>-6</v>
      </c>
      <c r="Z141" s="277">
        <f t="shared" si="90"/>
        <v>-7</v>
      </c>
      <c r="AA141" s="277">
        <f t="shared" si="90"/>
        <v>-3</v>
      </c>
      <c r="AB141" s="277">
        <f t="shared" si="90"/>
        <v>-1</v>
      </c>
      <c r="AC141" s="277">
        <f t="shared" si="90"/>
        <v>3</v>
      </c>
      <c r="AD141" s="484">
        <f t="shared" si="90"/>
        <v>4</v>
      </c>
    </row>
    <row r="142" spans="1:35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C142" si="91">SUM(E137:E141)</f>
        <v>14118</v>
      </c>
      <c r="F142" s="300">
        <f t="shared" si="91"/>
        <v>12193</v>
      </c>
      <c r="G142" s="300">
        <f t="shared" si="91"/>
        <v>12025</v>
      </c>
      <c r="H142" s="270">
        <f t="shared" si="91"/>
        <v>11136</v>
      </c>
      <c r="I142" s="270">
        <f t="shared" si="91"/>
        <v>9407</v>
      </c>
      <c r="J142" s="270">
        <f t="shared" si="91"/>
        <v>6723</v>
      </c>
      <c r="K142" s="270">
        <f t="shared" si="91"/>
        <v>3949</v>
      </c>
      <c r="L142" s="270">
        <f t="shared" si="91"/>
        <v>2532</v>
      </c>
      <c r="M142" s="270">
        <f t="shared" si="91"/>
        <v>3139</v>
      </c>
      <c r="N142" s="271">
        <f t="shared" si="91"/>
        <v>4182</v>
      </c>
      <c r="O142" s="283">
        <f t="shared" si="91"/>
        <v>3444</v>
      </c>
      <c r="P142" s="385">
        <f t="shared" si="91"/>
        <v>1978</v>
      </c>
      <c r="Q142" s="385">
        <f t="shared" si="91"/>
        <v>2178</v>
      </c>
      <c r="R142" s="385">
        <f t="shared" si="91"/>
        <v>1903</v>
      </c>
      <c r="S142" s="385">
        <f t="shared" si="91"/>
        <v>1558</v>
      </c>
      <c r="T142" s="385">
        <f t="shared" si="91"/>
        <v>1276</v>
      </c>
      <c r="U142" s="385">
        <f t="shared" si="91"/>
        <v>997</v>
      </c>
      <c r="V142" s="385">
        <f t="shared" ref="V142" si="92">SUM(V137:V141)</f>
        <v>981</v>
      </c>
      <c r="W142" s="285">
        <f t="shared" si="91"/>
        <v>-4137</v>
      </c>
      <c r="X142" s="283">
        <f t="shared" si="91"/>
        <v>-8384</v>
      </c>
      <c r="Y142" s="283">
        <f t="shared" si="91"/>
        <v>-11940</v>
      </c>
      <c r="Z142" s="283">
        <f t="shared" si="91"/>
        <v>-10290</v>
      </c>
      <c r="AA142" s="283">
        <f t="shared" si="91"/>
        <v>-10467</v>
      </c>
      <c r="AB142" s="283">
        <f t="shared" si="91"/>
        <v>-9860</v>
      </c>
      <c r="AC142" s="283">
        <f t="shared" si="91"/>
        <v>-8410</v>
      </c>
      <c r="AD142" s="486">
        <f t="shared" ref="AD142" si="93">SUM(AD137:AD141)</f>
        <v>-5742</v>
      </c>
    </row>
    <row r="143" spans="1:35" x14ac:dyDescent="0.3">
      <c r="A143" s="290"/>
      <c r="B143" s="229"/>
      <c r="C143" s="229"/>
      <c r="D143" s="229"/>
      <c r="E143" s="229"/>
      <c r="F143" s="229"/>
      <c r="G143" s="229"/>
    </row>
    <row r="144" spans="1:35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B1:X1"/>
    <mergeCell ref="C2:I2"/>
    <mergeCell ref="C3:I3"/>
    <mergeCell ref="C5:I5"/>
    <mergeCell ref="AE8:AG8"/>
    <mergeCell ref="W8:AD8"/>
  </mergeCells>
  <hyperlinks>
    <hyperlink ref="C4" r:id="rId1"/>
  </hyperlinks>
  <pageMargins left="0.45" right="0.45" top="0.5" bottom="0.5" header="0.3" footer="0.3"/>
  <pageSetup scale="38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63"/>
  <sheetViews>
    <sheetView zoomScaleNormal="100" workbookViewId="0">
      <pane xSplit="2" ySplit="9" topLeftCell="N10" activePane="bottomRight" state="frozen"/>
      <selection pane="topRight" activeCell="C1" sqref="C1"/>
      <selection pane="bottomLeft" activeCell="A9" sqref="A9"/>
      <selection pane="bottomRight" activeCell="X24" sqref="X24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229" customWidth="1"/>
    <col min="21" max="21" width="11.44140625" style="1" customWidth="1"/>
    <col min="22" max="23" width="12" style="1" bestFit="1" customWidth="1"/>
    <col min="24" max="25" width="11" style="1" bestFit="1" customWidth="1"/>
    <col min="26" max="26" width="12.33203125" style="1" customWidth="1"/>
    <col min="27" max="27" width="12.5546875" style="1" customWidth="1"/>
    <col min="28" max="28" width="18.109375" style="1" customWidth="1"/>
    <col min="29" max="16384" width="9.21875" style="1"/>
  </cols>
  <sheetData>
    <row r="1" spans="1:34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34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350"/>
      <c r="U2" s="6"/>
      <c r="V2" s="6"/>
      <c r="W2" s="7"/>
    </row>
    <row r="3" spans="1:34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351"/>
      <c r="U3" s="8"/>
      <c r="V3" s="8"/>
      <c r="W3" s="9"/>
    </row>
    <row r="4" spans="1:34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351"/>
      <c r="U4" s="8"/>
      <c r="V4" s="8"/>
      <c r="W4" s="9"/>
    </row>
    <row r="5" spans="1:34" ht="27.6" customHeight="1" thickTop="1" thickBot="1" x14ac:dyDescent="0.35">
      <c r="B5" s="4" t="s">
        <v>45</v>
      </c>
      <c r="C5" s="519" t="s">
        <v>168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351"/>
      <c r="U5" s="8"/>
      <c r="V5" s="8"/>
      <c r="W5" s="10"/>
    </row>
    <row r="6" spans="1:34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351"/>
      <c r="U6" s="8"/>
      <c r="V6" s="8"/>
      <c r="W6" s="10"/>
    </row>
    <row r="7" spans="1:34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398"/>
      <c r="U7" s="13"/>
      <c r="V7" s="13"/>
      <c r="W7" s="14"/>
    </row>
    <row r="8" spans="1:34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353"/>
      <c r="U8" s="20"/>
      <c r="V8" s="521" t="s">
        <v>32</v>
      </c>
      <c r="W8" s="522"/>
      <c r="X8" s="522"/>
      <c r="Y8" s="522"/>
      <c r="Z8" s="522"/>
      <c r="AA8" s="522"/>
      <c r="AB8" s="523"/>
      <c r="AC8" s="526"/>
      <c r="AD8" s="525"/>
      <c r="AE8" s="525"/>
    </row>
    <row r="9" spans="1:34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34" t="s">
        <v>10</v>
      </c>
      <c r="S9" s="434" t="s">
        <v>11</v>
      </c>
      <c r="T9" s="434" t="s">
        <v>2</v>
      </c>
      <c r="U9" s="462" t="s">
        <v>167</v>
      </c>
      <c r="V9" s="146" t="s">
        <v>8</v>
      </c>
      <c r="W9" s="147" t="s">
        <v>9</v>
      </c>
      <c r="X9" s="147" t="s">
        <v>13</v>
      </c>
      <c r="Y9" s="147" t="s">
        <v>139</v>
      </c>
      <c r="Z9" s="147" t="s">
        <v>11</v>
      </c>
      <c r="AA9" s="147" t="s">
        <v>2</v>
      </c>
      <c r="AB9" s="148" t="s">
        <v>161</v>
      </c>
      <c r="AC9" s="463"/>
      <c r="AD9" s="463"/>
      <c r="AE9" s="463"/>
      <c r="AF9" s="463"/>
      <c r="AG9" s="463"/>
      <c r="AH9" s="463"/>
    </row>
    <row r="10" spans="1:34" x14ac:dyDescent="0.3">
      <c r="A10" s="463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355"/>
      <c r="U10" s="187"/>
      <c r="V10" s="212"/>
      <c r="W10" s="28"/>
      <c r="X10" s="29"/>
      <c r="Y10" s="29"/>
      <c r="Z10" s="29"/>
      <c r="AA10" s="29"/>
      <c r="AB10" s="152"/>
    </row>
    <row r="11" spans="1:34" x14ac:dyDescent="0.3">
      <c r="A11" s="463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357">
        <v>256621</v>
      </c>
      <c r="U11" s="357">
        <v>256237</v>
      </c>
      <c r="V11" s="213">
        <f t="shared" ref="V11:AB15" si="0">O11-C11</f>
        <v>4079</v>
      </c>
      <c r="W11" s="80">
        <f t="shared" si="0"/>
        <v>4317</v>
      </c>
      <c r="X11" s="80">
        <f t="shared" si="0"/>
        <v>5435</v>
      </c>
      <c r="Y11" s="80">
        <f t="shared" si="0"/>
        <v>6171</v>
      </c>
      <c r="Z11" s="80">
        <f t="shared" si="0"/>
        <v>3856</v>
      </c>
      <c r="AA11" s="80">
        <f t="shared" si="0"/>
        <v>3224</v>
      </c>
      <c r="AB11" s="154">
        <f t="shared" si="0"/>
        <v>1461</v>
      </c>
    </row>
    <row r="12" spans="1:34" x14ac:dyDescent="0.3">
      <c r="A12" s="463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357">
        <v>42434</v>
      </c>
      <c r="U12" s="357">
        <v>42989</v>
      </c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80">
        <f t="shared" si="0"/>
        <v>-365</v>
      </c>
      <c r="Z12" s="80">
        <f t="shared" si="0"/>
        <v>2782</v>
      </c>
      <c r="AA12" s="80">
        <f t="shared" si="0"/>
        <v>3291</v>
      </c>
      <c r="AB12" s="154">
        <f t="shared" si="0"/>
        <v>5111</v>
      </c>
    </row>
    <row r="13" spans="1:34" x14ac:dyDescent="0.3">
      <c r="A13" s="463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357">
        <v>23426</v>
      </c>
      <c r="U13" s="357">
        <v>23420</v>
      </c>
      <c r="V13" s="213">
        <f t="shared" si="0"/>
        <v>-11</v>
      </c>
      <c r="W13" s="80">
        <f t="shared" si="0"/>
        <v>186</v>
      </c>
      <c r="X13" s="80">
        <f t="shared" si="0"/>
        <v>425</v>
      </c>
      <c r="Y13" s="80">
        <f t="shared" si="0"/>
        <v>619</v>
      </c>
      <c r="Z13" s="80">
        <f t="shared" si="0"/>
        <v>677</v>
      </c>
      <c r="AA13" s="80">
        <f t="shared" si="0"/>
        <v>701</v>
      </c>
      <c r="AB13" s="154">
        <f t="shared" si="0"/>
        <v>689</v>
      </c>
    </row>
    <row r="14" spans="1:34" x14ac:dyDescent="0.3">
      <c r="A14" s="463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357">
        <v>6939</v>
      </c>
      <c r="U14" s="357">
        <v>6942</v>
      </c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80">
        <f t="shared" si="0"/>
        <v>174</v>
      </c>
      <c r="Z14" s="80">
        <f t="shared" si="0"/>
        <v>194</v>
      </c>
      <c r="AA14" s="80">
        <f t="shared" si="0"/>
        <v>191</v>
      </c>
      <c r="AB14" s="154">
        <f t="shared" si="0"/>
        <v>188</v>
      </c>
    </row>
    <row r="15" spans="1:34" x14ac:dyDescent="0.3">
      <c r="A15" s="463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358">
        <v>1000</v>
      </c>
      <c r="U15" s="358">
        <v>999</v>
      </c>
      <c r="V15" s="214">
        <f t="shared" si="0"/>
        <v>13</v>
      </c>
      <c r="W15" s="85">
        <f t="shared" si="0"/>
        <v>18</v>
      </c>
      <c r="X15" s="85">
        <f t="shared" si="0"/>
        <v>15</v>
      </c>
      <c r="Y15" s="85">
        <f t="shared" si="0"/>
        <v>18</v>
      </c>
      <c r="Z15" s="85">
        <f t="shared" si="0"/>
        <v>17</v>
      </c>
      <c r="AA15" s="85">
        <f t="shared" si="0"/>
        <v>22</v>
      </c>
      <c r="AB15" s="155">
        <f t="shared" si="0"/>
        <v>22</v>
      </c>
    </row>
    <row r="16" spans="1:34" ht="15" thickBot="1" x14ac:dyDescent="0.35">
      <c r="A16" s="463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359">
        <f t="shared" si="1"/>
        <v>330420</v>
      </c>
      <c r="U16" s="359">
        <f t="shared" si="1"/>
        <v>330587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5824</v>
      </c>
      <c r="Y16" s="51">
        <f t="shared" si="2"/>
        <v>6617</v>
      </c>
      <c r="Z16" s="51">
        <f t="shared" si="2"/>
        <v>7526</v>
      </c>
      <c r="AA16" s="51">
        <f t="shared" si="2"/>
        <v>7429</v>
      </c>
      <c r="AB16" s="157">
        <f t="shared" si="2"/>
        <v>7471</v>
      </c>
    </row>
    <row r="17" spans="1:34" x14ac:dyDescent="0.3">
      <c r="A17" s="463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60"/>
      <c r="U17" s="360"/>
      <c r="V17" s="213"/>
      <c r="W17" s="236"/>
      <c r="X17" s="81"/>
      <c r="Y17" s="81"/>
      <c r="Z17" s="81"/>
      <c r="AA17" s="81"/>
      <c r="AB17" s="159"/>
    </row>
    <row r="18" spans="1:34" x14ac:dyDescent="0.3">
      <c r="A18" s="463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361">
        <v>59439</v>
      </c>
      <c r="U18" s="361">
        <v>59786</v>
      </c>
      <c r="V18" s="213">
        <f t="shared" ref="V18:AB22" si="3">O18-C18</f>
        <v>5522</v>
      </c>
      <c r="W18" s="80">
        <f t="shared" si="3"/>
        <v>-3703</v>
      </c>
      <c r="X18" s="80">
        <f t="shared" si="3"/>
        <v>-1181</v>
      </c>
      <c r="Y18" s="80">
        <f t="shared" si="3"/>
        <v>530</v>
      </c>
      <c r="Z18" s="80">
        <f t="shared" si="3"/>
        <v>-7910</v>
      </c>
      <c r="AA18" s="80">
        <f t="shared" si="3"/>
        <v>-3844</v>
      </c>
      <c r="AB18" s="154">
        <f t="shared" si="3"/>
        <v>213</v>
      </c>
      <c r="AC18" s="400"/>
      <c r="AD18" s="400"/>
      <c r="AE18" s="400"/>
      <c r="AF18" s="400"/>
      <c r="AG18" s="400"/>
      <c r="AH18" s="400"/>
    </row>
    <row r="19" spans="1:34" x14ac:dyDescent="0.3">
      <c r="A19" s="463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361">
        <v>29077</v>
      </c>
      <c r="U19" s="361">
        <v>28662</v>
      </c>
      <c r="V19" s="213">
        <f t="shared" si="3"/>
        <v>-699</v>
      </c>
      <c r="W19" s="80">
        <f t="shared" si="3"/>
        <v>-1644</v>
      </c>
      <c r="X19" s="80">
        <f t="shared" si="3"/>
        <v>134</v>
      </c>
      <c r="Y19" s="80">
        <f t="shared" si="3"/>
        <v>-122</v>
      </c>
      <c r="Z19" s="80">
        <f t="shared" si="3"/>
        <v>676</v>
      </c>
      <c r="AA19" s="80">
        <f t="shared" si="3"/>
        <v>1940</v>
      </c>
      <c r="AB19" s="154">
        <f t="shared" si="3"/>
        <v>2900</v>
      </c>
    </row>
    <row r="20" spans="1:34" x14ac:dyDescent="0.3">
      <c r="A20" s="463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361">
        <v>5310</v>
      </c>
      <c r="U20" s="361">
        <v>5473</v>
      </c>
      <c r="V20" s="213">
        <f t="shared" si="3"/>
        <v>787</v>
      </c>
      <c r="W20" s="80">
        <f t="shared" si="3"/>
        <v>1365</v>
      </c>
      <c r="X20" s="80">
        <f t="shared" si="3"/>
        <v>1144</v>
      </c>
      <c r="Y20" s="80">
        <f t="shared" si="3"/>
        <v>1146</v>
      </c>
      <c r="Z20" s="80">
        <f t="shared" si="3"/>
        <v>340</v>
      </c>
      <c r="AA20" s="80">
        <f t="shared" si="3"/>
        <v>604</v>
      </c>
      <c r="AB20" s="154">
        <f t="shared" si="3"/>
        <v>1115</v>
      </c>
      <c r="AC20" s="401"/>
      <c r="AD20" s="401"/>
      <c r="AE20" s="401"/>
      <c r="AF20" s="401"/>
      <c r="AG20" s="401"/>
      <c r="AH20" s="401"/>
    </row>
    <row r="21" spans="1:34" x14ac:dyDescent="0.3">
      <c r="A21" s="463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361">
        <v>1176</v>
      </c>
      <c r="U21" s="361">
        <v>1160</v>
      </c>
      <c r="V21" s="213">
        <f t="shared" si="3"/>
        <v>325</v>
      </c>
      <c r="W21" s="80">
        <f t="shared" si="3"/>
        <v>509</v>
      </c>
      <c r="X21" s="80">
        <f t="shared" si="3"/>
        <v>336</v>
      </c>
      <c r="Y21" s="80">
        <f t="shared" si="3"/>
        <v>347</v>
      </c>
      <c r="Z21" s="80">
        <f t="shared" si="3"/>
        <v>142</v>
      </c>
      <c r="AA21" s="80">
        <f t="shared" si="3"/>
        <v>179</v>
      </c>
      <c r="AB21" s="154">
        <f t="shared" si="3"/>
        <v>313</v>
      </c>
    </row>
    <row r="22" spans="1:34" x14ac:dyDescent="0.3">
      <c r="A22" s="463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362">
        <v>147</v>
      </c>
      <c r="U22" s="362">
        <v>143</v>
      </c>
      <c r="V22" s="214">
        <f t="shared" si="3"/>
        <v>75</v>
      </c>
      <c r="W22" s="85">
        <f t="shared" si="3"/>
        <v>54</v>
      </c>
      <c r="X22" s="85">
        <f t="shared" si="3"/>
        <v>48</v>
      </c>
      <c r="Y22" s="85">
        <f t="shared" si="3"/>
        <v>75</v>
      </c>
      <c r="Z22" s="85">
        <f t="shared" si="3"/>
        <v>46</v>
      </c>
      <c r="AA22" s="85">
        <f t="shared" si="3"/>
        <v>19</v>
      </c>
      <c r="AB22" s="155">
        <f t="shared" si="3"/>
        <v>25</v>
      </c>
    </row>
    <row r="23" spans="1:34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95300</v>
      </c>
      <c r="T23" s="363">
        <f t="shared" si="4"/>
        <v>95149</v>
      </c>
      <c r="U23" s="363">
        <f t="shared" si="4"/>
        <v>95224</v>
      </c>
      <c r="V23" s="216">
        <f t="shared" si="4"/>
        <v>6010</v>
      </c>
      <c r="W23" s="60">
        <f t="shared" si="4"/>
        <v>-3419</v>
      </c>
      <c r="X23" s="60">
        <f t="shared" si="4"/>
        <v>481</v>
      </c>
      <c r="Y23" s="60">
        <f t="shared" si="4"/>
        <v>1976</v>
      </c>
      <c r="Z23" s="60">
        <f t="shared" si="4"/>
        <v>-6706</v>
      </c>
      <c r="AA23" s="60">
        <f t="shared" si="4"/>
        <v>-1102</v>
      </c>
      <c r="AB23" s="160">
        <f t="shared" si="4"/>
        <v>4566</v>
      </c>
    </row>
    <row r="24" spans="1:34" x14ac:dyDescent="0.3">
      <c r="A24" s="463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61"/>
      <c r="U24" s="361"/>
      <c r="V24" s="216"/>
      <c r="W24" s="82"/>
      <c r="X24" s="83"/>
      <c r="Y24" s="83"/>
      <c r="Z24" s="83"/>
      <c r="AA24" s="83"/>
      <c r="AB24" s="162"/>
    </row>
    <row r="25" spans="1:34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361">
        <v>18562</v>
      </c>
      <c r="U25" s="361">
        <v>19718</v>
      </c>
      <c r="V25" s="213">
        <f t="shared" ref="V25:AB29" si="5">O25-C25</f>
        <v>2991</v>
      </c>
      <c r="W25" s="80">
        <f t="shared" si="5"/>
        <v>-8657</v>
      </c>
      <c r="X25" s="80">
        <f t="shared" si="5"/>
        <v>-1118</v>
      </c>
      <c r="Y25" s="80">
        <f t="shared" si="5"/>
        <v>-587</v>
      </c>
      <c r="Z25" s="80">
        <f t="shared" si="5"/>
        <v>-10271</v>
      </c>
      <c r="AA25" s="80">
        <f t="shared" si="5"/>
        <v>-4969</v>
      </c>
      <c r="AB25" s="154">
        <f t="shared" si="5"/>
        <v>-2300</v>
      </c>
    </row>
    <row r="26" spans="1:34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361">
        <v>3971</v>
      </c>
      <c r="U26" s="361">
        <v>3564</v>
      </c>
      <c r="V26" s="213">
        <f t="shared" si="5"/>
        <v>1193</v>
      </c>
      <c r="W26" s="80">
        <f t="shared" si="5"/>
        <v>-318</v>
      </c>
      <c r="X26" s="80">
        <f t="shared" si="5"/>
        <v>734</v>
      </c>
      <c r="Y26" s="80">
        <f t="shared" si="5"/>
        <v>-759</v>
      </c>
      <c r="Z26" s="80">
        <f t="shared" si="5"/>
        <v>-1129</v>
      </c>
      <c r="AA26" s="80">
        <f t="shared" si="5"/>
        <v>370</v>
      </c>
      <c r="AB26" s="154">
        <f t="shared" si="5"/>
        <v>-210</v>
      </c>
    </row>
    <row r="27" spans="1:34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361">
        <v>1439</v>
      </c>
      <c r="U27" s="361">
        <v>1697</v>
      </c>
      <c r="V27" s="213">
        <f t="shared" si="5"/>
        <v>593</v>
      </c>
      <c r="W27" s="80">
        <f t="shared" si="5"/>
        <v>264</v>
      </c>
      <c r="X27" s="80">
        <f t="shared" si="5"/>
        <v>-213</v>
      </c>
      <c r="Y27" s="80">
        <f t="shared" si="5"/>
        <v>95</v>
      </c>
      <c r="Z27" s="80">
        <f t="shared" si="5"/>
        <v>-786</v>
      </c>
      <c r="AA27" s="80">
        <f t="shared" si="5"/>
        <v>-362</v>
      </c>
      <c r="AB27" s="154">
        <f t="shared" si="5"/>
        <v>173</v>
      </c>
    </row>
    <row r="28" spans="1:34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361">
        <v>425</v>
      </c>
      <c r="U28" s="361">
        <v>466</v>
      </c>
      <c r="V28" s="213">
        <f t="shared" si="5"/>
        <v>266</v>
      </c>
      <c r="W28" s="80">
        <f t="shared" si="5"/>
        <v>205</v>
      </c>
      <c r="X28" s="80">
        <f t="shared" si="5"/>
        <v>47</v>
      </c>
      <c r="Y28" s="80">
        <f t="shared" si="5"/>
        <v>42</v>
      </c>
      <c r="Z28" s="80">
        <f t="shared" si="5"/>
        <v>-143</v>
      </c>
      <c r="AA28" s="80">
        <f t="shared" si="5"/>
        <v>-71</v>
      </c>
      <c r="AB28" s="154">
        <f t="shared" si="5"/>
        <v>110</v>
      </c>
    </row>
    <row r="29" spans="1:34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362">
        <v>58</v>
      </c>
      <c r="U29" s="362">
        <v>67</v>
      </c>
      <c r="V29" s="214">
        <f t="shared" si="5"/>
        <v>59</v>
      </c>
      <c r="W29" s="85">
        <f t="shared" si="5"/>
        <v>24</v>
      </c>
      <c r="X29" s="85">
        <f t="shared" si="5"/>
        <v>8</v>
      </c>
      <c r="Y29" s="85">
        <f t="shared" si="5"/>
        <v>32</v>
      </c>
      <c r="Z29" s="85">
        <f t="shared" si="5"/>
        <v>-7</v>
      </c>
      <c r="AA29" s="85">
        <f t="shared" si="5"/>
        <v>-16</v>
      </c>
      <c r="AB29" s="155">
        <f t="shared" si="5"/>
        <v>4</v>
      </c>
    </row>
    <row r="30" spans="1:34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24580</v>
      </c>
      <c r="T30" s="363">
        <f t="shared" si="6"/>
        <v>24455</v>
      </c>
      <c r="U30" s="363">
        <f t="shared" si="6"/>
        <v>25512</v>
      </c>
      <c r="V30" s="216">
        <f t="shared" si="6"/>
        <v>5102</v>
      </c>
      <c r="W30" s="60">
        <f t="shared" si="6"/>
        <v>-8482</v>
      </c>
      <c r="X30" s="60">
        <f t="shared" si="6"/>
        <v>-542</v>
      </c>
      <c r="Y30" s="60">
        <f t="shared" si="6"/>
        <v>-1177</v>
      </c>
      <c r="Z30" s="60">
        <f t="shared" si="6"/>
        <v>-12336</v>
      </c>
      <c r="AA30" s="60">
        <f t="shared" si="6"/>
        <v>-5048</v>
      </c>
      <c r="AB30" s="160">
        <f t="shared" si="6"/>
        <v>-2223</v>
      </c>
    </row>
    <row r="31" spans="1:34" x14ac:dyDescent="0.3">
      <c r="A31" s="463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63"/>
      <c r="U31" s="363"/>
      <c r="V31" s="216"/>
      <c r="W31" s="60"/>
      <c r="X31" s="60"/>
      <c r="Y31" s="60"/>
      <c r="Z31" s="60"/>
      <c r="AA31" s="60"/>
      <c r="AB31" s="160"/>
    </row>
    <row r="32" spans="1:34" x14ac:dyDescent="0.3">
      <c r="A32" s="463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363">
        <v>8083</v>
      </c>
      <c r="U32" s="363">
        <v>7853</v>
      </c>
      <c r="V32" s="213">
        <f t="shared" ref="V32:AB36" si="7">O32-C32</f>
        <v>-396</v>
      </c>
      <c r="W32" s="80">
        <f t="shared" si="7"/>
        <v>-33</v>
      </c>
      <c r="X32" s="80">
        <f t="shared" si="7"/>
        <v>-5319</v>
      </c>
      <c r="Y32" s="80">
        <f t="shared" si="7"/>
        <v>-3724</v>
      </c>
      <c r="Z32" s="80">
        <f t="shared" si="7"/>
        <v>-88</v>
      </c>
      <c r="AA32" s="80">
        <f t="shared" si="7"/>
        <v>-4565</v>
      </c>
      <c r="AB32" s="154">
        <f t="shared" si="7"/>
        <v>-2335</v>
      </c>
    </row>
    <row r="33" spans="1:34" x14ac:dyDescent="0.3">
      <c r="A33" s="463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363">
        <v>2858</v>
      </c>
      <c r="U33" s="363">
        <v>2649</v>
      </c>
      <c r="V33" s="213">
        <f t="shared" si="7"/>
        <v>-416</v>
      </c>
      <c r="W33" s="80">
        <f t="shared" si="7"/>
        <v>-574</v>
      </c>
      <c r="X33" s="80">
        <f t="shared" si="7"/>
        <v>-1035</v>
      </c>
      <c r="Y33" s="80">
        <f t="shared" si="7"/>
        <v>74</v>
      </c>
      <c r="Z33" s="80">
        <f t="shared" si="7"/>
        <v>825</v>
      </c>
      <c r="AA33" s="80">
        <f t="shared" si="7"/>
        <v>-735</v>
      </c>
      <c r="AB33" s="154">
        <f t="shared" si="7"/>
        <v>245</v>
      </c>
    </row>
    <row r="34" spans="1:34" x14ac:dyDescent="0.3">
      <c r="A34" s="463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363">
        <v>766</v>
      </c>
      <c r="U34" s="363">
        <v>698</v>
      </c>
      <c r="V34" s="213">
        <f t="shared" si="7"/>
        <v>9</v>
      </c>
      <c r="W34" s="80">
        <f t="shared" si="7"/>
        <v>534</v>
      </c>
      <c r="X34" s="80">
        <f t="shared" si="7"/>
        <v>360</v>
      </c>
      <c r="Y34" s="80">
        <f t="shared" si="7"/>
        <v>-43</v>
      </c>
      <c r="Z34" s="80">
        <f t="shared" si="7"/>
        <v>183</v>
      </c>
      <c r="AA34" s="80">
        <f t="shared" si="7"/>
        <v>-196</v>
      </c>
      <c r="AB34" s="154">
        <f t="shared" si="7"/>
        <v>-22</v>
      </c>
    </row>
    <row r="35" spans="1:34" x14ac:dyDescent="0.3">
      <c r="A35" s="463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363">
        <v>196</v>
      </c>
      <c r="U35" s="363">
        <v>171</v>
      </c>
      <c r="V35" s="213">
        <f t="shared" si="7"/>
        <v>38</v>
      </c>
      <c r="W35" s="80">
        <f t="shared" si="7"/>
        <v>217</v>
      </c>
      <c r="X35" s="80">
        <f t="shared" si="7"/>
        <v>112</v>
      </c>
      <c r="Y35" s="80">
        <f t="shared" si="7"/>
        <v>115</v>
      </c>
      <c r="Z35" s="80">
        <f t="shared" si="7"/>
        <v>82</v>
      </c>
      <c r="AA35" s="80">
        <f t="shared" si="7"/>
        <v>13</v>
      </c>
      <c r="AB35" s="154">
        <f t="shared" si="7"/>
        <v>12</v>
      </c>
    </row>
    <row r="36" spans="1:34" x14ac:dyDescent="0.3">
      <c r="A36" s="463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370">
        <v>30</v>
      </c>
      <c r="U36" s="370">
        <v>22</v>
      </c>
      <c r="V36" s="214">
        <f t="shared" si="7"/>
        <v>13</v>
      </c>
      <c r="W36" s="85">
        <f t="shared" si="7"/>
        <v>21</v>
      </c>
      <c r="X36" s="85">
        <f t="shared" si="7"/>
        <v>15</v>
      </c>
      <c r="Y36" s="85">
        <f t="shared" si="7"/>
        <v>22</v>
      </c>
      <c r="Z36" s="85">
        <f t="shared" si="7"/>
        <v>28</v>
      </c>
      <c r="AA36" s="85">
        <f t="shared" si="7"/>
        <v>1</v>
      </c>
      <c r="AB36" s="155">
        <f t="shared" si="7"/>
        <v>0</v>
      </c>
    </row>
    <row r="37" spans="1:34" x14ac:dyDescent="0.3">
      <c r="A37" s="463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20213</v>
      </c>
      <c r="T37" s="363">
        <f t="shared" si="9"/>
        <v>11933</v>
      </c>
      <c r="U37" s="363">
        <f t="shared" si="9"/>
        <v>11393</v>
      </c>
      <c r="V37" s="216">
        <f t="shared" si="9"/>
        <v>-752</v>
      </c>
      <c r="W37" s="60">
        <f t="shared" si="9"/>
        <v>165</v>
      </c>
      <c r="X37" s="60">
        <f t="shared" si="9"/>
        <v>-5867</v>
      </c>
      <c r="Y37" s="60">
        <f t="shared" si="9"/>
        <v>-3556</v>
      </c>
      <c r="Z37" s="60">
        <f t="shared" si="9"/>
        <v>1030</v>
      </c>
      <c r="AA37" s="60">
        <f t="shared" si="9"/>
        <v>-5482</v>
      </c>
      <c r="AB37" s="160">
        <f t="shared" si="9"/>
        <v>-2100</v>
      </c>
    </row>
    <row r="38" spans="1:34" x14ac:dyDescent="0.3">
      <c r="A38" s="463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63"/>
      <c r="U38" s="363"/>
      <c r="V38" s="216"/>
      <c r="W38" s="60"/>
      <c r="X38" s="60"/>
      <c r="Y38" s="60"/>
      <c r="Z38" s="60"/>
      <c r="AA38" s="60"/>
      <c r="AB38" s="160"/>
    </row>
    <row r="39" spans="1:34" x14ac:dyDescent="0.3">
      <c r="A39" s="463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363">
        <v>32794</v>
      </c>
      <c r="U39" s="363">
        <v>32215</v>
      </c>
      <c r="V39" s="213">
        <f t="shared" ref="V39:AB43" si="10">O39-C39</f>
        <v>2927</v>
      </c>
      <c r="W39" s="80">
        <f t="shared" si="10"/>
        <v>4987</v>
      </c>
      <c r="X39" s="80">
        <f t="shared" si="10"/>
        <v>5256</v>
      </c>
      <c r="Y39" s="80">
        <f t="shared" si="10"/>
        <v>4841</v>
      </c>
      <c r="Z39" s="80">
        <f t="shared" si="10"/>
        <v>2449</v>
      </c>
      <c r="AA39" s="80">
        <f t="shared" si="10"/>
        <v>5690</v>
      </c>
      <c r="AB39" s="154">
        <f t="shared" si="10"/>
        <v>4848</v>
      </c>
    </row>
    <row r="40" spans="1:34" x14ac:dyDescent="0.3">
      <c r="A40" s="463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363">
        <v>22248</v>
      </c>
      <c r="U40" s="363">
        <v>22449</v>
      </c>
      <c r="V40" s="213">
        <f t="shared" si="10"/>
        <v>-1476</v>
      </c>
      <c r="W40" s="80">
        <f t="shared" si="10"/>
        <v>-752</v>
      </c>
      <c r="X40" s="80">
        <f t="shared" si="10"/>
        <v>435</v>
      </c>
      <c r="Y40" s="80">
        <f t="shared" si="10"/>
        <v>563</v>
      </c>
      <c r="Z40" s="80">
        <f t="shared" si="10"/>
        <v>980</v>
      </c>
      <c r="AA40" s="80">
        <f t="shared" si="10"/>
        <v>2305</v>
      </c>
      <c r="AB40" s="154">
        <f t="shared" si="10"/>
        <v>2865</v>
      </c>
    </row>
    <row r="41" spans="1:34" x14ac:dyDescent="0.3">
      <c r="A41" s="463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363">
        <v>3105</v>
      </c>
      <c r="U41" s="363">
        <v>3078</v>
      </c>
      <c r="V41" s="213">
        <f t="shared" si="10"/>
        <v>185</v>
      </c>
      <c r="W41" s="80">
        <f t="shared" si="10"/>
        <v>567</v>
      </c>
      <c r="X41" s="80">
        <f t="shared" si="10"/>
        <v>997</v>
      </c>
      <c r="Y41" s="80">
        <f t="shared" si="10"/>
        <v>1094</v>
      </c>
      <c r="Z41" s="80">
        <f t="shared" si="10"/>
        <v>943</v>
      </c>
      <c r="AA41" s="80">
        <f t="shared" si="10"/>
        <v>1162</v>
      </c>
      <c r="AB41" s="154">
        <f t="shared" si="10"/>
        <v>964</v>
      </c>
    </row>
    <row r="42" spans="1:34" x14ac:dyDescent="0.3">
      <c r="A42" s="463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363">
        <v>555</v>
      </c>
      <c r="U42" s="363">
        <v>523</v>
      </c>
      <c r="V42" s="213">
        <f t="shared" si="10"/>
        <v>21</v>
      </c>
      <c r="W42" s="80">
        <f t="shared" si="10"/>
        <v>87</v>
      </c>
      <c r="X42" s="80">
        <f t="shared" si="10"/>
        <v>177</v>
      </c>
      <c r="Y42" s="80">
        <f t="shared" si="10"/>
        <v>190</v>
      </c>
      <c r="Z42" s="80">
        <f t="shared" si="10"/>
        <v>203</v>
      </c>
      <c r="AA42" s="80">
        <f t="shared" si="10"/>
        <v>237</v>
      </c>
      <c r="AB42" s="154">
        <f t="shared" si="10"/>
        <v>191</v>
      </c>
    </row>
    <row r="43" spans="1:34" x14ac:dyDescent="0.3">
      <c r="A43" s="463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370">
        <v>59</v>
      </c>
      <c r="U43" s="370">
        <v>54</v>
      </c>
      <c r="V43" s="214">
        <f t="shared" si="10"/>
        <v>3</v>
      </c>
      <c r="W43" s="85">
        <f t="shared" si="10"/>
        <v>9</v>
      </c>
      <c r="X43" s="85">
        <f t="shared" si="10"/>
        <v>25</v>
      </c>
      <c r="Y43" s="85">
        <f t="shared" si="10"/>
        <v>21</v>
      </c>
      <c r="Z43" s="85">
        <f t="shared" si="10"/>
        <v>25</v>
      </c>
      <c r="AA43" s="85">
        <f t="shared" si="10"/>
        <v>34</v>
      </c>
      <c r="AB43" s="155">
        <f t="shared" si="10"/>
        <v>21</v>
      </c>
    </row>
    <row r="44" spans="1:34" ht="15" thickBot="1" x14ac:dyDescent="0.35">
      <c r="A44" s="463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50507</v>
      </c>
      <c r="T44" s="359">
        <f t="shared" si="11"/>
        <v>58761</v>
      </c>
      <c r="U44" s="359">
        <f t="shared" si="11"/>
        <v>58319</v>
      </c>
      <c r="V44" s="215">
        <f t="shared" si="11"/>
        <v>1660</v>
      </c>
      <c r="W44" s="51">
        <f t="shared" si="11"/>
        <v>4898</v>
      </c>
      <c r="X44" s="51">
        <f t="shared" si="11"/>
        <v>6890</v>
      </c>
      <c r="Y44" s="51">
        <f t="shared" si="11"/>
        <v>6709</v>
      </c>
      <c r="Z44" s="51">
        <f t="shared" si="11"/>
        <v>4600</v>
      </c>
      <c r="AA44" s="51">
        <f t="shared" si="11"/>
        <v>9428</v>
      </c>
      <c r="AB44" s="157">
        <f t="shared" si="11"/>
        <v>8889</v>
      </c>
    </row>
    <row r="45" spans="1:34" x14ac:dyDescent="0.3">
      <c r="A45" s="463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437"/>
      <c r="U45" s="437"/>
      <c r="V45" s="217"/>
      <c r="W45" s="35"/>
      <c r="X45" s="35"/>
      <c r="Y45" s="35"/>
      <c r="Z45" s="35"/>
      <c r="AA45" s="35"/>
      <c r="AB45" s="163"/>
    </row>
    <row r="46" spans="1:34" x14ac:dyDescent="0.3">
      <c r="A46" s="463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438">
        <v>928269.11</v>
      </c>
      <c r="U46" s="438">
        <v>860799.28</v>
      </c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251538.20000000019</v>
      </c>
      <c r="Y46" s="95">
        <f t="shared" si="12"/>
        <v>357829.23000000045</v>
      </c>
      <c r="Z46" s="95">
        <f t="shared" si="12"/>
        <v>-1198413.1299999999</v>
      </c>
      <c r="AA46" s="95">
        <f t="shared" si="12"/>
        <v>-342432.89</v>
      </c>
      <c r="AB46" s="164">
        <f t="shared" si="12"/>
        <v>-218602.83000000007</v>
      </c>
      <c r="AC46" s="400"/>
      <c r="AD46" s="400"/>
      <c r="AE46" s="400"/>
      <c r="AF46" s="400"/>
      <c r="AG46" s="400"/>
      <c r="AH46" s="400"/>
    </row>
    <row r="47" spans="1:34" x14ac:dyDescent="0.3">
      <c r="A47" s="463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438">
        <v>373341.62</v>
      </c>
      <c r="U47" s="438">
        <v>427352.69</v>
      </c>
      <c r="V47" s="218">
        <f t="shared" si="12"/>
        <v>-912920.56</v>
      </c>
      <c r="W47" s="95">
        <f t="shared" si="12"/>
        <v>-906208.42999999993</v>
      </c>
      <c r="X47" s="95">
        <f t="shared" si="12"/>
        <v>348030.25</v>
      </c>
      <c r="Y47" s="95">
        <f t="shared" si="12"/>
        <v>25879.289999999921</v>
      </c>
      <c r="Z47" s="95">
        <f t="shared" si="12"/>
        <v>-851112.74</v>
      </c>
      <c r="AA47" s="95">
        <f t="shared" si="12"/>
        <v>-319950.26</v>
      </c>
      <c r="AB47" s="164">
        <f t="shared" si="12"/>
        <v>91328.349999999977</v>
      </c>
    </row>
    <row r="48" spans="1:34" x14ac:dyDescent="0.3">
      <c r="A48" s="463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438">
        <v>88977.56</v>
      </c>
      <c r="U48" s="438">
        <v>37525.72</v>
      </c>
      <c r="V48" s="218">
        <f t="shared" si="12"/>
        <v>-92779.579999999958</v>
      </c>
      <c r="W48" s="95">
        <f t="shared" si="12"/>
        <v>-265974.88</v>
      </c>
      <c r="X48" s="95">
        <f t="shared" si="12"/>
        <v>108880.34000000003</v>
      </c>
      <c r="Y48" s="95">
        <f t="shared" si="12"/>
        <v>81031.98000000001</v>
      </c>
      <c r="Z48" s="95">
        <f t="shared" si="12"/>
        <v>-21073.900000000009</v>
      </c>
      <c r="AA48" s="95">
        <f t="shared" si="12"/>
        <v>15257.580000000002</v>
      </c>
      <c r="AB48" s="164">
        <f t="shared" si="12"/>
        <v>-53259.33</v>
      </c>
      <c r="AC48" s="401"/>
      <c r="AD48" s="401"/>
      <c r="AE48" s="401"/>
      <c r="AF48" s="401"/>
      <c r="AG48" s="401"/>
      <c r="AH48" s="401"/>
    </row>
    <row r="49" spans="1:34" x14ac:dyDescent="0.3">
      <c r="A49" s="463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438">
        <v>123501.02</v>
      </c>
      <c r="U49" s="438">
        <v>25073.19</v>
      </c>
      <c r="V49" s="218">
        <f t="shared" si="12"/>
        <v>40715.810000000056</v>
      </c>
      <c r="W49" s="95">
        <f t="shared" si="12"/>
        <v>-6772.0900000000838</v>
      </c>
      <c r="X49" s="95">
        <f t="shared" si="12"/>
        <v>-18767.400000000023</v>
      </c>
      <c r="Y49" s="95">
        <f t="shared" si="12"/>
        <v>125627.41000000003</v>
      </c>
      <c r="Z49" s="95">
        <f t="shared" si="12"/>
        <v>19748.820000000007</v>
      </c>
      <c r="AA49" s="95">
        <f t="shared" si="12"/>
        <v>-1892.8899999999994</v>
      </c>
      <c r="AB49" s="164">
        <f t="shared" si="12"/>
        <v>-64543.58</v>
      </c>
    </row>
    <row r="50" spans="1:34" ht="16.2" x14ac:dyDescent="0.45">
      <c r="A50" s="463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439">
        <v>351295.66</v>
      </c>
      <c r="U50" s="439">
        <v>257238.93</v>
      </c>
      <c r="V50" s="219">
        <f t="shared" si="12"/>
        <v>589224.21</v>
      </c>
      <c r="W50" s="96">
        <f t="shared" si="12"/>
        <v>-37535.29999999993</v>
      </c>
      <c r="X50" s="96">
        <f t="shared" si="12"/>
        <v>-63401.169999999925</v>
      </c>
      <c r="Y50" s="96">
        <f t="shared" si="12"/>
        <v>225533.68</v>
      </c>
      <c r="Z50" s="96">
        <f t="shared" si="12"/>
        <v>52493.459999999992</v>
      </c>
      <c r="AA50" s="96">
        <f t="shared" si="12"/>
        <v>249846.36</v>
      </c>
      <c r="AB50" s="165">
        <f t="shared" si="12"/>
        <v>108396.75999999998</v>
      </c>
    </row>
    <row r="51" spans="1:34" x14ac:dyDescent="0.3">
      <c r="A51" s="463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2019257.56</v>
      </c>
      <c r="T51" s="438">
        <f t="shared" si="13"/>
        <v>1865384.97</v>
      </c>
      <c r="U51" s="438">
        <f t="shared" si="13"/>
        <v>1607989.8099999998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626280.22000000032</v>
      </c>
      <c r="Y51" s="95">
        <f t="shared" si="13"/>
        <v>815901.59000000032</v>
      </c>
      <c r="Z51" s="95">
        <f t="shared" si="13"/>
        <v>-1998357.4899999998</v>
      </c>
      <c r="AA51" s="95">
        <f t="shared" si="13"/>
        <v>-399172.10000000009</v>
      </c>
      <c r="AB51" s="141">
        <f t="shared" si="13"/>
        <v>-136680.63000000015</v>
      </c>
    </row>
    <row r="52" spans="1:34" x14ac:dyDescent="0.3">
      <c r="A52" s="463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438"/>
      <c r="U52" s="438"/>
      <c r="V52" s="218"/>
      <c r="W52" s="95"/>
      <c r="X52" s="95"/>
      <c r="Y52" s="95"/>
      <c r="Z52" s="95"/>
      <c r="AA52" s="95"/>
      <c r="AB52" s="141"/>
    </row>
    <row r="53" spans="1:34" x14ac:dyDescent="0.3">
      <c r="A53" s="463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438">
        <v>751078.24</v>
      </c>
      <c r="U53" s="438">
        <v>651071.02</v>
      </c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-1635898.5999999996</v>
      </c>
      <c r="Y53" s="95">
        <f t="shared" si="14"/>
        <v>-408999</v>
      </c>
      <c r="Z53" s="95">
        <f t="shared" si="14"/>
        <v>670856.93000000017</v>
      </c>
      <c r="AA53" s="95">
        <f t="shared" si="14"/>
        <v>-441575.37000000011</v>
      </c>
      <c r="AB53" s="164">
        <f t="shared" si="14"/>
        <v>-240.45999999996275</v>
      </c>
      <c r="AC53" s="400"/>
      <c r="AD53" s="400"/>
      <c r="AE53" s="400"/>
      <c r="AF53" s="400"/>
      <c r="AG53" s="400"/>
      <c r="AH53" s="400"/>
    </row>
    <row r="54" spans="1:34" x14ac:dyDescent="0.3">
      <c r="A54" s="463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438">
        <v>318130.05</v>
      </c>
      <c r="U54" s="438">
        <v>351489.1</v>
      </c>
      <c r="V54" s="218">
        <f t="shared" si="14"/>
        <v>-1050142.3700000001</v>
      </c>
      <c r="W54" s="95">
        <f t="shared" si="14"/>
        <v>-782372.47</v>
      </c>
      <c r="X54" s="95">
        <f t="shared" si="14"/>
        <v>-187483.75</v>
      </c>
      <c r="Y54" s="95">
        <f t="shared" si="14"/>
        <v>-283177.19999999995</v>
      </c>
      <c r="Z54" s="95">
        <f t="shared" si="14"/>
        <v>-14724.140000000014</v>
      </c>
      <c r="AA54" s="95">
        <f t="shared" si="14"/>
        <v>-738227.81</v>
      </c>
      <c r="AB54" s="164">
        <f t="shared" si="14"/>
        <v>-241592.31000000006</v>
      </c>
    </row>
    <row r="55" spans="1:34" x14ac:dyDescent="0.3">
      <c r="A55" s="463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438">
        <v>49049.9</v>
      </c>
      <c r="U55" s="438">
        <v>47609.64</v>
      </c>
      <c r="V55" s="218">
        <f t="shared" si="14"/>
        <v>-28982.929999999993</v>
      </c>
      <c r="W55" s="95">
        <f t="shared" si="14"/>
        <v>156525.27000000002</v>
      </c>
      <c r="X55" s="95">
        <f t="shared" si="14"/>
        <v>60421.800000000047</v>
      </c>
      <c r="Y55" s="95">
        <f t="shared" si="14"/>
        <v>58545.650000000023</v>
      </c>
      <c r="Z55" s="95">
        <f t="shared" si="14"/>
        <v>104460.87000000001</v>
      </c>
      <c r="AA55" s="95">
        <f t="shared" si="14"/>
        <v>29731.850000000002</v>
      </c>
      <c r="AB55" s="164">
        <f t="shared" si="14"/>
        <v>26842.639999999999</v>
      </c>
      <c r="AC55" s="401"/>
      <c r="AD55" s="401"/>
      <c r="AE55" s="401"/>
      <c r="AF55" s="401"/>
      <c r="AG55" s="401"/>
      <c r="AH55" s="401"/>
    </row>
    <row r="56" spans="1:34" x14ac:dyDescent="0.3">
      <c r="A56" s="463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438">
        <v>111918.24</v>
      </c>
      <c r="U56" s="438">
        <v>70962.91</v>
      </c>
      <c r="V56" s="218">
        <f t="shared" si="14"/>
        <v>44975.479999999981</v>
      </c>
      <c r="W56" s="95">
        <f t="shared" si="14"/>
        <v>193343.38</v>
      </c>
      <c r="X56" s="95">
        <f t="shared" si="14"/>
        <v>130198.16999999998</v>
      </c>
      <c r="Y56" s="95">
        <f t="shared" si="14"/>
        <v>3530.4499999999825</v>
      </c>
      <c r="Z56" s="95">
        <f t="shared" si="14"/>
        <v>81735.81</v>
      </c>
      <c r="AA56" s="95">
        <f t="shared" si="14"/>
        <v>82671.02</v>
      </c>
      <c r="AB56" s="164">
        <f t="shared" si="14"/>
        <v>51742.91</v>
      </c>
    </row>
    <row r="57" spans="1:34" ht="16.2" x14ac:dyDescent="0.45">
      <c r="A57" s="463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439">
        <v>106636.04</v>
      </c>
      <c r="U57" s="439">
        <v>258536.89</v>
      </c>
      <c r="V57" s="219">
        <f t="shared" si="14"/>
        <v>132581.70000000001</v>
      </c>
      <c r="W57" s="96">
        <f t="shared" si="14"/>
        <v>27046.979999999981</v>
      </c>
      <c r="X57" s="96">
        <f t="shared" si="14"/>
        <v>98414.839999999967</v>
      </c>
      <c r="Y57" s="96">
        <f t="shared" si="14"/>
        <v>331904.59999999998</v>
      </c>
      <c r="Z57" s="96">
        <f t="shared" si="14"/>
        <v>41809.599999999977</v>
      </c>
      <c r="AA57" s="96">
        <f t="shared" si="14"/>
        <v>-50027.020000000004</v>
      </c>
      <c r="AB57" s="165">
        <f t="shared" si="14"/>
        <v>210597.97000000003</v>
      </c>
    </row>
    <row r="58" spans="1:34" x14ac:dyDescent="0.3">
      <c r="A58" s="463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4376370.17</v>
      </c>
      <c r="T58" s="438">
        <f t="shared" si="15"/>
        <v>1336812.47</v>
      </c>
      <c r="U58" s="438">
        <f t="shared" si="15"/>
        <v>1379669.56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-1534347.5399999996</v>
      </c>
      <c r="Y58" s="95">
        <f t="shared" si="15"/>
        <v>-298195.5</v>
      </c>
      <c r="Z58" s="95">
        <f t="shared" si="15"/>
        <v>884139.07000000018</v>
      </c>
      <c r="AA58" s="95">
        <f t="shared" si="15"/>
        <v>-1117427.33</v>
      </c>
      <c r="AB58" s="141">
        <f t="shared" si="15"/>
        <v>47350.750000000029</v>
      </c>
    </row>
    <row r="59" spans="1:34" x14ac:dyDescent="0.3">
      <c r="A59" s="463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438"/>
      <c r="U59" s="438"/>
      <c r="V59" s="218"/>
      <c r="W59" s="95"/>
      <c r="X59" s="95"/>
      <c r="Y59" s="95"/>
      <c r="Z59" s="95"/>
      <c r="AA59" s="95"/>
      <c r="AB59" s="141"/>
    </row>
    <row r="60" spans="1:34" x14ac:dyDescent="0.3">
      <c r="A60" s="463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438">
        <v>20405063.850000001</v>
      </c>
      <c r="U60" s="438">
        <v>19638314.260000002</v>
      </c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3001242.5</v>
      </c>
      <c r="Y60" s="95">
        <f t="shared" si="16"/>
        <v>3868073.4699999988</v>
      </c>
      <c r="Z60" s="95">
        <f t="shared" si="16"/>
        <v>5217017.1399999987</v>
      </c>
      <c r="AA60" s="95">
        <f t="shared" si="16"/>
        <v>7451609.2300000023</v>
      </c>
      <c r="AB60" s="164">
        <f t="shared" si="16"/>
        <v>8220529.7300000023</v>
      </c>
      <c r="AC60" s="400"/>
      <c r="AD60" s="400"/>
      <c r="AE60" s="400"/>
      <c r="AF60" s="400"/>
      <c r="AG60" s="400"/>
      <c r="AH60" s="400"/>
    </row>
    <row r="61" spans="1:34" x14ac:dyDescent="0.3">
      <c r="A61" s="463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438">
        <v>13938130.85</v>
      </c>
      <c r="U61" s="438">
        <v>14019399.92</v>
      </c>
      <c r="V61" s="218">
        <f t="shared" si="16"/>
        <v>-450639.22999999858</v>
      </c>
      <c r="W61" s="95">
        <f t="shared" si="16"/>
        <v>-492342.25</v>
      </c>
      <c r="X61" s="95">
        <f t="shared" si="16"/>
        <v>-399624.86999999918</v>
      </c>
      <c r="Y61" s="95">
        <f t="shared" si="16"/>
        <v>414293.08999999985</v>
      </c>
      <c r="Z61" s="95">
        <f t="shared" si="16"/>
        <v>3506213.5299999993</v>
      </c>
      <c r="AA61" s="95">
        <f t="shared" si="16"/>
        <v>4066584.0700000003</v>
      </c>
      <c r="AB61" s="164">
        <f t="shared" si="16"/>
        <v>4316761.8000000007</v>
      </c>
    </row>
    <row r="62" spans="1:34" x14ac:dyDescent="0.3">
      <c r="A62" s="463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438">
        <v>1015773.78</v>
      </c>
      <c r="U62" s="438">
        <v>933419.82</v>
      </c>
      <c r="V62" s="218">
        <f t="shared" si="16"/>
        <v>167275.35</v>
      </c>
      <c r="W62" s="95">
        <f t="shared" si="16"/>
        <v>334843.09999999998</v>
      </c>
      <c r="X62" s="95">
        <f t="shared" si="16"/>
        <v>513803.26999999996</v>
      </c>
      <c r="Y62" s="95">
        <f t="shared" si="16"/>
        <v>567644.16999999993</v>
      </c>
      <c r="Z62" s="95">
        <f t="shared" si="16"/>
        <v>751666.08</v>
      </c>
      <c r="AA62" s="95">
        <f t="shared" si="16"/>
        <v>909048.84000000008</v>
      </c>
      <c r="AB62" s="164">
        <f t="shared" si="16"/>
        <v>924655.65999999992</v>
      </c>
      <c r="AC62" s="401"/>
      <c r="AD62" s="401"/>
      <c r="AE62" s="401"/>
      <c r="AF62" s="401"/>
      <c r="AG62" s="401"/>
      <c r="AH62" s="401"/>
    </row>
    <row r="63" spans="1:34" x14ac:dyDescent="0.3">
      <c r="A63" s="463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438">
        <v>581175.47</v>
      </c>
      <c r="U63" s="438">
        <v>590323.31999999995</v>
      </c>
      <c r="V63" s="218">
        <f t="shared" si="16"/>
        <v>23959.199999999997</v>
      </c>
      <c r="W63" s="95">
        <f t="shared" si="16"/>
        <v>124358.78999999998</v>
      </c>
      <c r="X63" s="95">
        <f t="shared" si="16"/>
        <v>211879.67999999999</v>
      </c>
      <c r="Y63" s="95">
        <f t="shared" si="16"/>
        <v>289165.19</v>
      </c>
      <c r="Z63" s="95">
        <f t="shared" si="16"/>
        <v>367223.42</v>
      </c>
      <c r="AA63" s="95">
        <f t="shared" si="16"/>
        <v>433671.04999999993</v>
      </c>
      <c r="AB63" s="164">
        <f t="shared" si="16"/>
        <v>481342.97</v>
      </c>
    </row>
    <row r="64" spans="1:34" ht="16.2" x14ac:dyDescent="0.45">
      <c r="A64" s="463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439">
        <v>726849.97</v>
      </c>
      <c r="U64" s="439">
        <v>534546.42000000004</v>
      </c>
      <c r="V64" s="219">
        <f t="shared" si="16"/>
        <v>217842.19</v>
      </c>
      <c r="W64" s="96">
        <f t="shared" si="16"/>
        <v>359096.44999999995</v>
      </c>
      <c r="X64" s="96">
        <f t="shared" si="16"/>
        <v>330470.48</v>
      </c>
      <c r="Y64" s="96">
        <f t="shared" si="16"/>
        <v>326056.31</v>
      </c>
      <c r="Z64" s="96">
        <f t="shared" si="16"/>
        <v>554856.92000000004</v>
      </c>
      <c r="AA64" s="96">
        <f t="shared" si="16"/>
        <v>454315.51999999996</v>
      </c>
      <c r="AB64" s="165">
        <f t="shared" si="16"/>
        <v>317009.61000000004</v>
      </c>
    </row>
    <row r="65" spans="1:34" x14ac:dyDescent="0.3">
      <c r="A65" s="463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35134054.799999997</v>
      </c>
      <c r="T65" s="438">
        <f t="shared" si="17"/>
        <v>36666993.920000002</v>
      </c>
      <c r="U65" s="438">
        <f t="shared" si="17"/>
        <v>35716003.740000002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3657771.060000001</v>
      </c>
      <c r="Y65" s="95">
        <f t="shared" si="17"/>
        <v>5465232.2299999986</v>
      </c>
      <c r="Z65" s="95">
        <f t="shared" si="17"/>
        <v>10396977.089999998</v>
      </c>
      <c r="AA65" s="95">
        <f t="shared" si="17"/>
        <v>13315228.710000003</v>
      </c>
      <c r="AB65" s="141">
        <f t="shared" si="17"/>
        <v>14260299.770000003</v>
      </c>
    </row>
    <row r="66" spans="1:34" x14ac:dyDescent="0.3">
      <c r="A66" s="463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438"/>
      <c r="U66" s="438"/>
      <c r="V66" s="218"/>
      <c r="W66" s="95"/>
      <c r="X66" s="95"/>
      <c r="Y66" s="95"/>
      <c r="Z66" s="95"/>
      <c r="AA66" s="95"/>
      <c r="AB66" s="141"/>
    </row>
    <row r="67" spans="1:34" x14ac:dyDescent="0.3">
      <c r="A67" s="463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438">
        <v>22084411.199999999</v>
      </c>
      <c r="U67" s="438">
        <v>21150184.559999999</v>
      </c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1616882.1000000015</v>
      </c>
      <c r="Y67" s="95">
        <f t="shared" si="20"/>
        <v>3816903.6999999993</v>
      </c>
      <c r="Z67" s="95">
        <f t="shared" si="20"/>
        <v>4689460.9400000013</v>
      </c>
      <c r="AA67" s="95">
        <f t="shared" si="20"/>
        <v>6667600.9699999988</v>
      </c>
      <c r="AB67" s="164">
        <f t="shared" si="20"/>
        <v>8001686.4399999995</v>
      </c>
      <c r="AC67" s="400"/>
      <c r="AD67" s="400"/>
      <c r="AE67" s="400"/>
      <c r="AF67" s="400"/>
      <c r="AG67" s="400"/>
      <c r="AH67" s="400"/>
    </row>
    <row r="68" spans="1:34" x14ac:dyDescent="0.3">
      <c r="A68" s="463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14884681.84</v>
      </c>
      <c r="T68" s="438">
        <v>14629602.52</v>
      </c>
      <c r="U68" s="438">
        <v>14798241.710000001</v>
      </c>
      <c r="V68" s="218">
        <f t="shared" si="20"/>
        <v>-2413702.1599999983</v>
      </c>
      <c r="W68" s="95">
        <f t="shared" si="20"/>
        <v>-2180923.1499999985</v>
      </c>
      <c r="X68" s="95">
        <f t="shared" si="20"/>
        <v>-239078.36999999918</v>
      </c>
      <c r="Y68" s="95">
        <f t="shared" si="20"/>
        <v>156995.1799999997</v>
      </c>
      <c r="Z68" s="95">
        <f t="shared" si="20"/>
        <v>2640376.6500000004</v>
      </c>
      <c r="AA68" s="95">
        <f t="shared" si="20"/>
        <v>3008406</v>
      </c>
      <c r="AB68" s="164">
        <f t="shared" si="20"/>
        <v>4166497.8400000017</v>
      </c>
    </row>
    <row r="69" spans="1:34" x14ac:dyDescent="0.3">
      <c r="A69" s="463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1242164.3400000001</v>
      </c>
      <c r="T69" s="438">
        <v>1153801.24</v>
      </c>
      <c r="U69" s="438">
        <v>1018555.18</v>
      </c>
      <c r="V69" s="218">
        <f t="shared" si="20"/>
        <v>45512.840000000084</v>
      </c>
      <c r="W69" s="95">
        <f t="shared" si="20"/>
        <v>225393.49000000022</v>
      </c>
      <c r="X69" s="95">
        <f t="shared" si="20"/>
        <v>683105.41000000015</v>
      </c>
      <c r="Y69" s="95">
        <f t="shared" si="20"/>
        <v>707221.79999999981</v>
      </c>
      <c r="Z69" s="95">
        <f t="shared" si="20"/>
        <v>835053.05</v>
      </c>
      <c r="AA69" s="95">
        <f t="shared" si="20"/>
        <v>954038.27</v>
      </c>
      <c r="AB69" s="164">
        <f t="shared" si="20"/>
        <v>898238.97000000009</v>
      </c>
      <c r="AC69" s="401"/>
      <c r="AD69" s="401"/>
      <c r="AE69" s="401"/>
      <c r="AF69" s="401"/>
      <c r="AG69" s="401"/>
      <c r="AH69" s="401"/>
    </row>
    <row r="70" spans="1:34" x14ac:dyDescent="0.3">
      <c r="A70" s="463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939224.47</v>
      </c>
      <c r="T70" s="438">
        <v>816594.73</v>
      </c>
      <c r="U70" s="438">
        <v>686359.42</v>
      </c>
      <c r="V70" s="218">
        <f t="shared" si="20"/>
        <v>109650.49000000022</v>
      </c>
      <c r="W70" s="95">
        <f t="shared" si="20"/>
        <v>310930.08000000007</v>
      </c>
      <c r="X70" s="95">
        <f t="shared" si="20"/>
        <v>323310.44999999995</v>
      </c>
      <c r="Y70" s="95">
        <f t="shared" si="20"/>
        <v>418323.04999999981</v>
      </c>
      <c r="Z70" s="95">
        <f t="shared" si="20"/>
        <v>468708.05</v>
      </c>
      <c r="AA70" s="95">
        <f t="shared" si="20"/>
        <v>514449.17999999993</v>
      </c>
      <c r="AB70" s="164">
        <f t="shared" si="20"/>
        <v>468542.30000000005</v>
      </c>
    </row>
    <row r="71" spans="1:34" x14ac:dyDescent="0.3">
      <c r="A71" s="463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1280616.25</v>
      </c>
      <c r="T71" s="439">
        <v>1184781.67</v>
      </c>
      <c r="U71" s="439">
        <v>1050322.24</v>
      </c>
      <c r="V71" s="219">
        <f t="shared" si="20"/>
        <v>939648.1</v>
      </c>
      <c r="W71" s="96">
        <f t="shared" si="20"/>
        <v>348608.13000000012</v>
      </c>
      <c r="X71" s="96">
        <f t="shared" si="20"/>
        <v>365484.15000000014</v>
      </c>
      <c r="Y71" s="96">
        <f t="shared" si="20"/>
        <v>883494.59000000008</v>
      </c>
      <c r="Z71" s="96">
        <f t="shared" si="20"/>
        <v>649159.98</v>
      </c>
      <c r="AA71" s="96">
        <f t="shared" si="20"/>
        <v>654134.85999999987</v>
      </c>
      <c r="AB71" s="165">
        <f t="shared" si="20"/>
        <v>636004.34</v>
      </c>
    </row>
    <row r="72" spans="1:34" ht="15" thickBot="1" x14ac:dyDescent="0.35">
      <c r="A72" s="463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41529682.530000001</v>
      </c>
      <c r="T72" s="440">
        <f t="shared" si="23"/>
        <v>39869191.359999999</v>
      </c>
      <c r="U72" s="440">
        <f t="shared" si="23"/>
        <v>38703663.109999999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2749703.740000003</v>
      </c>
      <c r="Y72" s="97">
        <f t="shared" si="23"/>
        <v>5982938.3199999984</v>
      </c>
      <c r="Z72" s="97">
        <f t="shared" si="23"/>
        <v>9282758.6700000018</v>
      </c>
      <c r="AA72" s="97">
        <f t="shared" si="23"/>
        <v>11798629.279999997</v>
      </c>
      <c r="AB72" s="166">
        <f t="shared" si="23"/>
        <v>14170969.890000002</v>
      </c>
    </row>
    <row r="73" spans="1:34" x14ac:dyDescent="0.3">
      <c r="A73" s="463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69"/>
      <c r="U73" s="369"/>
      <c r="V73" s="221"/>
      <c r="W73" s="32"/>
      <c r="X73" s="32"/>
      <c r="Y73" s="32"/>
      <c r="Z73" s="32"/>
      <c r="AA73" s="32"/>
      <c r="AB73" s="167"/>
    </row>
    <row r="74" spans="1:34" x14ac:dyDescent="0.3">
      <c r="A74" s="463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363">
        <v>4041378</v>
      </c>
      <c r="U74" s="363">
        <v>4079551</v>
      </c>
      <c r="V74" s="213">
        <f t="shared" ref="V74:AB78" si="24">O74-C74</f>
        <v>-8197240</v>
      </c>
      <c r="W74" s="80">
        <f t="shared" si="24"/>
        <v>1276654</v>
      </c>
      <c r="X74" s="80">
        <f t="shared" si="24"/>
        <v>3538196</v>
      </c>
      <c r="Y74" s="80">
        <f t="shared" si="24"/>
        <v>187617</v>
      </c>
      <c r="Z74" s="80">
        <f t="shared" si="24"/>
        <v>238763</v>
      </c>
      <c r="AA74" s="80">
        <f t="shared" si="24"/>
        <v>109731</v>
      </c>
      <c r="AB74" s="154">
        <f t="shared" si="24"/>
        <v>-363105</v>
      </c>
      <c r="AC74" s="400"/>
      <c r="AD74" s="400"/>
      <c r="AE74" s="400"/>
      <c r="AF74" s="400"/>
      <c r="AG74" s="400"/>
      <c r="AH74" s="400"/>
    </row>
    <row r="75" spans="1:34" x14ac:dyDescent="0.3">
      <c r="A75" s="463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363">
        <v>697913</v>
      </c>
      <c r="U75" s="363">
        <v>737230</v>
      </c>
      <c r="V75" s="213">
        <f t="shared" si="24"/>
        <v>-1401934</v>
      </c>
      <c r="W75" s="80">
        <f t="shared" si="24"/>
        <v>-112682</v>
      </c>
      <c r="X75" s="80">
        <f t="shared" si="24"/>
        <v>222955</v>
      </c>
      <c r="Y75" s="80">
        <f t="shared" si="24"/>
        <v>-218665</v>
      </c>
      <c r="Z75" s="80">
        <f t="shared" si="24"/>
        <v>66699</v>
      </c>
      <c r="AA75" s="80">
        <f t="shared" si="24"/>
        <v>2130</v>
      </c>
      <c r="AB75" s="154">
        <f t="shared" si="24"/>
        <v>34504</v>
      </c>
    </row>
    <row r="76" spans="1:34" x14ac:dyDescent="0.3">
      <c r="A76" s="463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363">
        <v>420648</v>
      </c>
      <c r="U76" s="363">
        <v>440324</v>
      </c>
      <c r="V76" s="213">
        <f t="shared" si="24"/>
        <v>-1823446</v>
      </c>
      <c r="W76" s="80">
        <f t="shared" si="24"/>
        <v>-316797</v>
      </c>
      <c r="X76" s="80">
        <f t="shared" si="24"/>
        <v>210882</v>
      </c>
      <c r="Y76" s="80">
        <f t="shared" si="24"/>
        <v>-134885</v>
      </c>
      <c r="Z76" s="80">
        <f t="shared" si="24"/>
        <v>-79536</v>
      </c>
      <c r="AA76" s="80">
        <f t="shared" si="24"/>
        <v>-61733</v>
      </c>
      <c r="AB76" s="154">
        <f t="shared" si="24"/>
        <v>-99949</v>
      </c>
      <c r="AC76" s="401"/>
      <c r="AD76" s="401"/>
      <c r="AE76" s="401"/>
      <c r="AF76" s="401"/>
      <c r="AG76" s="401"/>
      <c r="AH76" s="401"/>
    </row>
    <row r="77" spans="1:34" x14ac:dyDescent="0.3">
      <c r="A77" s="463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363">
        <v>1758344</v>
      </c>
      <c r="U77" s="363">
        <v>1783517</v>
      </c>
      <c r="V77" s="213">
        <f t="shared" si="24"/>
        <v>-3237485</v>
      </c>
      <c r="W77" s="80">
        <f t="shared" si="24"/>
        <v>-956171</v>
      </c>
      <c r="X77" s="80">
        <f t="shared" si="24"/>
        <v>-40339</v>
      </c>
      <c r="Y77" s="80">
        <f t="shared" si="24"/>
        <v>-689120</v>
      </c>
      <c r="Z77" s="80">
        <f t="shared" si="24"/>
        <v>-302796</v>
      </c>
      <c r="AA77" s="80">
        <f t="shared" si="24"/>
        <v>-219423</v>
      </c>
      <c r="AB77" s="154">
        <f t="shared" si="24"/>
        <v>-403530</v>
      </c>
    </row>
    <row r="78" spans="1:34" x14ac:dyDescent="0.3">
      <c r="A78" s="463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370">
        <v>18860024</v>
      </c>
      <c r="U78" s="370">
        <v>16762441</v>
      </c>
      <c r="V78" s="214">
        <f t="shared" si="24"/>
        <v>-2890399</v>
      </c>
      <c r="W78" s="85">
        <f t="shared" si="24"/>
        <v>-1655044</v>
      </c>
      <c r="X78" s="85">
        <f t="shared" si="24"/>
        <v>-1722788</v>
      </c>
      <c r="Y78" s="85">
        <f t="shared" si="24"/>
        <v>-1159108.1999999993</v>
      </c>
      <c r="Z78" s="85">
        <f t="shared" si="24"/>
        <v>3565110</v>
      </c>
      <c r="AA78" s="85">
        <f t="shared" si="24"/>
        <v>-78189</v>
      </c>
      <c r="AB78" s="155">
        <f t="shared" si="24"/>
        <v>8367112</v>
      </c>
    </row>
    <row r="79" spans="1:34" x14ac:dyDescent="0.3">
      <c r="A79" s="463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20015421</v>
      </c>
      <c r="T79" s="363">
        <f t="shared" si="25"/>
        <v>25778307</v>
      </c>
      <c r="U79" s="363">
        <f t="shared" si="25"/>
        <v>23803063</v>
      </c>
      <c r="V79" s="213">
        <f t="shared" si="25"/>
        <v>-17550504</v>
      </c>
      <c r="W79" s="80">
        <f t="shared" si="25"/>
        <v>-1764040</v>
      </c>
      <c r="X79" s="80">
        <f t="shared" si="25"/>
        <v>2208906</v>
      </c>
      <c r="Y79" s="80">
        <f t="shared" si="25"/>
        <v>-2014161.1999999993</v>
      </c>
      <c r="Z79" s="80">
        <f t="shared" si="25"/>
        <v>3488240</v>
      </c>
      <c r="AA79" s="80">
        <f t="shared" si="25"/>
        <v>-247484</v>
      </c>
      <c r="AB79" s="154">
        <f t="shared" si="25"/>
        <v>7535032</v>
      </c>
    </row>
    <row r="80" spans="1:34" x14ac:dyDescent="0.3">
      <c r="A80" s="463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441"/>
      <c r="U80" s="441"/>
      <c r="V80" s="222"/>
      <c r="W80" s="144"/>
      <c r="X80" s="144"/>
      <c r="Y80" s="144"/>
      <c r="Z80" s="144"/>
      <c r="AA80" s="144"/>
      <c r="AB80" s="168"/>
    </row>
    <row r="81" spans="1:28" x14ac:dyDescent="0.3">
      <c r="A81" s="463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442">
        <v>7415162.9299999997</v>
      </c>
      <c r="U81" s="442">
        <v>7215267.5899999999</v>
      </c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3536534.7399999984</v>
      </c>
      <c r="Y81" s="95">
        <f t="shared" si="26"/>
        <v>-352318.68999999948</v>
      </c>
      <c r="Z81" s="95">
        <f t="shared" si="26"/>
        <v>-94147.529999999329</v>
      </c>
      <c r="AA81" s="95">
        <f t="shared" si="26"/>
        <v>-103692.77000000048</v>
      </c>
      <c r="AB81" s="164">
        <f t="shared" si="26"/>
        <v>-939086.02000000048</v>
      </c>
    </row>
    <row r="82" spans="1:28" x14ac:dyDescent="0.3">
      <c r="A82" s="463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442">
        <v>950283.53</v>
      </c>
      <c r="U82" s="442">
        <v>967374.2</v>
      </c>
      <c r="V82" s="218">
        <f t="shared" si="26"/>
        <v>-1618921.79</v>
      </c>
      <c r="W82" s="95">
        <f t="shared" si="26"/>
        <v>-287400.95000000019</v>
      </c>
      <c r="X82" s="95">
        <f t="shared" si="26"/>
        <v>21596.839999999851</v>
      </c>
      <c r="Y82" s="95">
        <f t="shared" si="26"/>
        <v>-335577.57000000007</v>
      </c>
      <c r="Z82" s="95">
        <f t="shared" si="26"/>
        <v>16111.110000000102</v>
      </c>
      <c r="AA82" s="95">
        <f t="shared" si="26"/>
        <v>-18682.900000000023</v>
      </c>
      <c r="AB82" s="164">
        <f t="shared" si="26"/>
        <v>12432.789999999921</v>
      </c>
    </row>
    <row r="83" spans="1:28" x14ac:dyDescent="0.3">
      <c r="A83" s="463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442">
        <v>840595.17</v>
      </c>
      <c r="U83" s="442">
        <v>830899.05</v>
      </c>
      <c r="V83" s="218">
        <f t="shared" si="26"/>
        <v>-2338352.4800000004</v>
      </c>
      <c r="W83" s="95">
        <f t="shared" si="26"/>
        <v>-478125.25</v>
      </c>
      <c r="X83" s="95">
        <f t="shared" si="26"/>
        <v>208430.70000000019</v>
      </c>
      <c r="Y83" s="95">
        <f t="shared" si="26"/>
        <v>-162012.58999999985</v>
      </c>
      <c r="Z83" s="95">
        <f t="shared" si="26"/>
        <v>-93640.930000000051</v>
      </c>
      <c r="AA83" s="95">
        <f t="shared" si="26"/>
        <v>-73113.910000000033</v>
      </c>
      <c r="AB83" s="164">
        <f t="shared" si="26"/>
        <v>-130969.59999999986</v>
      </c>
    </row>
    <row r="84" spans="1:28" x14ac:dyDescent="0.3">
      <c r="A84" s="463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442">
        <v>1415883.54</v>
      </c>
      <c r="U84" s="442">
        <v>1397816.64</v>
      </c>
      <c r="V84" s="218">
        <f t="shared" si="26"/>
        <v>-2771957.6400000006</v>
      </c>
      <c r="W84" s="95">
        <f t="shared" si="26"/>
        <v>-888994</v>
      </c>
      <c r="X84" s="95">
        <f t="shared" si="26"/>
        <v>-94694.5</v>
      </c>
      <c r="Y84" s="95">
        <f t="shared" si="26"/>
        <v>-496569.29999999981</v>
      </c>
      <c r="Z84" s="95">
        <f t="shared" si="26"/>
        <v>-252446.87000000011</v>
      </c>
      <c r="AA84" s="95">
        <f t="shared" si="26"/>
        <v>-181108.16999999993</v>
      </c>
      <c r="AB84" s="164">
        <f t="shared" si="26"/>
        <v>-310695.26</v>
      </c>
    </row>
    <row r="85" spans="1:28" ht="16.2" x14ac:dyDescent="0.45">
      <c r="A85" s="463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443">
        <v>2204569.33</v>
      </c>
      <c r="U85" s="443">
        <v>2329650.0700000003</v>
      </c>
      <c r="V85" s="219">
        <f t="shared" si="26"/>
        <v>-1255420.9000000004</v>
      </c>
      <c r="W85" s="96">
        <f t="shared" si="26"/>
        <v>236637.16999999993</v>
      </c>
      <c r="X85" s="96">
        <f t="shared" si="26"/>
        <v>-432634.34999999963</v>
      </c>
      <c r="Y85" s="96">
        <f t="shared" si="26"/>
        <v>-316336.0700000003</v>
      </c>
      <c r="Z85" s="96">
        <f t="shared" si="26"/>
        <v>-117229.35000000009</v>
      </c>
      <c r="AA85" s="96">
        <f t="shared" si="26"/>
        <v>-264987.5299999998</v>
      </c>
      <c r="AB85" s="165">
        <f t="shared" si="26"/>
        <v>-132612.4599999995</v>
      </c>
    </row>
    <row r="86" spans="1:28" x14ac:dyDescent="0.3">
      <c r="A86" s="463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14063744.630000001</v>
      </c>
      <c r="T86" s="442">
        <f t="shared" si="27"/>
        <v>12826494.500000002</v>
      </c>
      <c r="U86" s="442">
        <f t="shared" si="27"/>
        <v>12741007.550000001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3239233.4299999988</v>
      </c>
      <c r="Y86" s="117">
        <f t="shared" si="27"/>
        <v>-1662814.2199999995</v>
      </c>
      <c r="Z86" s="117">
        <f t="shared" si="27"/>
        <v>-541353.56999999948</v>
      </c>
      <c r="AA86" s="117">
        <f t="shared" si="27"/>
        <v>-641585.28000000026</v>
      </c>
      <c r="AB86" s="169">
        <f t="shared" si="27"/>
        <v>-1500930.55</v>
      </c>
    </row>
    <row r="87" spans="1:28" x14ac:dyDescent="0.3">
      <c r="A87" s="463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375"/>
      <c r="U87" s="375"/>
      <c r="V87" s="245"/>
      <c r="W87" s="243"/>
      <c r="X87" s="37"/>
      <c r="Y87" s="37"/>
      <c r="Z87" s="37"/>
      <c r="AA87" s="37"/>
      <c r="AB87" s="45"/>
    </row>
    <row r="88" spans="1:28" x14ac:dyDescent="0.3">
      <c r="A88" s="463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375" t="s">
        <v>31</v>
      </c>
      <c r="U88" s="375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463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375" t="s">
        <v>31</v>
      </c>
      <c r="U89" s="375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463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375" t="s">
        <v>31</v>
      </c>
      <c r="U90" s="375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463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375" t="s">
        <v>31</v>
      </c>
      <c r="U91" s="375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463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375" t="s">
        <v>31</v>
      </c>
      <c r="U92" s="375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463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375" t="s">
        <v>31</v>
      </c>
      <c r="U93" s="375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463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376"/>
      <c r="U94" s="376"/>
      <c r="V94" s="253"/>
      <c r="W94" s="254"/>
      <c r="X94" s="38"/>
      <c r="Y94" s="38"/>
      <c r="Z94" s="38"/>
      <c r="AA94" s="38"/>
      <c r="AB94" s="172"/>
    </row>
    <row r="95" spans="1:28" x14ac:dyDescent="0.3">
      <c r="A95" s="463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8338424.5099999998</v>
      </c>
      <c r="T95" s="325">
        <f t="shared" si="29"/>
        <v>7415162.9299999997</v>
      </c>
      <c r="U95" s="325">
        <f t="shared" si="29"/>
        <v>7215267.5899999999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3536534.7399999984</v>
      </c>
      <c r="Y95" s="95">
        <f t="shared" si="30"/>
        <v>-352318.68999999948</v>
      </c>
      <c r="Z95" s="95">
        <f t="shared" si="30"/>
        <v>-94147.529999999329</v>
      </c>
      <c r="AA95" s="95">
        <f t="shared" si="30"/>
        <v>-103692.77000000048</v>
      </c>
      <c r="AB95" s="164">
        <f t="shared" si="30"/>
        <v>-939086.02000000048</v>
      </c>
    </row>
    <row r="96" spans="1:28" x14ac:dyDescent="0.3">
      <c r="A96" s="463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1097679.29</v>
      </c>
      <c r="T96" s="325">
        <f t="shared" si="29"/>
        <v>950283.53</v>
      </c>
      <c r="U96" s="325">
        <f t="shared" si="29"/>
        <v>967374.2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21596.839999999851</v>
      </c>
      <c r="Y96" s="95">
        <f t="shared" si="30"/>
        <v>-335577.57000000007</v>
      </c>
      <c r="Z96" s="95">
        <f t="shared" si="30"/>
        <v>16111.110000000102</v>
      </c>
      <c r="AA96" s="95">
        <f t="shared" si="30"/>
        <v>-18682.900000000023</v>
      </c>
      <c r="AB96" s="164">
        <f t="shared" si="30"/>
        <v>12432.789999999921</v>
      </c>
    </row>
    <row r="97" spans="1:28" x14ac:dyDescent="0.3">
      <c r="A97" s="463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886206.72</v>
      </c>
      <c r="T97" s="325">
        <f t="shared" si="29"/>
        <v>840595.17</v>
      </c>
      <c r="U97" s="325">
        <f t="shared" si="29"/>
        <v>830899.05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208430.70000000019</v>
      </c>
      <c r="Y97" s="95">
        <f t="shared" si="30"/>
        <v>-162012.58999999985</v>
      </c>
      <c r="Z97" s="95">
        <f t="shared" si="30"/>
        <v>-93640.930000000051</v>
      </c>
      <c r="AA97" s="95">
        <f t="shared" si="30"/>
        <v>-73113.910000000033</v>
      </c>
      <c r="AB97" s="164">
        <f t="shared" si="30"/>
        <v>-130969.59999999986</v>
      </c>
    </row>
    <row r="98" spans="1:28" x14ac:dyDescent="0.3">
      <c r="A98" s="463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1484690.02</v>
      </c>
      <c r="T98" s="325">
        <f t="shared" si="29"/>
        <v>1415883.54</v>
      </c>
      <c r="U98" s="325">
        <f t="shared" si="29"/>
        <v>1397816.64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-94694.5</v>
      </c>
      <c r="Y98" s="95">
        <f t="shared" si="30"/>
        <v>-496569.29999999981</v>
      </c>
      <c r="Z98" s="95">
        <f t="shared" si="30"/>
        <v>-252446.87000000011</v>
      </c>
      <c r="AA98" s="95">
        <f t="shared" si="30"/>
        <v>-181108.16999999993</v>
      </c>
      <c r="AB98" s="164">
        <f t="shared" si="30"/>
        <v>-310695.26</v>
      </c>
    </row>
    <row r="99" spans="1:28" ht="16.2" x14ac:dyDescent="0.45">
      <c r="A99" s="463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2256744.09</v>
      </c>
      <c r="T99" s="377">
        <f t="shared" si="29"/>
        <v>2204569.33</v>
      </c>
      <c r="U99" s="377">
        <f t="shared" si="29"/>
        <v>2329650.0700000003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-432634.34999999963</v>
      </c>
      <c r="Y99" s="96">
        <f t="shared" si="30"/>
        <v>-316336.0700000003</v>
      </c>
      <c r="Z99" s="96">
        <f t="shared" si="30"/>
        <v>-117229.35000000009</v>
      </c>
      <c r="AA99" s="96">
        <f t="shared" si="30"/>
        <v>-264987.5299999998</v>
      </c>
      <c r="AB99" s="165">
        <f t="shared" si="30"/>
        <v>-132612.4599999995</v>
      </c>
    </row>
    <row r="100" spans="1:28" ht="15" thickBot="1" x14ac:dyDescent="0.35">
      <c r="A100" s="463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14063744.630000001</v>
      </c>
      <c r="T100" s="368">
        <f t="shared" si="29"/>
        <v>12826494.500000002</v>
      </c>
      <c r="U100" s="368">
        <f t="shared" si="29"/>
        <v>12741007.550000001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3239233.4299999988</v>
      </c>
      <c r="Y100" s="97">
        <f t="shared" si="32"/>
        <v>-1662814.2199999995</v>
      </c>
      <c r="Z100" s="97">
        <f t="shared" si="32"/>
        <v>-541353.56999999948</v>
      </c>
      <c r="AA100" s="97">
        <f t="shared" si="32"/>
        <v>-641585.28000000026</v>
      </c>
      <c r="AB100" s="166">
        <f t="shared" si="32"/>
        <v>-1500930.55</v>
      </c>
    </row>
    <row r="101" spans="1:28" x14ac:dyDescent="0.3">
      <c r="A101" s="463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381"/>
      <c r="U101" s="381"/>
      <c r="V101" s="224"/>
      <c r="W101" s="129"/>
      <c r="X101" s="130"/>
      <c r="Y101" s="130"/>
      <c r="Z101" s="130"/>
      <c r="AA101" s="130"/>
      <c r="AB101" s="174"/>
    </row>
    <row r="102" spans="1:28" x14ac:dyDescent="0.3">
      <c r="A102" s="463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2">
        <v>12910275.68</v>
      </c>
      <c r="U102" s="322">
        <v>11324853.890000001</v>
      </c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-2992663.2300000004</v>
      </c>
      <c r="Y102" s="95">
        <f t="shared" si="33"/>
        <v>1950449.0199999996</v>
      </c>
      <c r="Z102" s="95">
        <f t="shared" si="33"/>
        <v>-3813694.4399999976</v>
      </c>
      <c r="AA102" s="95">
        <f t="shared" si="33"/>
        <v>-2880089.7300000004</v>
      </c>
      <c r="AB102" s="164">
        <f t="shared" si="33"/>
        <v>-2895317.7899999991</v>
      </c>
    </row>
    <row r="103" spans="1:28" x14ac:dyDescent="0.3">
      <c r="A103" s="463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2">
        <v>923867.49</v>
      </c>
      <c r="U103" s="322">
        <v>868904.51</v>
      </c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-428184.9700000002</v>
      </c>
      <c r="Y103" s="95">
        <f t="shared" si="33"/>
        <v>-40151.15000000014</v>
      </c>
      <c r="Z103" s="95">
        <f t="shared" si="33"/>
        <v>-539790.55000000005</v>
      </c>
      <c r="AA103" s="95">
        <f t="shared" si="33"/>
        <v>-506651.6399999999</v>
      </c>
      <c r="AB103" s="164">
        <f t="shared" si="33"/>
        <v>-483033.78</v>
      </c>
    </row>
    <row r="104" spans="1:28" x14ac:dyDescent="0.3">
      <c r="A104" s="463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2">
        <v>1063849.3700000001</v>
      </c>
      <c r="U104" s="322">
        <v>942964.26</v>
      </c>
      <c r="V104" s="218">
        <f t="shared" si="33"/>
        <v>-1643056.5899999999</v>
      </c>
      <c r="W104" s="95">
        <f t="shared" si="33"/>
        <v>-3176239.59</v>
      </c>
      <c r="X104" s="95">
        <f t="shared" si="33"/>
        <v>-444726.12000000011</v>
      </c>
      <c r="Y104" s="95">
        <f t="shared" si="33"/>
        <v>411698.73999999976</v>
      </c>
      <c r="Z104" s="95">
        <f t="shared" si="33"/>
        <v>-318497.4600000002</v>
      </c>
      <c r="AA104" s="95">
        <f t="shared" si="33"/>
        <v>-212588.26999999979</v>
      </c>
      <c r="AB104" s="164">
        <f t="shared" si="33"/>
        <v>-180881.36999999988</v>
      </c>
    </row>
    <row r="105" spans="1:28" x14ac:dyDescent="0.3">
      <c r="A105" s="463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2">
        <v>1704321.28</v>
      </c>
      <c r="U105" s="322">
        <v>1510003.03</v>
      </c>
      <c r="V105" s="218">
        <f t="shared" si="33"/>
        <v>-1464179.1099999994</v>
      </c>
      <c r="W105" s="95">
        <f t="shared" si="33"/>
        <v>-4247225.71</v>
      </c>
      <c r="X105" s="95">
        <f t="shared" si="33"/>
        <v>-461390.9299999997</v>
      </c>
      <c r="Y105" s="95">
        <f t="shared" si="33"/>
        <v>297724.89999999991</v>
      </c>
      <c r="Z105" s="95">
        <f t="shared" si="33"/>
        <v>-579395.52</v>
      </c>
      <c r="AA105" s="95">
        <f t="shared" si="33"/>
        <v>-402000.42999999993</v>
      </c>
      <c r="AB105" s="164">
        <f t="shared" si="33"/>
        <v>-307031.09000000008</v>
      </c>
    </row>
    <row r="106" spans="1:28" ht="16.2" x14ac:dyDescent="0.45">
      <c r="A106" s="463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3">
        <v>2392746.79</v>
      </c>
      <c r="U106" s="323">
        <v>2510119.63</v>
      </c>
      <c r="V106" s="219">
        <f t="shared" si="33"/>
        <v>-490630.08000000007</v>
      </c>
      <c r="W106" s="96">
        <f t="shared" si="33"/>
        <v>-2279940.41</v>
      </c>
      <c r="X106" s="96">
        <f t="shared" si="33"/>
        <v>416375.20000000019</v>
      </c>
      <c r="Y106" s="96">
        <f t="shared" si="33"/>
        <v>193710.66000000015</v>
      </c>
      <c r="Z106" s="96">
        <f t="shared" si="33"/>
        <v>-751801.5299999998</v>
      </c>
      <c r="AA106" s="96">
        <f t="shared" si="33"/>
        <v>-11188.790000000037</v>
      </c>
      <c r="AB106" s="165">
        <f t="shared" si="33"/>
        <v>-75274.560000000056</v>
      </c>
    </row>
    <row r="107" spans="1:28" x14ac:dyDescent="0.3">
      <c r="A107" s="463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22740826.190000001</v>
      </c>
      <c r="T107" s="444">
        <f t="shared" si="34"/>
        <v>18995060.609999999</v>
      </c>
      <c r="U107" s="444">
        <f t="shared" si="34"/>
        <v>17156845.32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-3910590.05</v>
      </c>
      <c r="Y107" s="135">
        <f t="shared" si="34"/>
        <v>2813432.1699999995</v>
      </c>
      <c r="Z107" s="135">
        <f t="shared" si="34"/>
        <v>-6003179.4999999963</v>
      </c>
      <c r="AA107" s="135">
        <f t="shared" si="34"/>
        <v>-4012518.8599999994</v>
      </c>
      <c r="AB107" s="164">
        <f t="shared" si="34"/>
        <v>-3941538.5899999994</v>
      </c>
    </row>
    <row r="108" spans="1:28" x14ac:dyDescent="0.3">
      <c r="A108" s="463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45"/>
      <c r="U108" s="445"/>
      <c r="V108" s="226"/>
      <c r="W108" s="41"/>
      <c r="X108" s="42"/>
      <c r="Y108" s="42"/>
      <c r="Z108" s="42"/>
      <c r="AA108" s="42"/>
      <c r="AB108" s="175"/>
    </row>
    <row r="109" spans="1:28" x14ac:dyDescent="0.3">
      <c r="A109" s="463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293">
        <v>203295</v>
      </c>
      <c r="U109" s="293">
        <v>185813</v>
      </c>
      <c r="V109" s="255">
        <f t="shared" ref="V109:AB113" si="35">O109-C109</f>
        <v>13439</v>
      </c>
      <c r="W109" s="256">
        <f t="shared" si="35"/>
        <v>-28612</v>
      </c>
      <c r="X109" s="256">
        <f t="shared" si="35"/>
        <v>-9870</v>
      </c>
      <c r="Y109" s="256">
        <f t="shared" si="35"/>
        <v>31580</v>
      </c>
      <c r="Z109" s="256">
        <f t="shared" si="35"/>
        <v>-16143</v>
      </c>
      <c r="AA109" s="256">
        <f t="shared" si="35"/>
        <v>-12780</v>
      </c>
      <c r="AB109" s="176">
        <f t="shared" si="35"/>
        <v>-18223</v>
      </c>
    </row>
    <row r="110" spans="1:28" x14ac:dyDescent="0.3">
      <c r="A110" s="463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293">
        <v>15272</v>
      </c>
      <c r="U110" s="293">
        <v>14867</v>
      </c>
      <c r="V110" s="255">
        <f t="shared" si="35"/>
        <v>-1618</v>
      </c>
      <c r="W110" s="256">
        <f t="shared" si="35"/>
        <v>-2018</v>
      </c>
      <c r="X110" s="256">
        <f t="shared" si="35"/>
        <v>-2660</v>
      </c>
      <c r="Y110" s="256">
        <f t="shared" si="35"/>
        <v>-202</v>
      </c>
      <c r="Z110" s="256">
        <f t="shared" si="35"/>
        <v>-3775</v>
      </c>
      <c r="AA110" s="256">
        <f t="shared" si="35"/>
        <v>-3147</v>
      </c>
      <c r="AB110" s="176">
        <f t="shared" si="35"/>
        <v>-3627</v>
      </c>
    </row>
    <row r="111" spans="1:28" x14ac:dyDescent="0.3">
      <c r="A111" s="463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293">
        <v>18327</v>
      </c>
      <c r="U111" s="293">
        <v>16189</v>
      </c>
      <c r="V111" s="255">
        <f t="shared" si="35"/>
        <v>1313</v>
      </c>
      <c r="W111" s="256">
        <f t="shared" si="35"/>
        <v>-5347</v>
      </c>
      <c r="X111" s="256">
        <f t="shared" si="35"/>
        <v>-2269</v>
      </c>
      <c r="Y111" s="256">
        <f t="shared" si="35"/>
        <v>2461</v>
      </c>
      <c r="Z111" s="256">
        <f t="shared" si="35"/>
        <v>-2201</v>
      </c>
      <c r="AA111" s="256">
        <f t="shared" si="35"/>
        <v>-1938</v>
      </c>
      <c r="AB111" s="176">
        <f t="shared" si="35"/>
        <v>-2929</v>
      </c>
    </row>
    <row r="112" spans="1:28" x14ac:dyDescent="0.3">
      <c r="A112" s="463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293">
        <v>6088</v>
      </c>
      <c r="U112" s="293">
        <v>5448</v>
      </c>
      <c r="V112" s="255">
        <f t="shared" si="35"/>
        <v>930</v>
      </c>
      <c r="W112" s="256">
        <f t="shared" si="35"/>
        <v>-1644</v>
      </c>
      <c r="X112" s="256">
        <f t="shared" si="35"/>
        <v>-445</v>
      </c>
      <c r="Y112" s="256">
        <f t="shared" si="35"/>
        <v>903</v>
      </c>
      <c r="Z112" s="256">
        <f t="shared" si="35"/>
        <v>-522</v>
      </c>
      <c r="AA112" s="256">
        <f t="shared" si="35"/>
        <v>-553</v>
      </c>
      <c r="AB112" s="176">
        <f t="shared" si="35"/>
        <v>-792</v>
      </c>
    </row>
    <row r="113" spans="1:33" ht="16.2" x14ac:dyDescent="0.45">
      <c r="A113" s="463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296">
        <v>938</v>
      </c>
      <c r="U113" s="296">
        <v>848</v>
      </c>
      <c r="V113" s="257">
        <f t="shared" si="35"/>
        <v>217</v>
      </c>
      <c r="W113" s="258">
        <f t="shared" si="35"/>
        <v>-231</v>
      </c>
      <c r="X113" s="258">
        <f t="shared" si="35"/>
        <v>-54</v>
      </c>
      <c r="Y113" s="258">
        <f t="shared" si="35"/>
        <v>192</v>
      </c>
      <c r="Z113" s="258">
        <f t="shared" si="35"/>
        <v>-115</v>
      </c>
      <c r="AA113" s="258">
        <f t="shared" si="35"/>
        <v>-41</v>
      </c>
      <c r="AB113" s="177">
        <f t="shared" si="35"/>
        <v>-106</v>
      </c>
    </row>
    <row r="114" spans="1:33" ht="15" thickBot="1" x14ac:dyDescent="0.35">
      <c r="A114" s="463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256861</v>
      </c>
      <c r="T114" s="300">
        <f t="shared" si="36"/>
        <v>243920</v>
      </c>
      <c r="U114" s="300">
        <f t="shared" si="36"/>
        <v>223165</v>
      </c>
      <c r="V114" s="273">
        <f t="shared" si="36"/>
        <v>14281</v>
      </c>
      <c r="W114" s="270">
        <f t="shared" si="36"/>
        <v>-37852</v>
      </c>
      <c r="X114" s="270">
        <f t="shared" si="36"/>
        <v>-15298</v>
      </c>
      <c r="Y114" s="270">
        <f t="shared" si="36"/>
        <v>34934</v>
      </c>
      <c r="Z114" s="270">
        <f t="shared" si="36"/>
        <v>-22756</v>
      </c>
      <c r="AA114" s="270">
        <f t="shared" si="36"/>
        <v>-18459</v>
      </c>
      <c r="AB114" s="88">
        <f t="shared" si="36"/>
        <v>-25677</v>
      </c>
    </row>
    <row r="115" spans="1:33" x14ac:dyDescent="0.3">
      <c r="A115" s="463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381"/>
      <c r="U115" s="381"/>
      <c r="V115" s="228"/>
      <c r="W115" s="139"/>
      <c r="X115" s="140"/>
      <c r="Y115" s="140"/>
      <c r="Z115" s="140"/>
      <c r="AA115" s="140"/>
      <c r="AB115" s="174"/>
    </row>
    <row r="116" spans="1:33" x14ac:dyDescent="0.3">
      <c r="A116" s="463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-7151563.290000001</v>
      </c>
      <c r="T116" s="325">
        <f t="shared" si="37"/>
        <v>-5495112.75</v>
      </c>
      <c r="U116" s="325">
        <f t="shared" si="37"/>
        <v>-4109586.3000000007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6529197.9699999988</v>
      </c>
      <c r="Y116" s="95">
        <f t="shared" si="38"/>
        <v>-2302767.709999999</v>
      </c>
      <c r="Z116" s="95">
        <f t="shared" si="38"/>
        <v>3719546.9099999983</v>
      </c>
      <c r="AA116" s="95">
        <f t="shared" si="38"/>
        <v>2776396.96</v>
      </c>
      <c r="AB116" s="164">
        <f t="shared" si="38"/>
        <v>1956231.7699999986</v>
      </c>
    </row>
    <row r="117" spans="1:33" x14ac:dyDescent="0.3">
      <c r="A117" s="463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-10375.659999999916</v>
      </c>
      <c r="T117" s="325">
        <f t="shared" si="37"/>
        <v>26416.040000000037</v>
      </c>
      <c r="U117" s="325">
        <f t="shared" si="37"/>
        <v>98469.689999999944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449781.81000000006</v>
      </c>
      <c r="Y117" s="95">
        <f t="shared" si="38"/>
        <v>-295426.41999999993</v>
      </c>
      <c r="Z117" s="95">
        <f t="shared" si="38"/>
        <v>555901.66000000015</v>
      </c>
      <c r="AA117" s="95">
        <f t="shared" si="38"/>
        <v>487968.73999999987</v>
      </c>
      <c r="AB117" s="164">
        <f t="shared" si="38"/>
        <v>495466.56999999995</v>
      </c>
    </row>
    <row r="118" spans="1:33" x14ac:dyDescent="0.3">
      <c r="A118" s="463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-511984.68999999994</v>
      </c>
      <c r="T118" s="325">
        <f t="shared" si="37"/>
        <v>-223254.20000000007</v>
      </c>
      <c r="U118" s="325">
        <f t="shared" si="37"/>
        <v>-112065.20999999996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653156.8200000003</v>
      </c>
      <c r="Y118" s="95">
        <f t="shared" si="38"/>
        <v>-573711.32999999961</v>
      </c>
      <c r="Z118" s="95">
        <f t="shared" si="38"/>
        <v>224856.53000000014</v>
      </c>
      <c r="AA118" s="95">
        <f t="shared" si="38"/>
        <v>139474.35999999975</v>
      </c>
      <c r="AB118" s="164">
        <f t="shared" si="38"/>
        <v>49911.770000000019</v>
      </c>
    </row>
    <row r="119" spans="1:33" x14ac:dyDescent="0.3">
      <c r="A119" s="463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-720667.66000000015</v>
      </c>
      <c r="T119" s="325">
        <f t="shared" si="37"/>
        <v>-288437.74</v>
      </c>
      <c r="U119" s="325">
        <f t="shared" si="37"/>
        <v>-112186.39000000013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366696.4299999997</v>
      </c>
      <c r="Y119" s="95">
        <f t="shared" si="38"/>
        <v>-794294.19999999972</v>
      </c>
      <c r="Z119" s="95">
        <f t="shared" si="38"/>
        <v>326948.64999999991</v>
      </c>
      <c r="AA119" s="95">
        <f t="shared" si="38"/>
        <v>220892.26</v>
      </c>
      <c r="AB119" s="164">
        <f t="shared" si="38"/>
        <v>-3664.1699999999255</v>
      </c>
    </row>
    <row r="120" spans="1:33" ht="16.2" x14ac:dyDescent="0.45">
      <c r="A120" s="463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-282490.26000000024</v>
      </c>
      <c r="T120" s="328">
        <f t="shared" si="37"/>
        <v>-188177.45999999996</v>
      </c>
      <c r="U120" s="328">
        <f t="shared" si="37"/>
        <v>-180469.55999999959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-849009.54999999981</v>
      </c>
      <c r="Y120" s="96">
        <f t="shared" si="38"/>
        <v>-510046.73000000045</v>
      </c>
      <c r="Z120" s="96">
        <f t="shared" si="38"/>
        <v>634572.1799999997</v>
      </c>
      <c r="AA120" s="96">
        <f t="shared" si="38"/>
        <v>-253798.73999999976</v>
      </c>
      <c r="AB120" s="165">
        <f t="shared" si="38"/>
        <v>-57337.899999999441</v>
      </c>
    </row>
    <row r="121" spans="1:33" ht="15" thickBot="1" x14ac:dyDescent="0.35">
      <c r="A121" s="463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-8677081.5600000005</v>
      </c>
      <c r="T121" s="368">
        <f t="shared" si="40"/>
        <v>-6168566.1100000003</v>
      </c>
      <c r="U121" s="368">
        <f t="shared" si="40"/>
        <v>-4415837.7700000005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7149823.4799999995</v>
      </c>
      <c r="Y121" s="97">
        <f t="shared" si="41"/>
        <v>-4476246.3899999987</v>
      </c>
      <c r="Z121" s="97">
        <f t="shared" si="41"/>
        <v>5461825.9299999978</v>
      </c>
      <c r="AA121" s="97">
        <f t="shared" si="41"/>
        <v>3370933.5799999996</v>
      </c>
      <c r="AB121" s="166">
        <f t="shared" si="41"/>
        <v>2440608.0399999991</v>
      </c>
    </row>
    <row r="122" spans="1:33" x14ac:dyDescent="0.3">
      <c r="A122" s="463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446"/>
      <c r="U122" s="446"/>
      <c r="V122" s="227"/>
      <c r="W122" s="91"/>
      <c r="X122" s="92"/>
      <c r="Y122" s="92"/>
      <c r="Z122" s="92"/>
      <c r="AA122" s="92"/>
      <c r="AB122" s="179"/>
    </row>
    <row r="123" spans="1:33" x14ac:dyDescent="0.3">
      <c r="A123" s="463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447">
        <v>41</v>
      </c>
      <c r="U123" s="447">
        <v>42</v>
      </c>
      <c r="V123" s="255">
        <f t="shared" ref="V123:AB127" si="42">O123-C123</f>
        <v>1</v>
      </c>
      <c r="W123" s="256">
        <f t="shared" si="42"/>
        <v>-5</v>
      </c>
      <c r="X123" s="256">
        <f t="shared" si="42"/>
        <v>-5</v>
      </c>
      <c r="Y123" s="256">
        <f t="shared" si="42"/>
        <v>-14</v>
      </c>
      <c r="Z123" s="256">
        <f t="shared" si="42"/>
        <v>-3</v>
      </c>
      <c r="AA123" s="256">
        <f t="shared" si="42"/>
        <v>-19</v>
      </c>
      <c r="AB123" s="176">
        <f t="shared" si="42"/>
        <v>-18</v>
      </c>
      <c r="AC123" s="400"/>
      <c r="AD123" s="400"/>
      <c r="AE123" s="400"/>
      <c r="AF123" s="400"/>
      <c r="AG123" s="400"/>
    </row>
    <row r="124" spans="1:33" x14ac:dyDescent="0.3">
      <c r="A124" s="463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447">
        <v>667</v>
      </c>
      <c r="U124" s="447">
        <v>674</v>
      </c>
      <c r="V124" s="255">
        <f t="shared" si="42"/>
        <v>-274</v>
      </c>
      <c r="W124" s="256">
        <f t="shared" si="42"/>
        <v>-431</v>
      </c>
      <c r="X124" s="256">
        <f t="shared" si="42"/>
        <v>-886</v>
      </c>
      <c r="Y124" s="256">
        <f t="shared" si="42"/>
        <v>-928</v>
      </c>
      <c r="Z124" s="256">
        <f t="shared" si="42"/>
        <v>-721</v>
      </c>
      <c r="AA124" s="256">
        <f t="shared" si="42"/>
        <v>-798</v>
      </c>
      <c r="AB124" s="176">
        <f t="shared" si="42"/>
        <v>-793</v>
      </c>
    </row>
    <row r="125" spans="1:33" x14ac:dyDescent="0.3">
      <c r="A125" s="463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447">
        <v>0</v>
      </c>
      <c r="U125" s="447">
        <v>0</v>
      </c>
      <c r="V125" s="255">
        <f t="shared" si="42"/>
        <v>0</v>
      </c>
      <c r="W125" s="256">
        <f t="shared" si="42"/>
        <v>0</v>
      </c>
      <c r="X125" s="256">
        <f t="shared" si="42"/>
        <v>0</v>
      </c>
      <c r="Y125" s="256">
        <f t="shared" si="42"/>
        <v>0</v>
      </c>
      <c r="Z125" s="256">
        <f t="shared" si="42"/>
        <v>0</v>
      </c>
      <c r="AA125" s="256">
        <f t="shared" si="42"/>
        <v>0</v>
      </c>
      <c r="AB125" s="176">
        <f t="shared" si="42"/>
        <v>-1</v>
      </c>
      <c r="AC125" s="401"/>
      <c r="AD125" s="401"/>
      <c r="AE125" s="401"/>
      <c r="AF125" s="401"/>
      <c r="AG125" s="401"/>
    </row>
    <row r="126" spans="1:33" x14ac:dyDescent="0.3">
      <c r="A126" s="463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447">
        <v>0</v>
      </c>
      <c r="U126" s="447">
        <v>0</v>
      </c>
      <c r="V126" s="255">
        <f t="shared" si="42"/>
        <v>0</v>
      </c>
      <c r="W126" s="256">
        <f t="shared" si="42"/>
        <v>0</v>
      </c>
      <c r="X126" s="256">
        <f t="shared" si="42"/>
        <v>0</v>
      </c>
      <c r="Y126" s="256">
        <f t="shared" si="42"/>
        <v>0</v>
      </c>
      <c r="Z126" s="256">
        <f t="shared" si="42"/>
        <v>0</v>
      </c>
      <c r="AA126" s="256">
        <f t="shared" si="42"/>
        <v>0</v>
      </c>
      <c r="AB126" s="176">
        <f t="shared" si="42"/>
        <v>0</v>
      </c>
    </row>
    <row r="127" spans="1:33" ht="16.2" x14ac:dyDescent="0.45">
      <c r="A127" s="463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448">
        <v>0</v>
      </c>
      <c r="U127" s="448">
        <v>0</v>
      </c>
      <c r="V127" s="279">
        <f t="shared" si="42"/>
        <v>0</v>
      </c>
      <c r="W127" s="277">
        <f t="shared" si="42"/>
        <v>0</v>
      </c>
      <c r="X127" s="277">
        <f t="shared" si="42"/>
        <v>0</v>
      </c>
      <c r="Y127" s="277">
        <f t="shared" si="42"/>
        <v>0</v>
      </c>
      <c r="Z127" s="277">
        <f t="shared" si="42"/>
        <v>0</v>
      </c>
      <c r="AA127" s="277">
        <f t="shared" si="42"/>
        <v>0</v>
      </c>
      <c r="AB127" s="180">
        <f t="shared" si="42"/>
        <v>0</v>
      </c>
    </row>
    <row r="128" spans="1:33" x14ac:dyDescent="0.3">
      <c r="A128" s="463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686</v>
      </c>
      <c r="T128" s="383">
        <f t="shared" si="43"/>
        <v>708</v>
      </c>
      <c r="U128" s="383">
        <f t="shared" si="43"/>
        <v>716</v>
      </c>
      <c r="V128" s="255">
        <f t="shared" si="43"/>
        <v>-273</v>
      </c>
      <c r="W128" s="256">
        <f t="shared" si="43"/>
        <v>-436</v>
      </c>
      <c r="X128" s="256">
        <f t="shared" si="43"/>
        <v>-891</v>
      </c>
      <c r="Y128" s="256">
        <f t="shared" si="43"/>
        <v>-942</v>
      </c>
      <c r="Z128" s="256">
        <f t="shared" si="43"/>
        <v>-724</v>
      </c>
      <c r="AA128" s="256">
        <f t="shared" si="43"/>
        <v>-817</v>
      </c>
      <c r="AB128" s="181">
        <f t="shared" si="43"/>
        <v>-812</v>
      </c>
    </row>
    <row r="129" spans="1:33" x14ac:dyDescent="0.3">
      <c r="A129" s="463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447"/>
      <c r="U129" s="447"/>
      <c r="V129" s="281"/>
      <c r="W129" s="282"/>
      <c r="X129" s="282"/>
      <c r="Y129" s="282"/>
      <c r="Z129" s="282"/>
      <c r="AA129" s="282"/>
      <c r="AB129" s="183"/>
    </row>
    <row r="130" spans="1:33" x14ac:dyDescent="0.3">
      <c r="A130" s="463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447">
        <v>0</v>
      </c>
      <c r="U130" s="447">
        <v>0</v>
      </c>
      <c r="V130" s="255">
        <f t="shared" ref="V130:AB134" si="44">O130-C130</f>
        <v>-78</v>
      </c>
      <c r="W130" s="256">
        <f t="shared" si="44"/>
        <v>-917</v>
      </c>
      <c r="X130" s="256">
        <f t="shared" si="44"/>
        <v>-665</v>
      </c>
      <c r="Y130" s="256">
        <f t="shared" si="44"/>
        <v>-639</v>
      </c>
      <c r="Z130" s="256">
        <f t="shared" si="44"/>
        <v>-983</v>
      </c>
      <c r="AA130" s="256">
        <f t="shared" si="44"/>
        <v>-766</v>
      </c>
      <c r="AB130" s="176">
        <f t="shared" si="44"/>
        <v>-1256</v>
      </c>
    </row>
    <row r="131" spans="1:33" x14ac:dyDescent="0.3">
      <c r="A131" s="463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447">
        <v>0</v>
      </c>
      <c r="U131" s="447">
        <v>0</v>
      </c>
      <c r="V131" s="255">
        <f t="shared" si="44"/>
        <v>-6</v>
      </c>
      <c r="W131" s="256">
        <f t="shared" si="44"/>
        <v>-18</v>
      </c>
      <c r="X131" s="256">
        <f t="shared" si="44"/>
        <v>-262</v>
      </c>
      <c r="Y131" s="256">
        <f t="shared" si="44"/>
        <v>-237</v>
      </c>
      <c r="Z131" s="256">
        <f t="shared" si="44"/>
        <v>-455</v>
      </c>
      <c r="AA131" s="256">
        <f t="shared" si="44"/>
        <v>-313</v>
      </c>
      <c r="AB131" s="176">
        <f t="shared" si="44"/>
        <v>-624</v>
      </c>
    </row>
    <row r="132" spans="1:33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447">
        <v>0</v>
      </c>
      <c r="U132" s="447">
        <v>0</v>
      </c>
      <c r="V132" s="255">
        <f t="shared" si="44"/>
        <v>-56</v>
      </c>
      <c r="W132" s="256">
        <f t="shared" si="44"/>
        <v>-105</v>
      </c>
      <c r="X132" s="256">
        <f t="shared" si="44"/>
        <v>-132</v>
      </c>
      <c r="Y132" s="256">
        <f t="shared" si="44"/>
        <v>-105</v>
      </c>
      <c r="Z132" s="256">
        <f t="shared" si="44"/>
        <v>-79</v>
      </c>
      <c r="AA132" s="256">
        <f t="shared" si="44"/>
        <v>-62</v>
      </c>
      <c r="AB132" s="176">
        <f t="shared" si="44"/>
        <v>-41</v>
      </c>
    </row>
    <row r="133" spans="1:33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447">
        <v>0</v>
      </c>
      <c r="U133" s="447">
        <v>0</v>
      </c>
      <c r="V133" s="255">
        <f t="shared" si="44"/>
        <v>-5</v>
      </c>
      <c r="W133" s="256">
        <f t="shared" si="44"/>
        <v>-10</v>
      </c>
      <c r="X133" s="256">
        <f t="shared" si="44"/>
        <v>-9</v>
      </c>
      <c r="Y133" s="256">
        <f t="shared" si="44"/>
        <v>-9</v>
      </c>
      <c r="Z133" s="256">
        <f t="shared" si="44"/>
        <v>-7</v>
      </c>
      <c r="AA133" s="256">
        <f t="shared" si="44"/>
        <v>-5</v>
      </c>
      <c r="AB133" s="176">
        <f t="shared" si="44"/>
        <v>-7</v>
      </c>
    </row>
    <row r="134" spans="1:33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448">
        <v>0</v>
      </c>
      <c r="U134" s="448">
        <v>0</v>
      </c>
      <c r="V134" s="279">
        <f t="shared" si="44"/>
        <v>0</v>
      </c>
      <c r="W134" s="277">
        <f t="shared" si="44"/>
        <v>-1</v>
      </c>
      <c r="X134" s="277">
        <f t="shared" si="44"/>
        <v>-1</v>
      </c>
      <c r="Y134" s="277">
        <f t="shared" si="44"/>
        <v>0</v>
      </c>
      <c r="Z134" s="277">
        <f t="shared" si="44"/>
        <v>0</v>
      </c>
      <c r="AA134" s="277">
        <f t="shared" si="44"/>
        <v>0</v>
      </c>
      <c r="AB134" s="180">
        <f t="shared" si="44"/>
        <v>0</v>
      </c>
    </row>
    <row r="135" spans="1:33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447">
        <f t="shared" si="45"/>
        <v>0</v>
      </c>
      <c r="U135" s="447">
        <f t="shared" si="45"/>
        <v>0</v>
      </c>
      <c r="V135" s="281">
        <f>SUM(V130:V134)</f>
        <v>-145</v>
      </c>
      <c r="W135" s="282">
        <f>SUM(W130:W134)</f>
        <v>-1051</v>
      </c>
      <c r="X135" s="282">
        <f t="shared" ref="X135:AB135" si="46">SUM(X130:X134)</f>
        <v>-1069</v>
      </c>
      <c r="Y135" s="282">
        <f t="shared" si="46"/>
        <v>-990</v>
      </c>
      <c r="Z135" s="282">
        <f t="shared" si="46"/>
        <v>-1524</v>
      </c>
      <c r="AA135" s="282">
        <f t="shared" si="46"/>
        <v>-1146</v>
      </c>
      <c r="AB135" s="183">
        <f t="shared" si="46"/>
        <v>-1928</v>
      </c>
    </row>
    <row r="136" spans="1:33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447"/>
      <c r="U136" s="447"/>
      <c r="V136" s="281"/>
      <c r="W136" s="282"/>
      <c r="X136" s="92"/>
      <c r="Y136" s="92"/>
      <c r="Z136" s="92"/>
      <c r="AA136" s="92"/>
      <c r="AB136" s="183"/>
    </row>
    <row r="137" spans="1:33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447">
        <v>957</v>
      </c>
      <c r="U137" s="447">
        <v>726</v>
      </c>
      <c r="V137" s="255">
        <f t="shared" ref="V137:AB141" si="47">O137-C137</f>
        <v>-3053</v>
      </c>
      <c r="W137" s="256">
        <f t="shared" si="47"/>
        <v>-6810</v>
      </c>
      <c r="X137" s="256">
        <f t="shared" si="47"/>
        <v>-8508</v>
      </c>
      <c r="Y137" s="256">
        <f t="shared" si="47"/>
        <v>-7330</v>
      </c>
      <c r="Z137" s="256">
        <f t="shared" si="47"/>
        <v>-7363</v>
      </c>
      <c r="AA137" s="256">
        <f t="shared" si="47"/>
        <v>-6816</v>
      </c>
      <c r="AB137" s="176">
        <f t="shared" si="47"/>
        <v>-5750</v>
      </c>
      <c r="AC137" s="400"/>
      <c r="AD137" s="400"/>
      <c r="AE137" s="400"/>
      <c r="AF137" s="400"/>
      <c r="AG137" s="400"/>
    </row>
    <row r="138" spans="1:33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447">
        <v>274</v>
      </c>
      <c r="U138" s="447">
        <v>200</v>
      </c>
      <c r="V138" s="255">
        <f t="shared" si="47"/>
        <v>-966</v>
      </c>
      <c r="W138" s="256">
        <f t="shared" si="47"/>
        <v>-1351</v>
      </c>
      <c r="X138" s="256">
        <f t="shared" si="47"/>
        <v>-3184</v>
      </c>
      <c r="Y138" s="256">
        <f t="shared" si="47"/>
        <v>-2769</v>
      </c>
      <c r="Z138" s="256">
        <f t="shared" si="47"/>
        <v>-2952</v>
      </c>
      <c r="AA138" s="256">
        <f t="shared" si="47"/>
        <v>-2932</v>
      </c>
      <c r="AB138" s="176">
        <f t="shared" si="47"/>
        <v>-2602</v>
      </c>
    </row>
    <row r="139" spans="1:33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447">
        <v>20</v>
      </c>
      <c r="U139" s="447">
        <v>37</v>
      </c>
      <c r="V139" s="255">
        <f t="shared" si="47"/>
        <v>-90</v>
      </c>
      <c r="W139" s="256">
        <f t="shared" si="47"/>
        <v>-164</v>
      </c>
      <c r="X139" s="256">
        <f t="shared" si="47"/>
        <v>-183</v>
      </c>
      <c r="Y139" s="256">
        <f t="shared" si="47"/>
        <v>-137</v>
      </c>
      <c r="Z139" s="256">
        <f t="shared" si="47"/>
        <v>-111</v>
      </c>
      <c r="AA139" s="256">
        <f t="shared" si="47"/>
        <v>-84</v>
      </c>
      <c r="AB139" s="176">
        <f t="shared" si="47"/>
        <v>-52</v>
      </c>
      <c r="AC139" s="401"/>
      <c r="AD139" s="401"/>
      <c r="AE139" s="401"/>
      <c r="AF139" s="401"/>
      <c r="AG139" s="401"/>
    </row>
    <row r="140" spans="1:33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447">
        <v>21</v>
      </c>
      <c r="U140" s="447">
        <v>30</v>
      </c>
      <c r="V140" s="255">
        <f t="shared" si="47"/>
        <v>-24</v>
      </c>
      <c r="W140" s="256">
        <f t="shared" si="47"/>
        <v>-52</v>
      </c>
      <c r="X140" s="256">
        <f t="shared" si="47"/>
        <v>-59</v>
      </c>
      <c r="Y140" s="256">
        <f t="shared" si="47"/>
        <v>-47</v>
      </c>
      <c r="Z140" s="256">
        <f t="shared" si="47"/>
        <v>-38</v>
      </c>
      <c r="AA140" s="256">
        <f t="shared" si="47"/>
        <v>-27</v>
      </c>
      <c r="AB140" s="176">
        <f t="shared" si="47"/>
        <v>-7</v>
      </c>
    </row>
    <row r="141" spans="1:33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448">
        <v>4</v>
      </c>
      <c r="U141" s="448">
        <v>4</v>
      </c>
      <c r="V141" s="279">
        <f t="shared" si="47"/>
        <v>-4</v>
      </c>
      <c r="W141" s="277">
        <f t="shared" si="47"/>
        <v>-7</v>
      </c>
      <c r="X141" s="277">
        <f t="shared" si="47"/>
        <v>-6</v>
      </c>
      <c r="Y141" s="277">
        <f t="shared" si="47"/>
        <v>-7</v>
      </c>
      <c r="Z141" s="277">
        <f t="shared" si="47"/>
        <v>-3</v>
      </c>
      <c r="AA141" s="277">
        <f t="shared" si="47"/>
        <v>-1</v>
      </c>
      <c r="AB141" s="180">
        <f t="shared" si="47"/>
        <v>1</v>
      </c>
    </row>
    <row r="142" spans="1:33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1558</v>
      </c>
      <c r="T142" s="385">
        <f t="shared" si="48"/>
        <v>1276</v>
      </c>
      <c r="U142" s="385">
        <f t="shared" si="48"/>
        <v>997</v>
      </c>
      <c r="V142" s="285">
        <f t="shared" si="48"/>
        <v>-4137</v>
      </c>
      <c r="W142" s="283">
        <f t="shared" si="48"/>
        <v>-8384</v>
      </c>
      <c r="X142" s="283">
        <f t="shared" si="48"/>
        <v>-11940</v>
      </c>
      <c r="Y142" s="283">
        <f t="shared" si="48"/>
        <v>-10290</v>
      </c>
      <c r="Z142" s="283">
        <f t="shared" si="48"/>
        <v>-10467</v>
      </c>
      <c r="AA142" s="283">
        <f t="shared" si="48"/>
        <v>-9860</v>
      </c>
      <c r="AB142" s="186">
        <f t="shared" si="48"/>
        <v>-8410</v>
      </c>
    </row>
    <row r="143" spans="1:33" x14ac:dyDescent="0.3">
      <c r="A143" s="290"/>
      <c r="B143" s="229"/>
      <c r="C143" s="229"/>
      <c r="D143" s="229"/>
      <c r="E143" s="229"/>
      <c r="F143" s="229"/>
      <c r="G143" s="229"/>
    </row>
    <row r="144" spans="1:33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C8:AE8"/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38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63"/>
  <sheetViews>
    <sheetView zoomScaleNormal="100" workbookViewId="0">
      <pane xSplit="2" ySplit="9" topLeftCell="L10" activePane="bottomRight" state="frozen"/>
      <selection pane="topRight" activeCell="C1" sqref="C1"/>
      <selection pane="bottomLeft" activeCell="A9" sqref="A9"/>
      <selection pane="bottomRight" activeCell="T21" sqref="T21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229" customWidth="1"/>
    <col min="21" max="21" width="11.44140625" style="1" customWidth="1"/>
    <col min="22" max="23" width="12" style="1" bestFit="1" customWidth="1"/>
    <col min="24" max="25" width="11" style="1" bestFit="1" customWidth="1"/>
    <col min="26" max="26" width="12.33203125" style="1" customWidth="1"/>
    <col min="27" max="27" width="12.5546875" style="1" customWidth="1"/>
    <col min="28" max="28" width="18.109375" style="1" customWidth="1"/>
    <col min="29" max="16384" width="9.21875" style="1"/>
  </cols>
  <sheetData>
    <row r="1" spans="1:34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34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350"/>
      <c r="U2" s="6"/>
      <c r="V2" s="6"/>
      <c r="W2" s="7"/>
    </row>
    <row r="3" spans="1:34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351"/>
      <c r="U3" s="8"/>
      <c r="V3" s="8"/>
      <c r="W3" s="9"/>
    </row>
    <row r="4" spans="1:34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351"/>
      <c r="U4" s="8"/>
      <c r="V4" s="8"/>
      <c r="W4" s="9"/>
    </row>
    <row r="5" spans="1:34" ht="27.6" customHeight="1" thickTop="1" thickBot="1" x14ac:dyDescent="0.35">
      <c r="B5" s="4" t="s">
        <v>45</v>
      </c>
      <c r="C5" s="519" t="s">
        <v>166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351"/>
      <c r="U5" s="8"/>
      <c r="V5" s="8"/>
      <c r="W5" s="10"/>
    </row>
    <row r="6" spans="1:34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351"/>
      <c r="U6" s="8"/>
      <c r="V6" s="8"/>
      <c r="W6" s="10"/>
    </row>
    <row r="7" spans="1:34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398"/>
      <c r="U7" s="13"/>
      <c r="V7" s="13"/>
      <c r="W7" s="14"/>
    </row>
    <row r="8" spans="1:34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353"/>
      <c r="U8" s="20"/>
      <c r="V8" s="521" t="s">
        <v>32</v>
      </c>
      <c r="W8" s="522"/>
      <c r="X8" s="522"/>
      <c r="Y8" s="522"/>
      <c r="Z8" s="522"/>
      <c r="AA8" s="522"/>
      <c r="AB8" s="523"/>
      <c r="AC8" s="526"/>
      <c r="AD8" s="525"/>
      <c r="AE8" s="525"/>
    </row>
    <row r="9" spans="1:34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34" t="s">
        <v>10</v>
      </c>
      <c r="S9" s="434" t="s">
        <v>11</v>
      </c>
      <c r="T9" s="434" t="s">
        <v>2</v>
      </c>
      <c r="U9" s="462" t="s">
        <v>165</v>
      </c>
      <c r="V9" s="146" t="s">
        <v>8</v>
      </c>
      <c r="W9" s="147" t="s">
        <v>9</v>
      </c>
      <c r="X9" s="147" t="s">
        <v>13</v>
      </c>
      <c r="Y9" s="147" t="s">
        <v>139</v>
      </c>
      <c r="Z9" s="147" t="s">
        <v>11</v>
      </c>
      <c r="AA9" s="147" t="s">
        <v>2</v>
      </c>
      <c r="AB9" s="148" t="s">
        <v>161</v>
      </c>
      <c r="AC9" s="461"/>
      <c r="AD9" s="461"/>
      <c r="AE9" s="461"/>
      <c r="AF9" s="461"/>
      <c r="AG9" s="461"/>
      <c r="AH9" s="461"/>
    </row>
    <row r="10" spans="1:34" x14ac:dyDescent="0.3">
      <c r="A10" s="461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355"/>
      <c r="U10" s="187"/>
      <c r="V10" s="212"/>
      <c r="W10" s="28"/>
      <c r="X10" s="29"/>
      <c r="Y10" s="29"/>
      <c r="Z10" s="29"/>
      <c r="AA10" s="29"/>
      <c r="AB10" s="152"/>
    </row>
    <row r="11" spans="1:34" x14ac:dyDescent="0.3">
      <c r="A11" s="461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357">
        <v>256621</v>
      </c>
      <c r="U11" s="357">
        <v>256112</v>
      </c>
      <c r="V11" s="213">
        <f t="shared" ref="V11:AB15" si="0">O11-C11</f>
        <v>4079</v>
      </c>
      <c r="W11" s="80">
        <f t="shared" si="0"/>
        <v>4317</v>
      </c>
      <c r="X11" s="80">
        <f t="shared" si="0"/>
        <v>5435</v>
      </c>
      <c r="Y11" s="80">
        <f t="shared" si="0"/>
        <v>6171</v>
      </c>
      <c r="Z11" s="80">
        <f t="shared" si="0"/>
        <v>3856</v>
      </c>
      <c r="AA11" s="80">
        <f t="shared" si="0"/>
        <v>3224</v>
      </c>
      <c r="AB11" s="154">
        <f t="shared" si="0"/>
        <v>1336</v>
      </c>
    </row>
    <row r="12" spans="1:34" x14ac:dyDescent="0.3">
      <c r="A12" s="461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357">
        <v>42434</v>
      </c>
      <c r="U12" s="357">
        <v>43038</v>
      </c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80">
        <f t="shared" si="0"/>
        <v>-365</v>
      </c>
      <c r="Z12" s="80">
        <f t="shared" si="0"/>
        <v>2782</v>
      </c>
      <c r="AA12" s="80">
        <f t="shared" si="0"/>
        <v>3291</v>
      </c>
      <c r="AB12" s="154">
        <f t="shared" si="0"/>
        <v>5160</v>
      </c>
    </row>
    <row r="13" spans="1:34" x14ac:dyDescent="0.3">
      <c r="A13" s="461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357">
        <v>23426</v>
      </c>
      <c r="U13" s="357">
        <v>23417</v>
      </c>
      <c r="V13" s="213">
        <f t="shared" si="0"/>
        <v>-11</v>
      </c>
      <c r="W13" s="80">
        <f t="shared" si="0"/>
        <v>186</v>
      </c>
      <c r="X13" s="80">
        <f t="shared" si="0"/>
        <v>425</v>
      </c>
      <c r="Y13" s="80">
        <f t="shared" si="0"/>
        <v>619</v>
      </c>
      <c r="Z13" s="80">
        <f t="shared" si="0"/>
        <v>677</v>
      </c>
      <c r="AA13" s="80">
        <f t="shared" si="0"/>
        <v>701</v>
      </c>
      <c r="AB13" s="154">
        <f t="shared" si="0"/>
        <v>686</v>
      </c>
    </row>
    <row r="14" spans="1:34" x14ac:dyDescent="0.3">
      <c r="A14" s="461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357">
        <v>6939</v>
      </c>
      <c r="U14" s="357">
        <v>6942</v>
      </c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80">
        <f t="shared" si="0"/>
        <v>174</v>
      </c>
      <c r="Z14" s="80">
        <f t="shared" si="0"/>
        <v>194</v>
      </c>
      <c r="AA14" s="80">
        <f t="shared" si="0"/>
        <v>191</v>
      </c>
      <c r="AB14" s="154">
        <f t="shared" si="0"/>
        <v>188</v>
      </c>
    </row>
    <row r="15" spans="1:34" x14ac:dyDescent="0.3">
      <c r="A15" s="461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358">
        <v>1000</v>
      </c>
      <c r="U15" s="358">
        <v>999</v>
      </c>
      <c r="V15" s="214">
        <f t="shared" si="0"/>
        <v>13</v>
      </c>
      <c r="W15" s="85">
        <f t="shared" si="0"/>
        <v>18</v>
      </c>
      <c r="X15" s="85">
        <f t="shared" si="0"/>
        <v>15</v>
      </c>
      <c r="Y15" s="85">
        <f t="shared" si="0"/>
        <v>18</v>
      </c>
      <c r="Z15" s="85">
        <f t="shared" si="0"/>
        <v>17</v>
      </c>
      <c r="AA15" s="85">
        <f t="shared" si="0"/>
        <v>22</v>
      </c>
      <c r="AB15" s="155">
        <f t="shared" si="0"/>
        <v>22</v>
      </c>
    </row>
    <row r="16" spans="1:34" ht="15" thickBot="1" x14ac:dyDescent="0.35">
      <c r="A16" s="461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359">
        <f t="shared" si="1"/>
        <v>330420</v>
      </c>
      <c r="U16" s="359">
        <f t="shared" si="1"/>
        <v>330508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5824</v>
      </c>
      <c r="Y16" s="51">
        <f t="shared" si="2"/>
        <v>6617</v>
      </c>
      <c r="Z16" s="51">
        <f t="shared" si="2"/>
        <v>7526</v>
      </c>
      <c r="AA16" s="51">
        <f t="shared" si="2"/>
        <v>7429</v>
      </c>
      <c r="AB16" s="157">
        <f t="shared" si="2"/>
        <v>7392</v>
      </c>
    </row>
    <row r="17" spans="1:34" x14ac:dyDescent="0.3">
      <c r="A17" s="461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60"/>
      <c r="U17" s="360"/>
      <c r="V17" s="213"/>
      <c r="W17" s="236"/>
      <c r="X17" s="81"/>
      <c r="Y17" s="81"/>
      <c r="Z17" s="81"/>
      <c r="AA17" s="81"/>
      <c r="AB17" s="159"/>
    </row>
    <row r="18" spans="1:34" x14ac:dyDescent="0.3">
      <c r="A18" s="461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361">
        <v>59439</v>
      </c>
      <c r="U18" s="361">
        <v>60704</v>
      </c>
      <c r="V18" s="213">
        <f t="shared" ref="V18:AB22" si="3">O18-C18</f>
        <v>5522</v>
      </c>
      <c r="W18" s="80">
        <f t="shared" si="3"/>
        <v>-3703</v>
      </c>
      <c r="X18" s="80">
        <f t="shared" si="3"/>
        <v>-1181</v>
      </c>
      <c r="Y18" s="80">
        <f t="shared" si="3"/>
        <v>530</v>
      </c>
      <c r="Z18" s="80">
        <f t="shared" si="3"/>
        <v>-7910</v>
      </c>
      <c r="AA18" s="80">
        <f t="shared" si="3"/>
        <v>-3844</v>
      </c>
      <c r="AB18" s="154">
        <f t="shared" si="3"/>
        <v>1131</v>
      </c>
      <c r="AC18" s="400"/>
      <c r="AD18" s="400"/>
      <c r="AE18" s="400"/>
      <c r="AF18" s="400"/>
      <c r="AG18" s="400"/>
      <c r="AH18" s="400"/>
    </row>
    <row r="19" spans="1:34" x14ac:dyDescent="0.3">
      <c r="A19" s="461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361">
        <v>29077</v>
      </c>
      <c r="U19" s="361">
        <v>29008</v>
      </c>
      <c r="V19" s="213">
        <f t="shared" si="3"/>
        <v>-699</v>
      </c>
      <c r="W19" s="80">
        <f t="shared" si="3"/>
        <v>-1644</v>
      </c>
      <c r="X19" s="80">
        <f t="shared" si="3"/>
        <v>134</v>
      </c>
      <c r="Y19" s="80">
        <f t="shared" si="3"/>
        <v>-122</v>
      </c>
      <c r="Z19" s="80">
        <f t="shared" si="3"/>
        <v>676</v>
      </c>
      <c r="AA19" s="80">
        <f t="shared" si="3"/>
        <v>1940</v>
      </c>
      <c r="AB19" s="154">
        <f t="shared" si="3"/>
        <v>3246</v>
      </c>
    </row>
    <row r="20" spans="1:34" x14ac:dyDescent="0.3">
      <c r="A20" s="461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361">
        <v>5310</v>
      </c>
      <c r="U20" s="361">
        <v>5500</v>
      </c>
      <c r="V20" s="213">
        <f t="shared" si="3"/>
        <v>787</v>
      </c>
      <c r="W20" s="80">
        <f t="shared" si="3"/>
        <v>1365</v>
      </c>
      <c r="X20" s="80">
        <f t="shared" si="3"/>
        <v>1144</v>
      </c>
      <c r="Y20" s="80">
        <f t="shared" si="3"/>
        <v>1146</v>
      </c>
      <c r="Z20" s="80">
        <f t="shared" si="3"/>
        <v>340</v>
      </c>
      <c r="AA20" s="80">
        <f t="shared" si="3"/>
        <v>604</v>
      </c>
      <c r="AB20" s="154">
        <f t="shared" si="3"/>
        <v>1142</v>
      </c>
      <c r="AC20" s="401"/>
      <c r="AD20" s="401"/>
      <c r="AE20" s="401"/>
      <c r="AF20" s="401"/>
      <c r="AG20" s="401"/>
      <c r="AH20" s="401"/>
    </row>
    <row r="21" spans="1:34" x14ac:dyDescent="0.3">
      <c r="A21" s="461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361">
        <v>1176</v>
      </c>
      <c r="U21" s="361">
        <v>1236</v>
      </c>
      <c r="V21" s="213">
        <f t="shared" si="3"/>
        <v>325</v>
      </c>
      <c r="W21" s="80">
        <f t="shared" si="3"/>
        <v>509</v>
      </c>
      <c r="X21" s="80">
        <f t="shared" si="3"/>
        <v>336</v>
      </c>
      <c r="Y21" s="80">
        <f t="shared" si="3"/>
        <v>347</v>
      </c>
      <c r="Z21" s="80">
        <f t="shared" si="3"/>
        <v>142</v>
      </c>
      <c r="AA21" s="80">
        <f t="shared" si="3"/>
        <v>179</v>
      </c>
      <c r="AB21" s="154">
        <f t="shared" si="3"/>
        <v>389</v>
      </c>
    </row>
    <row r="22" spans="1:34" x14ac:dyDescent="0.3">
      <c r="A22" s="461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362">
        <v>147</v>
      </c>
      <c r="U22" s="362">
        <v>147</v>
      </c>
      <c r="V22" s="214">
        <f t="shared" si="3"/>
        <v>75</v>
      </c>
      <c r="W22" s="85">
        <f t="shared" si="3"/>
        <v>54</v>
      </c>
      <c r="X22" s="85">
        <f t="shared" si="3"/>
        <v>48</v>
      </c>
      <c r="Y22" s="85">
        <f t="shared" si="3"/>
        <v>75</v>
      </c>
      <c r="Z22" s="85">
        <f t="shared" si="3"/>
        <v>46</v>
      </c>
      <c r="AA22" s="85">
        <f t="shared" si="3"/>
        <v>19</v>
      </c>
      <c r="AB22" s="155">
        <f t="shared" si="3"/>
        <v>29</v>
      </c>
    </row>
    <row r="23" spans="1:34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95300</v>
      </c>
      <c r="T23" s="363">
        <f t="shared" si="4"/>
        <v>95149</v>
      </c>
      <c r="U23" s="363">
        <f t="shared" si="4"/>
        <v>96595</v>
      </c>
      <c r="V23" s="216">
        <f t="shared" si="4"/>
        <v>6010</v>
      </c>
      <c r="W23" s="60">
        <f t="shared" si="4"/>
        <v>-3419</v>
      </c>
      <c r="X23" s="60">
        <f t="shared" si="4"/>
        <v>481</v>
      </c>
      <c r="Y23" s="60">
        <f t="shared" si="4"/>
        <v>1976</v>
      </c>
      <c r="Z23" s="60">
        <f t="shared" si="4"/>
        <v>-6706</v>
      </c>
      <c r="AA23" s="60">
        <f t="shared" si="4"/>
        <v>-1102</v>
      </c>
      <c r="AB23" s="160">
        <f t="shared" si="4"/>
        <v>5937</v>
      </c>
    </row>
    <row r="24" spans="1:34" x14ac:dyDescent="0.3">
      <c r="A24" s="461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61"/>
      <c r="U24" s="361"/>
      <c r="V24" s="216"/>
      <c r="W24" s="82"/>
      <c r="X24" s="83"/>
      <c r="Y24" s="83"/>
      <c r="Z24" s="83"/>
      <c r="AA24" s="83"/>
      <c r="AB24" s="162"/>
    </row>
    <row r="25" spans="1:34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361">
        <v>18562</v>
      </c>
      <c r="U25" s="361">
        <v>20363</v>
      </c>
      <c r="V25" s="213">
        <f t="shared" ref="V25:AB29" si="5">O25-C25</f>
        <v>2991</v>
      </c>
      <c r="W25" s="80">
        <f t="shared" si="5"/>
        <v>-8657</v>
      </c>
      <c r="X25" s="80">
        <f t="shared" si="5"/>
        <v>-1118</v>
      </c>
      <c r="Y25" s="80">
        <f t="shared" si="5"/>
        <v>-587</v>
      </c>
      <c r="Z25" s="80">
        <f t="shared" si="5"/>
        <v>-10271</v>
      </c>
      <c r="AA25" s="80">
        <f t="shared" si="5"/>
        <v>-4969</v>
      </c>
      <c r="AB25" s="154">
        <f t="shared" si="5"/>
        <v>-1655</v>
      </c>
    </row>
    <row r="26" spans="1:34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361">
        <v>3971</v>
      </c>
      <c r="U26" s="361">
        <v>4210</v>
      </c>
      <c r="V26" s="213">
        <f t="shared" si="5"/>
        <v>1193</v>
      </c>
      <c r="W26" s="80">
        <f t="shared" si="5"/>
        <v>-318</v>
      </c>
      <c r="X26" s="80">
        <f t="shared" si="5"/>
        <v>734</v>
      </c>
      <c r="Y26" s="80">
        <f t="shared" si="5"/>
        <v>-759</v>
      </c>
      <c r="Z26" s="80">
        <f t="shared" si="5"/>
        <v>-1129</v>
      </c>
      <c r="AA26" s="80">
        <f t="shared" si="5"/>
        <v>370</v>
      </c>
      <c r="AB26" s="154">
        <f t="shared" si="5"/>
        <v>436</v>
      </c>
    </row>
    <row r="27" spans="1:34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361">
        <v>1439</v>
      </c>
      <c r="U27" s="361">
        <v>1692</v>
      </c>
      <c r="V27" s="213">
        <f t="shared" si="5"/>
        <v>593</v>
      </c>
      <c r="W27" s="80">
        <f t="shared" si="5"/>
        <v>264</v>
      </c>
      <c r="X27" s="80">
        <f t="shared" si="5"/>
        <v>-213</v>
      </c>
      <c r="Y27" s="80">
        <f t="shared" si="5"/>
        <v>95</v>
      </c>
      <c r="Z27" s="80">
        <f t="shared" si="5"/>
        <v>-786</v>
      </c>
      <c r="AA27" s="80">
        <f t="shared" si="5"/>
        <v>-362</v>
      </c>
      <c r="AB27" s="154">
        <f t="shared" si="5"/>
        <v>168</v>
      </c>
    </row>
    <row r="28" spans="1:34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361">
        <v>425</v>
      </c>
      <c r="U28" s="361">
        <v>501</v>
      </c>
      <c r="V28" s="213">
        <f t="shared" si="5"/>
        <v>266</v>
      </c>
      <c r="W28" s="80">
        <f t="shared" si="5"/>
        <v>205</v>
      </c>
      <c r="X28" s="80">
        <f t="shared" si="5"/>
        <v>47</v>
      </c>
      <c r="Y28" s="80">
        <f t="shared" si="5"/>
        <v>42</v>
      </c>
      <c r="Z28" s="80">
        <f t="shared" si="5"/>
        <v>-143</v>
      </c>
      <c r="AA28" s="80">
        <f t="shared" si="5"/>
        <v>-71</v>
      </c>
      <c r="AB28" s="154">
        <f t="shared" si="5"/>
        <v>145</v>
      </c>
    </row>
    <row r="29" spans="1:34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362">
        <v>58</v>
      </c>
      <c r="U29" s="362">
        <v>63</v>
      </c>
      <c r="V29" s="214">
        <f t="shared" si="5"/>
        <v>59</v>
      </c>
      <c r="W29" s="85">
        <f t="shared" si="5"/>
        <v>24</v>
      </c>
      <c r="X29" s="85">
        <f t="shared" si="5"/>
        <v>8</v>
      </c>
      <c r="Y29" s="85">
        <f t="shared" si="5"/>
        <v>32</v>
      </c>
      <c r="Z29" s="85">
        <f t="shared" si="5"/>
        <v>-7</v>
      </c>
      <c r="AA29" s="85">
        <f t="shared" si="5"/>
        <v>-16</v>
      </c>
      <c r="AB29" s="155">
        <f t="shared" si="5"/>
        <v>0</v>
      </c>
    </row>
    <row r="30" spans="1:34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24580</v>
      </c>
      <c r="T30" s="363">
        <f t="shared" si="6"/>
        <v>24455</v>
      </c>
      <c r="U30" s="363">
        <f t="shared" si="6"/>
        <v>26829</v>
      </c>
      <c r="V30" s="216">
        <f t="shared" si="6"/>
        <v>5102</v>
      </c>
      <c r="W30" s="60">
        <f t="shared" si="6"/>
        <v>-8482</v>
      </c>
      <c r="X30" s="60">
        <f t="shared" si="6"/>
        <v>-542</v>
      </c>
      <c r="Y30" s="60">
        <f t="shared" si="6"/>
        <v>-1177</v>
      </c>
      <c r="Z30" s="60">
        <f t="shared" si="6"/>
        <v>-12336</v>
      </c>
      <c r="AA30" s="60">
        <f t="shared" si="6"/>
        <v>-5048</v>
      </c>
      <c r="AB30" s="160">
        <f t="shared" si="6"/>
        <v>-906</v>
      </c>
    </row>
    <row r="31" spans="1:34" x14ac:dyDescent="0.3">
      <c r="A31" s="461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63"/>
      <c r="U31" s="363"/>
      <c r="V31" s="216"/>
      <c r="W31" s="60"/>
      <c r="X31" s="60"/>
      <c r="Y31" s="60"/>
      <c r="Z31" s="60"/>
      <c r="AA31" s="60"/>
      <c r="AB31" s="160"/>
    </row>
    <row r="32" spans="1:34" x14ac:dyDescent="0.3">
      <c r="A32" s="461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363">
        <v>8083</v>
      </c>
      <c r="U32" s="363">
        <v>7935</v>
      </c>
      <c r="V32" s="213">
        <f t="shared" ref="V32:AB36" si="7">O32-C32</f>
        <v>-396</v>
      </c>
      <c r="W32" s="80">
        <f t="shared" si="7"/>
        <v>-33</v>
      </c>
      <c r="X32" s="80">
        <f t="shared" si="7"/>
        <v>-5319</v>
      </c>
      <c r="Y32" s="80">
        <f t="shared" si="7"/>
        <v>-3724</v>
      </c>
      <c r="Z32" s="80">
        <f t="shared" si="7"/>
        <v>-88</v>
      </c>
      <c r="AA32" s="80">
        <f t="shared" si="7"/>
        <v>-4565</v>
      </c>
      <c r="AB32" s="154">
        <f t="shared" si="7"/>
        <v>-2253</v>
      </c>
    </row>
    <row r="33" spans="1:34" x14ac:dyDescent="0.3">
      <c r="A33" s="461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363">
        <v>2858</v>
      </c>
      <c r="U33" s="363">
        <v>2169</v>
      </c>
      <c r="V33" s="213">
        <f t="shared" si="7"/>
        <v>-416</v>
      </c>
      <c r="W33" s="80">
        <f t="shared" si="7"/>
        <v>-574</v>
      </c>
      <c r="X33" s="80">
        <f t="shared" si="7"/>
        <v>-1035</v>
      </c>
      <c r="Y33" s="80">
        <f t="shared" si="7"/>
        <v>74</v>
      </c>
      <c r="Z33" s="80">
        <f t="shared" si="7"/>
        <v>825</v>
      </c>
      <c r="AA33" s="80">
        <f t="shared" si="7"/>
        <v>-735</v>
      </c>
      <c r="AB33" s="154">
        <f t="shared" si="7"/>
        <v>-235</v>
      </c>
    </row>
    <row r="34" spans="1:34" x14ac:dyDescent="0.3">
      <c r="A34" s="461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363">
        <v>766</v>
      </c>
      <c r="U34" s="363">
        <v>714</v>
      </c>
      <c r="V34" s="213">
        <f t="shared" si="7"/>
        <v>9</v>
      </c>
      <c r="W34" s="80">
        <f t="shared" si="7"/>
        <v>534</v>
      </c>
      <c r="X34" s="80">
        <f t="shared" si="7"/>
        <v>360</v>
      </c>
      <c r="Y34" s="80">
        <f t="shared" si="7"/>
        <v>-43</v>
      </c>
      <c r="Z34" s="80">
        <f t="shared" si="7"/>
        <v>183</v>
      </c>
      <c r="AA34" s="80">
        <f t="shared" si="7"/>
        <v>-196</v>
      </c>
      <c r="AB34" s="154">
        <f t="shared" si="7"/>
        <v>-6</v>
      </c>
    </row>
    <row r="35" spans="1:34" x14ac:dyDescent="0.3">
      <c r="A35" s="461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363">
        <v>196</v>
      </c>
      <c r="U35" s="363">
        <v>192</v>
      </c>
      <c r="V35" s="213">
        <f t="shared" si="7"/>
        <v>38</v>
      </c>
      <c r="W35" s="80">
        <f t="shared" si="7"/>
        <v>217</v>
      </c>
      <c r="X35" s="80">
        <f t="shared" si="7"/>
        <v>112</v>
      </c>
      <c r="Y35" s="80">
        <f t="shared" si="7"/>
        <v>115</v>
      </c>
      <c r="Z35" s="80">
        <f t="shared" si="7"/>
        <v>82</v>
      </c>
      <c r="AA35" s="80">
        <f t="shared" si="7"/>
        <v>13</v>
      </c>
      <c r="AB35" s="154">
        <f t="shared" si="7"/>
        <v>33</v>
      </c>
    </row>
    <row r="36" spans="1:34" x14ac:dyDescent="0.3">
      <c r="A36" s="461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370">
        <v>30</v>
      </c>
      <c r="U36" s="370">
        <v>25</v>
      </c>
      <c r="V36" s="214">
        <f t="shared" si="7"/>
        <v>13</v>
      </c>
      <c r="W36" s="85">
        <f t="shared" si="7"/>
        <v>21</v>
      </c>
      <c r="X36" s="85">
        <f t="shared" si="7"/>
        <v>15</v>
      </c>
      <c r="Y36" s="85">
        <f t="shared" si="7"/>
        <v>22</v>
      </c>
      <c r="Z36" s="85">
        <f t="shared" si="7"/>
        <v>28</v>
      </c>
      <c r="AA36" s="85">
        <f t="shared" si="7"/>
        <v>1</v>
      </c>
      <c r="AB36" s="155">
        <f t="shared" si="7"/>
        <v>3</v>
      </c>
    </row>
    <row r="37" spans="1:34" x14ac:dyDescent="0.3">
      <c r="A37" s="461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20213</v>
      </c>
      <c r="T37" s="363">
        <f t="shared" si="9"/>
        <v>11933</v>
      </c>
      <c r="U37" s="363">
        <f t="shared" si="9"/>
        <v>11035</v>
      </c>
      <c r="V37" s="216">
        <f t="shared" si="9"/>
        <v>-752</v>
      </c>
      <c r="W37" s="60">
        <f t="shared" si="9"/>
        <v>165</v>
      </c>
      <c r="X37" s="60">
        <f t="shared" si="9"/>
        <v>-5867</v>
      </c>
      <c r="Y37" s="60">
        <f t="shared" si="9"/>
        <v>-3556</v>
      </c>
      <c r="Z37" s="60">
        <f t="shared" si="9"/>
        <v>1030</v>
      </c>
      <c r="AA37" s="60">
        <f t="shared" si="9"/>
        <v>-5482</v>
      </c>
      <c r="AB37" s="160">
        <f t="shared" si="9"/>
        <v>-2458</v>
      </c>
    </row>
    <row r="38" spans="1:34" x14ac:dyDescent="0.3">
      <c r="A38" s="461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63"/>
      <c r="U38" s="363"/>
      <c r="V38" s="216"/>
      <c r="W38" s="60"/>
      <c r="X38" s="60"/>
      <c r="Y38" s="60"/>
      <c r="Z38" s="60"/>
      <c r="AA38" s="60"/>
      <c r="AB38" s="160"/>
    </row>
    <row r="39" spans="1:34" x14ac:dyDescent="0.3">
      <c r="A39" s="461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363">
        <v>32794</v>
      </c>
      <c r="U39" s="363">
        <v>32406</v>
      </c>
      <c r="V39" s="213">
        <f t="shared" ref="V39:AB43" si="10">O39-C39</f>
        <v>2927</v>
      </c>
      <c r="W39" s="80">
        <f t="shared" si="10"/>
        <v>4987</v>
      </c>
      <c r="X39" s="80">
        <f t="shared" si="10"/>
        <v>5256</v>
      </c>
      <c r="Y39" s="80">
        <f t="shared" si="10"/>
        <v>4841</v>
      </c>
      <c r="Z39" s="80">
        <f t="shared" si="10"/>
        <v>2449</v>
      </c>
      <c r="AA39" s="80">
        <f t="shared" si="10"/>
        <v>5690</v>
      </c>
      <c r="AB39" s="154">
        <f t="shared" si="10"/>
        <v>5039</v>
      </c>
    </row>
    <row r="40" spans="1:34" x14ac:dyDescent="0.3">
      <c r="A40" s="461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363">
        <v>22248</v>
      </c>
      <c r="U40" s="363">
        <v>22629</v>
      </c>
      <c r="V40" s="213">
        <f t="shared" si="10"/>
        <v>-1476</v>
      </c>
      <c r="W40" s="80">
        <f t="shared" si="10"/>
        <v>-752</v>
      </c>
      <c r="X40" s="80">
        <f t="shared" si="10"/>
        <v>435</v>
      </c>
      <c r="Y40" s="80">
        <f t="shared" si="10"/>
        <v>563</v>
      </c>
      <c r="Z40" s="80">
        <f t="shared" si="10"/>
        <v>980</v>
      </c>
      <c r="AA40" s="80">
        <f t="shared" si="10"/>
        <v>2305</v>
      </c>
      <c r="AB40" s="154">
        <f t="shared" si="10"/>
        <v>3045</v>
      </c>
    </row>
    <row r="41" spans="1:34" x14ac:dyDescent="0.3">
      <c r="A41" s="461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363">
        <v>3105</v>
      </c>
      <c r="U41" s="363">
        <v>3094</v>
      </c>
      <c r="V41" s="213">
        <f t="shared" si="10"/>
        <v>185</v>
      </c>
      <c r="W41" s="80">
        <f t="shared" si="10"/>
        <v>567</v>
      </c>
      <c r="X41" s="80">
        <f t="shared" si="10"/>
        <v>997</v>
      </c>
      <c r="Y41" s="80">
        <f t="shared" si="10"/>
        <v>1094</v>
      </c>
      <c r="Z41" s="80">
        <f t="shared" si="10"/>
        <v>943</v>
      </c>
      <c r="AA41" s="80">
        <f t="shared" si="10"/>
        <v>1162</v>
      </c>
      <c r="AB41" s="154">
        <f t="shared" si="10"/>
        <v>980</v>
      </c>
    </row>
    <row r="42" spans="1:34" x14ac:dyDescent="0.3">
      <c r="A42" s="461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363">
        <v>555</v>
      </c>
      <c r="U42" s="363">
        <v>543</v>
      </c>
      <c r="V42" s="213">
        <f t="shared" si="10"/>
        <v>21</v>
      </c>
      <c r="W42" s="80">
        <f t="shared" si="10"/>
        <v>87</v>
      </c>
      <c r="X42" s="80">
        <f t="shared" si="10"/>
        <v>177</v>
      </c>
      <c r="Y42" s="80">
        <f t="shared" si="10"/>
        <v>190</v>
      </c>
      <c r="Z42" s="80">
        <f t="shared" si="10"/>
        <v>203</v>
      </c>
      <c r="AA42" s="80">
        <f t="shared" si="10"/>
        <v>237</v>
      </c>
      <c r="AB42" s="154">
        <f t="shared" si="10"/>
        <v>211</v>
      </c>
    </row>
    <row r="43" spans="1:34" x14ac:dyDescent="0.3">
      <c r="A43" s="461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370">
        <v>59</v>
      </c>
      <c r="U43" s="370">
        <v>59</v>
      </c>
      <c r="V43" s="214">
        <f t="shared" si="10"/>
        <v>3</v>
      </c>
      <c r="W43" s="85">
        <f t="shared" si="10"/>
        <v>9</v>
      </c>
      <c r="X43" s="85">
        <f t="shared" si="10"/>
        <v>25</v>
      </c>
      <c r="Y43" s="85">
        <f t="shared" si="10"/>
        <v>21</v>
      </c>
      <c r="Z43" s="85">
        <f t="shared" si="10"/>
        <v>25</v>
      </c>
      <c r="AA43" s="85">
        <f t="shared" si="10"/>
        <v>34</v>
      </c>
      <c r="AB43" s="155">
        <f t="shared" si="10"/>
        <v>26</v>
      </c>
    </row>
    <row r="44" spans="1:34" ht="15" thickBot="1" x14ac:dyDescent="0.35">
      <c r="A44" s="461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50507</v>
      </c>
      <c r="T44" s="359">
        <f t="shared" si="11"/>
        <v>58761</v>
      </c>
      <c r="U44" s="359">
        <f t="shared" si="11"/>
        <v>58731</v>
      </c>
      <c r="V44" s="215">
        <f t="shared" si="11"/>
        <v>1660</v>
      </c>
      <c r="W44" s="51">
        <f t="shared" si="11"/>
        <v>4898</v>
      </c>
      <c r="X44" s="51">
        <f t="shared" si="11"/>
        <v>6890</v>
      </c>
      <c r="Y44" s="51">
        <f t="shared" si="11"/>
        <v>6709</v>
      </c>
      <c r="Z44" s="51">
        <f t="shared" si="11"/>
        <v>4600</v>
      </c>
      <c r="AA44" s="51">
        <f t="shared" si="11"/>
        <v>9428</v>
      </c>
      <c r="AB44" s="157">
        <f t="shared" si="11"/>
        <v>9301</v>
      </c>
    </row>
    <row r="45" spans="1:34" x14ac:dyDescent="0.3">
      <c r="A45" s="461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437"/>
      <c r="U45" s="437"/>
      <c r="V45" s="217"/>
      <c r="W45" s="35"/>
      <c r="X45" s="35"/>
      <c r="Y45" s="35"/>
      <c r="Z45" s="35"/>
      <c r="AA45" s="35"/>
      <c r="AB45" s="163"/>
    </row>
    <row r="46" spans="1:34" x14ac:dyDescent="0.3">
      <c r="A46" s="461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438">
        <v>928269.11</v>
      </c>
      <c r="U46" s="438">
        <v>915665.62</v>
      </c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251538.20000000019</v>
      </c>
      <c r="Y46" s="95">
        <f t="shared" si="12"/>
        <v>357829.23000000045</v>
      </c>
      <c r="Z46" s="95">
        <f t="shared" si="12"/>
        <v>-1198413.1299999999</v>
      </c>
      <c r="AA46" s="95">
        <f t="shared" si="12"/>
        <v>-342432.89</v>
      </c>
      <c r="AB46" s="164">
        <f t="shared" si="12"/>
        <v>-163736.49000000011</v>
      </c>
      <c r="AC46" s="400"/>
      <c r="AD46" s="400"/>
      <c r="AE46" s="400"/>
      <c r="AF46" s="400"/>
      <c r="AG46" s="400"/>
      <c r="AH46" s="400"/>
    </row>
    <row r="47" spans="1:34" x14ac:dyDescent="0.3">
      <c r="A47" s="461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438">
        <v>373341.62</v>
      </c>
      <c r="U47" s="438">
        <v>283727.03000000003</v>
      </c>
      <c r="V47" s="218">
        <f t="shared" si="12"/>
        <v>-912920.56</v>
      </c>
      <c r="W47" s="95">
        <f t="shared" si="12"/>
        <v>-906208.42999999993</v>
      </c>
      <c r="X47" s="95">
        <f t="shared" si="12"/>
        <v>348030.25</v>
      </c>
      <c r="Y47" s="95">
        <f t="shared" si="12"/>
        <v>25879.289999999921</v>
      </c>
      <c r="Z47" s="95">
        <f t="shared" si="12"/>
        <v>-851112.74</v>
      </c>
      <c r="AA47" s="95">
        <f t="shared" si="12"/>
        <v>-319950.26</v>
      </c>
      <c r="AB47" s="164">
        <f t="shared" si="12"/>
        <v>-52297.31</v>
      </c>
    </row>
    <row r="48" spans="1:34" x14ac:dyDescent="0.3">
      <c r="A48" s="461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438">
        <v>88977.56</v>
      </c>
      <c r="U48" s="438">
        <v>59030.63</v>
      </c>
      <c r="V48" s="218">
        <f t="shared" si="12"/>
        <v>-92779.579999999958</v>
      </c>
      <c r="W48" s="95">
        <f t="shared" si="12"/>
        <v>-265974.88</v>
      </c>
      <c r="X48" s="95">
        <f t="shared" si="12"/>
        <v>108880.34000000003</v>
      </c>
      <c r="Y48" s="95">
        <f t="shared" si="12"/>
        <v>81031.98000000001</v>
      </c>
      <c r="Z48" s="95">
        <f t="shared" si="12"/>
        <v>-21073.900000000009</v>
      </c>
      <c r="AA48" s="95">
        <f t="shared" si="12"/>
        <v>15257.580000000002</v>
      </c>
      <c r="AB48" s="164">
        <f t="shared" si="12"/>
        <v>-31754.420000000006</v>
      </c>
      <c r="AC48" s="401"/>
      <c r="AD48" s="401"/>
      <c r="AE48" s="401"/>
      <c r="AF48" s="401"/>
      <c r="AG48" s="401"/>
      <c r="AH48" s="401"/>
    </row>
    <row r="49" spans="1:34" x14ac:dyDescent="0.3">
      <c r="A49" s="461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438">
        <v>123501.02</v>
      </c>
      <c r="U49" s="438">
        <v>83894.06</v>
      </c>
      <c r="V49" s="218">
        <f t="shared" si="12"/>
        <v>40715.810000000056</v>
      </c>
      <c r="W49" s="95">
        <f t="shared" si="12"/>
        <v>-6772.0900000000838</v>
      </c>
      <c r="X49" s="95">
        <f t="shared" si="12"/>
        <v>-18767.400000000023</v>
      </c>
      <c r="Y49" s="95">
        <f t="shared" si="12"/>
        <v>125627.41000000003</v>
      </c>
      <c r="Z49" s="95">
        <f t="shared" si="12"/>
        <v>19748.820000000007</v>
      </c>
      <c r="AA49" s="95">
        <f t="shared" si="12"/>
        <v>-1892.8899999999994</v>
      </c>
      <c r="AB49" s="164">
        <f t="shared" si="12"/>
        <v>-5722.7100000000064</v>
      </c>
    </row>
    <row r="50" spans="1:34" ht="16.2" x14ac:dyDescent="0.45">
      <c r="A50" s="461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439">
        <v>351295.66</v>
      </c>
      <c r="U50" s="439">
        <v>310857.86</v>
      </c>
      <c r="V50" s="219">
        <f t="shared" si="12"/>
        <v>589224.21</v>
      </c>
      <c r="W50" s="96">
        <f t="shared" si="12"/>
        <v>-37535.29999999993</v>
      </c>
      <c r="X50" s="96">
        <f t="shared" si="12"/>
        <v>-63401.169999999925</v>
      </c>
      <c r="Y50" s="96">
        <f t="shared" si="12"/>
        <v>225533.68</v>
      </c>
      <c r="Z50" s="96">
        <f t="shared" si="12"/>
        <v>52493.459999999992</v>
      </c>
      <c r="AA50" s="96">
        <f t="shared" si="12"/>
        <v>249846.36</v>
      </c>
      <c r="AB50" s="165">
        <f t="shared" si="12"/>
        <v>162015.68999999997</v>
      </c>
    </row>
    <row r="51" spans="1:34" x14ac:dyDescent="0.3">
      <c r="A51" s="461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2019257.56</v>
      </c>
      <c r="T51" s="438">
        <f t="shared" si="13"/>
        <v>1865384.97</v>
      </c>
      <c r="U51" s="438">
        <f t="shared" si="13"/>
        <v>1653175.1999999997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626280.22000000032</v>
      </c>
      <c r="Y51" s="95">
        <f t="shared" si="13"/>
        <v>815901.59000000032</v>
      </c>
      <c r="Z51" s="95">
        <f t="shared" si="13"/>
        <v>-1998357.4899999998</v>
      </c>
      <c r="AA51" s="95">
        <f t="shared" si="13"/>
        <v>-399172.10000000009</v>
      </c>
      <c r="AB51" s="141">
        <f t="shared" si="13"/>
        <v>-91495.240000000136</v>
      </c>
    </row>
    <row r="52" spans="1:34" x14ac:dyDescent="0.3">
      <c r="A52" s="461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438"/>
      <c r="U52" s="438"/>
      <c r="V52" s="218"/>
      <c r="W52" s="95"/>
      <c r="X52" s="95"/>
      <c r="Y52" s="95"/>
      <c r="Z52" s="95"/>
      <c r="AA52" s="95"/>
      <c r="AB52" s="141"/>
    </row>
    <row r="53" spans="1:34" x14ac:dyDescent="0.3">
      <c r="A53" s="461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438">
        <v>751078.24</v>
      </c>
      <c r="U53" s="438">
        <v>627629.24</v>
      </c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-1635898.5999999996</v>
      </c>
      <c r="Y53" s="95">
        <f t="shared" si="14"/>
        <v>-408999</v>
      </c>
      <c r="Z53" s="95">
        <f t="shared" si="14"/>
        <v>670856.93000000017</v>
      </c>
      <c r="AA53" s="95">
        <f t="shared" si="14"/>
        <v>-441575.37000000011</v>
      </c>
      <c r="AB53" s="164">
        <f t="shared" si="14"/>
        <v>-23682.239999999991</v>
      </c>
      <c r="AC53" s="400"/>
      <c r="AD53" s="400"/>
      <c r="AE53" s="400"/>
      <c r="AF53" s="400"/>
      <c r="AG53" s="400"/>
      <c r="AH53" s="400"/>
    </row>
    <row r="54" spans="1:34" x14ac:dyDescent="0.3">
      <c r="A54" s="461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438">
        <v>318130.05</v>
      </c>
      <c r="U54" s="438">
        <v>509648.2</v>
      </c>
      <c r="V54" s="218">
        <f t="shared" si="14"/>
        <v>-1050142.3700000001</v>
      </c>
      <c r="W54" s="95">
        <f t="shared" si="14"/>
        <v>-782372.47</v>
      </c>
      <c r="X54" s="95">
        <f t="shared" si="14"/>
        <v>-187483.75</v>
      </c>
      <c r="Y54" s="95">
        <f t="shared" si="14"/>
        <v>-283177.19999999995</v>
      </c>
      <c r="Z54" s="95">
        <f t="shared" si="14"/>
        <v>-14724.140000000014</v>
      </c>
      <c r="AA54" s="95">
        <f t="shared" si="14"/>
        <v>-738227.81</v>
      </c>
      <c r="AB54" s="164">
        <f t="shared" si="14"/>
        <v>-83433.210000000021</v>
      </c>
    </row>
    <row r="55" spans="1:34" x14ac:dyDescent="0.3">
      <c r="A55" s="461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438">
        <v>49049.9</v>
      </c>
      <c r="U55" s="438">
        <v>41053.949999999997</v>
      </c>
      <c r="V55" s="218">
        <f t="shared" si="14"/>
        <v>-28982.929999999993</v>
      </c>
      <c r="W55" s="95">
        <f t="shared" si="14"/>
        <v>156525.27000000002</v>
      </c>
      <c r="X55" s="95">
        <f t="shared" si="14"/>
        <v>60421.800000000047</v>
      </c>
      <c r="Y55" s="95">
        <f t="shared" si="14"/>
        <v>58545.650000000023</v>
      </c>
      <c r="Z55" s="95">
        <f t="shared" si="14"/>
        <v>104460.87000000001</v>
      </c>
      <c r="AA55" s="95">
        <f t="shared" si="14"/>
        <v>29731.850000000002</v>
      </c>
      <c r="AB55" s="164">
        <f t="shared" si="14"/>
        <v>20286.949999999997</v>
      </c>
      <c r="AC55" s="401"/>
      <c r="AD55" s="401"/>
      <c r="AE55" s="401"/>
      <c r="AF55" s="401"/>
      <c r="AG55" s="401"/>
      <c r="AH55" s="401"/>
    </row>
    <row r="56" spans="1:34" x14ac:dyDescent="0.3">
      <c r="A56" s="461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438">
        <v>111918.24</v>
      </c>
      <c r="U56" s="438">
        <v>65664.7</v>
      </c>
      <c r="V56" s="218">
        <f t="shared" si="14"/>
        <v>44975.479999999981</v>
      </c>
      <c r="W56" s="95">
        <f t="shared" si="14"/>
        <v>193343.38</v>
      </c>
      <c r="X56" s="95">
        <f t="shared" si="14"/>
        <v>130198.16999999998</v>
      </c>
      <c r="Y56" s="95">
        <f t="shared" si="14"/>
        <v>3530.4499999999825</v>
      </c>
      <c r="Z56" s="95">
        <f t="shared" si="14"/>
        <v>81735.81</v>
      </c>
      <c r="AA56" s="95">
        <f t="shared" si="14"/>
        <v>82671.02</v>
      </c>
      <c r="AB56" s="164">
        <f t="shared" si="14"/>
        <v>46444.7</v>
      </c>
    </row>
    <row r="57" spans="1:34" ht="16.2" x14ac:dyDescent="0.45">
      <c r="A57" s="461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439">
        <v>106636.04</v>
      </c>
      <c r="U57" s="439">
        <v>256648.29</v>
      </c>
      <c r="V57" s="219">
        <f t="shared" si="14"/>
        <v>132581.70000000001</v>
      </c>
      <c r="W57" s="96">
        <f t="shared" si="14"/>
        <v>27046.979999999981</v>
      </c>
      <c r="X57" s="96">
        <f t="shared" si="14"/>
        <v>98414.839999999967</v>
      </c>
      <c r="Y57" s="96">
        <f t="shared" si="14"/>
        <v>331904.59999999998</v>
      </c>
      <c r="Z57" s="96">
        <f t="shared" si="14"/>
        <v>41809.599999999977</v>
      </c>
      <c r="AA57" s="96">
        <f t="shared" si="14"/>
        <v>-50027.020000000004</v>
      </c>
      <c r="AB57" s="165">
        <f t="shared" si="14"/>
        <v>208709.37</v>
      </c>
    </row>
    <row r="58" spans="1:34" x14ac:dyDescent="0.3">
      <c r="A58" s="461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4376370.17</v>
      </c>
      <c r="T58" s="438">
        <f t="shared" si="15"/>
        <v>1336812.47</v>
      </c>
      <c r="U58" s="438">
        <f t="shared" si="15"/>
        <v>1500644.38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-1534347.5399999996</v>
      </c>
      <c r="Y58" s="95">
        <f t="shared" si="15"/>
        <v>-298195.5</v>
      </c>
      <c r="Z58" s="95">
        <f t="shared" si="15"/>
        <v>884139.07000000018</v>
      </c>
      <c r="AA58" s="95">
        <f t="shared" si="15"/>
        <v>-1117427.33</v>
      </c>
      <c r="AB58" s="141">
        <f t="shared" si="15"/>
        <v>168325.56999999998</v>
      </c>
    </row>
    <row r="59" spans="1:34" x14ac:dyDescent="0.3">
      <c r="A59" s="461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438"/>
      <c r="U59" s="438"/>
      <c r="V59" s="218"/>
      <c r="W59" s="95"/>
      <c r="X59" s="95"/>
      <c r="Y59" s="95"/>
      <c r="Z59" s="95"/>
      <c r="AA59" s="95"/>
      <c r="AB59" s="141"/>
    </row>
    <row r="60" spans="1:34" x14ac:dyDescent="0.3">
      <c r="A60" s="461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438">
        <v>20405063.850000001</v>
      </c>
      <c r="U60" s="438">
        <v>19812101.300000001</v>
      </c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3001242.5</v>
      </c>
      <c r="Y60" s="95">
        <f t="shared" si="16"/>
        <v>3868073.4699999988</v>
      </c>
      <c r="Z60" s="95">
        <f t="shared" si="16"/>
        <v>5217017.1399999987</v>
      </c>
      <c r="AA60" s="95">
        <f t="shared" si="16"/>
        <v>7451609.2300000023</v>
      </c>
      <c r="AB60" s="164">
        <f t="shared" si="16"/>
        <v>8394316.7700000014</v>
      </c>
      <c r="AC60" s="400"/>
      <c r="AD60" s="400"/>
      <c r="AE60" s="400"/>
      <c r="AF60" s="400"/>
      <c r="AG60" s="400"/>
      <c r="AH60" s="400"/>
    </row>
    <row r="61" spans="1:34" x14ac:dyDescent="0.3">
      <c r="A61" s="461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438">
        <v>13938130.85</v>
      </c>
      <c r="U61" s="438">
        <v>14015055.34</v>
      </c>
      <c r="V61" s="218">
        <f t="shared" si="16"/>
        <v>-450639.22999999858</v>
      </c>
      <c r="W61" s="95">
        <f t="shared" si="16"/>
        <v>-492342.25</v>
      </c>
      <c r="X61" s="95">
        <f t="shared" si="16"/>
        <v>-399624.86999999918</v>
      </c>
      <c r="Y61" s="95">
        <f t="shared" si="16"/>
        <v>414293.08999999985</v>
      </c>
      <c r="Z61" s="95">
        <f t="shared" si="16"/>
        <v>3506213.5299999993</v>
      </c>
      <c r="AA61" s="95">
        <f t="shared" si="16"/>
        <v>4066584.0700000003</v>
      </c>
      <c r="AB61" s="164">
        <f t="shared" si="16"/>
        <v>4312417.2200000007</v>
      </c>
    </row>
    <row r="62" spans="1:34" x14ac:dyDescent="0.3">
      <c r="A62" s="461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438">
        <v>1015773.78</v>
      </c>
      <c r="U62" s="438">
        <v>930103.66</v>
      </c>
      <c r="V62" s="218">
        <f t="shared" si="16"/>
        <v>167275.35</v>
      </c>
      <c r="W62" s="95">
        <f t="shared" si="16"/>
        <v>334843.09999999998</v>
      </c>
      <c r="X62" s="95">
        <f t="shared" si="16"/>
        <v>513803.26999999996</v>
      </c>
      <c r="Y62" s="95">
        <f t="shared" si="16"/>
        <v>567644.16999999993</v>
      </c>
      <c r="Z62" s="95">
        <f t="shared" si="16"/>
        <v>751666.08</v>
      </c>
      <c r="AA62" s="95">
        <f t="shared" si="16"/>
        <v>909048.84000000008</v>
      </c>
      <c r="AB62" s="164">
        <f t="shared" si="16"/>
        <v>921339.5</v>
      </c>
      <c r="AC62" s="401"/>
      <c r="AD62" s="401"/>
      <c r="AE62" s="401"/>
      <c r="AF62" s="401"/>
      <c r="AG62" s="401"/>
      <c r="AH62" s="401"/>
    </row>
    <row r="63" spans="1:34" x14ac:dyDescent="0.3">
      <c r="A63" s="461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438">
        <v>581175.47</v>
      </c>
      <c r="U63" s="438">
        <v>629028.36</v>
      </c>
      <c r="V63" s="218">
        <f t="shared" si="16"/>
        <v>23959.199999999997</v>
      </c>
      <c r="W63" s="95">
        <f t="shared" si="16"/>
        <v>124358.78999999998</v>
      </c>
      <c r="X63" s="95">
        <f t="shared" si="16"/>
        <v>211879.67999999999</v>
      </c>
      <c r="Y63" s="95">
        <f t="shared" si="16"/>
        <v>289165.19</v>
      </c>
      <c r="Z63" s="95">
        <f t="shared" si="16"/>
        <v>367223.42</v>
      </c>
      <c r="AA63" s="95">
        <f t="shared" si="16"/>
        <v>433671.04999999993</v>
      </c>
      <c r="AB63" s="164">
        <f t="shared" si="16"/>
        <v>520048.01</v>
      </c>
    </row>
    <row r="64" spans="1:34" ht="16.2" x14ac:dyDescent="0.45">
      <c r="A64" s="461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439">
        <v>726849.97</v>
      </c>
      <c r="U64" s="439">
        <v>625705.53</v>
      </c>
      <c r="V64" s="219">
        <f t="shared" si="16"/>
        <v>217842.19</v>
      </c>
      <c r="W64" s="96">
        <f t="shared" si="16"/>
        <v>359096.44999999995</v>
      </c>
      <c r="X64" s="96">
        <f t="shared" si="16"/>
        <v>330470.48</v>
      </c>
      <c r="Y64" s="96">
        <f t="shared" si="16"/>
        <v>326056.31</v>
      </c>
      <c r="Z64" s="96">
        <f t="shared" si="16"/>
        <v>554856.92000000004</v>
      </c>
      <c r="AA64" s="96">
        <f t="shared" si="16"/>
        <v>454315.51999999996</v>
      </c>
      <c r="AB64" s="165">
        <f t="shared" si="16"/>
        <v>408168.72000000003</v>
      </c>
    </row>
    <row r="65" spans="1:34" x14ac:dyDescent="0.3">
      <c r="A65" s="461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35134054.799999997</v>
      </c>
      <c r="T65" s="438">
        <f t="shared" si="17"/>
        <v>36666993.920000002</v>
      </c>
      <c r="U65" s="438">
        <f t="shared" si="17"/>
        <v>36011994.189999998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3657771.060000001</v>
      </c>
      <c r="Y65" s="95">
        <f t="shared" si="17"/>
        <v>5465232.2299999986</v>
      </c>
      <c r="Z65" s="95">
        <f t="shared" si="17"/>
        <v>10396977.089999998</v>
      </c>
      <c r="AA65" s="95">
        <f t="shared" si="17"/>
        <v>13315228.710000003</v>
      </c>
      <c r="AB65" s="141">
        <f t="shared" si="17"/>
        <v>14556290.220000003</v>
      </c>
    </row>
    <row r="66" spans="1:34" x14ac:dyDescent="0.3">
      <c r="A66" s="461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438"/>
      <c r="U66" s="438"/>
      <c r="V66" s="218"/>
      <c r="W66" s="95"/>
      <c r="X66" s="95"/>
      <c r="Y66" s="95"/>
      <c r="Z66" s="95"/>
      <c r="AA66" s="95"/>
      <c r="AB66" s="141"/>
    </row>
    <row r="67" spans="1:34" x14ac:dyDescent="0.3">
      <c r="A67" s="461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438">
        <v>22084411.199999999</v>
      </c>
      <c r="U67" s="438">
        <v>21355396.16</v>
      </c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1616882.1000000015</v>
      </c>
      <c r="Y67" s="95">
        <f t="shared" si="20"/>
        <v>3816903.6999999993</v>
      </c>
      <c r="Z67" s="95">
        <f t="shared" si="20"/>
        <v>4689460.9400000013</v>
      </c>
      <c r="AA67" s="95">
        <f t="shared" si="20"/>
        <v>6667600.9699999988</v>
      </c>
      <c r="AB67" s="164">
        <f t="shared" si="20"/>
        <v>8206898.040000001</v>
      </c>
      <c r="AC67" s="400"/>
      <c r="AD67" s="400"/>
      <c r="AE67" s="400"/>
      <c r="AF67" s="400"/>
      <c r="AG67" s="400"/>
      <c r="AH67" s="400"/>
    </row>
    <row r="68" spans="1:34" x14ac:dyDescent="0.3">
      <c r="A68" s="461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14884681.84</v>
      </c>
      <c r="T68" s="438">
        <v>14629602.52</v>
      </c>
      <c r="U68" s="438">
        <v>14808430.57</v>
      </c>
      <c r="V68" s="218">
        <f t="shared" si="20"/>
        <v>-2413702.1599999983</v>
      </c>
      <c r="W68" s="95">
        <f t="shared" si="20"/>
        <v>-2180923.1499999985</v>
      </c>
      <c r="X68" s="95">
        <f t="shared" si="20"/>
        <v>-239078.36999999918</v>
      </c>
      <c r="Y68" s="95">
        <f t="shared" si="20"/>
        <v>156995.1799999997</v>
      </c>
      <c r="Z68" s="95">
        <f t="shared" si="20"/>
        <v>2640376.6500000004</v>
      </c>
      <c r="AA68" s="95">
        <f t="shared" si="20"/>
        <v>3008406</v>
      </c>
      <c r="AB68" s="164">
        <f t="shared" si="20"/>
        <v>4176686.7000000011</v>
      </c>
    </row>
    <row r="69" spans="1:34" x14ac:dyDescent="0.3">
      <c r="A69" s="461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1242164.3400000001</v>
      </c>
      <c r="T69" s="438">
        <v>1153801.24</v>
      </c>
      <c r="U69" s="438">
        <v>1030188.24</v>
      </c>
      <c r="V69" s="218">
        <f t="shared" si="20"/>
        <v>45512.840000000084</v>
      </c>
      <c r="W69" s="95">
        <f t="shared" si="20"/>
        <v>225393.49000000022</v>
      </c>
      <c r="X69" s="95">
        <f t="shared" si="20"/>
        <v>683105.41000000015</v>
      </c>
      <c r="Y69" s="95">
        <f t="shared" si="20"/>
        <v>707221.79999999981</v>
      </c>
      <c r="Z69" s="95">
        <f t="shared" si="20"/>
        <v>835053.05</v>
      </c>
      <c r="AA69" s="95">
        <f t="shared" si="20"/>
        <v>954038.27</v>
      </c>
      <c r="AB69" s="164">
        <f t="shared" si="20"/>
        <v>909872.03</v>
      </c>
      <c r="AC69" s="401"/>
      <c r="AD69" s="401"/>
      <c r="AE69" s="401"/>
      <c r="AF69" s="401"/>
      <c r="AG69" s="401"/>
      <c r="AH69" s="401"/>
    </row>
    <row r="70" spans="1:34" x14ac:dyDescent="0.3">
      <c r="A70" s="461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939224.47</v>
      </c>
      <c r="T70" s="438">
        <v>816594.73</v>
      </c>
      <c r="U70" s="438">
        <v>778587.12</v>
      </c>
      <c r="V70" s="218">
        <f t="shared" si="20"/>
        <v>109650.49000000022</v>
      </c>
      <c r="W70" s="95">
        <f t="shared" si="20"/>
        <v>310930.08000000007</v>
      </c>
      <c r="X70" s="95">
        <f t="shared" si="20"/>
        <v>323310.44999999995</v>
      </c>
      <c r="Y70" s="95">
        <f t="shared" si="20"/>
        <v>418323.04999999981</v>
      </c>
      <c r="Z70" s="95">
        <f t="shared" si="20"/>
        <v>468708.05</v>
      </c>
      <c r="AA70" s="95">
        <f t="shared" si="20"/>
        <v>514449.17999999993</v>
      </c>
      <c r="AB70" s="164">
        <f t="shared" si="20"/>
        <v>560770</v>
      </c>
    </row>
    <row r="71" spans="1:34" x14ac:dyDescent="0.3">
      <c r="A71" s="461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1280616.25</v>
      </c>
      <c r="T71" s="439">
        <v>1184781.67</v>
      </c>
      <c r="U71" s="439">
        <v>1193211.68</v>
      </c>
      <c r="V71" s="219">
        <f t="shared" si="20"/>
        <v>939648.1</v>
      </c>
      <c r="W71" s="96">
        <f t="shared" si="20"/>
        <v>348608.13000000012</v>
      </c>
      <c r="X71" s="96">
        <f t="shared" si="20"/>
        <v>365484.15000000014</v>
      </c>
      <c r="Y71" s="96">
        <f t="shared" si="20"/>
        <v>883494.59000000008</v>
      </c>
      <c r="Z71" s="96">
        <f t="shared" si="20"/>
        <v>649159.98</v>
      </c>
      <c r="AA71" s="96">
        <f t="shared" si="20"/>
        <v>654134.85999999987</v>
      </c>
      <c r="AB71" s="165">
        <f t="shared" si="20"/>
        <v>778893.77999999991</v>
      </c>
    </row>
    <row r="72" spans="1:34" ht="15" thickBot="1" x14ac:dyDescent="0.35">
      <c r="A72" s="461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41529682.530000001</v>
      </c>
      <c r="T72" s="440">
        <f t="shared" si="23"/>
        <v>39869191.359999999</v>
      </c>
      <c r="U72" s="440">
        <f t="shared" si="23"/>
        <v>39165813.770000003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2749703.740000003</v>
      </c>
      <c r="Y72" s="97">
        <f t="shared" si="23"/>
        <v>5982938.3199999984</v>
      </c>
      <c r="Z72" s="97">
        <f t="shared" si="23"/>
        <v>9282758.6700000018</v>
      </c>
      <c r="AA72" s="97">
        <f t="shared" si="23"/>
        <v>11798629.279999997</v>
      </c>
      <c r="AB72" s="166">
        <f t="shared" si="23"/>
        <v>14633120.550000001</v>
      </c>
    </row>
    <row r="73" spans="1:34" x14ac:dyDescent="0.3">
      <c r="A73" s="461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69"/>
      <c r="U73" s="369"/>
      <c r="V73" s="221"/>
      <c r="W73" s="32"/>
      <c r="X73" s="32"/>
      <c r="Y73" s="32"/>
      <c r="Z73" s="32"/>
      <c r="AA73" s="32"/>
      <c r="AB73" s="167"/>
    </row>
    <row r="74" spans="1:34" x14ac:dyDescent="0.3">
      <c r="A74" s="461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363">
        <v>4041378</v>
      </c>
      <c r="U74" s="363">
        <v>2828501</v>
      </c>
      <c r="V74" s="213">
        <f t="shared" ref="V74:AB78" si="24">O74-C74</f>
        <v>-8197240</v>
      </c>
      <c r="W74" s="80">
        <f t="shared" si="24"/>
        <v>1276654</v>
      </c>
      <c r="X74" s="80">
        <f t="shared" si="24"/>
        <v>3538196</v>
      </c>
      <c r="Y74" s="80">
        <f t="shared" si="24"/>
        <v>187617</v>
      </c>
      <c r="Z74" s="80">
        <f t="shared" si="24"/>
        <v>238763</v>
      </c>
      <c r="AA74" s="80">
        <f t="shared" si="24"/>
        <v>109731</v>
      </c>
      <c r="AB74" s="154">
        <f t="shared" si="24"/>
        <v>-1614155</v>
      </c>
      <c r="AC74" s="400"/>
      <c r="AD74" s="400"/>
      <c r="AE74" s="400"/>
      <c r="AF74" s="400"/>
      <c r="AG74" s="400"/>
      <c r="AH74" s="400"/>
    </row>
    <row r="75" spans="1:34" x14ac:dyDescent="0.3">
      <c r="A75" s="461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363">
        <v>697913</v>
      </c>
      <c r="U75" s="363">
        <v>500257</v>
      </c>
      <c r="V75" s="213">
        <f t="shared" si="24"/>
        <v>-1401934</v>
      </c>
      <c r="W75" s="80">
        <f t="shared" si="24"/>
        <v>-112682</v>
      </c>
      <c r="X75" s="80">
        <f t="shared" si="24"/>
        <v>222955</v>
      </c>
      <c r="Y75" s="80">
        <f t="shared" si="24"/>
        <v>-218665</v>
      </c>
      <c r="Z75" s="80">
        <f t="shared" si="24"/>
        <v>66699</v>
      </c>
      <c r="AA75" s="80">
        <f t="shared" si="24"/>
        <v>2130</v>
      </c>
      <c r="AB75" s="154">
        <f t="shared" si="24"/>
        <v>-202469</v>
      </c>
    </row>
    <row r="76" spans="1:34" x14ac:dyDescent="0.3">
      <c r="A76" s="461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363">
        <v>420648</v>
      </c>
      <c r="U76" s="363">
        <v>295677</v>
      </c>
      <c r="V76" s="213">
        <f t="shared" si="24"/>
        <v>-1823446</v>
      </c>
      <c r="W76" s="80">
        <f t="shared" si="24"/>
        <v>-316797</v>
      </c>
      <c r="X76" s="80">
        <f t="shared" si="24"/>
        <v>210882</v>
      </c>
      <c r="Y76" s="80">
        <f t="shared" si="24"/>
        <v>-134885</v>
      </c>
      <c r="Z76" s="80">
        <f t="shared" si="24"/>
        <v>-79536</v>
      </c>
      <c r="AA76" s="80">
        <f t="shared" si="24"/>
        <v>-61733</v>
      </c>
      <c r="AB76" s="154">
        <f t="shared" si="24"/>
        <v>-244596</v>
      </c>
      <c r="AC76" s="401"/>
      <c r="AD76" s="401"/>
      <c r="AE76" s="401"/>
      <c r="AF76" s="401"/>
      <c r="AG76" s="401"/>
      <c r="AH76" s="401"/>
    </row>
    <row r="77" spans="1:34" x14ac:dyDescent="0.3">
      <c r="A77" s="461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363">
        <v>1758344</v>
      </c>
      <c r="U77" s="363">
        <v>1254517</v>
      </c>
      <c r="V77" s="213">
        <f t="shared" si="24"/>
        <v>-3237485</v>
      </c>
      <c r="W77" s="80">
        <f t="shared" si="24"/>
        <v>-956171</v>
      </c>
      <c r="X77" s="80">
        <f t="shared" si="24"/>
        <v>-40339</v>
      </c>
      <c r="Y77" s="80">
        <f t="shared" si="24"/>
        <v>-689120</v>
      </c>
      <c r="Z77" s="80">
        <f t="shared" si="24"/>
        <v>-302796</v>
      </c>
      <c r="AA77" s="80">
        <f t="shared" si="24"/>
        <v>-219423</v>
      </c>
      <c r="AB77" s="154">
        <f t="shared" si="24"/>
        <v>-932530</v>
      </c>
    </row>
    <row r="78" spans="1:34" x14ac:dyDescent="0.3">
      <c r="A78" s="461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370">
        <v>18860024</v>
      </c>
      <c r="U78" s="370">
        <v>15945203</v>
      </c>
      <c r="V78" s="214">
        <f t="shared" si="24"/>
        <v>-2890399</v>
      </c>
      <c r="W78" s="85">
        <f t="shared" si="24"/>
        <v>-1655044</v>
      </c>
      <c r="X78" s="85">
        <f t="shared" si="24"/>
        <v>-1722788</v>
      </c>
      <c r="Y78" s="85">
        <f t="shared" si="24"/>
        <v>-1159108.1999999993</v>
      </c>
      <c r="Z78" s="85">
        <f t="shared" si="24"/>
        <v>3565110</v>
      </c>
      <c r="AA78" s="85">
        <f t="shared" si="24"/>
        <v>-78189</v>
      </c>
      <c r="AB78" s="155">
        <f t="shared" si="24"/>
        <v>7549874</v>
      </c>
    </row>
    <row r="79" spans="1:34" x14ac:dyDescent="0.3">
      <c r="A79" s="461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20015421</v>
      </c>
      <c r="T79" s="363">
        <f t="shared" si="25"/>
        <v>25778307</v>
      </c>
      <c r="U79" s="363">
        <f t="shared" si="25"/>
        <v>20824155</v>
      </c>
      <c r="V79" s="213">
        <f t="shared" si="25"/>
        <v>-17550504</v>
      </c>
      <c r="W79" s="80">
        <f t="shared" si="25"/>
        <v>-1764040</v>
      </c>
      <c r="X79" s="80">
        <f t="shared" si="25"/>
        <v>2208906</v>
      </c>
      <c r="Y79" s="80">
        <f t="shared" si="25"/>
        <v>-2014161.1999999993</v>
      </c>
      <c r="Z79" s="80">
        <f t="shared" si="25"/>
        <v>3488240</v>
      </c>
      <c r="AA79" s="80">
        <f t="shared" si="25"/>
        <v>-247484</v>
      </c>
      <c r="AB79" s="154">
        <f t="shared" si="25"/>
        <v>4556124</v>
      </c>
    </row>
    <row r="80" spans="1:34" x14ac:dyDescent="0.3">
      <c r="A80" s="461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441"/>
      <c r="U80" s="441"/>
      <c r="V80" s="222"/>
      <c r="W80" s="144"/>
      <c r="X80" s="144"/>
      <c r="Y80" s="144"/>
      <c r="Z80" s="144"/>
      <c r="AA80" s="144"/>
      <c r="AB80" s="168"/>
    </row>
    <row r="81" spans="1:28" x14ac:dyDescent="0.3">
      <c r="A81" s="461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442">
        <v>7415162.9299999997</v>
      </c>
      <c r="U81" s="442">
        <v>5110402.58</v>
      </c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3536534.7399999984</v>
      </c>
      <c r="Y81" s="95">
        <f t="shared" si="26"/>
        <v>-352318.68999999948</v>
      </c>
      <c r="Z81" s="95">
        <f t="shared" si="26"/>
        <v>-94147.529999999329</v>
      </c>
      <c r="AA81" s="95">
        <f t="shared" si="26"/>
        <v>-103692.77000000048</v>
      </c>
      <c r="AB81" s="164">
        <f t="shared" si="26"/>
        <v>-3043951.0300000003</v>
      </c>
    </row>
    <row r="82" spans="1:28" x14ac:dyDescent="0.3">
      <c r="A82" s="461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442">
        <v>950283.53</v>
      </c>
      <c r="U82" s="442">
        <v>668245.92000000004</v>
      </c>
      <c r="V82" s="218">
        <f t="shared" si="26"/>
        <v>-1618921.79</v>
      </c>
      <c r="W82" s="95">
        <f t="shared" si="26"/>
        <v>-287400.95000000019</v>
      </c>
      <c r="X82" s="95">
        <f t="shared" si="26"/>
        <v>21596.839999999851</v>
      </c>
      <c r="Y82" s="95">
        <f t="shared" si="26"/>
        <v>-335577.57000000007</v>
      </c>
      <c r="Z82" s="95">
        <f t="shared" si="26"/>
        <v>16111.110000000102</v>
      </c>
      <c r="AA82" s="95">
        <f t="shared" si="26"/>
        <v>-18682.900000000023</v>
      </c>
      <c r="AB82" s="164">
        <f t="shared" si="26"/>
        <v>-286695.49</v>
      </c>
    </row>
    <row r="83" spans="1:28" x14ac:dyDescent="0.3">
      <c r="A83" s="461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442">
        <v>840595.17</v>
      </c>
      <c r="U83" s="442">
        <v>565120.37</v>
      </c>
      <c r="V83" s="218">
        <f t="shared" si="26"/>
        <v>-2338352.4800000004</v>
      </c>
      <c r="W83" s="95">
        <f t="shared" si="26"/>
        <v>-478125.25</v>
      </c>
      <c r="X83" s="95">
        <f t="shared" si="26"/>
        <v>208430.70000000019</v>
      </c>
      <c r="Y83" s="95">
        <f t="shared" si="26"/>
        <v>-162012.58999999985</v>
      </c>
      <c r="Z83" s="95">
        <f t="shared" si="26"/>
        <v>-93640.930000000051</v>
      </c>
      <c r="AA83" s="95">
        <f t="shared" si="26"/>
        <v>-73113.910000000033</v>
      </c>
      <c r="AB83" s="164">
        <f t="shared" si="26"/>
        <v>-396748.27999999991</v>
      </c>
    </row>
    <row r="84" spans="1:28" x14ac:dyDescent="0.3">
      <c r="A84" s="461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442">
        <v>1415883.54</v>
      </c>
      <c r="U84" s="442">
        <v>991310.55</v>
      </c>
      <c r="V84" s="218">
        <f t="shared" si="26"/>
        <v>-2771957.6400000006</v>
      </c>
      <c r="W84" s="95">
        <f t="shared" si="26"/>
        <v>-888994</v>
      </c>
      <c r="X84" s="95">
        <f t="shared" si="26"/>
        <v>-94694.5</v>
      </c>
      <c r="Y84" s="95">
        <f t="shared" si="26"/>
        <v>-496569.29999999981</v>
      </c>
      <c r="Z84" s="95">
        <f t="shared" si="26"/>
        <v>-252446.87000000011</v>
      </c>
      <c r="AA84" s="95">
        <f t="shared" si="26"/>
        <v>-181108.16999999993</v>
      </c>
      <c r="AB84" s="164">
        <f t="shared" si="26"/>
        <v>-717201.34999999986</v>
      </c>
    </row>
    <row r="85" spans="1:28" ht="16.2" x14ac:dyDescent="0.45">
      <c r="A85" s="461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443">
        <v>2204569.33</v>
      </c>
      <c r="U85" s="443">
        <v>1963948.95</v>
      </c>
      <c r="V85" s="219">
        <f t="shared" si="26"/>
        <v>-1255420.9000000004</v>
      </c>
      <c r="W85" s="96">
        <f t="shared" si="26"/>
        <v>236637.16999999993</v>
      </c>
      <c r="X85" s="96">
        <f t="shared" si="26"/>
        <v>-432634.34999999963</v>
      </c>
      <c r="Y85" s="96">
        <f t="shared" si="26"/>
        <v>-316336.0700000003</v>
      </c>
      <c r="Z85" s="96">
        <f t="shared" si="26"/>
        <v>-117229.35000000009</v>
      </c>
      <c r="AA85" s="96">
        <f t="shared" si="26"/>
        <v>-264987.5299999998</v>
      </c>
      <c r="AB85" s="165">
        <f t="shared" si="26"/>
        <v>-498313.57999999984</v>
      </c>
    </row>
    <row r="86" spans="1:28" x14ac:dyDescent="0.3">
      <c r="A86" s="461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14063744.630000001</v>
      </c>
      <c r="T86" s="442">
        <f t="shared" si="27"/>
        <v>12826494.500000002</v>
      </c>
      <c r="U86" s="442">
        <f t="shared" si="27"/>
        <v>9299028.3699999992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3239233.4299999988</v>
      </c>
      <c r="Y86" s="117">
        <f t="shared" si="27"/>
        <v>-1662814.2199999995</v>
      </c>
      <c r="Z86" s="117">
        <f t="shared" si="27"/>
        <v>-541353.56999999948</v>
      </c>
      <c r="AA86" s="117">
        <f t="shared" si="27"/>
        <v>-641585.28000000026</v>
      </c>
      <c r="AB86" s="169">
        <f t="shared" si="27"/>
        <v>-4942909.7300000004</v>
      </c>
    </row>
    <row r="87" spans="1:28" x14ac:dyDescent="0.3">
      <c r="A87" s="461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375"/>
      <c r="U87" s="375"/>
      <c r="V87" s="245"/>
      <c r="W87" s="243"/>
      <c r="X87" s="37"/>
      <c r="Y87" s="37"/>
      <c r="Z87" s="37"/>
      <c r="AA87" s="37"/>
      <c r="AB87" s="45"/>
    </row>
    <row r="88" spans="1:28" x14ac:dyDescent="0.3">
      <c r="A88" s="461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375" t="s">
        <v>31</v>
      </c>
      <c r="U88" s="375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461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375" t="s">
        <v>31</v>
      </c>
      <c r="U89" s="375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461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375" t="s">
        <v>31</v>
      </c>
      <c r="U90" s="375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461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375" t="s">
        <v>31</v>
      </c>
      <c r="U91" s="375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461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375" t="s">
        <v>31</v>
      </c>
      <c r="U92" s="375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461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375" t="s">
        <v>31</v>
      </c>
      <c r="U93" s="375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461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376"/>
      <c r="U94" s="376"/>
      <c r="V94" s="253"/>
      <c r="W94" s="254"/>
      <c r="X94" s="38"/>
      <c r="Y94" s="38"/>
      <c r="Z94" s="38"/>
      <c r="AA94" s="38"/>
      <c r="AB94" s="172"/>
    </row>
    <row r="95" spans="1:28" x14ac:dyDescent="0.3">
      <c r="A95" s="461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8338424.5099999998</v>
      </c>
      <c r="T95" s="325">
        <f t="shared" si="29"/>
        <v>7415162.9299999997</v>
      </c>
      <c r="U95" s="325">
        <f t="shared" si="29"/>
        <v>5110402.58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3536534.7399999984</v>
      </c>
      <c r="Y95" s="95">
        <f t="shared" si="30"/>
        <v>-352318.68999999948</v>
      </c>
      <c r="Z95" s="95">
        <f t="shared" si="30"/>
        <v>-94147.529999999329</v>
      </c>
      <c r="AA95" s="95">
        <f t="shared" si="30"/>
        <v>-103692.77000000048</v>
      </c>
      <c r="AB95" s="164">
        <f t="shared" si="30"/>
        <v>-3043951.0300000003</v>
      </c>
    </row>
    <row r="96" spans="1:28" x14ac:dyDescent="0.3">
      <c r="A96" s="461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1097679.29</v>
      </c>
      <c r="T96" s="325">
        <f t="shared" si="29"/>
        <v>950283.53</v>
      </c>
      <c r="U96" s="325">
        <f t="shared" si="29"/>
        <v>668245.92000000004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21596.839999999851</v>
      </c>
      <c r="Y96" s="95">
        <f t="shared" si="30"/>
        <v>-335577.57000000007</v>
      </c>
      <c r="Z96" s="95">
        <f t="shared" si="30"/>
        <v>16111.110000000102</v>
      </c>
      <c r="AA96" s="95">
        <f t="shared" si="30"/>
        <v>-18682.900000000023</v>
      </c>
      <c r="AB96" s="164">
        <f t="shared" si="30"/>
        <v>-286695.49</v>
      </c>
    </row>
    <row r="97" spans="1:28" x14ac:dyDescent="0.3">
      <c r="A97" s="461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886206.72</v>
      </c>
      <c r="T97" s="325">
        <f t="shared" si="29"/>
        <v>840595.17</v>
      </c>
      <c r="U97" s="325">
        <f t="shared" si="29"/>
        <v>565120.37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208430.70000000019</v>
      </c>
      <c r="Y97" s="95">
        <f t="shared" si="30"/>
        <v>-162012.58999999985</v>
      </c>
      <c r="Z97" s="95">
        <f t="shared" si="30"/>
        <v>-93640.930000000051</v>
      </c>
      <c r="AA97" s="95">
        <f t="shared" si="30"/>
        <v>-73113.910000000033</v>
      </c>
      <c r="AB97" s="164">
        <f t="shared" si="30"/>
        <v>-396748.27999999991</v>
      </c>
    </row>
    <row r="98" spans="1:28" x14ac:dyDescent="0.3">
      <c r="A98" s="461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1484690.02</v>
      </c>
      <c r="T98" s="325">
        <f t="shared" si="29"/>
        <v>1415883.54</v>
      </c>
      <c r="U98" s="325">
        <f t="shared" si="29"/>
        <v>991310.55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-94694.5</v>
      </c>
      <c r="Y98" s="95">
        <f t="shared" si="30"/>
        <v>-496569.29999999981</v>
      </c>
      <c r="Z98" s="95">
        <f t="shared" si="30"/>
        <v>-252446.87000000011</v>
      </c>
      <c r="AA98" s="95">
        <f t="shared" si="30"/>
        <v>-181108.16999999993</v>
      </c>
      <c r="AB98" s="164">
        <f t="shared" si="30"/>
        <v>-717201.34999999986</v>
      </c>
    </row>
    <row r="99" spans="1:28" ht="16.2" x14ac:dyDescent="0.45">
      <c r="A99" s="461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2256744.09</v>
      </c>
      <c r="T99" s="377">
        <f t="shared" si="29"/>
        <v>2204569.33</v>
      </c>
      <c r="U99" s="377">
        <f t="shared" si="29"/>
        <v>1963948.95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-432634.34999999963</v>
      </c>
      <c r="Y99" s="96">
        <f t="shared" si="30"/>
        <v>-316336.0700000003</v>
      </c>
      <c r="Z99" s="96">
        <f t="shared" si="30"/>
        <v>-117229.35000000009</v>
      </c>
      <c r="AA99" s="96">
        <f t="shared" si="30"/>
        <v>-264987.5299999998</v>
      </c>
      <c r="AB99" s="165">
        <f t="shared" si="30"/>
        <v>-498313.57999999984</v>
      </c>
    </row>
    <row r="100" spans="1:28" ht="15" thickBot="1" x14ac:dyDescent="0.35">
      <c r="A100" s="461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14063744.630000001</v>
      </c>
      <c r="T100" s="368">
        <f t="shared" si="29"/>
        <v>12826494.500000002</v>
      </c>
      <c r="U100" s="368">
        <f t="shared" si="29"/>
        <v>9299028.3699999992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3239233.4299999988</v>
      </c>
      <c r="Y100" s="97">
        <f t="shared" si="32"/>
        <v>-1662814.2199999995</v>
      </c>
      <c r="Z100" s="97">
        <f t="shared" si="32"/>
        <v>-541353.56999999948</v>
      </c>
      <c r="AA100" s="97">
        <f t="shared" si="32"/>
        <v>-641585.28000000026</v>
      </c>
      <c r="AB100" s="166">
        <f t="shared" si="32"/>
        <v>-4942909.7300000004</v>
      </c>
    </row>
    <row r="101" spans="1:28" x14ac:dyDescent="0.3">
      <c r="A101" s="461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381"/>
      <c r="U101" s="381"/>
      <c r="V101" s="224"/>
      <c r="W101" s="129"/>
      <c r="X101" s="130"/>
      <c r="Y101" s="130"/>
      <c r="Z101" s="130"/>
      <c r="AA101" s="130"/>
      <c r="AB101" s="174"/>
    </row>
    <row r="102" spans="1:28" x14ac:dyDescent="0.3">
      <c r="A102" s="461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2">
        <v>12910275.68</v>
      </c>
      <c r="U102" s="322">
        <v>8575080.6899999995</v>
      </c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-2992663.2300000004</v>
      </c>
      <c r="Y102" s="95">
        <f t="shared" si="33"/>
        <v>1950449.0199999996</v>
      </c>
      <c r="Z102" s="95">
        <f t="shared" si="33"/>
        <v>-3813694.4399999976</v>
      </c>
      <c r="AA102" s="95">
        <f t="shared" si="33"/>
        <v>-2880089.7300000004</v>
      </c>
      <c r="AB102" s="164">
        <f t="shared" si="33"/>
        <v>-5645090.9900000002</v>
      </c>
    </row>
    <row r="103" spans="1:28" x14ac:dyDescent="0.3">
      <c r="A103" s="461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2">
        <v>923867.49</v>
      </c>
      <c r="U103" s="322">
        <v>665537.26</v>
      </c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-428184.9700000002</v>
      </c>
      <c r="Y103" s="95">
        <f t="shared" si="33"/>
        <v>-40151.15000000014</v>
      </c>
      <c r="Z103" s="95">
        <f t="shared" si="33"/>
        <v>-539790.55000000005</v>
      </c>
      <c r="AA103" s="95">
        <f t="shared" si="33"/>
        <v>-506651.6399999999</v>
      </c>
      <c r="AB103" s="164">
        <f t="shared" si="33"/>
        <v>-686401.03</v>
      </c>
    </row>
    <row r="104" spans="1:28" x14ac:dyDescent="0.3">
      <c r="A104" s="461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2">
        <v>1063849.3700000001</v>
      </c>
      <c r="U104" s="322">
        <v>745728.14</v>
      </c>
      <c r="V104" s="218">
        <f t="shared" si="33"/>
        <v>-1643056.5899999999</v>
      </c>
      <c r="W104" s="95">
        <f t="shared" si="33"/>
        <v>-3176239.59</v>
      </c>
      <c r="X104" s="95">
        <f t="shared" si="33"/>
        <v>-444726.12000000011</v>
      </c>
      <c r="Y104" s="95">
        <f t="shared" si="33"/>
        <v>411698.73999999976</v>
      </c>
      <c r="Z104" s="95">
        <f t="shared" si="33"/>
        <v>-318497.4600000002</v>
      </c>
      <c r="AA104" s="95">
        <f t="shared" si="33"/>
        <v>-212588.26999999979</v>
      </c>
      <c r="AB104" s="164">
        <f t="shared" si="33"/>
        <v>-378117.48999999987</v>
      </c>
    </row>
    <row r="105" spans="1:28" x14ac:dyDescent="0.3">
      <c r="A105" s="461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2">
        <v>1704321.28</v>
      </c>
      <c r="U105" s="322">
        <v>1158322.6499999999</v>
      </c>
      <c r="V105" s="218">
        <f t="shared" si="33"/>
        <v>-1464179.1099999994</v>
      </c>
      <c r="W105" s="95">
        <f t="shared" si="33"/>
        <v>-4247225.71</v>
      </c>
      <c r="X105" s="95">
        <f t="shared" si="33"/>
        <v>-461390.9299999997</v>
      </c>
      <c r="Y105" s="95">
        <f t="shared" si="33"/>
        <v>297724.89999999991</v>
      </c>
      <c r="Z105" s="95">
        <f t="shared" si="33"/>
        <v>-579395.52</v>
      </c>
      <c r="AA105" s="95">
        <f t="shared" si="33"/>
        <v>-402000.42999999993</v>
      </c>
      <c r="AB105" s="164">
        <f t="shared" si="33"/>
        <v>-658711.4700000002</v>
      </c>
    </row>
    <row r="106" spans="1:28" ht="16.2" x14ac:dyDescent="0.45">
      <c r="A106" s="461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3">
        <v>2392746.79</v>
      </c>
      <c r="U106" s="323">
        <v>1404059.67</v>
      </c>
      <c r="V106" s="219">
        <f t="shared" si="33"/>
        <v>-490630.08000000007</v>
      </c>
      <c r="W106" s="96">
        <f t="shared" si="33"/>
        <v>-2279940.41</v>
      </c>
      <c r="X106" s="96">
        <f t="shared" si="33"/>
        <v>416375.20000000019</v>
      </c>
      <c r="Y106" s="96">
        <f t="shared" si="33"/>
        <v>193710.66000000015</v>
      </c>
      <c r="Z106" s="96">
        <f t="shared" si="33"/>
        <v>-751801.5299999998</v>
      </c>
      <c r="AA106" s="96">
        <f t="shared" si="33"/>
        <v>-11188.790000000037</v>
      </c>
      <c r="AB106" s="165">
        <f t="shared" si="33"/>
        <v>-1181334.52</v>
      </c>
    </row>
    <row r="107" spans="1:28" x14ac:dyDescent="0.3">
      <c r="A107" s="461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22740826.190000001</v>
      </c>
      <c r="T107" s="444">
        <f t="shared" si="34"/>
        <v>18995060.609999999</v>
      </c>
      <c r="U107" s="444">
        <f t="shared" si="34"/>
        <v>12548728.41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-3910590.05</v>
      </c>
      <c r="Y107" s="135">
        <f t="shared" si="34"/>
        <v>2813432.1699999995</v>
      </c>
      <c r="Z107" s="135">
        <f t="shared" si="34"/>
        <v>-6003179.4999999963</v>
      </c>
      <c r="AA107" s="135">
        <f t="shared" si="34"/>
        <v>-4012518.8599999994</v>
      </c>
      <c r="AB107" s="164">
        <f t="shared" si="34"/>
        <v>-8549655.5</v>
      </c>
    </row>
    <row r="108" spans="1:28" x14ac:dyDescent="0.3">
      <c r="A108" s="461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45"/>
      <c r="U108" s="445"/>
      <c r="V108" s="226"/>
      <c r="W108" s="41"/>
      <c r="X108" s="42"/>
      <c r="Y108" s="42"/>
      <c r="Z108" s="42"/>
      <c r="AA108" s="42"/>
      <c r="AB108" s="175"/>
    </row>
    <row r="109" spans="1:28" x14ac:dyDescent="0.3">
      <c r="A109" s="461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293">
        <v>203295</v>
      </c>
      <c r="U109" s="293">
        <v>142035</v>
      </c>
      <c r="V109" s="255">
        <f t="shared" ref="V109:AB113" si="35">O109-C109</f>
        <v>13439</v>
      </c>
      <c r="W109" s="256">
        <f t="shared" si="35"/>
        <v>-28612</v>
      </c>
      <c r="X109" s="256">
        <f t="shared" si="35"/>
        <v>-9870</v>
      </c>
      <c r="Y109" s="256">
        <f t="shared" si="35"/>
        <v>31580</v>
      </c>
      <c r="Z109" s="256">
        <f t="shared" si="35"/>
        <v>-16143</v>
      </c>
      <c r="AA109" s="256">
        <f t="shared" si="35"/>
        <v>-12780</v>
      </c>
      <c r="AB109" s="176">
        <f t="shared" si="35"/>
        <v>-62001</v>
      </c>
    </row>
    <row r="110" spans="1:28" x14ac:dyDescent="0.3">
      <c r="A110" s="461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293">
        <v>15272</v>
      </c>
      <c r="U110" s="293">
        <v>11709</v>
      </c>
      <c r="V110" s="255">
        <f t="shared" si="35"/>
        <v>-1618</v>
      </c>
      <c r="W110" s="256">
        <f t="shared" si="35"/>
        <v>-2018</v>
      </c>
      <c r="X110" s="256">
        <f t="shared" si="35"/>
        <v>-2660</v>
      </c>
      <c r="Y110" s="256">
        <f t="shared" si="35"/>
        <v>-202</v>
      </c>
      <c r="Z110" s="256">
        <f t="shared" si="35"/>
        <v>-3775</v>
      </c>
      <c r="AA110" s="256">
        <f t="shared" si="35"/>
        <v>-3147</v>
      </c>
      <c r="AB110" s="176">
        <f t="shared" si="35"/>
        <v>-6785</v>
      </c>
    </row>
    <row r="111" spans="1:28" x14ac:dyDescent="0.3">
      <c r="A111" s="461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293">
        <v>18327</v>
      </c>
      <c r="U111" s="293">
        <v>12651</v>
      </c>
      <c r="V111" s="255">
        <f t="shared" si="35"/>
        <v>1313</v>
      </c>
      <c r="W111" s="256">
        <f t="shared" si="35"/>
        <v>-5347</v>
      </c>
      <c r="X111" s="256">
        <f t="shared" si="35"/>
        <v>-2269</v>
      </c>
      <c r="Y111" s="256">
        <f t="shared" si="35"/>
        <v>2461</v>
      </c>
      <c r="Z111" s="256">
        <f t="shared" si="35"/>
        <v>-2201</v>
      </c>
      <c r="AA111" s="256">
        <f t="shared" si="35"/>
        <v>-1938</v>
      </c>
      <c r="AB111" s="176">
        <f t="shared" si="35"/>
        <v>-6467</v>
      </c>
    </row>
    <row r="112" spans="1:28" x14ac:dyDescent="0.3">
      <c r="A112" s="461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293">
        <v>6088</v>
      </c>
      <c r="U112" s="293">
        <v>4248</v>
      </c>
      <c r="V112" s="255">
        <f t="shared" si="35"/>
        <v>930</v>
      </c>
      <c r="W112" s="256">
        <f t="shared" si="35"/>
        <v>-1644</v>
      </c>
      <c r="X112" s="256">
        <f t="shared" si="35"/>
        <v>-445</v>
      </c>
      <c r="Y112" s="256">
        <f t="shared" si="35"/>
        <v>903</v>
      </c>
      <c r="Z112" s="256">
        <f t="shared" si="35"/>
        <v>-522</v>
      </c>
      <c r="AA112" s="256">
        <f t="shared" si="35"/>
        <v>-553</v>
      </c>
      <c r="AB112" s="176">
        <f t="shared" si="35"/>
        <v>-1992</v>
      </c>
    </row>
    <row r="113" spans="1:33" ht="16.2" x14ac:dyDescent="0.45">
      <c r="A113" s="461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296">
        <v>938</v>
      </c>
      <c r="U113" s="296">
        <v>624</v>
      </c>
      <c r="V113" s="257">
        <f t="shared" si="35"/>
        <v>217</v>
      </c>
      <c r="W113" s="258">
        <f t="shared" si="35"/>
        <v>-231</v>
      </c>
      <c r="X113" s="258">
        <f t="shared" si="35"/>
        <v>-54</v>
      </c>
      <c r="Y113" s="258">
        <f t="shared" si="35"/>
        <v>192</v>
      </c>
      <c r="Z113" s="258">
        <f t="shared" si="35"/>
        <v>-115</v>
      </c>
      <c r="AA113" s="258">
        <f t="shared" si="35"/>
        <v>-41</v>
      </c>
      <c r="AB113" s="177">
        <f t="shared" si="35"/>
        <v>-330</v>
      </c>
    </row>
    <row r="114" spans="1:33" ht="15" thickBot="1" x14ac:dyDescent="0.35">
      <c r="A114" s="461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256861</v>
      </c>
      <c r="T114" s="300">
        <f t="shared" si="36"/>
        <v>243920</v>
      </c>
      <c r="U114" s="300">
        <f t="shared" si="36"/>
        <v>171267</v>
      </c>
      <c r="V114" s="273">
        <f t="shared" si="36"/>
        <v>14281</v>
      </c>
      <c r="W114" s="270">
        <f t="shared" si="36"/>
        <v>-37852</v>
      </c>
      <c r="X114" s="270">
        <f t="shared" si="36"/>
        <v>-15298</v>
      </c>
      <c r="Y114" s="270">
        <f t="shared" si="36"/>
        <v>34934</v>
      </c>
      <c r="Z114" s="270">
        <f t="shared" si="36"/>
        <v>-22756</v>
      </c>
      <c r="AA114" s="270">
        <f t="shared" si="36"/>
        <v>-18459</v>
      </c>
      <c r="AB114" s="88">
        <f t="shared" si="36"/>
        <v>-77575</v>
      </c>
    </row>
    <row r="115" spans="1:33" x14ac:dyDescent="0.3">
      <c r="A115" s="461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381"/>
      <c r="U115" s="381"/>
      <c r="V115" s="228"/>
      <c r="W115" s="139"/>
      <c r="X115" s="140"/>
      <c r="Y115" s="140"/>
      <c r="Z115" s="140"/>
      <c r="AA115" s="140"/>
      <c r="AB115" s="174"/>
    </row>
    <row r="116" spans="1:33" x14ac:dyDescent="0.3">
      <c r="A116" s="461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-7151563.290000001</v>
      </c>
      <c r="T116" s="325">
        <f t="shared" si="37"/>
        <v>-5495112.75</v>
      </c>
      <c r="U116" s="325">
        <f t="shared" si="37"/>
        <v>-3464678.1099999994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6529197.9699999988</v>
      </c>
      <c r="Y116" s="95">
        <f t="shared" si="38"/>
        <v>-2302767.709999999</v>
      </c>
      <c r="Z116" s="95">
        <f t="shared" si="38"/>
        <v>3719546.9099999983</v>
      </c>
      <c r="AA116" s="95">
        <f t="shared" si="38"/>
        <v>2776396.96</v>
      </c>
      <c r="AB116" s="164">
        <f t="shared" si="38"/>
        <v>2601139.96</v>
      </c>
    </row>
    <row r="117" spans="1:33" x14ac:dyDescent="0.3">
      <c r="A117" s="461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-10375.659999999916</v>
      </c>
      <c r="T117" s="325">
        <f t="shared" si="37"/>
        <v>26416.040000000037</v>
      </c>
      <c r="U117" s="325">
        <f t="shared" si="37"/>
        <v>2708.6600000000326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449781.81000000006</v>
      </c>
      <c r="Y117" s="95">
        <f t="shared" si="38"/>
        <v>-295426.41999999993</v>
      </c>
      <c r="Z117" s="95">
        <f t="shared" si="38"/>
        <v>555901.66000000015</v>
      </c>
      <c r="AA117" s="95">
        <f t="shared" si="38"/>
        <v>487968.73999999987</v>
      </c>
      <c r="AB117" s="164">
        <f t="shared" si="38"/>
        <v>399705.54000000004</v>
      </c>
    </row>
    <row r="118" spans="1:33" x14ac:dyDescent="0.3">
      <c r="A118" s="461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-511984.68999999994</v>
      </c>
      <c r="T118" s="325">
        <f t="shared" si="37"/>
        <v>-223254.20000000007</v>
      </c>
      <c r="U118" s="325">
        <f t="shared" si="37"/>
        <v>-180607.77000000002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653156.8200000003</v>
      </c>
      <c r="Y118" s="95">
        <f t="shared" si="38"/>
        <v>-573711.32999999961</v>
      </c>
      <c r="Z118" s="95">
        <f t="shared" si="38"/>
        <v>224856.53000000014</v>
      </c>
      <c r="AA118" s="95">
        <f t="shared" si="38"/>
        <v>139474.35999999975</v>
      </c>
      <c r="AB118" s="164">
        <f t="shared" si="38"/>
        <v>-18630.790000000037</v>
      </c>
    </row>
    <row r="119" spans="1:33" x14ac:dyDescent="0.3">
      <c r="A119" s="461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-720667.66000000015</v>
      </c>
      <c r="T119" s="325">
        <f t="shared" si="37"/>
        <v>-288437.74</v>
      </c>
      <c r="U119" s="325">
        <f t="shared" si="37"/>
        <v>-167012.09999999986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366696.4299999997</v>
      </c>
      <c r="Y119" s="95">
        <f t="shared" si="38"/>
        <v>-794294.19999999972</v>
      </c>
      <c r="Z119" s="95">
        <f t="shared" si="38"/>
        <v>326948.64999999991</v>
      </c>
      <c r="AA119" s="95">
        <f t="shared" si="38"/>
        <v>220892.26</v>
      </c>
      <c r="AB119" s="164">
        <f t="shared" si="38"/>
        <v>-58489.879999999655</v>
      </c>
    </row>
    <row r="120" spans="1:33" ht="16.2" x14ac:dyDescent="0.45">
      <c r="A120" s="461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-282490.26000000024</v>
      </c>
      <c r="T120" s="328">
        <f t="shared" si="37"/>
        <v>-188177.45999999996</v>
      </c>
      <c r="U120" s="328">
        <f t="shared" si="37"/>
        <v>559889.28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-849009.54999999981</v>
      </c>
      <c r="Y120" s="96">
        <f t="shared" si="38"/>
        <v>-510046.73000000045</v>
      </c>
      <c r="Z120" s="96">
        <f t="shared" si="38"/>
        <v>634572.1799999997</v>
      </c>
      <c r="AA120" s="96">
        <f t="shared" si="38"/>
        <v>-253798.73999999976</v>
      </c>
      <c r="AB120" s="165">
        <f t="shared" si="38"/>
        <v>683020.94000000018</v>
      </c>
    </row>
    <row r="121" spans="1:33" ht="15" thickBot="1" x14ac:dyDescent="0.35">
      <c r="A121" s="461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-8677081.5600000005</v>
      </c>
      <c r="T121" s="368">
        <f t="shared" si="40"/>
        <v>-6168566.1100000003</v>
      </c>
      <c r="U121" s="368">
        <f t="shared" si="40"/>
        <v>-3249700.0399999991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7149823.4799999995</v>
      </c>
      <c r="Y121" s="97">
        <f t="shared" si="41"/>
        <v>-4476246.3899999987</v>
      </c>
      <c r="Z121" s="97">
        <f t="shared" si="41"/>
        <v>5461825.9299999978</v>
      </c>
      <c r="AA121" s="97">
        <f t="shared" si="41"/>
        <v>3370933.5799999996</v>
      </c>
      <c r="AB121" s="166">
        <f t="shared" si="41"/>
        <v>3606745.7700000005</v>
      </c>
    </row>
    <row r="122" spans="1:33" x14ac:dyDescent="0.3">
      <c r="A122" s="461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446"/>
      <c r="U122" s="446"/>
      <c r="V122" s="227"/>
      <c r="W122" s="91"/>
      <c r="X122" s="92"/>
      <c r="Y122" s="92"/>
      <c r="Z122" s="92"/>
      <c r="AA122" s="92"/>
      <c r="AB122" s="179"/>
    </row>
    <row r="123" spans="1:33" x14ac:dyDescent="0.3">
      <c r="A123" s="461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447">
        <v>41</v>
      </c>
      <c r="U123" s="447">
        <v>41</v>
      </c>
      <c r="V123" s="255">
        <f t="shared" ref="V123:AB127" si="42">O123-C123</f>
        <v>1</v>
      </c>
      <c r="W123" s="256">
        <f t="shared" si="42"/>
        <v>-5</v>
      </c>
      <c r="X123" s="256">
        <f t="shared" si="42"/>
        <v>-5</v>
      </c>
      <c r="Y123" s="256">
        <f t="shared" si="42"/>
        <v>-14</v>
      </c>
      <c r="Z123" s="256">
        <f t="shared" si="42"/>
        <v>-3</v>
      </c>
      <c r="AA123" s="256">
        <f t="shared" si="42"/>
        <v>-19</v>
      </c>
      <c r="AB123" s="176">
        <f t="shared" si="42"/>
        <v>-19</v>
      </c>
      <c r="AC123" s="400"/>
      <c r="AD123" s="400"/>
      <c r="AE123" s="400"/>
      <c r="AF123" s="400"/>
      <c r="AG123" s="400"/>
    </row>
    <row r="124" spans="1:33" x14ac:dyDescent="0.3">
      <c r="A124" s="461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447">
        <v>667</v>
      </c>
      <c r="U124" s="447">
        <v>663</v>
      </c>
      <c r="V124" s="255">
        <f t="shared" si="42"/>
        <v>-274</v>
      </c>
      <c r="W124" s="256">
        <f t="shared" si="42"/>
        <v>-431</v>
      </c>
      <c r="X124" s="256">
        <f t="shared" si="42"/>
        <v>-886</v>
      </c>
      <c r="Y124" s="256">
        <f t="shared" si="42"/>
        <v>-928</v>
      </c>
      <c r="Z124" s="256">
        <f t="shared" si="42"/>
        <v>-721</v>
      </c>
      <c r="AA124" s="256">
        <f t="shared" si="42"/>
        <v>-798</v>
      </c>
      <c r="AB124" s="176">
        <f t="shared" si="42"/>
        <v>-804</v>
      </c>
    </row>
    <row r="125" spans="1:33" x14ac:dyDescent="0.3">
      <c r="A125" s="461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447">
        <v>0</v>
      </c>
      <c r="U125" s="447">
        <v>0</v>
      </c>
      <c r="V125" s="255">
        <f t="shared" si="42"/>
        <v>0</v>
      </c>
      <c r="W125" s="256">
        <f t="shared" si="42"/>
        <v>0</v>
      </c>
      <c r="X125" s="256">
        <f t="shared" si="42"/>
        <v>0</v>
      </c>
      <c r="Y125" s="256">
        <f t="shared" si="42"/>
        <v>0</v>
      </c>
      <c r="Z125" s="256">
        <f t="shared" si="42"/>
        <v>0</v>
      </c>
      <c r="AA125" s="256">
        <f t="shared" si="42"/>
        <v>0</v>
      </c>
      <c r="AB125" s="176">
        <f t="shared" si="42"/>
        <v>-1</v>
      </c>
      <c r="AC125" s="401"/>
      <c r="AD125" s="401"/>
      <c r="AE125" s="401"/>
      <c r="AF125" s="401"/>
      <c r="AG125" s="401"/>
    </row>
    <row r="126" spans="1:33" x14ac:dyDescent="0.3">
      <c r="A126" s="461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447">
        <v>0</v>
      </c>
      <c r="U126" s="447">
        <v>0</v>
      </c>
      <c r="V126" s="255">
        <f t="shared" si="42"/>
        <v>0</v>
      </c>
      <c r="W126" s="256">
        <f t="shared" si="42"/>
        <v>0</v>
      </c>
      <c r="X126" s="256">
        <f t="shared" si="42"/>
        <v>0</v>
      </c>
      <c r="Y126" s="256">
        <f t="shared" si="42"/>
        <v>0</v>
      </c>
      <c r="Z126" s="256">
        <f t="shared" si="42"/>
        <v>0</v>
      </c>
      <c r="AA126" s="256">
        <f t="shared" si="42"/>
        <v>0</v>
      </c>
      <c r="AB126" s="176">
        <f t="shared" si="42"/>
        <v>0</v>
      </c>
    </row>
    <row r="127" spans="1:33" ht="16.2" x14ac:dyDescent="0.45">
      <c r="A127" s="461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448">
        <v>0</v>
      </c>
      <c r="U127" s="448">
        <v>0</v>
      </c>
      <c r="V127" s="279">
        <f t="shared" si="42"/>
        <v>0</v>
      </c>
      <c r="W127" s="277">
        <f t="shared" si="42"/>
        <v>0</v>
      </c>
      <c r="X127" s="277">
        <f t="shared" si="42"/>
        <v>0</v>
      </c>
      <c r="Y127" s="277">
        <f t="shared" si="42"/>
        <v>0</v>
      </c>
      <c r="Z127" s="277">
        <f t="shared" si="42"/>
        <v>0</v>
      </c>
      <c r="AA127" s="277">
        <f t="shared" si="42"/>
        <v>0</v>
      </c>
      <c r="AB127" s="180">
        <f t="shared" si="42"/>
        <v>0</v>
      </c>
    </row>
    <row r="128" spans="1:33" x14ac:dyDescent="0.3">
      <c r="A128" s="461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686</v>
      </c>
      <c r="T128" s="383">
        <f t="shared" si="43"/>
        <v>708</v>
      </c>
      <c r="U128" s="383">
        <f t="shared" si="43"/>
        <v>704</v>
      </c>
      <c r="V128" s="255">
        <f t="shared" si="43"/>
        <v>-273</v>
      </c>
      <c r="W128" s="256">
        <f t="shared" si="43"/>
        <v>-436</v>
      </c>
      <c r="X128" s="256">
        <f t="shared" si="43"/>
        <v>-891</v>
      </c>
      <c r="Y128" s="256">
        <f t="shared" si="43"/>
        <v>-942</v>
      </c>
      <c r="Z128" s="256">
        <f t="shared" si="43"/>
        <v>-724</v>
      </c>
      <c r="AA128" s="256">
        <f t="shared" si="43"/>
        <v>-817</v>
      </c>
      <c r="AB128" s="181">
        <f t="shared" si="43"/>
        <v>-824</v>
      </c>
    </row>
    <row r="129" spans="1:33" x14ac:dyDescent="0.3">
      <c r="A129" s="461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447"/>
      <c r="U129" s="447"/>
      <c r="V129" s="281"/>
      <c r="W129" s="282"/>
      <c r="X129" s="282"/>
      <c r="Y129" s="282"/>
      <c r="Z129" s="282"/>
      <c r="AA129" s="282"/>
      <c r="AB129" s="183"/>
    </row>
    <row r="130" spans="1:33" x14ac:dyDescent="0.3">
      <c r="A130" s="461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447">
        <v>0</v>
      </c>
      <c r="U130" s="447">
        <v>0</v>
      </c>
      <c r="V130" s="255">
        <f t="shared" ref="V130:AB134" si="44">O130-C130</f>
        <v>-78</v>
      </c>
      <c r="W130" s="256">
        <f t="shared" si="44"/>
        <v>-917</v>
      </c>
      <c r="X130" s="256">
        <f t="shared" si="44"/>
        <v>-665</v>
      </c>
      <c r="Y130" s="256">
        <f t="shared" si="44"/>
        <v>-639</v>
      </c>
      <c r="Z130" s="256">
        <f t="shared" si="44"/>
        <v>-983</v>
      </c>
      <c r="AA130" s="256">
        <f t="shared" si="44"/>
        <v>-766</v>
      </c>
      <c r="AB130" s="176">
        <f t="shared" si="44"/>
        <v>-1256</v>
      </c>
    </row>
    <row r="131" spans="1:33" x14ac:dyDescent="0.3">
      <c r="A131" s="461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447">
        <v>0</v>
      </c>
      <c r="U131" s="447">
        <v>0</v>
      </c>
      <c r="V131" s="255">
        <f t="shared" si="44"/>
        <v>-6</v>
      </c>
      <c r="W131" s="256">
        <f t="shared" si="44"/>
        <v>-18</v>
      </c>
      <c r="X131" s="256">
        <f t="shared" si="44"/>
        <v>-262</v>
      </c>
      <c r="Y131" s="256">
        <f t="shared" si="44"/>
        <v>-237</v>
      </c>
      <c r="Z131" s="256">
        <f t="shared" si="44"/>
        <v>-455</v>
      </c>
      <c r="AA131" s="256">
        <f t="shared" si="44"/>
        <v>-313</v>
      </c>
      <c r="AB131" s="176">
        <f t="shared" si="44"/>
        <v>-624</v>
      </c>
    </row>
    <row r="132" spans="1:33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447">
        <v>0</v>
      </c>
      <c r="U132" s="447">
        <v>0</v>
      </c>
      <c r="V132" s="255">
        <f t="shared" si="44"/>
        <v>-56</v>
      </c>
      <c r="W132" s="256">
        <f t="shared" si="44"/>
        <v>-105</v>
      </c>
      <c r="X132" s="256">
        <f t="shared" si="44"/>
        <v>-132</v>
      </c>
      <c r="Y132" s="256">
        <f t="shared" si="44"/>
        <v>-105</v>
      </c>
      <c r="Z132" s="256">
        <f t="shared" si="44"/>
        <v>-79</v>
      </c>
      <c r="AA132" s="256">
        <f t="shared" si="44"/>
        <v>-62</v>
      </c>
      <c r="AB132" s="176">
        <f t="shared" si="44"/>
        <v>-41</v>
      </c>
    </row>
    <row r="133" spans="1:33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447">
        <v>0</v>
      </c>
      <c r="U133" s="447">
        <v>0</v>
      </c>
      <c r="V133" s="255">
        <f t="shared" si="44"/>
        <v>-5</v>
      </c>
      <c r="W133" s="256">
        <f t="shared" si="44"/>
        <v>-10</v>
      </c>
      <c r="X133" s="256">
        <f t="shared" si="44"/>
        <v>-9</v>
      </c>
      <c r="Y133" s="256">
        <f t="shared" si="44"/>
        <v>-9</v>
      </c>
      <c r="Z133" s="256">
        <f t="shared" si="44"/>
        <v>-7</v>
      </c>
      <c r="AA133" s="256">
        <f t="shared" si="44"/>
        <v>-5</v>
      </c>
      <c r="AB133" s="176">
        <f t="shared" si="44"/>
        <v>-7</v>
      </c>
    </row>
    <row r="134" spans="1:33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448">
        <v>0</v>
      </c>
      <c r="U134" s="448">
        <v>0</v>
      </c>
      <c r="V134" s="279">
        <f t="shared" si="44"/>
        <v>0</v>
      </c>
      <c r="W134" s="277">
        <f t="shared" si="44"/>
        <v>-1</v>
      </c>
      <c r="X134" s="277">
        <f t="shared" si="44"/>
        <v>-1</v>
      </c>
      <c r="Y134" s="277">
        <f t="shared" si="44"/>
        <v>0</v>
      </c>
      <c r="Z134" s="277">
        <f t="shared" si="44"/>
        <v>0</v>
      </c>
      <c r="AA134" s="277">
        <f t="shared" si="44"/>
        <v>0</v>
      </c>
      <c r="AB134" s="180">
        <f t="shared" si="44"/>
        <v>0</v>
      </c>
    </row>
    <row r="135" spans="1:33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447">
        <f t="shared" si="45"/>
        <v>0</v>
      </c>
      <c r="U135" s="447">
        <f t="shared" si="45"/>
        <v>0</v>
      </c>
      <c r="V135" s="281">
        <f>SUM(V130:V134)</f>
        <v>-145</v>
      </c>
      <c r="W135" s="282">
        <f>SUM(W130:W134)</f>
        <v>-1051</v>
      </c>
      <c r="X135" s="282">
        <f t="shared" ref="X135:AB135" si="46">SUM(X130:X134)</f>
        <v>-1069</v>
      </c>
      <c r="Y135" s="282">
        <f t="shared" si="46"/>
        <v>-990</v>
      </c>
      <c r="Z135" s="282">
        <f t="shared" si="46"/>
        <v>-1524</v>
      </c>
      <c r="AA135" s="282">
        <f t="shared" si="46"/>
        <v>-1146</v>
      </c>
      <c r="AB135" s="183">
        <f t="shared" si="46"/>
        <v>-1928</v>
      </c>
    </row>
    <row r="136" spans="1:33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447"/>
      <c r="U136" s="447"/>
      <c r="V136" s="281"/>
      <c r="W136" s="282"/>
      <c r="X136" s="92"/>
      <c r="Y136" s="92"/>
      <c r="Z136" s="92"/>
      <c r="AA136" s="92"/>
      <c r="AB136" s="183"/>
    </row>
    <row r="137" spans="1:33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447">
        <v>957</v>
      </c>
      <c r="U137" s="447">
        <v>768</v>
      </c>
      <c r="V137" s="255">
        <f t="shared" ref="V137:AB141" si="47">O137-C137</f>
        <v>-3053</v>
      </c>
      <c r="W137" s="256">
        <f t="shared" si="47"/>
        <v>-6810</v>
      </c>
      <c r="X137" s="256">
        <f t="shared" si="47"/>
        <v>-8508</v>
      </c>
      <c r="Y137" s="256">
        <f t="shared" si="47"/>
        <v>-7330</v>
      </c>
      <c r="Z137" s="256">
        <f t="shared" si="47"/>
        <v>-7363</v>
      </c>
      <c r="AA137" s="256">
        <f t="shared" si="47"/>
        <v>-6816</v>
      </c>
      <c r="AB137" s="176">
        <f t="shared" si="47"/>
        <v>-5708</v>
      </c>
      <c r="AC137" s="400"/>
      <c r="AD137" s="400"/>
      <c r="AE137" s="400"/>
      <c r="AF137" s="400"/>
      <c r="AG137" s="400"/>
    </row>
    <row r="138" spans="1:33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447">
        <v>274</v>
      </c>
      <c r="U138" s="447">
        <v>217</v>
      </c>
      <c r="V138" s="255">
        <f t="shared" si="47"/>
        <v>-966</v>
      </c>
      <c r="W138" s="256">
        <f t="shared" si="47"/>
        <v>-1351</v>
      </c>
      <c r="X138" s="256">
        <f t="shared" si="47"/>
        <v>-3184</v>
      </c>
      <c r="Y138" s="256">
        <f t="shared" si="47"/>
        <v>-2769</v>
      </c>
      <c r="Z138" s="256">
        <f t="shared" si="47"/>
        <v>-2952</v>
      </c>
      <c r="AA138" s="256">
        <f t="shared" si="47"/>
        <v>-2932</v>
      </c>
      <c r="AB138" s="176">
        <f t="shared" si="47"/>
        <v>-2585</v>
      </c>
    </row>
    <row r="139" spans="1:33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447">
        <v>20</v>
      </c>
      <c r="U139" s="447">
        <v>30</v>
      </c>
      <c r="V139" s="255">
        <f t="shared" si="47"/>
        <v>-90</v>
      </c>
      <c r="W139" s="256">
        <f t="shared" si="47"/>
        <v>-164</v>
      </c>
      <c r="X139" s="256">
        <f t="shared" si="47"/>
        <v>-183</v>
      </c>
      <c r="Y139" s="256">
        <f t="shared" si="47"/>
        <v>-137</v>
      </c>
      <c r="Z139" s="256">
        <f t="shared" si="47"/>
        <v>-111</v>
      </c>
      <c r="AA139" s="256">
        <f t="shared" si="47"/>
        <v>-84</v>
      </c>
      <c r="AB139" s="176">
        <f t="shared" si="47"/>
        <v>-59</v>
      </c>
      <c r="AC139" s="401"/>
      <c r="AD139" s="401"/>
      <c r="AE139" s="401"/>
      <c r="AF139" s="401"/>
      <c r="AG139" s="401"/>
    </row>
    <row r="140" spans="1:33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447">
        <v>21</v>
      </c>
      <c r="U140" s="447">
        <v>28</v>
      </c>
      <c r="V140" s="255">
        <f t="shared" si="47"/>
        <v>-24</v>
      </c>
      <c r="W140" s="256">
        <f t="shared" si="47"/>
        <v>-52</v>
      </c>
      <c r="X140" s="256">
        <f t="shared" si="47"/>
        <v>-59</v>
      </c>
      <c r="Y140" s="256">
        <f t="shared" si="47"/>
        <v>-47</v>
      </c>
      <c r="Z140" s="256">
        <f t="shared" si="47"/>
        <v>-38</v>
      </c>
      <c r="AA140" s="256">
        <f t="shared" si="47"/>
        <v>-27</v>
      </c>
      <c r="AB140" s="176">
        <f t="shared" si="47"/>
        <v>-9</v>
      </c>
    </row>
    <row r="141" spans="1:33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448">
        <v>4</v>
      </c>
      <c r="U141" s="448">
        <v>4</v>
      </c>
      <c r="V141" s="279">
        <f t="shared" si="47"/>
        <v>-4</v>
      </c>
      <c r="W141" s="277">
        <f t="shared" si="47"/>
        <v>-7</v>
      </c>
      <c r="X141" s="277">
        <f t="shared" si="47"/>
        <v>-6</v>
      </c>
      <c r="Y141" s="277">
        <f t="shared" si="47"/>
        <v>-7</v>
      </c>
      <c r="Z141" s="277">
        <f t="shared" si="47"/>
        <v>-3</v>
      </c>
      <c r="AA141" s="277">
        <f t="shared" si="47"/>
        <v>-1</v>
      </c>
      <c r="AB141" s="180">
        <f t="shared" si="47"/>
        <v>1</v>
      </c>
    </row>
    <row r="142" spans="1:33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1558</v>
      </c>
      <c r="T142" s="385">
        <f t="shared" si="48"/>
        <v>1276</v>
      </c>
      <c r="U142" s="385">
        <f t="shared" si="48"/>
        <v>1047</v>
      </c>
      <c r="V142" s="285">
        <f t="shared" si="48"/>
        <v>-4137</v>
      </c>
      <c r="W142" s="283">
        <f t="shared" si="48"/>
        <v>-8384</v>
      </c>
      <c r="X142" s="283">
        <f t="shared" si="48"/>
        <v>-11940</v>
      </c>
      <c r="Y142" s="283">
        <f t="shared" si="48"/>
        <v>-10290</v>
      </c>
      <c r="Z142" s="283">
        <f t="shared" si="48"/>
        <v>-10467</v>
      </c>
      <c r="AA142" s="283">
        <f t="shared" si="48"/>
        <v>-9860</v>
      </c>
      <c r="AB142" s="186">
        <f t="shared" si="48"/>
        <v>-8360</v>
      </c>
    </row>
    <row r="143" spans="1:33" x14ac:dyDescent="0.3">
      <c r="A143" s="290"/>
      <c r="B143" s="229"/>
      <c r="C143" s="229"/>
      <c r="D143" s="229"/>
      <c r="E143" s="229"/>
      <c r="F143" s="229"/>
      <c r="G143" s="229"/>
    </row>
    <row r="144" spans="1:33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C8:AE8"/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38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63"/>
  <sheetViews>
    <sheetView zoomScaleNormal="100" workbookViewId="0">
      <pane xSplit="2" ySplit="9" topLeftCell="L10" activePane="bottomRight" state="frozen"/>
      <selection pane="topRight" activeCell="C1" sqref="C1"/>
      <selection pane="bottomLeft" activeCell="A9" sqref="A9"/>
      <selection pane="bottomRight" activeCell="S30" sqref="S30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229" customWidth="1"/>
    <col min="21" max="21" width="11.44140625" style="1" customWidth="1"/>
    <col min="22" max="23" width="12" style="1" bestFit="1" customWidth="1"/>
    <col min="24" max="25" width="11" style="1" bestFit="1" customWidth="1"/>
    <col min="26" max="26" width="12.33203125" style="1" customWidth="1"/>
    <col min="27" max="27" width="12.5546875" style="1" customWidth="1"/>
    <col min="28" max="28" width="18.109375" style="1" customWidth="1"/>
    <col min="29" max="16384" width="9.21875" style="1"/>
  </cols>
  <sheetData>
    <row r="1" spans="1:34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34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350"/>
      <c r="U2" s="6"/>
      <c r="V2" s="6"/>
      <c r="W2" s="7"/>
    </row>
    <row r="3" spans="1:34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351"/>
      <c r="U3" s="8"/>
      <c r="V3" s="8"/>
      <c r="W3" s="9"/>
    </row>
    <row r="4" spans="1:34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351"/>
      <c r="U4" s="8"/>
      <c r="V4" s="8"/>
      <c r="W4" s="9"/>
    </row>
    <row r="5" spans="1:34" ht="27.6" customHeight="1" thickTop="1" thickBot="1" x14ac:dyDescent="0.35">
      <c r="B5" s="4" t="s">
        <v>45</v>
      </c>
      <c r="C5" s="519" t="s">
        <v>163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351"/>
      <c r="U5" s="8"/>
      <c r="V5" s="8"/>
      <c r="W5" s="10"/>
    </row>
    <row r="6" spans="1:34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351"/>
      <c r="U6" s="8"/>
      <c r="V6" s="8"/>
      <c r="W6" s="10"/>
    </row>
    <row r="7" spans="1:34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398"/>
      <c r="U7" s="13"/>
      <c r="V7" s="13"/>
      <c r="W7" s="14"/>
    </row>
    <row r="8" spans="1:34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353"/>
      <c r="U8" s="20"/>
      <c r="V8" s="521" t="s">
        <v>32</v>
      </c>
      <c r="W8" s="522"/>
      <c r="X8" s="522"/>
      <c r="Y8" s="522"/>
      <c r="Z8" s="522"/>
      <c r="AA8" s="522"/>
      <c r="AB8" s="523"/>
      <c r="AC8" s="526"/>
      <c r="AD8" s="525"/>
      <c r="AE8" s="525"/>
    </row>
    <row r="9" spans="1:34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34" t="s">
        <v>10</v>
      </c>
      <c r="S9" s="434" t="s">
        <v>11</v>
      </c>
      <c r="T9" s="434" t="s">
        <v>2</v>
      </c>
      <c r="U9" s="460" t="s">
        <v>164</v>
      </c>
      <c r="V9" s="146" t="s">
        <v>8</v>
      </c>
      <c r="W9" s="147" t="s">
        <v>9</v>
      </c>
      <c r="X9" s="147" t="s">
        <v>13</v>
      </c>
      <c r="Y9" s="147" t="s">
        <v>139</v>
      </c>
      <c r="Z9" s="147" t="s">
        <v>11</v>
      </c>
      <c r="AA9" s="147" t="s">
        <v>2</v>
      </c>
      <c r="AB9" s="148" t="s">
        <v>161</v>
      </c>
      <c r="AC9" s="459"/>
      <c r="AD9" s="459"/>
      <c r="AE9" s="459"/>
      <c r="AF9" s="459"/>
      <c r="AG9" s="459"/>
      <c r="AH9" s="459"/>
    </row>
    <row r="10" spans="1:34" x14ac:dyDescent="0.3">
      <c r="A10" s="459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355"/>
      <c r="U10" s="187"/>
      <c r="V10" s="212"/>
      <c r="W10" s="28"/>
      <c r="X10" s="29"/>
      <c r="Y10" s="29"/>
      <c r="Z10" s="29"/>
      <c r="AA10" s="29"/>
      <c r="AB10" s="152"/>
    </row>
    <row r="11" spans="1:34" x14ac:dyDescent="0.3">
      <c r="A11" s="459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357">
        <v>256621</v>
      </c>
      <c r="U11" s="357">
        <v>256854</v>
      </c>
      <c r="V11" s="213">
        <f t="shared" ref="V11:AB15" si="0">O11-C11</f>
        <v>4079</v>
      </c>
      <c r="W11" s="80">
        <f t="shared" si="0"/>
        <v>4317</v>
      </c>
      <c r="X11" s="80">
        <f t="shared" si="0"/>
        <v>5435</v>
      </c>
      <c r="Y11" s="80">
        <f t="shared" si="0"/>
        <v>6171</v>
      </c>
      <c r="Z11" s="80">
        <f t="shared" si="0"/>
        <v>3856</v>
      </c>
      <c r="AA11" s="80">
        <f t="shared" si="0"/>
        <v>3224</v>
      </c>
      <c r="AB11" s="154">
        <f t="shared" si="0"/>
        <v>2078</v>
      </c>
    </row>
    <row r="12" spans="1:34" x14ac:dyDescent="0.3">
      <c r="A12" s="459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357">
        <v>42434</v>
      </c>
      <c r="U12" s="357">
        <v>42299</v>
      </c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80">
        <f t="shared" si="0"/>
        <v>-365</v>
      </c>
      <c r="Z12" s="80">
        <f t="shared" si="0"/>
        <v>2782</v>
      </c>
      <c r="AA12" s="80">
        <f t="shared" si="0"/>
        <v>3291</v>
      </c>
      <c r="AB12" s="154">
        <f t="shared" si="0"/>
        <v>4421</v>
      </c>
    </row>
    <row r="13" spans="1:34" x14ac:dyDescent="0.3">
      <c r="A13" s="459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357">
        <v>23426</v>
      </c>
      <c r="U13" s="357">
        <v>23424</v>
      </c>
      <c r="V13" s="213">
        <f t="shared" si="0"/>
        <v>-11</v>
      </c>
      <c r="W13" s="80">
        <f t="shared" si="0"/>
        <v>186</v>
      </c>
      <c r="X13" s="80">
        <f t="shared" si="0"/>
        <v>425</v>
      </c>
      <c r="Y13" s="80">
        <f t="shared" si="0"/>
        <v>619</v>
      </c>
      <c r="Z13" s="80">
        <f t="shared" si="0"/>
        <v>677</v>
      </c>
      <c r="AA13" s="80">
        <f t="shared" si="0"/>
        <v>701</v>
      </c>
      <c r="AB13" s="154">
        <f t="shared" si="0"/>
        <v>693</v>
      </c>
    </row>
    <row r="14" spans="1:34" x14ac:dyDescent="0.3">
      <c r="A14" s="459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357">
        <v>6939</v>
      </c>
      <c r="U14" s="357">
        <v>6940</v>
      </c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80">
        <f t="shared" si="0"/>
        <v>174</v>
      </c>
      <c r="Z14" s="80">
        <f t="shared" si="0"/>
        <v>194</v>
      </c>
      <c r="AA14" s="80">
        <f t="shared" si="0"/>
        <v>191</v>
      </c>
      <c r="AB14" s="154">
        <f t="shared" si="0"/>
        <v>186</v>
      </c>
    </row>
    <row r="15" spans="1:34" x14ac:dyDescent="0.3">
      <c r="A15" s="459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358">
        <v>1000</v>
      </c>
      <c r="U15" s="358">
        <v>999</v>
      </c>
      <c r="V15" s="214">
        <f t="shared" si="0"/>
        <v>13</v>
      </c>
      <c r="W15" s="85">
        <f t="shared" si="0"/>
        <v>18</v>
      </c>
      <c r="X15" s="85">
        <f t="shared" si="0"/>
        <v>15</v>
      </c>
      <c r="Y15" s="85">
        <f t="shared" si="0"/>
        <v>18</v>
      </c>
      <c r="Z15" s="85">
        <f t="shared" si="0"/>
        <v>17</v>
      </c>
      <c r="AA15" s="85">
        <f t="shared" si="0"/>
        <v>22</v>
      </c>
      <c r="AB15" s="155">
        <f t="shared" si="0"/>
        <v>22</v>
      </c>
    </row>
    <row r="16" spans="1:34" ht="15" thickBot="1" x14ac:dyDescent="0.35">
      <c r="A16" s="459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359">
        <f t="shared" si="1"/>
        <v>330420</v>
      </c>
      <c r="U16" s="359">
        <f t="shared" si="1"/>
        <v>330516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5824</v>
      </c>
      <c r="Y16" s="51">
        <f t="shared" si="2"/>
        <v>6617</v>
      </c>
      <c r="Z16" s="51">
        <f t="shared" si="2"/>
        <v>7526</v>
      </c>
      <c r="AA16" s="51">
        <f t="shared" si="2"/>
        <v>7429</v>
      </c>
      <c r="AB16" s="157">
        <f t="shared" si="2"/>
        <v>7400</v>
      </c>
    </row>
    <row r="17" spans="1:34" x14ac:dyDescent="0.3">
      <c r="A17" s="459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60"/>
      <c r="U17" s="360"/>
      <c r="V17" s="213"/>
      <c r="W17" s="236"/>
      <c r="X17" s="81"/>
      <c r="Y17" s="81"/>
      <c r="Z17" s="81"/>
      <c r="AA17" s="81"/>
      <c r="AB17" s="159"/>
    </row>
    <row r="18" spans="1:34" x14ac:dyDescent="0.3">
      <c r="A18" s="459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361">
        <v>59439</v>
      </c>
      <c r="U18" s="361">
        <v>63276</v>
      </c>
      <c r="V18" s="213">
        <f t="shared" ref="V18:AB22" si="3">O18-C18</f>
        <v>5522</v>
      </c>
      <c r="W18" s="80">
        <f t="shared" si="3"/>
        <v>-3703</v>
      </c>
      <c r="X18" s="80">
        <f t="shared" si="3"/>
        <v>-1181</v>
      </c>
      <c r="Y18" s="80">
        <f t="shared" si="3"/>
        <v>530</v>
      </c>
      <c r="Z18" s="80">
        <f t="shared" si="3"/>
        <v>-7910</v>
      </c>
      <c r="AA18" s="80">
        <f t="shared" si="3"/>
        <v>-3844</v>
      </c>
      <c r="AB18" s="154">
        <f t="shared" si="3"/>
        <v>3703</v>
      </c>
      <c r="AC18" s="400"/>
      <c r="AD18" s="400"/>
      <c r="AE18" s="400"/>
      <c r="AF18" s="400"/>
      <c r="AG18" s="400"/>
      <c r="AH18" s="400"/>
    </row>
    <row r="19" spans="1:34" x14ac:dyDescent="0.3">
      <c r="A19" s="459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361">
        <v>29077</v>
      </c>
      <c r="U19" s="361">
        <v>29719</v>
      </c>
      <c r="V19" s="213">
        <f t="shared" si="3"/>
        <v>-699</v>
      </c>
      <c r="W19" s="80">
        <f t="shared" si="3"/>
        <v>-1644</v>
      </c>
      <c r="X19" s="80">
        <f t="shared" si="3"/>
        <v>134</v>
      </c>
      <c r="Y19" s="80">
        <f t="shared" si="3"/>
        <v>-122</v>
      </c>
      <c r="Z19" s="80">
        <f t="shared" si="3"/>
        <v>676</v>
      </c>
      <c r="AA19" s="80">
        <f t="shared" si="3"/>
        <v>1940</v>
      </c>
      <c r="AB19" s="154">
        <f t="shared" si="3"/>
        <v>3957</v>
      </c>
    </row>
    <row r="20" spans="1:34" x14ac:dyDescent="0.3">
      <c r="A20" s="459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361">
        <v>5310</v>
      </c>
      <c r="U20" s="361">
        <v>5569</v>
      </c>
      <c r="V20" s="213">
        <f t="shared" si="3"/>
        <v>787</v>
      </c>
      <c r="W20" s="80">
        <f t="shared" si="3"/>
        <v>1365</v>
      </c>
      <c r="X20" s="80">
        <f t="shared" si="3"/>
        <v>1144</v>
      </c>
      <c r="Y20" s="80">
        <f t="shared" si="3"/>
        <v>1146</v>
      </c>
      <c r="Z20" s="80">
        <f t="shared" si="3"/>
        <v>340</v>
      </c>
      <c r="AA20" s="80">
        <f t="shared" si="3"/>
        <v>604</v>
      </c>
      <c r="AB20" s="154">
        <f t="shared" si="3"/>
        <v>1211</v>
      </c>
      <c r="AC20" s="401"/>
      <c r="AD20" s="401"/>
      <c r="AE20" s="401"/>
      <c r="AF20" s="401"/>
      <c r="AG20" s="401"/>
      <c r="AH20" s="401"/>
    </row>
    <row r="21" spans="1:34" x14ac:dyDescent="0.3">
      <c r="A21" s="459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361">
        <v>1176</v>
      </c>
      <c r="U21" s="361">
        <v>1328</v>
      </c>
      <c r="V21" s="213">
        <f t="shared" si="3"/>
        <v>325</v>
      </c>
      <c r="W21" s="80">
        <f t="shared" si="3"/>
        <v>509</v>
      </c>
      <c r="X21" s="80">
        <f t="shared" si="3"/>
        <v>336</v>
      </c>
      <c r="Y21" s="80">
        <f t="shared" si="3"/>
        <v>347</v>
      </c>
      <c r="Z21" s="80">
        <f t="shared" si="3"/>
        <v>142</v>
      </c>
      <c r="AA21" s="80">
        <f t="shared" si="3"/>
        <v>179</v>
      </c>
      <c r="AB21" s="154">
        <f t="shared" si="3"/>
        <v>481</v>
      </c>
    </row>
    <row r="22" spans="1:34" x14ac:dyDescent="0.3">
      <c r="A22" s="459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362">
        <v>147</v>
      </c>
      <c r="U22" s="362">
        <v>158</v>
      </c>
      <c r="V22" s="214">
        <f t="shared" si="3"/>
        <v>75</v>
      </c>
      <c r="W22" s="85">
        <f t="shared" si="3"/>
        <v>54</v>
      </c>
      <c r="X22" s="85">
        <f t="shared" si="3"/>
        <v>48</v>
      </c>
      <c r="Y22" s="85">
        <f t="shared" si="3"/>
        <v>75</v>
      </c>
      <c r="Z22" s="85">
        <f t="shared" si="3"/>
        <v>46</v>
      </c>
      <c r="AA22" s="85">
        <f t="shared" si="3"/>
        <v>19</v>
      </c>
      <c r="AB22" s="155">
        <f t="shared" si="3"/>
        <v>40</v>
      </c>
    </row>
    <row r="23" spans="1:34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95300</v>
      </c>
      <c r="T23" s="363">
        <f t="shared" si="4"/>
        <v>95149</v>
      </c>
      <c r="U23" s="363">
        <f t="shared" si="4"/>
        <v>100050</v>
      </c>
      <c r="V23" s="216">
        <f t="shared" si="4"/>
        <v>6010</v>
      </c>
      <c r="W23" s="60">
        <f t="shared" si="4"/>
        <v>-3419</v>
      </c>
      <c r="X23" s="60">
        <f t="shared" si="4"/>
        <v>481</v>
      </c>
      <c r="Y23" s="60">
        <f t="shared" si="4"/>
        <v>1976</v>
      </c>
      <c r="Z23" s="60">
        <f t="shared" si="4"/>
        <v>-6706</v>
      </c>
      <c r="AA23" s="60">
        <f t="shared" si="4"/>
        <v>-1102</v>
      </c>
      <c r="AB23" s="160">
        <f t="shared" si="4"/>
        <v>9392</v>
      </c>
    </row>
    <row r="24" spans="1:34" x14ac:dyDescent="0.3">
      <c r="A24" s="459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61"/>
      <c r="U24" s="361"/>
      <c r="V24" s="216"/>
      <c r="W24" s="82"/>
      <c r="X24" s="83"/>
      <c r="Y24" s="83"/>
      <c r="Z24" s="83"/>
      <c r="AA24" s="83"/>
      <c r="AB24" s="162"/>
    </row>
    <row r="25" spans="1:34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361">
        <v>18562</v>
      </c>
      <c r="U25" s="361">
        <v>20773</v>
      </c>
      <c r="V25" s="213">
        <f t="shared" ref="V25:AB29" si="5">O25-C25</f>
        <v>2991</v>
      </c>
      <c r="W25" s="80">
        <f t="shared" si="5"/>
        <v>-8657</v>
      </c>
      <c r="X25" s="80">
        <f t="shared" si="5"/>
        <v>-1118</v>
      </c>
      <c r="Y25" s="80">
        <f t="shared" si="5"/>
        <v>-587</v>
      </c>
      <c r="Z25" s="80">
        <f t="shared" si="5"/>
        <v>-10271</v>
      </c>
      <c r="AA25" s="80">
        <f t="shared" si="5"/>
        <v>-4969</v>
      </c>
      <c r="AB25" s="154">
        <f t="shared" si="5"/>
        <v>-1245</v>
      </c>
    </row>
    <row r="26" spans="1:34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361">
        <v>3971</v>
      </c>
      <c r="U26" s="361">
        <v>4059</v>
      </c>
      <c r="V26" s="213">
        <f t="shared" si="5"/>
        <v>1193</v>
      </c>
      <c r="W26" s="80">
        <f t="shared" si="5"/>
        <v>-318</v>
      </c>
      <c r="X26" s="80">
        <f t="shared" si="5"/>
        <v>734</v>
      </c>
      <c r="Y26" s="80">
        <f t="shared" si="5"/>
        <v>-759</v>
      </c>
      <c r="Z26" s="80">
        <f t="shared" si="5"/>
        <v>-1129</v>
      </c>
      <c r="AA26" s="80">
        <f t="shared" si="5"/>
        <v>370</v>
      </c>
      <c r="AB26" s="154">
        <f t="shared" si="5"/>
        <v>285</v>
      </c>
    </row>
    <row r="27" spans="1:34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361">
        <v>1439</v>
      </c>
      <c r="U27" s="361">
        <v>1576</v>
      </c>
      <c r="V27" s="213">
        <f t="shared" si="5"/>
        <v>593</v>
      </c>
      <c r="W27" s="80">
        <f t="shared" si="5"/>
        <v>264</v>
      </c>
      <c r="X27" s="80">
        <f t="shared" si="5"/>
        <v>-213</v>
      </c>
      <c r="Y27" s="80">
        <f t="shared" si="5"/>
        <v>95</v>
      </c>
      <c r="Z27" s="80">
        <f t="shared" si="5"/>
        <v>-786</v>
      </c>
      <c r="AA27" s="80">
        <f t="shared" si="5"/>
        <v>-362</v>
      </c>
      <c r="AB27" s="154">
        <f t="shared" si="5"/>
        <v>52</v>
      </c>
    </row>
    <row r="28" spans="1:34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361">
        <v>425</v>
      </c>
      <c r="U28" s="361">
        <v>544</v>
      </c>
      <c r="V28" s="213">
        <f t="shared" si="5"/>
        <v>266</v>
      </c>
      <c r="W28" s="80">
        <f t="shared" si="5"/>
        <v>205</v>
      </c>
      <c r="X28" s="80">
        <f t="shared" si="5"/>
        <v>47</v>
      </c>
      <c r="Y28" s="80">
        <f t="shared" si="5"/>
        <v>42</v>
      </c>
      <c r="Z28" s="80">
        <f t="shared" si="5"/>
        <v>-143</v>
      </c>
      <c r="AA28" s="80">
        <f t="shared" si="5"/>
        <v>-71</v>
      </c>
      <c r="AB28" s="154">
        <f t="shared" si="5"/>
        <v>188</v>
      </c>
    </row>
    <row r="29" spans="1:34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362">
        <v>58</v>
      </c>
      <c r="U29" s="362">
        <v>60</v>
      </c>
      <c r="V29" s="214">
        <f t="shared" si="5"/>
        <v>59</v>
      </c>
      <c r="W29" s="85">
        <f t="shared" si="5"/>
        <v>24</v>
      </c>
      <c r="X29" s="85">
        <f t="shared" si="5"/>
        <v>8</v>
      </c>
      <c r="Y29" s="85">
        <f t="shared" si="5"/>
        <v>32</v>
      </c>
      <c r="Z29" s="85">
        <f t="shared" si="5"/>
        <v>-7</v>
      </c>
      <c r="AA29" s="85">
        <f t="shared" si="5"/>
        <v>-16</v>
      </c>
      <c r="AB29" s="155">
        <f t="shared" si="5"/>
        <v>-3</v>
      </c>
    </row>
    <row r="30" spans="1:34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24580</v>
      </c>
      <c r="T30" s="363">
        <f t="shared" si="6"/>
        <v>24455</v>
      </c>
      <c r="U30" s="363">
        <f t="shared" si="6"/>
        <v>27012</v>
      </c>
      <c r="V30" s="216">
        <f t="shared" si="6"/>
        <v>5102</v>
      </c>
      <c r="W30" s="60">
        <f t="shared" si="6"/>
        <v>-8482</v>
      </c>
      <c r="X30" s="60">
        <f t="shared" si="6"/>
        <v>-542</v>
      </c>
      <c r="Y30" s="60">
        <f t="shared" si="6"/>
        <v>-1177</v>
      </c>
      <c r="Z30" s="60">
        <f t="shared" si="6"/>
        <v>-12336</v>
      </c>
      <c r="AA30" s="60">
        <f t="shared" si="6"/>
        <v>-5048</v>
      </c>
      <c r="AB30" s="160">
        <f t="shared" si="6"/>
        <v>-723</v>
      </c>
    </row>
    <row r="31" spans="1:34" x14ac:dyDescent="0.3">
      <c r="A31" s="459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63"/>
      <c r="U31" s="363"/>
      <c r="V31" s="216"/>
      <c r="W31" s="60"/>
      <c r="X31" s="60"/>
      <c r="Y31" s="60"/>
      <c r="Z31" s="60"/>
      <c r="AA31" s="60"/>
      <c r="AB31" s="160"/>
    </row>
    <row r="32" spans="1:34" x14ac:dyDescent="0.3">
      <c r="A32" s="459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363">
        <v>8083</v>
      </c>
      <c r="U32" s="363">
        <v>8800</v>
      </c>
      <c r="V32" s="213">
        <f t="shared" ref="V32:AB36" si="7">O32-C32</f>
        <v>-396</v>
      </c>
      <c r="W32" s="80">
        <f t="shared" si="7"/>
        <v>-33</v>
      </c>
      <c r="X32" s="80">
        <f t="shared" si="7"/>
        <v>-5319</v>
      </c>
      <c r="Y32" s="80">
        <f t="shared" si="7"/>
        <v>-3724</v>
      </c>
      <c r="Z32" s="80">
        <f t="shared" si="7"/>
        <v>-88</v>
      </c>
      <c r="AA32" s="80">
        <f t="shared" si="7"/>
        <v>-4565</v>
      </c>
      <c r="AB32" s="154">
        <f t="shared" si="7"/>
        <v>-1388</v>
      </c>
    </row>
    <row r="33" spans="1:34" x14ac:dyDescent="0.3">
      <c r="A33" s="459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363">
        <v>2858</v>
      </c>
      <c r="U33" s="363">
        <v>2520</v>
      </c>
      <c r="V33" s="213">
        <f t="shared" si="7"/>
        <v>-416</v>
      </c>
      <c r="W33" s="80">
        <f t="shared" si="7"/>
        <v>-574</v>
      </c>
      <c r="X33" s="80">
        <f t="shared" si="7"/>
        <v>-1035</v>
      </c>
      <c r="Y33" s="80">
        <f t="shared" si="7"/>
        <v>74</v>
      </c>
      <c r="Z33" s="80">
        <f t="shared" si="7"/>
        <v>825</v>
      </c>
      <c r="AA33" s="80">
        <f t="shared" si="7"/>
        <v>-735</v>
      </c>
      <c r="AB33" s="154">
        <f t="shared" si="7"/>
        <v>116</v>
      </c>
    </row>
    <row r="34" spans="1:34" x14ac:dyDescent="0.3">
      <c r="A34" s="459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363">
        <v>766</v>
      </c>
      <c r="U34" s="363">
        <v>827</v>
      </c>
      <c r="V34" s="213">
        <f t="shared" si="7"/>
        <v>9</v>
      </c>
      <c r="W34" s="80">
        <f t="shared" si="7"/>
        <v>534</v>
      </c>
      <c r="X34" s="80">
        <f t="shared" si="7"/>
        <v>360</v>
      </c>
      <c r="Y34" s="80">
        <f t="shared" si="7"/>
        <v>-43</v>
      </c>
      <c r="Z34" s="80">
        <f t="shared" si="7"/>
        <v>183</v>
      </c>
      <c r="AA34" s="80">
        <f t="shared" si="7"/>
        <v>-196</v>
      </c>
      <c r="AB34" s="154">
        <f t="shared" si="7"/>
        <v>107</v>
      </c>
    </row>
    <row r="35" spans="1:34" x14ac:dyDescent="0.3">
      <c r="A35" s="459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363">
        <v>196</v>
      </c>
      <c r="U35" s="363">
        <v>220</v>
      </c>
      <c r="V35" s="213">
        <f t="shared" si="7"/>
        <v>38</v>
      </c>
      <c r="W35" s="80">
        <f t="shared" si="7"/>
        <v>217</v>
      </c>
      <c r="X35" s="80">
        <f t="shared" si="7"/>
        <v>112</v>
      </c>
      <c r="Y35" s="80">
        <f t="shared" si="7"/>
        <v>115</v>
      </c>
      <c r="Z35" s="80">
        <f t="shared" si="7"/>
        <v>82</v>
      </c>
      <c r="AA35" s="80">
        <f t="shared" si="7"/>
        <v>13</v>
      </c>
      <c r="AB35" s="154">
        <f t="shared" si="7"/>
        <v>61</v>
      </c>
    </row>
    <row r="36" spans="1:34" x14ac:dyDescent="0.3">
      <c r="A36" s="459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370">
        <v>30</v>
      </c>
      <c r="U36" s="370">
        <v>41</v>
      </c>
      <c r="V36" s="214">
        <f t="shared" si="7"/>
        <v>13</v>
      </c>
      <c r="W36" s="85">
        <f t="shared" si="7"/>
        <v>21</v>
      </c>
      <c r="X36" s="85">
        <f t="shared" si="7"/>
        <v>15</v>
      </c>
      <c r="Y36" s="85">
        <f t="shared" si="7"/>
        <v>22</v>
      </c>
      <c r="Z36" s="85">
        <f t="shared" si="7"/>
        <v>28</v>
      </c>
      <c r="AA36" s="85">
        <f t="shared" si="7"/>
        <v>1</v>
      </c>
      <c r="AB36" s="155">
        <f t="shared" si="7"/>
        <v>19</v>
      </c>
    </row>
    <row r="37" spans="1:34" x14ac:dyDescent="0.3">
      <c r="A37" s="459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20213</v>
      </c>
      <c r="T37" s="363">
        <f t="shared" si="9"/>
        <v>11933</v>
      </c>
      <c r="U37" s="363">
        <f t="shared" si="9"/>
        <v>12408</v>
      </c>
      <c r="V37" s="216">
        <f t="shared" si="9"/>
        <v>-752</v>
      </c>
      <c r="W37" s="60">
        <f t="shared" si="9"/>
        <v>165</v>
      </c>
      <c r="X37" s="60">
        <f t="shared" si="9"/>
        <v>-5867</v>
      </c>
      <c r="Y37" s="60">
        <f t="shared" si="9"/>
        <v>-3556</v>
      </c>
      <c r="Z37" s="60">
        <f t="shared" si="9"/>
        <v>1030</v>
      </c>
      <c r="AA37" s="60">
        <f t="shared" si="9"/>
        <v>-5482</v>
      </c>
      <c r="AB37" s="160">
        <f t="shared" si="9"/>
        <v>-1085</v>
      </c>
    </row>
    <row r="38" spans="1:34" x14ac:dyDescent="0.3">
      <c r="A38" s="459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63"/>
      <c r="U38" s="363"/>
      <c r="V38" s="216"/>
      <c r="W38" s="60"/>
      <c r="X38" s="60"/>
      <c r="Y38" s="60"/>
      <c r="Z38" s="60"/>
      <c r="AA38" s="60"/>
      <c r="AB38" s="160"/>
    </row>
    <row r="39" spans="1:34" x14ac:dyDescent="0.3">
      <c r="A39" s="459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363">
        <v>32794</v>
      </c>
      <c r="U39" s="363">
        <v>33703</v>
      </c>
      <c r="V39" s="213">
        <f t="shared" ref="V39:AB43" si="10">O39-C39</f>
        <v>2927</v>
      </c>
      <c r="W39" s="80">
        <f t="shared" si="10"/>
        <v>4987</v>
      </c>
      <c r="X39" s="80">
        <f t="shared" si="10"/>
        <v>5256</v>
      </c>
      <c r="Y39" s="80">
        <f t="shared" si="10"/>
        <v>4841</v>
      </c>
      <c r="Z39" s="80">
        <f t="shared" si="10"/>
        <v>2449</v>
      </c>
      <c r="AA39" s="80">
        <f t="shared" si="10"/>
        <v>5690</v>
      </c>
      <c r="AB39" s="154">
        <f t="shared" si="10"/>
        <v>6336</v>
      </c>
    </row>
    <row r="40" spans="1:34" x14ac:dyDescent="0.3">
      <c r="A40" s="459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363">
        <v>22248</v>
      </c>
      <c r="U40" s="363">
        <v>23140</v>
      </c>
      <c r="V40" s="213">
        <f t="shared" si="10"/>
        <v>-1476</v>
      </c>
      <c r="W40" s="80">
        <f t="shared" si="10"/>
        <v>-752</v>
      </c>
      <c r="X40" s="80">
        <f t="shared" si="10"/>
        <v>435</v>
      </c>
      <c r="Y40" s="80">
        <f t="shared" si="10"/>
        <v>563</v>
      </c>
      <c r="Z40" s="80">
        <f t="shared" si="10"/>
        <v>980</v>
      </c>
      <c r="AA40" s="80">
        <f t="shared" si="10"/>
        <v>2305</v>
      </c>
      <c r="AB40" s="154">
        <f t="shared" si="10"/>
        <v>3556</v>
      </c>
    </row>
    <row r="41" spans="1:34" x14ac:dyDescent="0.3">
      <c r="A41" s="459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363">
        <v>3105</v>
      </c>
      <c r="U41" s="363">
        <v>3166</v>
      </c>
      <c r="V41" s="213">
        <f t="shared" si="10"/>
        <v>185</v>
      </c>
      <c r="W41" s="80">
        <f t="shared" si="10"/>
        <v>567</v>
      </c>
      <c r="X41" s="80">
        <f t="shared" si="10"/>
        <v>997</v>
      </c>
      <c r="Y41" s="80">
        <f t="shared" si="10"/>
        <v>1094</v>
      </c>
      <c r="Z41" s="80">
        <f t="shared" si="10"/>
        <v>943</v>
      </c>
      <c r="AA41" s="80">
        <f t="shared" si="10"/>
        <v>1162</v>
      </c>
      <c r="AB41" s="154">
        <f t="shared" si="10"/>
        <v>1052</v>
      </c>
    </row>
    <row r="42" spans="1:34" x14ac:dyDescent="0.3">
      <c r="A42" s="459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363">
        <v>555</v>
      </c>
      <c r="U42" s="363">
        <v>564</v>
      </c>
      <c r="V42" s="213">
        <f t="shared" si="10"/>
        <v>21</v>
      </c>
      <c r="W42" s="80">
        <f t="shared" si="10"/>
        <v>87</v>
      </c>
      <c r="X42" s="80">
        <f t="shared" si="10"/>
        <v>177</v>
      </c>
      <c r="Y42" s="80">
        <f t="shared" si="10"/>
        <v>190</v>
      </c>
      <c r="Z42" s="80">
        <f t="shared" si="10"/>
        <v>203</v>
      </c>
      <c r="AA42" s="80">
        <f t="shared" si="10"/>
        <v>237</v>
      </c>
      <c r="AB42" s="154">
        <f t="shared" si="10"/>
        <v>232</v>
      </c>
    </row>
    <row r="43" spans="1:34" x14ac:dyDescent="0.3">
      <c r="A43" s="459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370">
        <v>59</v>
      </c>
      <c r="U43" s="370">
        <v>57</v>
      </c>
      <c r="V43" s="214">
        <f t="shared" si="10"/>
        <v>3</v>
      </c>
      <c r="W43" s="85">
        <f t="shared" si="10"/>
        <v>9</v>
      </c>
      <c r="X43" s="85">
        <f t="shared" si="10"/>
        <v>25</v>
      </c>
      <c r="Y43" s="85">
        <f t="shared" si="10"/>
        <v>21</v>
      </c>
      <c r="Z43" s="85">
        <f t="shared" si="10"/>
        <v>25</v>
      </c>
      <c r="AA43" s="85">
        <f t="shared" si="10"/>
        <v>34</v>
      </c>
      <c r="AB43" s="155">
        <f t="shared" si="10"/>
        <v>24</v>
      </c>
    </row>
    <row r="44" spans="1:34" ht="15" thickBot="1" x14ac:dyDescent="0.35">
      <c r="A44" s="459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50507</v>
      </c>
      <c r="T44" s="359">
        <f t="shared" si="11"/>
        <v>58761</v>
      </c>
      <c r="U44" s="359">
        <f t="shared" si="11"/>
        <v>60630</v>
      </c>
      <c r="V44" s="215">
        <f t="shared" si="11"/>
        <v>1660</v>
      </c>
      <c r="W44" s="51">
        <f t="shared" si="11"/>
        <v>4898</v>
      </c>
      <c r="X44" s="51">
        <f t="shared" si="11"/>
        <v>6890</v>
      </c>
      <c r="Y44" s="51">
        <f t="shared" si="11"/>
        <v>6709</v>
      </c>
      <c r="Z44" s="51">
        <f t="shared" si="11"/>
        <v>4600</v>
      </c>
      <c r="AA44" s="51">
        <f t="shared" si="11"/>
        <v>9428</v>
      </c>
      <c r="AB44" s="157">
        <f t="shared" si="11"/>
        <v>11200</v>
      </c>
    </row>
    <row r="45" spans="1:34" x14ac:dyDescent="0.3">
      <c r="A45" s="459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437"/>
      <c r="U45" s="437"/>
      <c r="V45" s="217"/>
      <c r="W45" s="35"/>
      <c r="X45" s="35"/>
      <c r="Y45" s="35"/>
      <c r="Z45" s="35"/>
      <c r="AA45" s="35"/>
      <c r="AB45" s="163"/>
    </row>
    <row r="46" spans="1:34" x14ac:dyDescent="0.3">
      <c r="A46" s="459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438">
        <v>928269.11</v>
      </c>
      <c r="U46" s="438">
        <v>893588.86</v>
      </c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251538.20000000019</v>
      </c>
      <c r="Y46" s="95">
        <f t="shared" si="12"/>
        <v>357829.23000000045</v>
      </c>
      <c r="Z46" s="95">
        <f t="shared" si="12"/>
        <v>-1198413.1299999999</v>
      </c>
      <c r="AA46" s="95">
        <f t="shared" si="12"/>
        <v>-342432.89</v>
      </c>
      <c r="AB46" s="164">
        <f t="shared" si="12"/>
        <v>-185813.25000000012</v>
      </c>
      <c r="AC46" s="400"/>
      <c r="AD46" s="400"/>
      <c r="AE46" s="400"/>
      <c r="AF46" s="400"/>
      <c r="AG46" s="400"/>
      <c r="AH46" s="400"/>
    </row>
    <row r="47" spans="1:34" x14ac:dyDescent="0.3">
      <c r="A47" s="459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438">
        <v>373341.62</v>
      </c>
      <c r="U47" s="438">
        <v>316811.98</v>
      </c>
      <c r="V47" s="218">
        <f t="shared" si="12"/>
        <v>-912920.56</v>
      </c>
      <c r="W47" s="95">
        <f t="shared" si="12"/>
        <v>-906208.42999999993</v>
      </c>
      <c r="X47" s="95">
        <f t="shared" si="12"/>
        <v>348030.25</v>
      </c>
      <c r="Y47" s="95">
        <f t="shared" si="12"/>
        <v>25879.289999999921</v>
      </c>
      <c r="Z47" s="95">
        <f t="shared" si="12"/>
        <v>-851112.74</v>
      </c>
      <c r="AA47" s="95">
        <f t="shared" si="12"/>
        <v>-319950.26</v>
      </c>
      <c r="AB47" s="164">
        <f t="shared" si="12"/>
        <v>-19212.360000000044</v>
      </c>
    </row>
    <row r="48" spans="1:34" x14ac:dyDescent="0.3">
      <c r="A48" s="459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438">
        <v>88977.56</v>
      </c>
      <c r="U48" s="438">
        <v>80034.149999999994</v>
      </c>
      <c r="V48" s="218">
        <f t="shared" si="12"/>
        <v>-92779.579999999958</v>
      </c>
      <c r="W48" s="95">
        <f t="shared" si="12"/>
        <v>-265974.88</v>
      </c>
      <c r="X48" s="95">
        <f t="shared" si="12"/>
        <v>108880.34000000003</v>
      </c>
      <c r="Y48" s="95">
        <f t="shared" si="12"/>
        <v>81031.98000000001</v>
      </c>
      <c r="Z48" s="95">
        <f t="shared" si="12"/>
        <v>-21073.900000000009</v>
      </c>
      <c r="AA48" s="95">
        <f t="shared" si="12"/>
        <v>15257.580000000002</v>
      </c>
      <c r="AB48" s="164">
        <f t="shared" si="12"/>
        <v>-10750.900000000009</v>
      </c>
      <c r="AC48" s="401"/>
      <c r="AD48" s="401"/>
      <c r="AE48" s="401"/>
      <c r="AF48" s="401"/>
      <c r="AG48" s="401"/>
      <c r="AH48" s="401"/>
    </row>
    <row r="49" spans="1:34" x14ac:dyDescent="0.3">
      <c r="A49" s="459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438">
        <v>123501.02</v>
      </c>
      <c r="U49" s="438">
        <v>110216.9</v>
      </c>
      <c r="V49" s="218">
        <f t="shared" si="12"/>
        <v>40715.810000000056</v>
      </c>
      <c r="W49" s="95">
        <f t="shared" si="12"/>
        <v>-6772.0900000000838</v>
      </c>
      <c r="X49" s="95">
        <f t="shared" si="12"/>
        <v>-18767.400000000023</v>
      </c>
      <c r="Y49" s="95">
        <f t="shared" si="12"/>
        <v>125627.41000000003</v>
      </c>
      <c r="Z49" s="95">
        <f t="shared" si="12"/>
        <v>19748.820000000007</v>
      </c>
      <c r="AA49" s="95">
        <f t="shared" si="12"/>
        <v>-1892.8899999999994</v>
      </c>
      <c r="AB49" s="164">
        <f t="shared" si="12"/>
        <v>20600.12999999999</v>
      </c>
    </row>
    <row r="50" spans="1:34" ht="16.2" x14ac:dyDescent="0.45">
      <c r="A50" s="459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439">
        <v>351295.66</v>
      </c>
      <c r="U50" s="439">
        <v>294772.99</v>
      </c>
      <c r="V50" s="219">
        <f t="shared" si="12"/>
        <v>589224.21</v>
      </c>
      <c r="W50" s="96">
        <f t="shared" si="12"/>
        <v>-37535.29999999993</v>
      </c>
      <c r="X50" s="96">
        <f t="shared" si="12"/>
        <v>-63401.169999999925</v>
      </c>
      <c r="Y50" s="96">
        <f t="shared" si="12"/>
        <v>225533.68</v>
      </c>
      <c r="Z50" s="96">
        <f t="shared" si="12"/>
        <v>52493.459999999992</v>
      </c>
      <c r="AA50" s="96">
        <f t="shared" si="12"/>
        <v>249846.36</v>
      </c>
      <c r="AB50" s="165">
        <f t="shared" si="12"/>
        <v>145930.81999999998</v>
      </c>
    </row>
    <row r="51" spans="1:34" x14ac:dyDescent="0.3">
      <c r="A51" s="459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2019257.56</v>
      </c>
      <c r="T51" s="438">
        <f t="shared" si="13"/>
        <v>1865384.97</v>
      </c>
      <c r="U51" s="438">
        <f t="shared" si="13"/>
        <v>1695424.8799999997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626280.22000000032</v>
      </c>
      <c r="Y51" s="95">
        <f t="shared" si="13"/>
        <v>815901.59000000032</v>
      </c>
      <c r="Z51" s="95">
        <f t="shared" si="13"/>
        <v>-1998357.4899999998</v>
      </c>
      <c r="AA51" s="95">
        <f t="shared" si="13"/>
        <v>-399172.10000000009</v>
      </c>
      <c r="AB51" s="141">
        <f t="shared" si="13"/>
        <v>-49245.560000000201</v>
      </c>
    </row>
    <row r="52" spans="1:34" x14ac:dyDescent="0.3">
      <c r="A52" s="459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438"/>
      <c r="U52" s="438"/>
      <c r="V52" s="218"/>
      <c r="W52" s="95"/>
      <c r="X52" s="95"/>
      <c r="Y52" s="95"/>
      <c r="Z52" s="95"/>
      <c r="AA52" s="95"/>
      <c r="AB52" s="141"/>
    </row>
    <row r="53" spans="1:34" x14ac:dyDescent="0.3">
      <c r="A53" s="459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438">
        <v>751078.24</v>
      </c>
      <c r="U53" s="438">
        <v>784852.41</v>
      </c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-1635898.5999999996</v>
      </c>
      <c r="Y53" s="95">
        <f t="shared" si="14"/>
        <v>-408999</v>
      </c>
      <c r="Z53" s="95">
        <f t="shared" si="14"/>
        <v>670856.93000000017</v>
      </c>
      <c r="AA53" s="95">
        <f t="shared" si="14"/>
        <v>-441575.37000000011</v>
      </c>
      <c r="AB53" s="164">
        <f t="shared" si="14"/>
        <v>133540.93000000005</v>
      </c>
      <c r="AC53" s="400"/>
      <c r="AD53" s="400"/>
      <c r="AE53" s="400"/>
      <c r="AF53" s="400"/>
      <c r="AG53" s="400"/>
      <c r="AH53" s="400"/>
    </row>
    <row r="54" spans="1:34" x14ac:dyDescent="0.3">
      <c r="A54" s="459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438">
        <v>318130.05</v>
      </c>
      <c r="U54" s="438">
        <v>513214.76</v>
      </c>
      <c r="V54" s="218">
        <f t="shared" si="14"/>
        <v>-1050142.3700000001</v>
      </c>
      <c r="W54" s="95">
        <f t="shared" si="14"/>
        <v>-782372.47</v>
      </c>
      <c r="X54" s="95">
        <f t="shared" si="14"/>
        <v>-187483.75</v>
      </c>
      <c r="Y54" s="95">
        <f t="shared" si="14"/>
        <v>-283177.19999999995</v>
      </c>
      <c r="Z54" s="95">
        <f t="shared" si="14"/>
        <v>-14724.140000000014</v>
      </c>
      <c r="AA54" s="95">
        <f t="shared" si="14"/>
        <v>-738227.81</v>
      </c>
      <c r="AB54" s="164">
        <f t="shared" si="14"/>
        <v>-79866.650000000023</v>
      </c>
    </row>
    <row r="55" spans="1:34" x14ac:dyDescent="0.3">
      <c r="A55" s="459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438">
        <v>49049.9</v>
      </c>
      <c r="U55" s="438">
        <v>52091.360000000001</v>
      </c>
      <c r="V55" s="218">
        <f t="shared" si="14"/>
        <v>-28982.929999999993</v>
      </c>
      <c r="W55" s="95">
        <f t="shared" si="14"/>
        <v>156525.27000000002</v>
      </c>
      <c r="X55" s="95">
        <f t="shared" si="14"/>
        <v>60421.800000000047</v>
      </c>
      <c r="Y55" s="95">
        <f t="shared" si="14"/>
        <v>58545.650000000023</v>
      </c>
      <c r="Z55" s="95">
        <f t="shared" si="14"/>
        <v>104460.87000000001</v>
      </c>
      <c r="AA55" s="95">
        <f t="shared" si="14"/>
        <v>29731.850000000002</v>
      </c>
      <c r="AB55" s="164">
        <f t="shared" si="14"/>
        <v>31324.36</v>
      </c>
      <c r="AC55" s="401"/>
      <c r="AD55" s="401"/>
      <c r="AE55" s="401"/>
      <c r="AF55" s="401"/>
      <c r="AG55" s="401"/>
      <c r="AH55" s="401"/>
    </row>
    <row r="56" spans="1:34" x14ac:dyDescent="0.3">
      <c r="A56" s="459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438">
        <v>111918.24</v>
      </c>
      <c r="U56" s="438">
        <v>86339.61</v>
      </c>
      <c r="V56" s="218">
        <f t="shared" si="14"/>
        <v>44975.479999999981</v>
      </c>
      <c r="W56" s="95">
        <f t="shared" si="14"/>
        <v>193343.38</v>
      </c>
      <c r="X56" s="95">
        <f t="shared" si="14"/>
        <v>130198.16999999998</v>
      </c>
      <c r="Y56" s="95">
        <f t="shared" si="14"/>
        <v>3530.4499999999825</v>
      </c>
      <c r="Z56" s="95">
        <f t="shared" si="14"/>
        <v>81735.81</v>
      </c>
      <c r="AA56" s="95">
        <f t="shared" si="14"/>
        <v>82671.02</v>
      </c>
      <c r="AB56" s="164">
        <f t="shared" si="14"/>
        <v>67119.61</v>
      </c>
    </row>
    <row r="57" spans="1:34" ht="16.2" x14ac:dyDescent="0.45">
      <c r="A57" s="459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439">
        <v>106636.04</v>
      </c>
      <c r="U57" s="439">
        <v>328148.84999999998</v>
      </c>
      <c r="V57" s="219">
        <f t="shared" si="14"/>
        <v>132581.70000000001</v>
      </c>
      <c r="W57" s="96">
        <f t="shared" si="14"/>
        <v>27046.979999999981</v>
      </c>
      <c r="X57" s="96">
        <f t="shared" si="14"/>
        <v>98414.839999999967</v>
      </c>
      <c r="Y57" s="96">
        <f t="shared" si="14"/>
        <v>331904.59999999998</v>
      </c>
      <c r="Z57" s="96">
        <f t="shared" si="14"/>
        <v>41809.599999999977</v>
      </c>
      <c r="AA57" s="96">
        <f t="shared" si="14"/>
        <v>-50027.020000000004</v>
      </c>
      <c r="AB57" s="165">
        <f t="shared" si="14"/>
        <v>280209.93</v>
      </c>
    </row>
    <row r="58" spans="1:34" x14ac:dyDescent="0.3">
      <c r="A58" s="459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4376370.17</v>
      </c>
      <c r="T58" s="438">
        <f t="shared" si="15"/>
        <v>1336812.47</v>
      </c>
      <c r="U58" s="438">
        <f t="shared" si="15"/>
        <v>1764646.9900000002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-1534347.5399999996</v>
      </c>
      <c r="Y58" s="95">
        <f t="shared" si="15"/>
        <v>-298195.5</v>
      </c>
      <c r="Z58" s="95">
        <f t="shared" si="15"/>
        <v>884139.07000000018</v>
      </c>
      <c r="AA58" s="95">
        <f t="shared" si="15"/>
        <v>-1117427.33</v>
      </c>
      <c r="AB58" s="141">
        <f t="shared" si="15"/>
        <v>432328.18000000005</v>
      </c>
    </row>
    <row r="59" spans="1:34" x14ac:dyDescent="0.3">
      <c r="A59" s="459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438"/>
      <c r="U59" s="438"/>
      <c r="V59" s="218"/>
      <c r="W59" s="95"/>
      <c r="X59" s="95"/>
      <c r="Y59" s="95"/>
      <c r="Z59" s="95"/>
      <c r="AA59" s="95"/>
      <c r="AB59" s="141"/>
    </row>
    <row r="60" spans="1:34" x14ac:dyDescent="0.3">
      <c r="A60" s="459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438">
        <v>20405063.850000001</v>
      </c>
      <c r="U60" s="438">
        <v>19575525.73</v>
      </c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3001242.5</v>
      </c>
      <c r="Y60" s="95">
        <f t="shared" si="16"/>
        <v>3868073.4699999988</v>
      </c>
      <c r="Z60" s="95">
        <f t="shared" si="16"/>
        <v>5217017.1399999987</v>
      </c>
      <c r="AA60" s="95">
        <f t="shared" si="16"/>
        <v>7451609.2300000023</v>
      </c>
      <c r="AB60" s="164">
        <f t="shared" si="16"/>
        <v>8157741.2000000011</v>
      </c>
      <c r="AC60" s="400"/>
      <c r="AD60" s="400"/>
      <c r="AE60" s="400"/>
      <c r="AF60" s="400"/>
      <c r="AG60" s="400"/>
      <c r="AH60" s="400"/>
    </row>
    <row r="61" spans="1:34" x14ac:dyDescent="0.3">
      <c r="A61" s="459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438">
        <v>13938130.85</v>
      </c>
      <c r="U61" s="438">
        <v>13126160.390000001</v>
      </c>
      <c r="V61" s="218">
        <f t="shared" si="16"/>
        <v>-450639.22999999858</v>
      </c>
      <c r="W61" s="95">
        <f t="shared" si="16"/>
        <v>-492342.25</v>
      </c>
      <c r="X61" s="95">
        <f t="shared" si="16"/>
        <v>-399624.86999999918</v>
      </c>
      <c r="Y61" s="95">
        <f t="shared" si="16"/>
        <v>414293.08999999985</v>
      </c>
      <c r="Z61" s="95">
        <f t="shared" si="16"/>
        <v>3506213.5299999993</v>
      </c>
      <c r="AA61" s="95">
        <f t="shared" si="16"/>
        <v>4066584.0700000003</v>
      </c>
      <c r="AB61" s="164">
        <f t="shared" si="16"/>
        <v>3423522.2700000014</v>
      </c>
    </row>
    <row r="62" spans="1:34" x14ac:dyDescent="0.3">
      <c r="A62" s="459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438">
        <v>1015773.78</v>
      </c>
      <c r="U62" s="438">
        <v>992250.5</v>
      </c>
      <c r="V62" s="218">
        <f t="shared" si="16"/>
        <v>167275.35</v>
      </c>
      <c r="W62" s="95">
        <f t="shared" si="16"/>
        <v>334843.09999999998</v>
      </c>
      <c r="X62" s="95">
        <f t="shared" si="16"/>
        <v>513803.26999999996</v>
      </c>
      <c r="Y62" s="95">
        <f t="shared" si="16"/>
        <v>567644.16999999993</v>
      </c>
      <c r="Z62" s="95">
        <f t="shared" si="16"/>
        <v>751666.08</v>
      </c>
      <c r="AA62" s="95">
        <f t="shared" si="16"/>
        <v>909048.84000000008</v>
      </c>
      <c r="AB62" s="164">
        <f t="shared" si="16"/>
        <v>983486.34</v>
      </c>
      <c r="AC62" s="401"/>
      <c r="AD62" s="401"/>
      <c r="AE62" s="401"/>
      <c r="AF62" s="401"/>
      <c r="AG62" s="401"/>
      <c r="AH62" s="401"/>
    </row>
    <row r="63" spans="1:34" x14ac:dyDescent="0.3">
      <c r="A63" s="459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438">
        <v>581175.47</v>
      </c>
      <c r="U63" s="438">
        <v>597158</v>
      </c>
      <c r="V63" s="218">
        <f t="shared" si="16"/>
        <v>23959.199999999997</v>
      </c>
      <c r="W63" s="95">
        <f t="shared" si="16"/>
        <v>124358.78999999998</v>
      </c>
      <c r="X63" s="95">
        <f t="shared" si="16"/>
        <v>211879.67999999999</v>
      </c>
      <c r="Y63" s="95">
        <f t="shared" si="16"/>
        <v>289165.19</v>
      </c>
      <c r="Z63" s="95">
        <f t="shared" si="16"/>
        <v>367223.42</v>
      </c>
      <c r="AA63" s="95">
        <f t="shared" si="16"/>
        <v>433671.04999999993</v>
      </c>
      <c r="AB63" s="164">
        <f t="shared" si="16"/>
        <v>488177.65</v>
      </c>
    </row>
    <row r="64" spans="1:34" ht="16.2" x14ac:dyDescent="0.45">
      <c r="A64" s="459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439">
        <v>726849.97</v>
      </c>
      <c r="U64" s="439">
        <v>625796.42000000004</v>
      </c>
      <c r="V64" s="219">
        <f t="shared" si="16"/>
        <v>217842.19</v>
      </c>
      <c r="W64" s="96">
        <f t="shared" si="16"/>
        <v>359096.44999999995</v>
      </c>
      <c r="X64" s="96">
        <f t="shared" si="16"/>
        <v>330470.48</v>
      </c>
      <c r="Y64" s="96">
        <f t="shared" si="16"/>
        <v>326056.31</v>
      </c>
      <c r="Z64" s="96">
        <f t="shared" si="16"/>
        <v>554856.92000000004</v>
      </c>
      <c r="AA64" s="96">
        <f t="shared" si="16"/>
        <v>454315.51999999996</v>
      </c>
      <c r="AB64" s="165">
        <f t="shared" si="16"/>
        <v>408259.61000000004</v>
      </c>
    </row>
    <row r="65" spans="1:34" x14ac:dyDescent="0.3">
      <c r="A65" s="459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35134054.799999997</v>
      </c>
      <c r="T65" s="438">
        <f t="shared" si="17"/>
        <v>36666993.920000002</v>
      </c>
      <c r="U65" s="438">
        <f t="shared" si="17"/>
        <v>34916891.040000007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3657771.060000001</v>
      </c>
      <c r="Y65" s="95">
        <f t="shared" si="17"/>
        <v>5465232.2299999986</v>
      </c>
      <c r="Z65" s="95">
        <f t="shared" si="17"/>
        <v>10396977.089999998</v>
      </c>
      <c r="AA65" s="95">
        <f t="shared" si="17"/>
        <v>13315228.710000003</v>
      </c>
      <c r="AB65" s="141">
        <f t="shared" si="17"/>
        <v>13461187.070000002</v>
      </c>
    </row>
    <row r="66" spans="1:34" x14ac:dyDescent="0.3">
      <c r="A66" s="459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438"/>
      <c r="U66" s="438"/>
      <c r="V66" s="218"/>
      <c r="W66" s="95"/>
      <c r="X66" s="95"/>
      <c r="Y66" s="95"/>
      <c r="Z66" s="95"/>
      <c r="AA66" s="95"/>
      <c r="AB66" s="141"/>
    </row>
    <row r="67" spans="1:34" x14ac:dyDescent="0.3">
      <c r="A67" s="459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438">
        <v>22084411.199999999</v>
      </c>
      <c r="U67" s="438">
        <v>21253967</v>
      </c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1616882.1000000015</v>
      </c>
      <c r="Y67" s="95">
        <f t="shared" si="20"/>
        <v>3816903.6999999993</v>
      </c>
      <c r="Z67" s="95">
        <f t="shared" si="20"/>
        <v>4689460.9400000013</v>
      </c>
      <c r="AA67" s="95">
        <f t="shared" si="20"/>
        <v>6667600.9699999988</v>
      </c>
      <c r="AB67" s="164">
        <f t="shared" si="20"/>
        <v>8105468.8800000008</v>
      </c>
      <c r="AC67" s="400"/>
      <c r="AD67" s="400"/>
      <c r="AE67" s="400"/>
      <c r="AF67" s="400"/>
      <c r="AG67" s="400"/>
      <c r="AH67" s="400"/>
    </row>
    <row r="68" spans="1:34" x14ac:dyDescent="0.3">
      <c r="A68" s="459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14884681.84</v>
      </c>
      <c r="T68" s="438">
        <v>14629602.52</v>
      </c>
      <c r="U68" s="438">
        <v>13956187.130000001</v>
      </c>
      <c r="V68" s="218">
        <f t="shared" si="20"/>
        <v>-2413702.1599999983</v>
      </c>
      <c r="W68" s="95">
        <f t="shared" si="20"/>
        <v>-2180923.1499999985</v>
      </c>
      <c r="X68" s="95">
        <f t="shared" si="20"/>
        <v>-239078.36999999918</v>
      </c>
      <c r="Y68" s="95">
        <f t="shared" si="20"/>
        <v>156995.1799999997</v>
      </c>
      <c r="Z68" s="95">
        <f t="shared" si="20"/>
        <v>2640376.6500000004</v>
      </c>
      <c r="AA68" s="95">
        <f t="shared" si="20"/>
        <v>3008406</v>
      </c>
      <c r="AB68" s="164">
        <f t="shared" si="20"/>
        <v>3324443.2600000016</v>
      </c>
    </row>
    <row r="69" spans="1:34" x14ac:dyDescent="0.3">
      <c r="A69" s="459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1242164.3400000001</v>
      </c>
      <c r="T69" s="438">
        <v>1153801.24</v>
      </c>
      <c r="U69" s="438">
        <v>1124376.01</v>
      </c>
      <c r="V69" s="218">
        <f t="shared" si="20"/>
        <v>45512.840000000084</v>
      </c>
      <c r="W69" s="95">
        <f t="shared" si="20"/>
        <v>225393.49000000022</v>
      </c>
      <c r="X69" s="95">
        <f t="shared" si="20"/>
        <v>683105.41000000015</v>
      </c>
      <c r="Y69" s="95">
        <f t="shared" si="20"/>
        <v>707221.79999999981</v>
      </c>
      <c r="Z69" s="95">
        <f t="shared" si="20"/>
        <v>835053.05</v>
      </c>
      <c r="AA69" s="95">
        <f t="shared" si="20"/>
        <v>954038.27</v>
      </c>
      <c r="AB69" s="164">
        <f t="shared" si="20"/>
        <v>1004059.8</v>
      </c>
      <c r="AC69" s="401"/>
      <c r="AD69" s="401"/>
      <c r="AE69" s="401"/>
      <c r="AF69" s="401"/>
      <c r="AG69" s="401"/>
      <c r="AH69" s="401"/>
    </row>
    <row r="70" spans="1:34" x14ac:dyDescent="0.3">
      <c r="A70" s="459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939224.47</v>
      </c>
      <c r="T70" s="438">
        <v>816594.73</v>
      </c>
      <c r="U70" s="438">
        <v>793714.51</v>
      </c>
      <c r="V70" s="218">
        <f t="shared" si="20"/>
        <v>109650.49000000022</v>
      </c>
      <c r="W70" s="95">
        <f t="shared" si="20"/>
        <v>310930.08000000007</v>
      </c>
      <c r="X70" s="95">
        <f t="shared" si="20"/>
        <v>323310.44999999995</v>
      </c>
      <c r="Y70" s="95">
        <f t="shared" si="20"/>
        <v>418323.04999999981</v>
      </c>
      <c r="Z70" s="95">
        <f t="shared" si="20"/>
        <v>468708.05</v>
      </c>
      <c r="AA70" s="95">
        <f t="shared" si="20"/>
        <v>514449.17999999993</v>
      </c>
      <c r="AB70" s="164">
        <f t="shared" si="20"/>
        <v>575897.39</v>
      </c>
    </row>
    <row r="71" spans="1:34" x14ac:dyDescent="0.3">
      <c r="A71" s="459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1280616.25</v>
      </c>
      <c r="T71" s="439">
        <v>1184781.67</v>
      </c>
      <c r="U71" s="439">
        <v>1248718.26</v>
      </c>
      <c r="V71" s="219">
        <f t="shared" si="20"/>
        <v>939648.1</v>
      </c>
      <c r="W71" s="96">
        <f t="shared" si="20"/>
        <v>348608.13000000012</v>
      </c>
      <c r="X71" s="96">
        <f t="shared" si="20"/>
        <v>365484.15000000014</v>
      </c>
      <c r="Y71" s="96">
        <f t="shared" si="20"/>
        <v>883494.59000000008</v>
      </c>
      <c r="Z71" s="96">
        <f t="shared" si="20"/>
        <v>649159.98</v>
      </c>
      <c r="AA71" s="96">
        <f t="shared" si="20"/>
        <v>654134.85999999987</v>
      </c>
      <c r="AB71" s="165">
        <f t="shared" si="20"/>
        <v>834400.36</v>
      </c>
    </row>
    <row r="72" spans="1:34" ht="15" thickBot="1" x14ac:dyDescent="0.35">
      <c r="A72" s="459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41529682.530000001</v>
      </c>
      <c r="T72" s="440">
        <f t="shared" si="23"/>
        <v>39869191.359999999</v>
      </c>
      <c r="U72" s="440">
        <f t="shared" si="23"/>
        <v>38376962.909999996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2749703.740000003</v>
      </c>
      <c r="Y72" s="97">
        <f t="shared" si="23"/>
        <v>5982938.3199999984</v>
      </c>
      <c r="Z72" s="97">
        <f t="shared" si="23"/>
        <v>9282758.6700000018</v>
      </c>
      <c r="AA72" s="97">
        <f t="shared" si="23"/>
        <v>11798629.279999997</v>
      </c>
      <c r="AB72" s="166">
        <f t="shared" si="23"/>
        <v>13844269.690000003</v>
      </c>
    </row>
    <row r="73" spans="1:34" x14ac:dyDescent="0.3">
      <c r="A73" s="459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69"/>
      <c r="U73" s="369"/>
      <c r="V73" s="221"/>
      <c r="W73" s="32"/>
      <c r="X73" s="32"/>
      <c r="Y73" s="32"/>
      <c r="Z73" s="32"/>
      <c r="AA73" s="32"/>
      <c r="AB73" s="167"/>
    </row>
    <row r="74" spans="1:34" x14ac:dyDescent="0.3">
      <c r="A74" s="459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363">
        <v>4041378</v>
      </c>
      <c r="U74" s="363">
        <v>1755233</v>
      </c>
      <c r="V74" s="213">
        <f t="shared" ref="V74:AB78" si="24">O74-C74</f>
        <v>-8197240</v>
      </c>
      <c r="W74" s="80">
        <f t="shared" si="24"/>
        <v>1276654</v>
      </c>
      <c r="X74" s="80">
        <f t="shared" si="24"/>
        <v>3538196</v>
      </c>
      <c r="Y74" s="80">
        <f t="shared" si="24"/>
        <v>187617</v>
      </c>
      <c r="Z74" s="80">
        <f t="shared" si="24"/>
        <v>238763</v>
      </c>
      <c r="AA74" s="80">
        <f t="shared" si="24"/>
        <v>109731</v>
      </c>
      <c r="AB74" s="154">
        <f t="shared" si="24"/>
        <v>-2687423</v>
      </c>
      <c r="AC74" s="400"/>
      <c r="AD74" s="400"/>
      <c r="AE74" s="400"/>
      <c r="AF74" s="400"/>
      <c r="AG74" s="400"/>
      <c r="AH74" s="400"/>
    </row>
    <row r="75" spans="1:34" x14ac:dyDescent="0.3">
      <c r="A75" s="459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363">
        <v>697913</v>
      </c>
      <c r="U75" s="363">
        <v>281507</v>
      </c>
      <c r="V75" s="213">
        <f t="shared" si="24"/>
        <v>-1401934</v>
      </c>
      <c r="W75" s="80">
        <f t="shared" si="24"/>
        <v>-112682</v>
      </c>
      <c r="X75" s="80">
        <f t="shared" si="24"/>
        <v>222955</v>
      </c>
      <c r="Y75" s="80">
        <f t="shared" si="24"/>
        <v>-218665</v>
      </c>
      <c r="Z75" s="80">
        <f t="shared" si="24"/>
        <v>66699</v>
      </c>
      <c r="AA75" s="80">
        <f t="shared" si="24"/>
        <v>2130</v>
      </c>
      <c r="AB75" s="154">
        <f t="shared" si="24"/>
        <v>-421219</v>
      </c>
    </row>
    <row r="76" spans="1:34" x14ac:dyDescent="0.3">
      <c r="A76" s="459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363">
        <v>420648</v>
      </c>
      <c r="U76" s="363">
        <v>158217</v>
      </c>
      <c r="V76" s="213">
        <f t="shared" si="24"/>
        <v>-1823446</v>
      </c>
      <c r="W76" s="80">
        <f t="shared" si="24"/>
        <v>-316797</v>
      </c>
      <c r="X76" s="80">
        <f t="shared" si="24"/>
        <v>210882</v>
      </c>
      <c r="Y76" s="80">
        <f t="shared" si="24"/>
        <v>-134885</v>
      </c>
      <c r="Z76" s="80">
        <f t="shared" si="24"/>
        <v>-79536</v>
      </c>
      <c r="AA76" s="80">
        <f t="shared" si="24"/>
        <v>-61733</v>
      </c>
      <c r="AB76" s="154">
        <f t="shared" si="24"/>
        <v>-382056</v>
      </c>
      <c r="AC76" s="401"/>
      <c r="AD76" s="401"/>
      <c r="AE76" s="401"/>
      <c r="AF76" s="401"/>
      <c r="AG76" s="401"/>
      <c r="AH76" s="401"/>
    </row>
    <row r="77" spans="1:34" x14ac:dyDescent="0.3">
      <c r="A77" s="459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363">
        <v>1758344</v>
      </c>
      <c r="U77" s="363">
        <v>690891</v>
      </c>
      <c r="V77" s="213">
        <f t="shared" si="24"/>
        <v>-3237485</v>
      </c>
      <c r="W77" s="80">
        <f t="shared" si="24"/>
        <v>-956171</v>
      </c>
      <c r="X77" s="80">
        <f t="shared" si="24"/>
        <v>-40339</v>
      </c>
      <c r="Y77" s="80">
        <f t="shared" si="24"/>
        <v>-689120</v>
      </c>
      <c r="Z77" s="80">
        <f t="shared" si="24"/>
        <v>-302796</v>
      </c>
      <c r="AA77" s="80">
        <f t="shared" si="24"/>
        <v>-219423</v>
      </c>
      <c r="AB77" s="154">
        <f t="shared" si="24"/>
        <v>-1496156</v>
      </c>
    </row>
    <row r="78" spans="1:34" x14ac:dyDescent="0.3">
      <c r="A78" s="459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370">
        <v>18860024</v>
      </c>
      <c r="U78" s="370">
        <v>15323695</v>
      </c>
      <c r="V78" s="214">
        <f t="shared" si="24"/>
        <v>-2890399</v>
      </c>
      <c r="W78" s="85">
        <f t="shared" si="24"/>
        <v>-1655044</v>
      </c>
      <c r="X78" s="85">
        <f t="shared" si="24"/>
        <v>-1722788</v>
      </c>
      <c r="Y78" s="85">
        <f t="shared" si="24"/>
        <v>-1159108.1999999993</v>
      </c>
      <c r="Z78" s="85">
        <f t="shared" si="24"/>
        <v>3565110</v>
      </c>
      <c r="AA78" s="85">
        <f t="shared" si="24"/>
        <v>-78189</v>
      </c>
      <c r="AB78" s="155">
        <f t="shared" si="24"/>
        <v>6928366</v>
      </c>
    </row>
    <row r="79" spans="1:34" x14ac:dyDescent="0.3">
      <c r="A79" s="459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20015421</v>
      </c>
      <c r="T79" s="363">
        <f t="shared" si="25"/>
        <v>25778307</v>
      </c>
      <c r="U79" s="363">
        <f t="shared" si="25"/>
        <v>18209543</v>
      </c>
      <c r="V79" s="213">
        <f t="shared" si="25"/>
        <v>-17550504</v>
      </c>
      <c r="W79" s="80">
        <f t="shared" si="25"/>
        <v>-1764040</v>
      </c>
      <c r="X79" s="80">
        <f t="shared" si="25"/>
        <v>2208906</v>
      </c>
      <c r="Y79" s="80">
        <f t="shared" si="25"/>
        <v>-2014161.1999999993</v>
      </c>
      <c r="Z79" s="80">
        <f t="shared" si="25"/>
        <v>3488240</v>
      </c>
      <c r="AA79" s="80">
        <f t="shared" si="25"/>
        <v>-247484</v>
      </c>
      <c r="AB79" s="154">
        <f t="shared" si="25"/>
        <v>1941512</v>
      </c>
    </row>
    <row r="80" spans="1:34" x14ac:dyDescent="0.3">
      <c r="A80" s="459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441"/>
      <c r="U80" s="441"/>
      <c r="V80" s="222"/>
      <c r="W80" s="144"/>
      <c r="X80" s="144"/>
      <c r="Y80" s="144"/>
      <c r="Z80" s="144"/>
      <c r="AA80" s="144"/>
      <c r="AB80" s="168"/>
    </row>
    <row r="81" spans="1:28" x14ac:dyDescent="0.3">
      <c r="A81" s="459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442">
        <v>7415162.9299999997</v>
      </c>
      <c r="U81" s="442">
        <v>3159105.54</v>
      </c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3536534.7399999984</v>
      </c>
      <c r="Y81" s="95">
        <f t="shared" si="26"/>
        <v>-352318.68999999948</v>
      </c>
      <c r="Z81" s="95">
        <f t="shared" si="26"/>
        <v>-94147.529999999329</v>
      </c>
      <c r="AA81" s="95">
        <f t="shared" si="26"/>
        <v>-103692.77000000048</v>
      </c>
      <c r="AB81" s="164">
        <f t="shared" si="26"/>
        <v>-4995248.07</v>
      </c>
    </row>
    <row r="82" spans="1:28" x14ac:dyDescent="0.3">
      <c r="A82" s="459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442">
        <v>950283.53</v>
      </c>
      <c r="U82" s="442">
        <v>377857.95</v>
      </c>
      <c r="V82" s="218">
        <f t="shared" si="26"/>
        <v>-1618921.79</v>
      </c>
      <c r="W82" s="95">
        <f t="shared" si="26"/>
        <v>-287400.95000000019</v>
      </c>
      <c r="X82" s="95">
        <f t="shared" si="26"/>
        <v>21596.839999999851</v>
      </c>
      <c r="Y82" s="95">
        <f t="shared" si="26"/>
        <v>-335577.57000000007</v>
      </c>
      <c r="Z82" s="95">
        <f t="shared" si="26"/>
        <v>16111.110000000102</v>
      </c>
      <c r="AA82" s="95">
        <f t="shared" si="26"/>
        <v>-18682.900000000023</v>
      </c>
      <c r="AB82" s="164">
        <f t="shared" si="26"/>
        <v>-577083.46</v>
      </c>
    </row>
    <row r="83" spans="1:28" x14ac:dyDescent="0.3">
      <c r="A83" s="459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442">
        <v>840595.17</v>
      </c>
      <c r="U83" s="442">
        <v>314403.8</v>
      </c>
      <c r="V83" s="218">
        <f t="shared" si="26"/>
        <v>-2338352.4800000004</v>
      </c>
      <c r="W83" s="95">
        <f t="shared" si="26"/>
        <v>-478125.25</v>
      </c>
      <c r="X83" s="95">
        <f t="shared" si="26"/>
        <v>208430.70000000019</v>
      </c>
      <c r="Y83" s="95">
        <f t="shared" si="26"/>
        <v>-162012.58999999985</v>
      </c>
      <c r="Z83" s="95">
        <f t="shared" si="26"/>
        <v>-93640.930000000051</v>
      </c>
      <c r="AA83" s="95">
        <f t="shared" si="26"/>
        <v>-73113.910000000033</v>
      </c>
      <c r="AB83" s="164">
        <f t="shared" si="26"/>
        <v>-647464.84999999986</v>
      </c>
    </row>
    <row r="84" spans="1:28" x14ac:dyDescent="0.3">
      <c r="A84" s="459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442">
        <v>1415883.54</v>
      </c>
      <c r="U84" s="442">
        <v>553906.95000000007</v>
      </c>
      <c r="V84" s="218">
        <f t="shared" si="26"/>
        <v>-2771957.6400000006</v>
      </c>
      <c r="W84" s="95">
        <f t="shared" si="26"/>
        <v>-888994</v>
      </c>
      <c r="X84" s="95">
        <f t="shared" si="26"/>
        <v>-94694.5</v>
      </c>
      <c r="Y84" s="95">
        <f t="shared" si="26"/>
        <v>-496569.29999999981</v>
      </c>
      <c r="Z84" s="95">
        <f t="shared" si="26"/>
        <v>-252446.87000000011</v>
      </c>
      <c r="AA84" s="95">
        <f t="shared" si="26"/>
        <v>-181108.16999999993</v>
      </c>
      <c r="AB84" s="164">
        <f t="shared" si="26"/>
        <v>-1154604.9499999997</v>
      </c>
    </row>
    <row r="85" spans="1:28" ht="16.2" x14ac:dyDescent="0.45">
      <c r="A85" s="459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443">
        <v>2204569.33</v>
      </c>
      <c r="U85" s="443">
        <v>1650840.46</v>
      </c>
      <c r="V85" s="219">
        <f t="shared" si="26"/>
        <v>-1255420.9000000004</v>
      </c>
      <c r="W85" s="96">
        <f t="shared" si="26"/>
        <v>236637.16999999993</v>
      </c>
      <c r="X85" s="96">
        <f t="shared" si="26"/>
        <v>-432634.34999999963</v>
      </c>
      <c r="Y85" s="96">
        <f t="shared" si="26"/>
        <v>-316336.0700000003</v>
      </c>
      <c r="Z85" s="96">
        <f t="shared" si="26"/>
        <v>-117229.35000000009</v>
      </c>
      <c r="AA85" s="96">
        <f t="shared" si="26"/>
        <v>-264987.5299999998</v>
      </c>
      <c r="AB85" s="165">
        <f t="shared" si="26"/>
        <v>-811422.06999999983</v>
      </c>
    </row>
    <row r="86" spans="1:28" x14ac:dyDescent="0.3">
      <c r="A86" s="459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14063744.630000001</v>
      </c>
      <c r="T86" s="442">
        <f t="shared" si="27"/>
        <v>12826494.500000002</v>
      </c>
      <c r="U86" s="442">
        <f t="shared" si="27"/>
        <v>6056114.7000000002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3239233.4299999988</v>
      </c>
      <c r="Y86" s="117">
        <f t="shared" si="27"/>
        <v>-1662814.2199999995</v>
      </c>
      <c r="Z86" s="117">
        <f t="shared" si="27"/>
        <v>-541353.56999999948</v>
      </c>
      <c r="AA86" s="117">
        <f t="shared" si="27"/>
        <v>-641585.28000000026</v>
      </c>
      <c r="AB86" s="169">
        <f t="shared" si="27"/>
        <v>-8185823.4000000004</v>
      </c>
    </row>
    <row r="87" spans="1:28" x14ac:dyDescent="0.3">
      <c r="A87" s="459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375"/>
      <c r="U87" s="375"/>
      <c r="V87" s="245"/>
      <c r="W87" s="243"/>
      <c r="X87" s="37"/>
      <c r="Y87" s="37"/>
      <c r="Z87" s="37"/>
      <c r="AA87" s="37"/>
      <c r="AB87" s="45"/>
    </row>
    <row r="88" spans="1:28" x14ac:dyDescent="0.3">
      <c r="A88" s="459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375" t="s">
        <v>31</v>
      </c>
      <c r="U88" s="375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459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375" t="s">
        <v>31</v>
      </c>
      <c r="U89" s="375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459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375" t="s">
        <v>31</v>
      </c>
      <c r="U90" s="375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459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375" t="s">
        <v>31</v>
      </c>
      <c r="U91" s="375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459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375" t="s">
        <v>31</v>
      </c>
      <c r="U92" s="375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459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375" t="s">
        <v>31</v>
      </c>
      <c r="U93" s="375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459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376"/>
      <c r="U94" s="376"/>
      <c r="V94" s="253"/>
      <c r="W94" s="254"/>
      <c r="X94" s="38"/>
      <c r="Y94" s="38"/>
      <c r="Z94" s="38"/>
      <c r="AA94" s="38"/>
      <c r="AB94" s="172"/>
    </row>
    <row r="95" spans="1:28" x14ac:dyDescent="0.3">
      <c r="A95" s="459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8338424.5099999998</v>
      </c>
      <c r="T95" s="325">
        <f t="shared" si="29"/>
        <v>7415162.9299999997</v>
      </c>
      <c r="U95" s="325">
        <f t="shared" si="29"/>
        <v>3159105.54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3536534.7399999984</v>
      </c>
      <c r="Y95" s="95">
        <f t="shared" si="30"/>
        <v>-352318.68999999948</v>
      </c>
      <c r="Z95" s="95">
        <f t="shared" si="30"/>
        <v>-94147.529999999329</v>
      </c>
      <c r="AA95" s="95">
        <f t="shared" si="30"/>
        <v>-103692.77000000048</v>
      </c>
      <c r="AB95" s="164">
        <f t="shared" si="30"/>
        <v>-4995248.07</v>
      </c>
    </row>
    <row r="96" spans="1:28" x14ac:dyDescent="0.3">
      <c r="A96" s="459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1097679.29</v>
      </c>
      <c r="T96" s="325">
        <f t="shared" si="29"/>
        <v>950283.53</v>
      </c>
      <c r="U96" s="325">
        <f t="shared" si="29"/>
        <v>377857.95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21596.839999999851</v>
      </c>
      <c r="Y96" s="95">
        <f t="shared" si="30"/>
        <v>-335577.57000000007</v>
      </c>
      <c r="Z96" s="95">
        <f t="shared" si="30"/>
        <v>16111.110000000102</v>
      </c>
      <c r="AA96" s="95">
        <f t="shared" si="30"/>
        <v>-18682.900000000023</v>
      </c>
      <c r="AB96" s="164">
        <f t="shared" si="30"/>
        <v>-577083.46</v>
      </c>
    </row>
    <row r="97" spans="1:28" x14ac:dyDescent="0.3">
      <c r="A97" s="459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886206.72</v>
      </c>
      <c r="T97" s="325">
        <f t="shared" si="29"/>
        <v>840595.17</v>
      </c>
      <c r="U97" s="325">
        <f t="shared" si="29"/>
        <v>314403.8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208430.70000000019</v>
      </c>
      <c r="Y97" s="95">
        <f t="shared" si="30"/>
        <v>-162012.58999999985</v>
      </c>
      <c r="Z97" s="95">
        <f t="shared" si="30"/>
        <v>-93640.930000000051</v>
      </c>
      <c r="AA97" s="95">
        <f t="shared" si="30"/>
        <v>-73113.910000000033</v>
      </c>
      <c r="AB97" s="164">
        <f t="shared" si="30"/>
        <v>-647464.84999999986</v>
      </c>
    </row>
    <row r="98" spans="1:28" x14ac:dyDescent="0.3">
      <c r="A98" s="459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1484690.02</v>
      </c>
      <c r="T98" s="325">
        <f t="shared" si="29"/>
        <v>1415883.54</v>
      </c>
      <c r="U98" s="325">
        <f t="shared" si="29"/>
        <v>553906.95000000007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-94694.5</v>
      </c>
      <c r="Y98" s="95">
        <f t="shared" si="30"/>
        <v>-496569.29999999981</v>
      </c>
      <c r="Z98" s="95">
        <f t="shared" si="30"/>
        <v>-252446.87000000011</v>
      </c>
      <c r="AA98" s="95">
        <f t="shared" si="30"/>
        <v>-181108.16999999993</v>
      </c>
      <c r="AB98" s="164">
        <f t="shared" si="30"/>
        <v>-1154604.9499999997</v>
      </c>
    </row>
    <row r="99" spans="1:28" ht="16.2" x14ac:dyDescent="0.45">
      <c r="A99" s="459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2256744.09</v>
      </c>
      <c r="T99" s="377">
        <f t="shared" si="29"/>
        <v>2204569.33</v>
      </c>
      <c r="U99" s="377">
        <f t="shared" si="29"/>
        <v>1650840.46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-432634.34999999963</v>
      </c>
      <c r="Y99" s="96">
        <f t="shared" si="30"/>
        <v>-316336.0700000003</v>
      </c>
      <c r="Z99" s="96">
        <f t="shared" si="30"/>
        <v>-117229.35000000009</v>
      </c>
      <c r="AA99" s="96">
        <f t="shared" si="30"/>
        <v>-264987.5299999998</v>
      </c>
      <c r="AB99" s="165">
        <f t="shared" si="30"/>
        <v>-811422.06999999983</v>
      </c>
    </row>
    <row r="100" spans="1:28" ht="15" thickBot="1" x14ac:dyDescent="0.35">
      <c r="A100" s="459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14063744.630000001</v>
      </c>
      <c r="T100" s="368">
        <f t="shared" si="29"/>
        <v>12826494.500000002</v>
      </c>
      <c r="U100" s="368">
        <f t="shared" si="29"/>
        <v>6056114.7000000002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3239233.4299999988</v>
      </c>
      <c r="Y100" s="97">
        <f t="shared" si="32"/>
        <v>-1662814.2199999995</v>
      </c>
      <c r="Z100" s="97">
        <f t="shared" si="32"/>
        <v>-541353.56999999948</v>
      </c>
      <c r="AA100" s="97">
        <f t="shared" si="32"/>
        <v>-641585.28000000026</v>
      </c>
      <c r="AB100" s="166">
        <f t="shared" si="32"/>
        <v>-8185823.4000000004</v>
      </c>
    </row>
    <row r="101" spans="1:28" x14ac:dyDescent="0.3">
      <c r="A101" s="459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381"/>
      <c r="U101" s="381"/>
      <c r="V101" s="224"/>
      <c r="W101" s="129"/>
      <c r="X101" s="130"/>
      <c r="Y101" s="130"/>
      <c r="Z101" s="130"/>
      <c r="AA101" s="130"/>
      <c r="AB101" s="174"/>
    </row>
    <row r="102" spans="1:28" x14ac:dyDescent="0.3">
      <c r="A102" s="459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2">
        <v>12910275.68</v>
      </c>
      <c r="U102" s="322">
        <v>5628853.25</v>
      </c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-2992663.2300000004</v>
      </c>
      <c r="Y102" s="95">
        <f t="shared" si="33"/>
        <v>1950449.0199999996</v>
      </c>
      <c r="Z102" s="95">
        <f t="shared" si="33"/>
        <v>-3813694.4399999976</v>
      </c>
      <c r="AA102" s="95">
        <f t="shared" si="33"/>
        <v>-2880089.7300000004</v>
      </c>
      <c r="AB102" s="164">
        <f t="shared" si="33"/>
        <v>-8591318.4299999997</v>
      </c>
    </row>
    <row r="103" spans="1:28" x14ac:dyDescent="0.3">
      <c r="A103" s="459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2">
        <v>923867.49</v>
      </c>
      <c r="U103" s="322">
        <v>428016.84</v>
      </c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-428184.9700000002</v>
      </c>
      <c r="Y103" s="95">
        <f t="shared" si="33"/>
        <v>-40151.15000000014</v>
      </c>
      <c r="Z103" s="95">
        <f t="shared" si="33"/>
        <v>-539790.55000000005</v>
      </c>
      <c r="AA103" s="95">
        <f t="shared" si="33"/>
        <v>-506651.6399999999</v>
      </c>
      <c r="AB103" s="164">
        <f t="shared" si="33"/>
        <v>-923921.45</v>
      </c>
    </row>
    <row r="104" spans="1:28" x14ac:dyDescent="0.3">
      <c r="A104" s="459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2">
        <v>1063849.3700000001</v>
      </c>
      <c r="U104" s="322">
        <v>459524.28</v>
      </c>
      <c r="V104" s="218">
        <f t="shared" si="33"/>
        <v>-1643056.5899999999</v>
      </c>
      <c r="W104" s="95">
        <f t="shared" si="33"/>
        <v>-3176239.59</v>
      </c>
      <c r="X104" s="95">
        <f t="shared" si="33"/>
        <v>-444726.12000000011</v>
      </c>
      <c r="Y104" s="95">
        <f t="shared" si="33"/>
        <v>411698.73999999976</v>
      </c>
      <c r="Z104" s="95">
        <f t="shared" si="33"/>
        <v>-318497.4600000002</v>
      </c>
      <c r="AA104" s="95">
        <f t="shared" si="33"/>
        <v>-212588.26999999979</v>
      </c>
      <c r="AB104" s="164">
        <f t="shared" si="33"/>
        <v>-664321.34999999986</v>
      </c>
    </row>
    <row r="105" spans="1:28" x14ac:dyDescent="0.3">
      <c r="A105" s="459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2">
        <v>1704321.28</v>
      </c>
      <c r="U105" s="322">
        <v>737431.6</v>
      </c>
      <c r="V105" s="218">
        <f t="shared" si="33"/>
        <v>-1464179.1099999994</v>
      </c>
      <c r="W105" s="95">
        <f t="shared" si="33"/>
        <v>-4247225.71</v>
      </c>
      <c r="X105" s="95">
        <f t="shared" si="33"/>
        <v>-461390.9299999997</v>
      </c>
      <c r="Y105" s="95">
        <f t="shared" si="33"/>
        <v>297724.89999999991</v>
      </c>
      <c r="Z105" s="95">
        <f t="shared" si="33"/>
        <v>-579395.52</v>
      </c>
      <c r="AA105" s="95">
        <f t="shared" si="33"/>
        <v>-402000.42999999993</v>
      </c>
      <c r="AB105" s="164">
        <f t="shared" si="33"/>
        <v>-1079602.52</v>
      </c>
    </row>
    <row r="106" spans="1:28" ht="16.2" x14ac:dyDescent="0.45">
      <c r="A106" s="459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3">
        <v>2392746.79</v>
      </c>
      <c r="U106" s="323">
        <v>964449.47</v>
      </c>
      <c r="V106" s="219">
        <f t="shared" si="33"/>
        <v>-490630.08000000007</v>
      </c>
      <c r="W106" s="96">
        <f t="shared" si="33"/>
        <v>-2279940.41</v>
      </c>
      <c r="X106" s="96">
        <f t="shared" si="33"/>
        <v>416375.20000000019</v>
      </c>
      <c r="Y106" s="96">
        <f t="shared" si="33"/>
        <v>193710.66000000015</v>
      </c>
      <c r="Z106" s="96">
        <f t="shared" si="33"/>
        <v>-751801.5299999998</v>
      </c>
      <c r="AA106" s="96">
        <f t="shared" si="33"/>
        <v>-11188.790000000037</v>
      </c>
      <c r="AB106" s="165">
        <f t="shared" si="33"/>
        <v>-1620944.72</v>
      </c>
    </row>
    <row r="107" spans="1:28" x14ac:dyDescent="0.3">
      <c r="A107" s="459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22740826.190000001</v>
      </c>
      <c r="T107" s="444">
        <f t="shared" si="34"/>
        <v>18995060.609999999</v>
      </c>
      <c r="U107" s="444">
        <f t="shared" si="34"/>
        <v>8218275.4399999995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-3910590.05</v>
      </c>
      <c r="Y107" s="135">
        <f t="shared" si="34"/>
        <v>2813432.1699999995</v>
      </c>
      <c r="Z107" s="135">
        <f t="shared" si="34"/>
        <v>-6003179.4999999963</v>
      </c>
      <c r="AA107" s="135">
        <f t="shared" si="34"/>
        <v>-4012518.8599999994</v>
      </c>
      <c r="AB107" s="164">
        <f t="shared" si="34"/>
        <v>-12880108.469999999</v>
      </c>
    </row>
    <row r="108" spans="1:28" x14ac:dyDescent="0.3">
      <c r="A108" s="459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45"/>
      <c r="U108" s="445"/>
      <c r="V108" s="226"/>
      <c r="W108" s="41"/>
      <c r="X108" s="42"/>
      <c r="Y108" s="42"/>
      <c r="Z108" s="42"/>
      <c r="AA108" s="42"/>
      <c r="AB108" s="175"/>
    </row>
    <row r="109" spans="1:28" x14ac:dyDescent="0.3">
      <c r="A109" s="459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293">
        <v>203295</v>
      </c>
      <c r="U109" s="293">
        <v>94071</v>
      </c>
      <c r="V109" s="255">
        <f t="shared" ref="V109:AB113" si="35">O109-C109</f>
        <v>13439</v>
      </c>
      <c r="W109" s="256">
        <f t="shared" si="35"/>
        <v>-28612</v>
      </c>
      <c r="X109" s="256">
        <f t="shared" si="35"/>
        <v>-9870</v>
      </c>
      <c r="Y109" s="256">
        <f t="shared" si="35"/>
        <v>31580</v>
      </c>
      <c r="Z109" s="256">
        <f t="shared" si="35"/>
        <v>-16143</v>
      </c>
      <c r="AA109" s="256">
        <f t="shared" si="35"/>
        <v>-12780</v>
      </c>
      <c r="AB109" s="176">
        <f t="shared" si="35"/>
        <v>-109965</v>
      </c>
    </row>
    <row r="110" spans="1:28" x14ac:dyDescent="0.3">
      <c r="A110" s="459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293">
        <v>15272</v>
      </c>
      <c r="U110" s="293">
        <v>7925</v>
      </c>
      <c r="V110" s="255">
        <f t="shared" si="35"/>
        <v>-1618</v>
      </c>
      <c r="W110" s="256">
        <f t="shared" si="35"/>
        <v>-2018</v>
      </c>
      <c r="X110" s="256">
        <f t="shared" si="35"/>
        <v>-2660</v>
      </c>
      <c r="Y110" s="256">
        <f t="shared" si="35"/>
        <v>-202</v>
      </c>
      <c r="Z110" s="256">
        <f t="shared" si="35"/>
        <v>-3775</v>
      </c>
      <c r="AA110" s="256">
        <f t="shared" si="35"/>
        <v>-3147</v>
      </c>
      <c r="AB110" s="176">
        <f t="shared" si="35"/>
        <v>-10569</v>
      </c>
    </row>
    <row r="111" spans="1:28" x14ac:dyDescent="0.3">
      <c r="A111" s="459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293">
        <v>18327</v>
      </c>
      <c r="U111" s="293">
        <v>8008</v>
      </c>
      <c r="V111" s="255">
        <f t="shared" si="35"/>
        <v>1313</v>
      </c>
      <c r="W111" s="256">
        <f t="shared" si="35"/>
        <v>-5347</v>
      </c>
      <c r="X111" s="256">
        <f t="shared" si="35"/>
        <v>-2269</v>
      </c>
      <c r="Y111" s="256">
        <f t="shared" si="35"/>
        <v>2461</v>
      </c>
      <c r="Z111" s="256">
        <f t="shared" si="35"/>
        <v>-2201</v>
      </c>
      <c r="AA111" s="256">
        <f t="shared" si="35"/>
        <v>-1938</v>
      </c>
      <c r="AB111" s="176">
        <f t="shared" si="35"/>
        <v>-11110</v>
      </c>
    </row>
    <row r="112" spans="1:28" x14ac:dyDescent="0.3">
      <c r="A112" s="459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293">
        <v>6088</v>
      </c>
      <c r="U112" s="293">
        <v>2751</v>
      </c>
      <c r="V112" s="255">
        <f t="shared" si="35"/>
        <v>930</v>
      </c>
      <c r="W112" s="256">
        <f t="shared" si="35"/>
        <v>-1644</v>
      </c>
      <c r="X112" s="256">
        <f t="shared" si="35"/>
        <v>-445</v>
      </c>
      <c r="Y112" s="256">
        <f t="shared" si="35"/>
        <v>903</v>
      </c>
      <c r="Z112" s="256">
        <f t="shared" si="35"/>
        <v>-522</v>
      </c>
      <c r="AA112" s="256">
        <f t="shared" si="35"/>
        <v>-553</v>
      </c>
      <c r="AB112" s="176">
        <f t="shared" si="35"/>
        <v>-3489</v>
      </c>
    </row>
    <row r="113" spans="1:33" ht="16.2" x14ac:dyDescent="0.45">
      <c r="A113" s="459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296">
        <v>938</v>
      </c>
      <c r="U113" s="296">
        <v>398</v>
      </c>
      <c r="V113" s="257">
        <f t="shared" si="35"/>
        <v>217</v>
      </c>
      <c r="W113" s="258">
        <f t="shared" si="35"/>
        <v>-231</v>
      </c>
      <c r="X113" s="258">
        <f t="shared" si="35"/>
        <v>-54</v>
      </c>
      <c r="Y113" s="258">
        <f t="shared" si="35"/>
        <v>192</v>
      </c>
      <c r="Z113" s="258">
        <f t="shared" si="35"/>
        <v>-115</v>
      </c>
      <c r="AA113" s="258">
        <f t="shared" si="35"/>
        <v>-41</v>
      </c>
      <c r="AB113" s="177">
        <f t="shared" si="35"/>
        <v>-556</v>
      </c>
    </row>
    <row r="114" spans="1:33" ht="15" thickBot="1" x14ac:dyDescent="0.35">
      <c r="A114" s="459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256861</v>
      </c>
      <c r="T114" s="300">
        <f t="shared" si="36"/>
        <v>243920</v>
      </c>
      <c r="U114" s="300">
        <f t="shared" si="36"/>
        <v>113153</v>
      </c>
      <c r="V114" s="273">
        <f t="shared" si="36"/>
        <v>14281</v>
      </c>
      <c r="W114" s="270">
        <f t="shared" si="36"/>
        <v>-37852</v>
      </c>
      <c r="X114" s="270">
        <f t="shared" si="36"/>
        <v>-15298</v>
      </c>
      <c r="Y114" s="270">
        <f t="shared" si="36"/>
        <v>34934</v>
      </c>
      <c r="Z114" s="270">
        <f t="shared" si="36"/>
        <v>-22756</v>
      </c>
      <c r="AA114" s="270">
        <f t="shared" si="36"/>
        <v>-18459</v>
      </c>
      <c r="AB114" s="88">
        <f t="shared" si="36"/>
        <v>-135689</v>
      </c>
    </row>
    <row r="115" spans="1:33" x14ac:dyDescent="0.3">
      <c r="A115" s="459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381"/>
      <c r="U115" s="381"/>
      <c r="V115" s="228"/>
      <c r="W115" s="139"/>
      <c r="X115" s="140"/>
      <c r="Y115" s="140"/>
      <c r="Z115" s="140"/>
      <c r="AA115" s="140"/>
      <c r="AB115" s="174"/>
    </row>
    <row r="116" spans="1:33" x14ac:dyDescent="0.3">
      <c r="A116" s="459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-7151563.290000001</v>
      </c>
      <c r="T116" s="325">
        <f t="shared" si="37"/>
        <v>-5495112.75</v>
      </c>
      <c r="U116" s="325">
        <f t="shared" si="37"/>
        <v>-2469747.71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6529197.9699999988</v>
      </c>
      <c r="Y116" s="95">
        <f t="shared" si="38"/>
        <v>-2302767.709999999</v>
      </c>
      <c r="Z116" s="95">
        <f t="shared" si="38"/>
        <v>3719546.9099999983</v>
      </c>
      <c r="AA116" s="95">
        <f t="shared" si="38"/>
        <v>2776396.96</v>
      </c>
      <c r="AB116" s="164">
        <f t="shared" si="38"/>
        <v>3596070.3599999994</v>
      </c>
    </row>
    <row r="117" spans="1:33" x14ac:dyDescent="0.3">
      <c r="A117" s="459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-10375.659999999916</v>
      </c>
      <c r="T117" s="325">
        <f t="shared" si="37"/>
        <v>26416.040000000037</v>
      </c>
      <c r="U117" s="325">
        <f t="shared" si="37"/>
        <v>-50158.890000000014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449781.81000000006</v>
      </c>
      <c r="Y117" s="95">
        <f t="shared" si="38"/>
        <v>-295426.41999999993</v>
      </c>
      <c r="Z117" s="95">
        <f t="shared" si="38"/>
        <v>555901.66000000015</v>
      </c>
      <c r="AA117" s="95">
        <f t="shared" si="38"/>
        <v>487968.73999999987</v>
      </c>
      <c r="AB117" s="164">
        <f t="shared" si="38"/>
        <v>346837.99</v>
      </c>
    </row>
    <row r="118" spans="1:33" x14ac:dyDescent="0.3">
      <c r="A118" s="459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-511984.68999999994</v>
      </c>
      <c r="T118" s="325">
        <f t="shared" si="37"/>
        <v>-223254.20000000007</v>
      </c>
      <c r="U118" s="325">
        <f t="shared" si="37"/>
        <v>-145120.48000000004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653156.8200000003</v>
      </c>
      <c r="Y118" s="95">
        <f t="shared" si="38"/>
        <v>-573711.32999999961</v>
      </c>
      <c r="Z118" s="95">
        <f t="shared" si="38"/>
        <v>224856.53000000014</v>
      </c>
      <c r="AA118" s="95">
        <f t="shared" si="38"/>
        <v>139474.35999999975</v>
      </c>
      <c r="AB118" s="164">
        <f t="shared" si="38"/>
        <v>16856.499999999942</v>
      </c>
    </row>
    <row r="119" spans="1:33" x14ac:dyDescent="0.3">
      <c r="A119" s="459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-720667.66000000015</v>
      </c>
      <c r="T119" s="325">
        <f t="shared" si="37"/>
        <v>-288437.74</v>
      </c>
      <c r="U119" s="325">
        <f t="shared" si="37"/>
        <v>-183524.64999999991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366696.4299999997</v>
      </c>
      <c r="Y119" s="95">
        <f t="shared" si="38"/>
        <v>-794294.19999999972</v>
      </c>
      <c r="Z119" s="95">
        <f t="shared" si="38"/>
        <v>326948.64999999991</v>
      </c>
      <c r="AA119" s="95">
        <f t="shared" si="38"/>
        <v>220892.26</v>
      </c>
      <c r="AB119" s="164">
        <f t="shared" si="38"/>
        <v>-75002.429999999702</v>
      </c>
    </row>
    <row r="120" spans="1:33" ht="16.2" x14ac:dyDescent="0.45">
      <c r="A120" s="459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-282490.26000000024</v>
      </c>
      <c r="T120" s="328">
        <f t="shared" si="37"/>
        <v>-188177.45999999996</v>
      </c>
      <c r="U120" s="328">
        <f t="shared" si="37"/>
        <v>686390.99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-849009.54999999981</v>
      </c>
      <c r="Y120" s="96">
        <f t="shared" si="38"/>
        <v>-510046.73000000045</v>
      </c>
      <c r="Z120" s="96">
        <f t="shared" si="38"/>
        <v>634572.1799999997</v>
      </c>
      <c r="AA120" s="96">
        <f t="shared" si="38"/>
        <v>-253798.73999999976</v>
      </c>
      <c r="AB120" s="165">
        <f t="shared" si="38"/>
        <v>809522.65000000014</v>
      </c>
    </row>
    <row r="121" spans="1:33" ht="15" thickBot="1" x14ac:dyDescent="0.35">
      <c r="A121" s="459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-8677081.5600000005</v>
      </c>
      <c r="T121" s="368">
        <f t="shared" si="40"/>
        <v>-6168566.1100000003</v>
      </c>
      <c r="U121" s="368">
        <f t="shared" si="40"/>
        <v>-2162160.7400000002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7149823.4799999995</v>
      </c>
      <c r="Y121" s="97">
        <f t="shared" si="41"/>
        <v>-4476246.3899999987</v>
      </c>
      <c r="Z121" s="97">
        <f t="shared" si="41"/>
        <v>5461825.9299999978</v>
      </c>
      <c r="AA121" s="97">
        <f t="shared" si="41"/>
        <v>3370933.5799999996</v>
      </c>
      <c r="AB121" s="166">
        <f t="shared" si="41"/>
        <v>4694285.07</v>
      </c>
    </row>
    <row r="122" spans="1:33" x14ac:dyDescent="0.3">
      <c r="A122" s="459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446"/>
      <c r="U122" s="446"/>
      <c r="V122" s="227"/>
      <c r="W122" s="91"/>
      <c r="X122" s="92"/>
      <c r="Y122" s="92"/>
      <c r="Z122" s="92"/>
      <c r="AA122" s="92"/>
      <c r="AB122" s="179"/>
    </row>
    <row r="123" spans="1:33" x14ac:dyDescent="0.3">
      <c r="A123" s="459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447">
        <v>41</v>
      </c>
      <c r="U123" s="447">
        <v>44</v>
      </c>
      <c r="V123" s="255">
        <f t="shared" ref="V123:AB127" si="42">O123-C123</f>
        <v>1</v>
      </c>
      <c r="W123" s="256">
        <f t="shared" si="42"/>
        <v>-5</v>
      </c>
      <c r="X123" s="256">
        <f t="shared" si="42"/>
        <v>-5</v>
      </c>
      <c r="Y123" s="256">
        <f t="shared" si="42"/>
        <v>-14</v>
      </c>
      <c r="Z123" s="256">
        <f t="shared" si="42"/>
        <v>-3</v>
      </c>
      <c r="AA123" s="256">
        <f t="shared" si="42"/>
        <v>-19</v>
      </c>
      <c r="AB123" s="176">
        <f t="shared" si="42"/>
        <v>-16</v>
      </c>
      <c r="AC123" s="400"/>
      <c r="AD123" s="400"/>
      <c r="AE123" s="400"/>
      <c r="AF123" s="400"/>
      <c r="AG123" s="400"/>
    </row>
    <row r="124" spans="1:33" x14ac:dyDescent="0.3">
      <c r="A124" s="459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447">
        <v>667</v>
      </c>
      <c r="U124" s="447">
        <v>669</v>
      </c>
      <c r="V124" s="255">
        <f t="shared" si="42"/>
        <v>-274</v>
      </c>
      <c r="W124" s="256">
        <f t="shared" si="42"/>
        <v>-431</v>
      </c>
      <c r="X124" s="256">
        <f t="shared" si="42"/>
        <v>-886</v>
      </c>
      <c r="Y124" s="256">
        <f t="shared" si="42"/>
        <v>-928</v>
      </c>
      <c r="Z124" s="256">
        <f t="shared" si="42"/>
        <v>-721</v>
      </c>
      <c r="AA124" s="256">
        <f t="shared" si="42"/>
        <v>-798</v>
      </c>
      <c r="AB124" s="176">
        <f t="shared" si="42"/>
        <v>-798</v>
      </c>
    </row>
    <row r="125" spans="1:33" x14ac:dyDescent="0.3">
      <c r="A125" s="459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447">
        <v>0</v>
      </c>
      <c r="U125" s="447">
        <v>0</v>
      </c>
      <c r="V125" s="255">
        <f t="shared" si="42"/>
        <v>0</v>
      </c>
      <c r="W125" s="256">
        <f t="shared" si="42"/>
        <v>0</v>
      </c>
      <c r="X125" s="256">
        <f t="shared" si="42"/>
        <v>0</v>
      </c>
      <c r="Y125" s="256">
        <f t="shared" si="42"/>
        <v>0</v>
      </c>
      <c r="Z125" s="256">
        <f t="shared" si="42"/>
        <v>0</v>
      </c>
      <c r="AA125" s="256">
        <f t="shared" si="42"/>
        <v>0</v>
      </c>
      <c r="AB125" s="176">
        <f t="shared" si="42"/>
        <v>-1</v>
      </c>
      <c r="AC125" s="401"/>
      <c r="AD125" s="401"/>
      <c r="AE125" s="401"/>
      <c r="AF125" s="401"/>
      <c r="AG125" s="401"/>
    </row>
    <row r="126" spans="1:33" x14ac:dyDescent="0.3">
      <c r="A126" s="459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447">
        <v>0</v>
      </c>
      <c r="U126" s="447">
        <v>0</v>
      </c>
      <c r="V126" s="255">
        <f t="shared" si="42"/>
        <v>0</v>
      </c>
      <c r="W126" s="256">
        <f t="shared" si="42"/>
        <v>0</v>
      </c>
      <c r="X126" s="256">
        <f t="shared" si="42"/>
        <v>0</v>
      </c>
      <c r="Y126" s="256">
        <f t="shared" si="42"/>
        <v>0</v>
      </c>
      <c r="Z126" s="256">
        <f t="shared" si="42"/>
        <v>0</v>
      </c>
      <c r="AA126" s="256">
        <f t="shared" si="42"/>
        <v>0</v>
      </c>
      <c r="AB126" s="176">
        <f t="shared" si="42"/>
        <v>0</v>
      </c>
    </row>
    <row r="127" spans="1:33" ht="16.2" x14ac:dyDescent="0.45">
      <c r="A127" s="459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448">
        <v>0</v>
      </c>
      <c r="U127" s="448">
        <v>0</v>
      </c>
      <c r="V127" s="279">
        <f t="shared" si="42"/>
        <v>0</v>
      </c>
      <c r="W127" s="277">
        <f t="shared" si="42"/>
        <v>0</v>
      </c>
      <c r="X127" s="277">
        <f t="shared" si="42"/>
        <v>0</v>
      </c>
      <c r="Y127" s="277">
        <f t="shared" si="42"/>
        <v>0</v>
      </c>
      <c r="Z127" s="277">
        <f t="shared" si="42"/>
        <v>0</v>
      </c>
      <c r="AA127" s="277">
        <f t="shared" si="42"/>
        <v>0</v>
      </c>
      <c r="AB127" s="180">
        <f t="shared" si="42"/>
        <v>0</v>
      </c>
    </row>
    <row r="128" spans="1:33" x14ac:dyDescent="0.3">
      <c r="A128" s="459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686</v>
      </c>
      <c r="T128" s="383">
        <f t="shared" si="43"/>
        <v>708</v>
      </c>
      <c r="U128" s="383">
        <f t="shared" si="43"/>
        <v>713</v>
      </c>
      <c r="V128" s="255">
        <f t="shared" si="43"/>
        <v>-273</v>
      </c>
      <c r="W128" s="256">
        <f t="shared" si="43"/>
        <v>-436</v>
      </c>
      <c r="X128" s="256">
        <f t="shared" si="43"/>
        <v>-891</v>
      </c>
      <c r="Y128" s="256">
        <f t="shared" si="43"/>
        <v>-942</v>
      </c>
      <c r="Z128" s="256">
        <f t="shared" si="43"/>
        <v>-724</v>
      </c>
      <c r="AA128" s="256">
        <f t="shared" si="43"/>
        <v>-817</v>
      </c>
      <c r="AB128" s="181">
        <f t="shared" si="43"/>
        <v>-815</v>
      </c>
    </row>
    <row r="129" spans="1:33" x14ac:dyDescent="0.3">
      <c r="A129" s="459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447"/>
      <c r="U129" s="447"/>
      <c r="V129" s="281"/>
      <c r="W129" s="282"/>
      <c r="X129" s="282"/>
      <c r="Y129" s="282"/>
      <c r="Z129" s="282"/>
      <c r="AA129" s="282"/>
      <c r="AB129" s="183"/>
    </row>
    <row r="130" spans="1:33" x14ac:dyDescent="0.3">
      <c r="A130" s="459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447">
        <v>0</v>
      </c>
      <c r="U130" s="447">
        <v>0</v>
      </c>
      <c r="V130" s="255">
        <f t="shared" ref="V130:AB134" si="44">O130-C130</f>
        <v>-78</v>
      </c>
      <c r="W130" s="256">
        <f t="shared" si="44"/>
        <v>-917</v>
      </c>
      <c r="X130" s="256">
        <f t="shared" si="44"/>
        <v>-665</v>
      </c>
      <c r="Y130" s="256">
        <f t="shared" si="44"/>
        <v>-639</v>
      </c>
      <c r="Z130" s="256">
        <f t="shared" si="44"/>
        <v>-983</v>
      </c>
      <c r="AA130" s="256">
        <f t="shared" si="44"/>
        <v>-766</v>
      </c>
      <c r="AB130" s="176">
        <f t="shared" si="44"/>
        <v>-1256</v>
      </c>
    </row>
    <row r="131" spans="1:33" x14ac:dyDescent="0.3">
      <c r="A131" s="459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447">
        <v>0</v>
      </c>
      <c r="U131" s="447">
        <v>0</v>
      </c>
      <c r="V131" s="255">
        <f t="shared" si="44"/>
        <v>-6</v>
      </c>
      <c r="W131" s="256">
        <f t="shared" si="44"/>
        <v>-18</v>
      </c>
      <c r="X131" s="256">
        <f t="shared" si="44"/>
        <v>-262</v>
      </c>
      <c r="Y131" s="256">
        <f t="shared" si="44"/>
        <v>-237</v>
      </c>
      <c r="Z131" s="256">
        <f t="shared" si="44"/>
        <v>-455</v>
      </c>
      <c r="AA131" s="256">
        <f t="shared" si="44"/>
        <v>-313</v>
      </c>
      <c r="AB131" s="176">
        <f t="shared" si="44"/>
        <v>-624</v>
      </c>
    </row>
    <row r="132" spans="1:33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447">
        <v>0</v>
      </c>
      <c r="U132" s="447">
        <v>0</v>
      </c>
      <c r="V132" s="255">
        <f t="shared" si="44"/>
        <v>-56</v>
      </c>
      <c r="W132" s="256">
        <f t="shared" si="44"/>
        <v>-105</v>
      </c>
      <c r="X132" s="256">
        <f t="shared" si="44"/>
        <v>-132</v>
      </c>
      <c r="Y132" s="256">
        <f t="shared" si="44"/>
        <v>-105</v>
      </c>
      <c r="Z132" s="256">
        <f t="shared" si="44"/>
        <v>-79</v>
      </c>
      <c r="AA132" s="256">
        <f t="shared" si="44"/>
        <v>-62</v>
      </c>
      <c r="AB132" s="176">
        <f t="shared" si="44"/>
        <v>-41</v>
      </c>
    </row>
    <row r="133" spans="1:33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447">
        <v>0</v>
      </c>
      <c r="U133" s="447">
        <v>0</v>
      </c>
      <c r="V133" s="255">
        <f t="shared" si="44"/>
        <v>-5</v>
      </c>
      <c r="W133" s="256">
        <f t="shared" si="44"/>
        <v>-10</v>
      </c>
      <c r="X133" s="256">
        <f t="shared" si="44"/>
        <v>-9</v>
      </c>
      <c r="Y133" s="256">
        <f t="shared" si="44"/>
        <v>-9</v>
      </c>
      <c r="Z133" s="256">
        <f t="shared" si="44"/>
        <v>-7</v>
      </c>
      <c r="AA133" s="256">
        <f t="shared" si="44"/>
        <v>-5</v>
      </c>
      <c r="AB133" s="176">
        <f t="shared" si="44"/>
        <v>-7</v>
      </c>
    </row>
    <row r="134" spans="1:33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448">
        <v>0</v>
      </c>
      <c r="U134" s="448">
        <v>0</v>
      </c>
      <c r="V134" s="279">
        <f t="shared" si="44"/>
        <v>0</v>
      </c>
      <c r="W134" s="277">
        <f t="shared" si="44"/>
        <v>-1</v>
      </c>
      <c r="X134" s="277">
        <f t="shared" si="44"/>
        <v>-1</v>
      </c>
      <c r="Y134" s="277">
        <f t="shared" si="44"/>
        <v>0</v>
      </c>
      <c r="Z134" s="277">
        <f t="shared" si="44"/>
        <v>0</v>
      </c>
      <c r="AA134" s="277">
        <f t="shared" si="44"/>
        <v>0</v>
      </c>
      <c r="AB134" s="180">
        <f t="shared" si="44"/>
        <v>0</v>
      </c>
    </row>
    <row r="135" spans="1:33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447">
        <f t="shared" si="45"/>
        <v>0</v>
      </c>
      <c r="U135" s="447">
        <f t="shared" si="45"/>
        <v>0</v>
      </c>
      <c r="V135" s="281">
        <f>SUM(V130:V134)</f>
        <v>-145</v>
      </c>
      <c r="W135" s="282">
        <f>SUM(W130:W134)</f>
        <v>-1051</v>
      </c>
      <c r="X135" s="282">
        <f t="shared" ref="X135:AB135" si="46">SUM(X130:X134)</f>
        <v>-1069</v>
      </c>
      <c r="Y135" s="282">
        <f t="shared" si="46"/>
        <v>-990</v>
      </c>
      <c r="Z135" s="282">
        <f t="shared" si="46"/>
        <v>-1524</v>
      </c>
      <c r="AA135" s="282">
        <f t="shared" si="46"/>
        <v>-1146</v>
      </c>
      <c r="AB135" s="183">
        <f t="shared" si="46"/>
        <v>-1928</v>
      </c>
    </row>
    <row r="136" spans="1:33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447"/>
      <c r="U136" s="447"/>
      <c r="V136" s="281"/>
      <c r="W136" s="282"/>
      <c r="X136" s="92"/>
      <c r="Y136" s="92"/>
      <c r="Z136" s="92"/>
      <c r="AA136" s="92"/>
      <c r="AB136" s="183"/>
    </row>
    <row r="137" spans="1:33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447">
        <v>957</v>
      </c>
      <c r="U137" s="447">
        <v>849</v>
      </c>
      <c r="V137" s="255">
        <f t="shared" ref="V137:AB141" si="47">O137-C137</f>
        <v>-3053</v>
      </c>
      <c r="W137" s="256">
        <f t="shared" si="47"/>
        <v>-6810</v>
      </c>
      <c r="X137" s="256">
        <f t="shared" si="47"/>
        <v>-8508</v>
      </c>
      <c r="Y137" s="256">
        <f t="shared" si="47"/>
        <v>-7330</v>
      </c>
      <c r="Z137" s="256">
        <f t="shared" si="47"/>
        <v>-7363</v>
      </c>
      <c r="AA137" s="256">
        <f t="shared" si="47"/>
        <v>-6816</v>
      </c>
      <c r="AB137" s="176">
        <f t="shared" si="47"/>
        <v>-5627</v>
      </c>
      <c r="AC137" s="400"/>
      <c r="AD137" s="400"/>
      <c r="AE137" s="400"/>
      <c r="AF137" s="400"/>
      <c r="AG137" s="400"/>
    </row>
    <row r="138" spans="1:33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447">
        <v>274</v>
      </c>
      <c r="U138" s="447">
        <v>246</v>
      </c>
      <c r="V138" s="255">
        <f t="shared" si="47"/>
        <v>-966</v>
      </c>
      <c r="W138" s="256">
        <f t="shared" si="47"/>
        <v>-1351</v>
      </c>
      <c r="X138" s="256">
        <f t="shared" si="47"/>
        <v>-3184</v>
      </c>
      <c r="Y138" s="256">
        <f t="shared" si="47"/>
        <v>-2769</v>
      </c>
      <c r="Z138" s="256">
        <f t="shared" si="47"/>
        <v>-2952</v>
      </c>
      <c r="AA138" s="256">
        <f t="shared" si="47"/>
        <v>-2932</v>
      </c>
      <c r="AB138" s="176">
        <f t="shared" si="47"/>
        <v>-2556</v>
      </c>
    </row>
    <row r="139" spans="1:33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447">
        <v>20</v>
      </c>
      <c r="U139" s="447">
        <v>23</v>
      </c>
      <c r="V139" s="255">
        <f t="shared" si="47"/>
        <v>-90</v>
      </c>
      <c r="W139" s="256">
        <f t="shared" si="47"/>
        <v>-164</v>
      </c>
      <c r="X139" s="256">
        <f t="shared" si="47"/>
        <v>-183</v>
      </c>
      <c r="Y139" s="256">
        <f t="shared" si="47"/>
        <v>-137</v>
      </c>
      <c r="Z139" s="256">
        <f t="shared" si="47"/>
        <v>-111</v>
      </c>
      <c r="AA139" s="256">
        <f t="shared" si="47"/>
        <v>-84</v>
      </c>
      <c r="AB139" s="176">
        <f t="shared" si="47"/>
        <v>-66</v>
      </c>
      <c r="AC139" s="401"/>
      <c r="AD139" s="401"/>
      <c r="AE139" s="401"/>
      <c r="AF139" s="401"/>
      <c r="AG139" s="401"/>
    </row>
    <row r="140" spans="1:33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447">
        <v>21</v>
      </c>
      <c r="U140" s="447">
        <v>23</v>
      </c>
      <c r="V140" s="255">
        <f t="shared" si="47"/>
        <v>-24</v>
      </c>
      <c r="W140" s="256">
        <f t="shared" si="47"/>
        <v>-52</v>
      </c>
      <c r="X140" s="256">
        <f t="shared" si="47"/>
        <v>-59</v>
      </c>
      <c r="Y140" s="256">
        <f t="shared" si="47"/>
        <v>-47</v>
      </c>
      <c r="Z140" s="256">
        <f t="shared" si="47"/>
        <v>-38</v>
      </c>
      <c r="AA140" s="256">
        <f t="shared" si="47"/>
        <v>-27</v>
      </c>
      <c r="AB140" s="176">
        <f t="shared" si="47"/>
        <v>-14</v>
      </c>
    </row>
    <row r="141" spans="1:33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448">
        <v>4</v>
      </c>
      <c r="U141" s="448">
        <v>4</v>
      </c>
      <c r="V141" s="279">
        <f t="shared" si="47"/>
        <v>-4</v>
      </c>
      <c r="W141" s="277">
        <f t="shared" si="47"/>
        <v>-7</v>
      </c>
      <c r="X141" s="277">
        <f t="shared" si="47"/>
        <v>-6</v>
      </c>
      <c r="Y141" s="277">
        <f t="shared" si="47"/>
        <v>-7</v>
      </c>
      <c r="Z141" s="277">
        <f t="shared" si="47"/>
        <v>-3</v>
      </c>
      <c r="AA141" s="277">
        <f t="shared" si="47"/>
        <v>-1</v>
      </c>
      <c r="AB141" s="180">
        <f t="shared" si="47"/>
        <v>1</v>
      </c>
    </row>
    <row r="142" spans="1:33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1558</v>
      </c>
      <c r="T142" s="385">
        <f t="shared" si="48"/>
        <v>1276</v>
      </c>
      <c r="U142" s="385">
        <f t="shared" si="48"/>
        <v>1145</v>
      </c>
      <c r="V142" s="285">
        <f t="shared" si="48"/>
        <v>-4137</v>
      </c>
      <c r="W142" s="283">
        <f t="shared" si="48"/>
        <v>-8384</v>
      </c>
      <c r="X142" s="283">
        <f t="shared" si="48"/>
        <v>-11940</v>
      </c>
      <c r="Y142" s="283">
        <f t="shared" si="48"/>
        <v>-10290</v>
      </c>
      <c r="Z142" s="283">
        <f t="shared" si="48"/>
        <v>-10467</v>
      </c>
      <c r="AA142" s="283">
        <f t="shared" si="48"/>
        <v>-9860</v>
      </c>
      <c r="AB142" s="186">
        <f t="shared" si="48"/>
        <v>-8262</v>
      </c>
    </row>
    <row r="143" spans="1:33" x14ac:dyDescent="0.3">
      <c r="A143" s="290"/>
      <c r="B143" s="229"/>
      <c r="C143" s="229"/>
      <c r="D143" s="229"/>
      <c r="E143" s="229"/>
      <c r="F143" s="229"/>
      <c r="G143" s="229"/>
    </row>
    <row r="144" spans="1:33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C8:AE8"/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38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63"/>
  <sheetViews>
    <sheetView zoomScaleNormal="100" workbookViewId="0">
      <pane xSplit="2" ySplit="9" topLeftCell="C118" activePane="bottomRight" state="frozen"/>
      <selection pane="topRight" activeCell="C1" sqref="C1"/>
      <selection pane="bottomLeft" activeCell="A9" sqref="A9"/>
      <selection pane="bottomRight" activeCell="L126" sqref="L126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229" customWidth="1"/>
    <col min="21" max="21" width="11.44140625" style="1" customWidth="1"/>
    <col min="22" max="23" width="12" style="1" bestFit="1" customWidth="1"/>
    <col min="24" max="25" width="11" style="1" bestFit="1" customWidth="1"/>
    <col min="26" max="26" width="12.33203125" style="1" customWidth="1"/>
    <col min="27" max="27" width="12.5546875" style="1" customWidth="1"/>
    <col min="28" max="28" width="18.109375" style="1" customWidth="1"/>
    <col min="29" max="16384" width="9.21875" style="1"/>
  </cols>
  <sheetData>
    <row r="1" spans="1:34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34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350"/>
      <c r="U2" s="6"/>
      <c r="V2" s="6"/>
      <c r="W2" s="7"/>
    </row>
    <row r="3" spans="1:34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351"/>
      <c r="U3" s="8"/>
      <c r="V3" s="8"/>
      <c r="W3" s="9"/>
    </row>
    <row r="4" spans="1:34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351"/>
      <c r="U4" s="8"/>
      <c r="V4" s="8"/>
      <c r="W4" s="9"/>
    </row>
    <row r="5" spans="1:34" ht="27.6" customHeight="1" thickTop="1" thickBot="1" x14ac:dyDescent="0.35">
      <c r="B5" s="4" t="s">
        <v>45</v>
      </c>
      <c r="C5" s="519" t="s">
        <v>162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351"/>
      <c r="U5" s="8"/>
      <c r="V5" s="8"/>
      <c r="W5" s="10"/>
    </row>
    <row r="6" spans="1:34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351"/>
      <c r="U6" s="8"/>
      <c r="V6" s="8"/>
      <c r="W6" s="10"/>
    </row>
    <row r="7" spans="1:34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398"/>
      <c r="U7" s="13"/>
      <c r="V7" s="13"/>
      <c r="W7" s="14"/>
    </row>
    <row r="8" spans="1:34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353"/>
      <c r="U8" s="20"/>
      <c r="V8" s="521" t="s">
        <v>32</v>
      </c>
      <c r="W8" s="522"/>
      <c r="X8" s="522"/>
      <c r="Y8" s="522"/>
      <c r="Z8" s="522"/>
      <c r="AA8" s="522"/>
      <c r="AB8" s="523"/>
      <c r="AC8" s="526"/>
      <c r="AD8" s="525"/>
      <c r="AE8" s="525"/>
    </row>
    <row r="9" spans="1:34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34" t="s">
        <v>10</v>
      </c>
      <c r="S9" s="434" t="s">
        <v>11</v>
      </c>
      <c r="T9" s="434" t="s">
        <v>2</v>
      </c>
      <c r="U9" s="460" t="s">
        <v>160</v>
      </c>
      <c r="V9" s="146" t="s">
        <v>8</v>
      </c>
      <c r="W9" s="147" t="s">
        <v>9</v>
      </c>
      <c r="X9" s="147" t="s">
        <v>13</v>
      </c>
      <c r="Y9" s="147" t="s">
        <v>139</v>
      </c>
      <c r="Z9" s="147" t="s">
        <v>11</v>
      </c>
      <c r="AA9" s="147" t="s">
        <v>2</v>
      </c>
      <c r="AB9" s="148" t="s">
        <v>161</v>
      </c>
      <c r="AC9" s="458"/>
      <c r="AD9" s="458"/>
      <c r="AE9" s="458"/>
      <c r="AF9" s="458"/>
      <c r="AG9" s="458"/>
      <c r="AH9" s="458"/>
    </row>
    <row r="10" spans="1:34" x14ac:dyDescent="0.3">
      <c r="A10" s="458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355"/>
      <c r="U10" s="187"/>
      <c r="V10" s="212"/>
      <c r="W10" s="28"/>
      <c r="X10" s="29"/>
      <c r="Y10" s="29"/>
      <c r="Z10" s="29"/>
      <c r="AA10" s="29"/>
      <c r="AB10" s="152"/>
    </row>
    <row r="11" spans="1:34" x14ac:dyDescent="0.3">
      <c r="A11" s="458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357">
        <v>256621</v>
      </c>
      <c r="U11" s="188">
        <v>256751</v>
      </c>
      <c r="V11" s="213">
        <f t="shared" ref="V11:AB15" si="0">O11-C11</f>
        <v>4079</v>
      </c>
      <c r="W11" s="80">
        <f t="shared" si="0"/>
        <v>4317</v>
      </c>
      <c r="X11" s="80">
        <f t="shared" si="0"/>
        <v>5435</v>
      </c>
      <c r="Y11" s="80">
        <f t="shared" si="0"/>
        <v>6171</v>
      </c>
      <c r="Z11" s="80">
        <f t="shared" si="0"/>
        <v>3856</v>
      </c>
      <c r="AA11" s="80">
        <f t="shared" si="0"/>
        <v>3224</v>
      </c>
      <c r="AB11" s="154">
        <f t="shared" si="0"/>
        <v>1975</v>
      </c>
    </row>
    <row r="12" spans="1:34" x14ac:dyDescent="0.3">
      <c r="A12" s="458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357">
        <v>42434</v>
      </c>
      <c r="U12" s="188">
        <v>42353</v>
      </c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80">
        <f t="shared" si="0"/>
        <v>-365</v>
      </c>
      <c r="Z12" s="80">
        <f t="shared" si="0"/>
        <v>2782</v>
      </c>
      <c r="AA12" s="80">
        <f t="shared" si="0"/>
        <v>3291</v>
      </c>
      <c r="AB12" s="154">
        <f t="shared" si="0"/>
        <v>4475</v>
      </c>
    </row>
    <row r="13" spans="1:34" x14ac:dyDescent="0.3">
      <c r="A13" s="458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357">
        <v>23426</v>
      </c>
      <c r="U13" s="188">
        <v>23419</v>
      </c>
      <c r="V13" s="213">
        <f t="shared" si="0"/>
        <v>-11</v>
      </c>
      <c r="W13" s="80">
        <f t="shared" si="0"/>
        <v>186</v>
      </c>
      <c r="X13" s="80">
        <f t="shared" si="0"/>
        <v>425</v>
      </c>
      <c r="Y13" s="80">
        <f t="shared" si="0"/>
        <v>619</v>
      </c>
      <c r="Z13" s="80">
        <f t="shared" si="0"/>
        <v>677</v>
      </c>
      <c r="AA13" s="80">
        <f t="shared" si="0"/>
        <v>701</v>
      </c>
      <c r="AB13" s="154">
        <f t="shared" si="0"/>
        <v>688</v>
      </c>
    </row>
    <row r="14" spans="1:34" x14ac:dyDescent="0.3">
      <c r="A14" s="458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357">
        <v>6939</v>
      </c>
      <c r="U14" s="188">
        <v>6940</v>
      </c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80">
        <f t="shared" si="0"/>
        <v>174</v>
      </c>
      <c r="Z14" s="80">
        <f t="shared" si="0"/>
        <v>194</v>
      </c>
      <c r="AA14" s="80">
        <f t="shared" si="0"/>
        <v>191</v>
      </c>
      <c r="AB14" s="154">
        <f t="shared" si="0"/>
        <v>186</v>
      </c>
    </row>
    <row r="15" spans="1:34" x14ac:dyDescent="0.3">
      <c r="A15" s="458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358">
        <v>1000</v>
      </c>
      <c r="U15" s="189">
        <v>999</v>
      </c>
      <c r="V15" s="214">
        <f t="shared" si="0"/>
        <v>13</v>
      </c>
      <c r="W15" s="85">
        <f t="shared" si="0"/>
        <v>18</v>
      </c>
      <c r="X15" s="85">
        <f t="shared" si="0"/>
        <v>15</v>
      </c>
      <c r="Y15" s="85">
        <f t="shared" si="0"/>
        <v>18</v>
      </c>
      <c r="Z15" s="85">
        <f t="shared" si="0"/>
        <v>17</v>
      </c>
      <c r="AA15" s="85">
        <f t="shared" si="0"/>
        <v>22</v>
      </c>
      <c r="AB15" s="155">
        <f t="shared" si="0"/>
        <v>22</v>
      </c>
    </row>
    <row r="16" spans="1:34" ht="15" thickBot="1" x14ac:dyDescent="0.35">
      <c r="A16" s="458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359">
        <f t="shared" si="1"/>
        <v>330420</v>
      </c>
      <c r="U16" s="190">
        <f t="shared" si="1"/>
        <v>330462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5824</v>
      </c>
      <c r="Y16" s="51">
        <f t="shared" si="2"/>
        <v>6617</v>
      </c>
      <c r="Z16" s="51">
        <f t="shared" si="2"/>
        <v>7526</v>
      </c>
      <c r="AA16" s="51">
        <f t="shared" si="2"/>
        <v>7429</v>
      </c>
      <c r="AB16" s="157">
        <f t="shared" si="2"/>
        <v>7346</v>
      </c>
    </row>
    <row r="17" spans="1:34" x14ac:dyDescent="0.3">
      <c r="A17" s="458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60"/>
      <c r="U17" s="187"/>
      <c r="V17" s="213"/>
      <c r="W17" s="236"/>
      <c r="X17" s="81"/>
      <c r="Y17" s="81"/>
      <c r="Z17" s="81"/>
      <c r="AA17" s="81"/>
      <c r="AB17" s="159"/>
    </row>
    <row r="18" spans="1:34" x14ac:dyDescent="0.3">
      <c r="A18" s="458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361">
        <v>59439</v>
      </c>
      <c r="U18" s="191">
        <v>59550</v>
      </c>
      <c r="V18" s="213">
        <f t="shared" ref="V18:AB22" si="3">O18-C18</f>
        <v>5522</v>
      </c>
      <c r="W18" s="80">
        <f t="shared" si="3"/>
        <v>-3703</v>
      </c>
      <c r="X18" s="80">
        <f t="shared" si="3"/>
        <v>-1181</v>
      </c>
      <c r="Y18" s="80">
        <f t="shared" si="3"/>
        <v>530</v>
      </c>
      <c r="Z18" s="80">
        <f t="shared" si="3"/>
        <v>-7910</v>
      </c>
      <c r="AA18" s="80">
        <f t="shared" si="3"/>
        <v>-3844</v>
      </c>
      <c r="AB18" s="154">
        <f t="shared" si="3"/>
        <v>-23</v>
      </c>
      <c r="AC18" s="400"/>
      <c r="AD18" s="400"/>
      <c r="AE18" s="400"/>
      <c r="AF18" s="400"/>
      <c r="AG18" s="400"/>
      <c r="AH18" s="400"/>
    </row>
    <row r="19" spans="1:34" x14ac:dyDescent="0.3">
      <c r="A19" s="458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361">
        <v>29077</v>
      </c>
      <c r="U19" s="191">
        <v>28899</v>
      </c>
      <c r="V19" s="213">
        <f t="shared" si="3"/>
        <v>-699</v>
      </c>
      <c r="W19" s="80">
        <f t="shared" si="3"/>
        <v>-1644</v>
      </c>
      <c r="X19" s="80">
        <f t="shared" si="3"/>
        <v>134</v>
      </c>
      <c r="Y19" s="80">
        <f t="shared" si="3"/>
        <v>-122</v>
      </c>
      <c r="Z19" s="80">
        <f t="shared" si="3"/>
        <v>676</v>
      </c>
      <c r="AA19" s="80">
        <f t="shared" si="3"/>
        <v>1940</v>
      </c>
      <c r="AB19" s="154">
        <f t="shared" si="3"/>
        <v>3137</v>
      </c>
    </row>
    <row r="20" spans="1:34" x14ac:dyDescent="0.3">
      <c r="A20" s="458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361">
        <v>5310</v>
      </c>
      <c r="U20" s="191">
        <v>5238</v>
      </c>
      <c r="V20" s="213">
        <f t="shared" si="3"/>
        <v>787</v>
      </c>
      <c r="W20" s="80">
        <f t="shared" si="3"/>
        <v>1365</v>
      </c>
      <c r="X20" s="80">
        <f t="shared" si="3"/>
        <v>1144</v>
      </c>
      <c r="Y20" s="80">
        <f t="shared" si="3"/>
        <v>1146</v>
      </c>
      <c r="Z20" s="80">
        <f t="shared" si="3"/>
        <v>340</v>
      </c>
      <c r="AA20" s="80">
        <f t="shared" si="3"/>
        <v>604</v>
      </c>
      <c r="AB20" s="154">
        <f t="shared" si="3"/>
        <v>880</v>
      </c>
      <c r="AC20" s="401"/>
      <c r="AD20" s="401"/>
      <c r="AE20" s="401"/>
      <c r="AF20" s="401"/>
      <c r="AG20" s="401"/>
      <c r="AH20" s="401"/>
    </row>
    <row r="21" spans="1:34" x14ac:dyDescent="0.3">
      <c r="A21" s="458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361">
        <v>1176</v>
      </c>
      <c r="U21" s="191">
        <v>1143</v>
      </c>
      <c r="V21" s="213">
        <f t="shared" si="3"/>
        <v>325</v>
      </c>
      <c r="W21" s="80">
        <f t="shared" si="3"/>
        <v>509</v>
      </c>
      <c r="X21" s="80">
        <f t="shared" si="3"/>
        <v>336</v>
      </c>
      <c r="Y21" s="80">
        <f t="shared" si="3"/>
        <v>347</v>
      </c>
      <c r="Z21" s="80">
        <f t="shared" si="3"/>
        <v>142</v>
      </c>
      <c r="AA21" s="80">
        <f t="shared" si="3"/>
        <v>179</v>
      </c>
      <c r="AB21" s="154">
        <f t="shared" si="3"/>
        <v>296</v>
      </c>
    </row>
    <row r="22" spans="1:34" x14ac:dyDescent="0.3">
      <c r="A22" s="458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362">
        <v>147</v>
      </c>
      <c r="U22" s="192">
        <v>155</v>
      </c>
      <c r="V22" s="214">
        <f t="shared" si="3"/>
        <v>75</v>
      </c>
      <c r="W22" s="85">
        <f t="shared" si="3"/>
        <v>54</v>
      </c>
      <c r="X22" s="85">
        <f t="shared" si="3"/>
        <v>48</v>
      </c>
      <c r="Y22" s="85">
        <f t="shared" si="3"/>
        <v>75</v>
      </c>
      <c r="Z22" s="85">
        <f t="shared" si="3"/>
        <v>46</v>
      </c>
      <c r="AA22" s="85">
        <f t="shared" si="3"/>
        <v>19</v>
      </c>
      <c r="AB22" s="155">
        <f t="shared" si="3"/>
        <v>37</v>
      </c>
    </row>
    <row r="23" spans="1:34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95300</v>
      </c>
      <c r="T23" s="363">
        <f t="shared" si="4"/>
        <v>95149</v>
      </c>
      <c r="U23" s="191">
        <f t="shared" si="4"/>
        <v>94985</v>
      </c>
      <c r="V23" s="216">
        <f t="shared" si="4"/>
        <v>6010</v>
      </c>
      <c r="W23" s="60">
        <f t="shared" si="4"/>
        <v>-3419</v>
      </c>
      <c r="X23" s="60">
        <f t="shared" si="4"/>
        <v>481</v>
      </c>
      <c r="Y23" s="60">
        <f t="shared" si="4"/>
        <v>1976</v>
      </c>
      <c r="Z23" s="60">
        <f t="shared" si="4"/>
        <v>-6706</v>
      </c>
      <c r="AA23" s="60">
        <f t="shared" si="4"/>
        <v>-1102</v>
      </c>
      <c r="AB23" s="160">
        <f t="shared" si="4"/>
        <v>4327</v>
      </c>
    </row>
    <row r="24" spans="1:34" x14ac:dyDescent="0.3">
      <c r="A24" s="458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61"/>
      <c r="U24" s="191"/>
      <c r="V24" s="216"/>
      <c r="W24" s="82"/>
      <c r="X24" s="83"/>
      <c r="Y24" s="83"/>
      <c r="Z24" s="83"/>
      <c r="AA24" s="83"/>
      <c r="AB24" s="162"/>
    </row>
    <row r="25" spans="1:34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361">
        <v>18562</v>
      </c>
      <c r="U25" s="191">
        <v>19511</v>
      </c>
      <c r="V25" s="213">
        <f t="shared" ref="V25:AB29" si="5">O25-C25</f>
        <v>2991</v>
      </c>
      <c r="W25" s="80">
        <f t="shared" si="5"/>
        <v>-8657</v>
      </c>
      <c r="X25" s="80">
        <f t="shared" si="5"/>
        <v>-1118</v>
      </c>
      <c r="Y25" s="80">
        <f t="shared" si="5"/>
        <v>-587</v>
      </c>
      <c r="Z25" s="80">
        <f t="shared" si="5"/>
        <v>-10271</v>
      </c>
      <c r="AA25" s="80">
        <f t="shared" si="5"/>
        <v>-4969</v>
      </c>
      <c r="AB25" s="154">
        <f t="shared" si="5"/>
        <v>-2507</v>
      </c>
    </row>
    <row r="26" spans="1:34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361">
        <v>3971</v>
      </c>
      <c r="U26" s="191">
        <v>4105</v>
      </c>
      <c r="V26" s="213">
        <f t="shared" si="5"/>
        <v>1193</v>
      </c>
      <c r="W26" s="80">
        <f t="shared" si="5"/>
        <v>-318</v>
      </c>
      <c r="X26" s="80">
        <f t="shared" si="5"/>
        <v>734</v>
      </c>
      <c r="Y26" s="80">
        <f t="shared" si="5"/>
        <v>-759</v>
      </c>
      <c r="Z26" s="80">
        <f t="shared" si="5"/>
        <v>-1129</v>
      </c>
      <c r="AA26" s="80">
        <f t="shared" si="5"/>
        <v>370</v>
      </c>
      <c r="AB26" s="154">
        <f t="shared" si="5"/>
        <v>331</v>
      </c>
    </row>
    <row r="27" spans="1:34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361">
        <v>1439</v>
      </c>
      <c r="U27" s="191">
        <v>1507</v>
      </c>
      <c r="V27" s="213">
        <f t="shared" si="5"/>
        <v>593</v>
      </c>
      <c r="W27" s="80">
        <f t="shared" si="5"/>
        <v>264</v>
      </c>
      <c r="X27" s="80">
        <f t="shared" si="5"/>
        <v>-213</v>
      </c>
      <c r="Y27" s="80">
        <f t="shared" si="5"/>
        <v>95</v>
      </c>
      <c r="Z27" s="80">
        <f t="shared" si="5"/>
        <v>-786</v>
      </c>
      <c r="AA27" s="80">
        <f t="shared" si="5"/>
        <v>-362</v>
      </c>
      <c r="AB27" s="154">
        <f t="shared" si="5"/>
        <v>-17</v>
      </c>
    </row>
    <row r="28" spans="1:34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361">
        <v>425</v>
      </c>
      <c r="U28" s="191">
        <v>440</v>
      </c>
      <c r="V28" s="213">
        <f t="shared" si="5"/>
        <v>266</v>
      </c>
      <c r="W28" s="80">
        <f t="shared" si="5"/>
        <v>205</v>
      </c>
      <c r="X28" s="80">
        <f t="shared" si="5"/>
        <v>47</v>
      </c>
      <c r="Y28" s="80">
        <f t="shared" si="5"/>
        <v>42</v>
      </c>
      <c r="Z28" s="80">
        <f t="shared" si="5"/>
        <v>-143</v>
      </c>
      <c r="AA28" s="80">
        <f t="shared" si="5"/>
        <v>-71</v>
      </c>
      <c r="AB28" s="154">
        <f t="shared" si="5"/>
        <v>84</v>
      </c>
    </row>
    <row r="29" spans="1:34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362">
        <v>58</v>
      </c>
      <c r="U29" s="192">
        <v>72</v>
      </c>
      <c r="V29" s="214">
        <f t="shared" si="5"/>
        <v>59</v>
      </c>
      <c r="W29" s="85">
        <f t="shared" si="5"/>
        <v>24</v>
      </c>
      <c r="X29" s="85">
        <f t="shared" si="5"/>
        <v>8</v>
      </c>
      <c r="Y29" s="85">
        <f t="shared" si="5"/>
        <v>32</v>
      </c>
      <c r="Z29" s="85">
        <f t="shared" si="5"/>
        <v>-7</v>
      </c>
      <c r="AA29" s="85">
        <f t="shared" si="5"/>
        <v>-16</v>
      </c>
      <c r="AB29" s="155">
        <f t="shared" si="5"/>
        <v>9</v>
      </c>
    </row>
    <row r="30" spans="1:34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24580</v>
      </c>
      <c r="T30" s="363">
        <f t="shared" si="6"/>
        <v>24455</v>
      </c>
      <c r="U30" s="193">
        <f t="shared" si="6"/>
        <v>25635</v>
      </c>
      <c r="V30" s="216">
        <f t="shared" si="6"/>
        <v>5102</v>
      </c>
      <c r="W30" s="60">
        <f t="shared" si="6"/>
        <v>-8482</v>
      </c>
      <c r="X30" s="60">
        <f t="shared" si="6"/>
        <v>-542</v>
      </c>
      <c r="Y30" s="60">
        <f t="shared" si="6"/>
        <v>-1177</v>
      </c>
      <c r="Z30" s="60">
        <f t="shared" si="6"/>
        <v>-12336</v>
      </c>
      <c r="AA30" s="60">
        <f t="shared" si="6"/>
        <v>-5048</v>
      </c>
      <c r="AB30" s="160">
        <f t="shared" si="6"/>
        <v>-2100</v>
      </c>
    </row>
    <row r="31" spans="1:34" x14ac:dyDescent="0.3">
      <c r="A31" s="458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63"/>
      <c r="U31" s="193"/>
      <c r="V31" s="216"/>
      <c r="W31" s="60"/>
      <c r="X31" s="60"/>
      <c r="Y31" s="60"/>
      <c r="Z31" s="60"/>
      <c r="AA31" s="60"/>
      <c r="AB31" s="160"/>
    </row>
    <row r="32" spans="1:34" x14ac:dyDescent="0.3">
      <c r="A32" s="458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363">
        <v>8083</v>
      </c>
      <c r="U32" s="193">
        <v>8267</v>
      </c>
      <c r="V32" s="213">
        <f t="shared" ref="V32:AB36" si="7">O32-C32</f>
        <v>-396</v>
      </c>
      <c r="W32" s="80">
        <f t="shared" si="7"/>
        <v>-33</v>
      </c>
      <c r="X32" s="80">
        <f t="shared" si="7"/>
        <v>-5319</v>
      </c>
      <c r="Y32" s="80">
        <f t="shared" si="7"/>
        <v>-3724</v>
      </c>
      <c r="Z32" s="80">
        <f t="shared" si="7"/>
        <v>-88</v>
      </c>
      <c r="AA32" s="80">
        <f t="shared" si="7"/>
        <v>-4565</v>
      </c>
      <c r="AB32" s="154">
        <f t="shared" si="7"/>
        <v>-1921</v>
      </c>
    </row>
    <row r="33" spans="1:34" x14ac:dyDescent="0.3">
      <c r="A33" s="458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363">
        <v>2858</v>
      </c>
      <c r="U33" s="193">
        <v>2983</v>
      </c>
      <c r="V33" s="213">
        <f t="shared" si="7"/>
        <v>-416</v>
      </c>
      <c r="W33" s="80">
        <f t="shared" si="7"/>
        <v>-574</v>
      </c>
      <c r="X33" s="80">
        <f t="shared" si="7"/>
        <v>-1035</v>
      </c>
      <c r="Y33" s="80">
        <f t="shared" si="7"/>
        <v>74</v>
      </c>
      <c r="Z33" s="80">
        <f t="shared" si="7"/>
        <v>825</v>
      </c>
      <c r="AA33" s="80">
        <f t="shared" si="7"/>
        <v>-735</v>
      </c>
      <c r="AB33" s="154">
        <f t="shared" si="7"/>
        <v>579</v>
      </c>
    </row>
    <row r="34" spans="1:34" x14ac:dyDescent="0.3">
      <c r="A34" s="458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363">
        <v>766</v>
      </c>
      <c r="U34" s="193">
        <v>733</v>
      </c>
      <c r="V34" s="213">
        <f t="shared" si="7"/>
        <v>9</v>
      </c>
      <c r="W34" s="80">
        <f t="shared" si="7"/>
        <v>534</v>
      </c>
      <c r="X34" s="80">
        <f t="shared" si="7"/>
        <v>360</v>
      </c>
      <c r="Y34" s="80">
        <f t="shared" si="7"/>
        <v>-43</v>
      </c>
      <c r="Z34" s="80">
        <f t="shared" si="7"/>
        <v>183</v>
      </c>
      <c r="AA34" s="80">
        <f t="shared" si="7"/>
        <v>-196</v>
      </c>
      <c r="AB34" s="154">
        <f t="shared" si="7"/>
        <v>13</v>
      </c>
    </row>
    <row r="35" spans="1:34" x14ac:dyDescent="0.3">
      <c r="A35" s="458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363">
        <v>196</v>
      </c>
      <c r="U35" s="193">
        <v>171</v>
      </c>
      <c r="V35" s="213">
        <f t="shared" si="7"/>
        <v>38</v>
      </c>
      <c r="W35" s="80">
        <f t="shared" si="7"/>
        <v>217</v>
      </c>
      <c r="X35" s="80">
        <f t="shared" si="7"/>
        <v>112</v>
      </c>
      <c r="Y35" s="80">
        <f t="shared" si="7"/>
        <v>115</v>
      </c>
      <c r="Z35" s="80">
        <f t="shared" si="7"/>
        <v>82</v>
      </c>
      <c r="AA35" s="80">
        <f t="shared" si="7"/>
        <v>13</v>
      </c>
      <c r="AB35" s="154">
        <f t="shared" si="7"/>
        <v>12</v>
      </c>
    </row>
    <row r="36" spans="1:34" x14ac:dyDescent="0.3">
      <c r="A36" s="458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370">
        <v>30</v>
      </c>
      <c r="U36" s="194">
        <v>31</v>
      </c>
      <c r="V36" s="214">
        <f t="shared" si="7"/>
        <v>13</v>
      </c>
      <c r="W36" s="85">
        <f t="shared" si="7"/>
        <v>21</v>
      </c>
      <c r="X36" s="85">
        <f t="shared" si="7"/>
        <v>15</v>
      </c>
      <c r="Y36" s="85">
        <f t="shared" si="7"/>
        <v>22</v>
      </c>
      <c r="Z36" s="85">
        <f t="shared" si="7"/>
        <v>28</v>
      </c>
      <c r="AA36" s="85">
        <f t="shared" si="7"/>
        <v>1</v>
      </c>
      <c r="AB36" s="155">
        <f t="shared" si="7"/>
        <v>9</v>
      </c>
    </row>
    <row r="37" spans="1:34" x14ac:dyDescent="0.3">
      <c r="A37" s="458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20213</v>
      </c>
      <c r="T37" s="363">
        <f t="shared" si="9"/>
        <v>11933</v>
      </c>
      <c r="U37" s="193">
        <f t="shared" si="9"/>
        <v>12185</v>
      </c>
      <c r="V37" s="216">
        <f t="shared" si="9"/>
        <v>-752</v>
      </c>
      <c r="W37" s="60">
        <f t="shared" si="9"/>
        <v>165</v>
      </c>
      <c r="X37" s="60">
        <f t="shared" si="9"/>
        <v>-5867</v>
      </c>
      <c r="Y37" s="60">
        <f t="shared" si="9"/>
        <v>-3556</v>
      </c>
      <c r="Z37" s="60">
        <f t="shared" si="9"/>
        <v>1030</v>
      </c>
      <c r="AA37" s="60">
        <f t="shared" si="9"/>
        <v>-5482</v>
      </c>
      <c r="AB37" s="160">
        <f t="shared" si="9"/>
        <v>-1308</v>
      </c>
    </row>
    <row r="38" spans="1:34" x14ac:dyDescent="0.3">
      <c r="A38" s="458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63"/>
      <c r="U38" s="193"/>
      <c r="V38" s="216"/>
      <c r="W38" s="60"/>
      <c r="X38" s="60"/>
      <c r="Y38" s="60"/>
      <c r="Z38" s="60"/>
      <c r="AA38" s="60"/>
      <c r="AB38" s="160"/>
    </row>
    <row r="39" spans="1:34" x14ac:dyDescent="0.3">
      <c r="A39" s="458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363">
        <v>32794</v>
      </c>
      <c r="U39" s="193">
        <v>31772</v>
      </c>
      <c r="V39" s="213">
        <f t="shared" ref="V39:AB43" si="10">O39-C39</f>
        <v>2927</v>
      </c>
      <c r="W39" s="80">
        <f t="shared" si="10"/>
        <v>4987</v>
      </c>
      <c r="X39" s="80">
        <f t="shared" si="10"/>
        <v>5256</v>
      </c>
      <c r="Y39" s="80">
        <f t="shared" si="10"/>
        <v>4841</v>
      </c>
      <c r="Z39" s="80">
        <f t="shared" si="10"/>
        <v>2449</v>
      </c>
      <c r="AA39" s="80">
        <f t="shared" si="10"/>
        <v>5690</v>
      </c>
      <c r="AB39" s="154">
        <f t="shared" si="10"/>
        <v>4405</v>
      </c>
    </row>
    <row r="40" spans="1:34" x14ac:dyDescent="0.3">
      <c r="A40" s="458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363">
        <v>22248</v>
      </c>
      <c r="U40" s="193">
        <v>21811</v>
      </c>
      <c r="V40" s="213">
        <f t="shared" si="10"/>
        <v>-1476</v>
      </c>
      <c r="W40" s="80">
        <f t="shared" si="10"/>
        <v>-752</v>
      </c>
      <c r="X40" s="80">
        <f t="shared" si="10"/>
        <v>435</v>
      </c>
      <c r="Y40" s="80">
        <f t="shared" si="10"/>
        <v>563</v>
      </c>
      <c r="Z40" s="80">
        <f t="shared" si="10"/>
        <v>980</v>
      </c>
      <c r="AA40" s="80">
        <f t="shared" si="10"/>
        <v>2305</v>
      </c>
      <c r="AB40" s="154">
        <f t="shared" si="10"/>
        <v>2227</v>
      </c>
    </row>
    <row r="41" spans="1:34" x14ac:dyDescent="0.3">
      <c r="A41" s="458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363">
        <v>3105</v>
      </c>
      <c r="U41" s="193">
        <v>2998</v>
      </c>
      <c r="V41" s="213">
        <f t="shared" si="10"/>
        <v>185</v>
      </c>
      <c r="W41" s="80">
        <f t="shared" si="10"/>
        <v>567</v>
      </c>
      <c r="X41" s="80">
        <f t="shared" si="10"/>
        <v>997</v>
      </c>
      <c r="Y41" s="80">
        <f t="shared" si="10"/>
        <v>1094</v>
      </c>
      <c r="Z41" s="80">
        <f t="shared" si="10"/>
        <v>943</v>
      </c>
      <c r="AA41" s="80">
        <f t="shared" si="10"/>
        <v>1162</v>
      </c>
      <c r="AB41" s="154">
        <f t="shared" si="10"/>
        <v>884</v>
      </c>
    </row>
    <row r="42" spans="1:34" x14ac:dyDescent="0.3">
      <c r="A42" s="458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363">
        <v>555</v>
      </c>
      <c r="U42" s="193">
        <v>532</v>
      </c>
      <c r="V42" s="213">
        <f t="shared" si="10"/>
        <v>21</v>
      </c>
      <c r="W42" s="80">
        <f t="shared" si="10"/>
        <v>87</v>
      </c>
      <c r="X42" s="80">
        <f t="shared" si="10"/>
        <v>177</v>
      </c>
      <c r="Y42" s="80">
        <f t="shared" si="10"/>
        <v>190</v>
      </c>
      <c r="Z42" s="80">
        <f t="shared" si="10"/>
        <v>203</v>
      </c>
      <c r="AA42" s="80">
        <f t="shared" si="10"/>
        <v>237</v>
      </c>
      <c r="AB42" s="154">
        <f t="shared" si="10"/>
        <v>200</v>
      </c>
    </row>
    <row r="43" spans="1:34" x14ac:dyDescent="0.3">
      <c r="A43" s="458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370">
        <v>59</v>
      </c>
      <c r="U43" s="194">
        <v>52</v>
      </c>
      <c r="V43" s="214">
        <f t="shared" si="10"/>
        <v>3</v>
      </c>
      <c r="W43" s="85">
        <f t="shared" si="10"/>
        <v>9</v>
      </c>
      <c r="X43" s="85">
        <f t="shared" si="10"/>
        <v>25</v>
      </c>
      <c r="Y43" s="85">
        <f t="shared" si="10"/>
        <v>21</v>
      </c>
      <c r="Z43" s="85">
        <f t="shared" si="10"/>
        <v>25</v>
      </c>
      <c r="AA43" s="85">
        <f t="shared" si="10"/>
        <v>34</v>
      </c>
      <c r="AB43" s="155">
        <f t="shared" si="10"/>
        <v>19</v>
      </c>
    </row>
    <row r="44" spans="1:34" ht="15" thickBot="1" x14ac:dyDescent="0.35">
      <c r="A44" s="458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50507</v>
      </c>
      <c r="T44" s="359">
        <f t="shared" si="11"/>
        <v>58761</v>
      </c>
      <c r="U44" s="195">
        <f t="shared" si="11"/>
        <v>57165</v>
      </c>
      <c r="V44" s="215">
        <f t="shared" si="11"/>
        <v>1660</v>
      </c>
      <c r="W44" s="51">
        <f t="shared" si="11"/>
        <v>4898</v>
      </c>
      <c r="X44" s="51">
        <f t="shared" si="11"/>
        <v>6890</v>
      </c>
      <c r="Y44" s="51">
        <f t="shared" si="11"/>
        <v>6709</v>
      </c>
      <c r="Z44" s="51">
        <f t="shared" si="11"/>
        <v>4600</v>
      </c>
      <c r="AA44" s="51">
        <f t="shared" si="11"/>
        <v>9428</v>
      </c>
      <c r="AB44" s="157">
        <f t="shared" si="11"/>
        <v>7735</v>
      </c>
    </row>
    <row r="45" spans="1:34" x14ac:dyDescent="0.3">
      <c r="A45" s="458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437"/>
      <c r="U45" s="196"/>
      <c r="V45" s="217"/>
      <c r="W45" s="35"/>
      <c r="X45" s="35"/>
      <c r="Y45" s="35"/>
      <c r="Z45" s="35"/>
      <c r="AA45" s="35"/>
      <c r="AB45" s="163"/>
    </row>
    <row r="46" spans="1:34" x14ac:dyDescent="0.3">
      <c r="A46" s="458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438">
        <v>928269.11</v>
      </c>
      <c r="U46" s="197">
        <v>957458.26</v>
      </c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251538.20000000019</v>
      </c>
      <c r="Y46" s="95">
        <f t="shared" si="12"/>
        <v>357829.23000000045</v>
      </c>
      <c r="Z46" s="95">
        <f t="shared" si="12"/>
        <v>-1198413.1299999999</v>
      </c>
      <c r="AA46" s="95">
        <f t="shared" si="12"/>
        <v>-342432.89</v>
      </c>
      <c r="AB46" s="164">
        <f t="shared" si="12"/>
        <v>-121943.85000000009</v>
      </c>
      <c r="AC46" s="400"/>
      <c r="AD46" s="400"/>
      <c r="AE46" s="400"/>
      <c r="AF46" s="400"/>
      <c r="AG46" s="400"/>
      <c r="AH46" s="400"/>
    </row>
    <row r="47" spans="1:34" x14ac:dyDescent="0.3">
      <c r="A47" s="458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438">
        <v>373341.62</v>
      </c>
      <c r="U47" s="197">
        <v>425627.45</v>
      </c>
      <c r="V47" s="218">
        <f t="shared" si="12"/>
        <v>-912920.56</v>
      </c>
      <c r="W47" s="95">
        <f t="shared" si="12"/>
        <v>-906208.42999999993</v>
      </c>
      <c r="X47" s="95">
        <f t="shared" si="12"/>
        <v>348030.25</v>
      </c>
      <c r="Y47" s="95">
        <f t="shared" si="12"/>
        <v>25879.289999999921</v>
      </c>
      <c r="Z47" s="95">
        <f t="shared" si="12"/>
        <v>-851112.74</v>
      </c>
      <c r="AA47" s="95">
        <f t="shared" si="12"/>
        <v>-319950.26</v>
      </c>
      <c r="AB47" s="164">
        <f t="shared" si="12"/>
        <v>89603.109999999986</v>
      </c>
    </row>
    <row r="48" spans="1:34" x14ac:dyDescent="0.3">
      <c r="A48" s="458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438">
        <v>88977.56</v>
      </c>
      <c r="U48" s="197">
        <v>74994.33</v>
      </c>
      <c r="V48" s="218">
        <f t="shared" si="12"/>
        <v>-92779.579999999958</v>
      </c>
      <c r="W48" s="95">
        <f t="shared" si="12"/>
        <v>-265974.88</v>
      </c>
      <c r="X48" s="95">
        <f t="shared" si="12"/>
        <v>108880.34000000003</v>
      </c>
      <c r="Y48" s="95">
        <f t="shared" si="12"/>
        <v>81031.98000000001</v>
      </c>
      <c r="Z48" s="95">
        <f t="shared" si="12"/>
        <v>-21073.900000000009</v>
      </c>
      <c r="AA48" s="95">
        <f t="shared" si="12"/>
        <v>15257.580000000002</v>
      </c>
      <c r="AB48" s="164">
        <f t="shared" si="12"/>
        <v>-15790.720000000001</v>
      </c>
      <c r="AC48" s="401"/>
      <c r="AD48" s="401"/>
      <c r="AE48" s="401"/>
      <c r="AF48" s="401"/>
      <c r="AG48" s="401"/>
      <c r="AH48" s="401"/>
    </row>
    <row r="49" spans="1:34" x14ac:dyDescent="0.3">
      <c r="A49" s="458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438">
        <v>123501.02</v>
      </c>
      <c r="U49" s="197">
        <v>112147.78</v>
      </c>
      <c r="V49" s="218">
        <f t="shared" si="12"/>
        <v>40715.810000000056</v>
      </c>
      <c r="W49" s="95">
        <f t="shared" si="12"/>
        <v>-6772.0900000000838</v>
      </c>
      <c r="X49" s="95">
        <f t="shared" si="12"/>
        <v>-18767.400000000023</v>
      </c>
      <c r="Y49" s="95">
        <f t="shared" si="12"/>
        <v>125627.41000000003</v>
      </c>
      <c r="Z49" s="95">
        <f t="shared" si="12"/>
        <v>19748.820000000007</v>
      </c>
      <c r="AA49" s="95">
        <f t="shared" si="12"/>
        <v>-1892.8899999999994</v>
      </c>
      <c r="AB49" s="164">
        <f t="shared" si="12"/>
        <v>22531.009999999995</v>
      </c>
    </row>
    <row r="50" spans="1:34" ht="16.2" x14ac:dyDescent="0.45">
      <c r="A50" s="458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439">
        <v>351295.66</v>
      </c>
      <c r="U50" s="198">
        <v>417137.19</v>
      </c>
      <c r="V50" s="219">
        <f t="shared" si="12"/>
        <v>589224.21</v>
      </c>
      <c r="W50" s="96">
        <f t="shared" si="12"/>
        <v>-37535.29999999993</v>
      </c>
      <c r="X50" s="96">
        <f t="shared" si="12"/>
        <v>-63401.169999999925</v>
      </c>
      <c r="Y50" s="96">
        <f t="shared" si="12"/>
        <v>225533.68</v>
      </c>
      <c r="Z50" s="96">
        <f t="shared" si="12"/>
        <v>52493.459999999992</v>
      </c>
      <c r="AA50" s="96">
        <f t="shared" si="12"/>
        <v>249846.36</v>
      </c>
      <c r="AB50" s="165">
        <f t="shared" si="12"/>
        <v>268295.02</v>
      </c>
    </row>
    <row r="51" spans="1:34" x14ac:dyDescent="0.3">
      <c r="A51" s="458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2019257.56</v>
      </c>
      <c r="T51" s="438">
        <f t="shared" si="13"/>
        <v>1865384.97</v>
      </c>
      <c r="U51" s="197">
        <f t="shared" si="13"/>
        <v>1987365.01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626280.22000000032</v>
      </c>
      <c r="Y51" s="95">
        <f t="shared" si="13"/>
        <v>815901.59000000032</v>
      </c>
      <c r="Z51" s="95">
        <f t="shared" si="13"/>
        <v>-1998357.4899999998</v>
      </c>
      <c r="AA51" s="95">
        <f t="shared" si="13"/>
        <v>-399172.10000000009</v>
      </c>
      <c r="AB51" s="141">
        <f t="shared" si="13"/>
        <v>242694.56999999989</v>
      </c>
    </row>
    <row r="52" spans="1:34" x14ac:dyDescent="0.3">
      <c r="A52" s="458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438"/>
      <c r="U52" s="197"/>
      <c r="V52" s="218"/>
      <c r="W52" s="95"/>
      <c r="X52" s="95"/>
      <c r="Y52" s="95"/>
      <c r="Z52" s="95"/>
      <c r="AA52" s="95"/>
      <c r="AB52" s="141"/>
    </row>
    <row r="53" spans="1:34" x14ac:dyDescent="0.3">
      <c r="A53" s="458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438">
        <v>751078.24</v>
      </c>
      <c r="U53" s="197">
        <v>872586.56</v>
      </c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-1635898.5999999996</v>
      </c>
      <c r="Y53" s="95">
        <f t="shared" si="14"/>
        <v>-408999</v>
      </c>
      <c r="Z53" s="95">
        <f t="shared" si="14"/>
        <v>670856.93000000017</v>
      </c>
      <c r="AA53" s="95">
        <f t="shared" si="14"/>
        <v>-441575.37000000011</v>
      </c>
      <c r="AB53" s="164">
        <f t="shared" si="14"/>
        <v>221275.08000000007</v>
      </c>
      <c r="AC53" s="400"/>
      <c r="AD53" s="400"/>
      <c r="AE53" s="400"/>
      <c r="AF53" s="400"/>
      <c r="AG53" s="400"/>
      <c r="AH53" s="400"/>
    </row>
    <row r="54" spans="1:34" x14ac:dyDescent="0.3">
      <c r="A54" s="458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438">
        <v>318130.05</v>
      </c>
      <c r="U54" s="197">
        <v>385085.62</v>
      </c>
      <c r="V54" s="218">
        <f t="shared" si="14"/>
        <v>-1050142.3700000001</v>
      </c>
      <c r="W54" s="95">
        <f t="shared" si="14"/>
        <v>-782372.47</v>
      </c>
      <c r="X54" s="95">
        <f t="shared" si="14"/>
        <v>-187483.75</v>
      </c>
      <c r="Y54" s="95">
        <f t="shared" si="14"/>
        <v>-283177.19999999995</v>
      </c>
      <c r="Z54" s="95">
        <f t="shared" si="14"/>
        <v>-14724.140000000014</v>
      </c>
      <c r="AA54" s="95">
        <f t="shared" si="14"/>
        <v>-738227.81</v>
      </c>
      <c r="AB54" s="164">
        <f t="shared" si="14"/>
        <v>-207995.79000000004</v>
      </c>
    </row>
    <row r="55" spans="1:34" x14ac:dyDescent="0.3">
      <c r="A55" s="458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438">
        <v>49049.9</v>
      </c>
      <c r="U55" s="197">
        <v>49422.69</v>
      </c>
      <c r="V55" s="218">
        <f t="shared" si="14"/>
        <v>-28982.929999999993</v>
      </c>
      <c r="W55" s="95">
        <f t="shared" si="14"/>
        <v>156525.27000000002</v>
      </c>
      <c r="X55" s="95">
        <f t="shared" si="14"/>
        <v>60421.800000000047</v>
      </c>
      <c r="Y55" s="95">
        <f t="shared" si="14"/>
        <v>58545.650000000023</v>
      </c>
      <c r="Z55" s="95">
        <f t="shared" si="14"/>
        <v>104460.87000000001</v>
      </c>
      <c r="AA55" s="95">
        <f t="shared" si="14"/>
        <v>29731.850000000002</v>
      </c>
      <c r="AB55" s="164">
        <f t="shared" si="14"/>
        <v>28655.690000000002</v>
      </c>
      <c r="AC55" s="401"/>
      <c r="AD55" s="401"/>
      <c r="AE55" s="401"/>
      <c r="AF55" s="401"/>
      <c r="AG55" s="401"/>
      <c r="AH55" s="401"/>
    </row>
    <row r="56" spans="1:34" x14ac:dyDescent="0.3">
      <c r="A56" s="458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438">
        <v>111918.24</v>
      </c>
      <c r="U56" s="197">
        <v>112962.66</v>
      </c>
      <c r="V56" s="218">
        <f t="shared" si="14"/>
        <v>44975.479999999981</v>
      </c>
      <c r="W56" s="95">
        <f t="shared" si="14"/>
        <v>193343.38</v>
      </c>
      <c r="X56" s="95">
        <f t="shared" si="14"/>
        <v>130198.16999999998</v>
      </c>
      <c r="Y56" s="95">
        <f t="shared" si="14"/>
        <v>3530.4499999999825</v>
      </c>
      <c r="Z56" s="95">
        <f t="shared" si="14"/>
        <v>81735.81</v>
      </c>
      <c r="AA56" s="95">
        <f t="shared" si="14"/>
        <v>82671.02</v>
      </c>
      <c r="AB56" s="164">
        <f t="shared" si="14"/>
        <v>93742.66</v>
      </c>
    </row>
    <row r="57" spans="1:34" ht="16.2" x14ac:dyDescent="0.45">
      <c r="A57" s="458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439">
        <v>106636.04</v>
      </c>
      <c r="U57" s="198">
        <v>154251.70000000001</v>
      </c>
      <c r="V57" s="219">
        <f t="shared" si="14"/>
        <v>132581.70000000001</v>
      </c>
      <c r="W57" s="96">
        <f t="shared" si="14"/>
        <v>27046.979999999981</v>
      </c>
      <c r="X57" s="96">
        <f t="shared" si="14"/>
        <v>98414.839999999967</v>
      </c>
      <c r="Y57" s="96">
        <f t="shared" si="14"/>
        <v>331904.59999999998</v>
      </c>
      <c r="Z57" s="96">
        <f t="shared" si="14"/>
        <v>41809.599999999977</v>
      </c>
      <c r="AA57" s="96">
        <f t="shared" si="14"/>
        <v>-50027.020000000004</v>
      </c>
      <c r="AB57" s="165">
        <f t="shared" si="14"/>
        <v>106312.78000000001</v>
      </c>
    </row>
    <row r="58" spans="1:34" x14ac:dyDescent="0.3">
      <c r="A58" s="458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4376370.17</v>
      </c>
      <c r="T58" s="438">
        <f t="shared" si="15"/>
        <v>1336812.47</v>
      </c>
      <c r="U58" s="197">
        <f t="shared" si="15"/>
        <v>1574309.23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-1534347.5399999996</v>
      </c>
      <c r="Y58" s="95">
        <f t="shared" si="15"/>
        <v>-298195.5</v>
      </c>
      <c r="Z58" s="95">
        <f t="shared" si="15"/>
        <v>884139.07000000018</v>
      </c>
      <c r="AA58" s="95">
        <f t="shared" si="15"/>
        <v>-1117427.33</v>
      </c>
      <c r="AB58" s="141">
        <f t="shared" si="15"/>
        <v>241990.42000000004</v>
      </c>
    </row>
    <row r="59" spans="1:34" x14ac:dyDescent="0.3">
      <c r="A59" s="458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438"/>
      <c r="U59" s="197"/>
      <c r="V59" s="218"/>
      <c r="W59" s="95"/>
      <c r="X59" s="95"/>
      <c r="Y59" s="95"/>
      <c r="Z59" s="95"/>
      <c r="AA59" s="95"/>
      <c r="AB59" s="141"/>
    </row>
    <row r="60" spans="1:34" x14ac:dyDescent="0.3">
      <c r="A60" s="458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438">
        <v>20405063.850000001</v>
      </c>
      <c r="U60" s="197">
        <v>20121735.670000002</v>
      </c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3001242.5</v>
      </c>
      <c r="Y60" s="95">
        <f t="shared" si="16"/>
        <v>3868073.4699999988</v>
      </c>
      <c r="Z60" s="95">
        <f t="shared" si="16"/>
        <v>5217017.1399999987</v>
      </c>
      <c r="AA60" s="95">
        <f t="shared" si="16"/>
        <v>7451609.2300000023</v>
      </c>
      <c r="AB60" s="164">
        <f t="shared" si="16"/>
        <v>8703951.1400000025</v>
      </c>
      <c r="AC60" s="400"/>
      <c r="AD60" s="400"/>
      <c r="AE60" s="400"/>
      <c r="AF60" s="400"/>
      <c r="AG60" s="400"/>
      <c r="AH60" s="400"/>
    </row>
    <row r="61" spans="1:34" x14ac:dyDescent="0.3">
      <c r="A61" s="458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438">
        <v>13938130.85</v>
      </c>
      <c r="U61" s="197">
        <v>13867691.58</v>
      </c>
      <c r="V61" s="218">
        <f t="shared" si="16"/>
        <v>-450639.22999999858</v>
      </c>
      <c r="W61" s="95">
        <f t="shared" si="16"/>
        <v>-492342.25</v>
      </c>
      <c r="X61" s="95">
        <f t="shared" si="16"/>
        <v>-399624.86999999918</v>
      </c>
      <c r="Y61" s="95">
        <f t="shared" si="16"/>
        <v>414293.08999999985</v>
      </c>
      <c r="Z61" s="95">
        <f t="shared" si="16"/>
        <v>3506213.5299999993</v>
      </c>
      <c r="AA61" s="95">
        <f t="shared" si="16"/>
        <v>4066584.0700000003</v>
      </c>
      <c r="AB61" s="164">
        <f t="shared" si="16"/>
        <v>4165053.4600000009</v>
      </c>
    </row>
    <row r="62" spans="1:34" x14ac:dyDescent="0.3">
      <c r="A62" s="458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438">
        <v>1015773.78</v>
      </c>
      <c r="U62" s="197">
        <v>1000476.92</v>
      </c>
      <c r="V62" s="218">
        <f t="shared" si="16"/>
        <v>167275.35</v>
      </c>
      <c r="W62" s="95">
        <f t="shared" si="16"/>
        <v>334843.09999999998</v>
      </c>
      <c r="X62" s="95">
        <f t="shared" si="16"/>
        <v>513803.26999999996</v>
      </c>
      <c r="Y62" s="95">
        <f t="shared" si="16"/>
        <v>567644.16999999993</v>
      </c>
      <c r="Z62" s="95">
        <f t="shared" si="16"/>
        <v>751666.08</v>
      </c>
      <c r="AA62" s="95">
        <f t="shared" si="16"/>
        <v>909048.84000000008</v>
      </c>
      <c r="AB62" s="164">
        <f t="shared" si="16"/>
        <v>991712.76</v>
      </c>
      <c r="AC62" s="401"/>
      <c r="AD62" s="401"/>
      <c r="AE62" s="401"/>
      <c r="AF62" s="401"/>
      <c r="AG62" s="401"/>
      <c r="AH62" s="401"/>
    </row>
    <row r="63" spans="1:34" x14ac:dyDescent="0.3">
      <c r="A63" s="458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438">
        <v>581175.47</v>
      </c>
      <c r="U63" s="197">
        <v>557239.88</v>
      </c>
      <c r="V63" s="218">
        <f t="shared" si="16"/>
        <v>23959.199999999997</v>
      </c>
      <c r="W63" s="95">
        <f t="shared" si="16"/>
        <v>124358.78999999998</v>
      </c>
      <c r="X63" s="95">
        <f t="shared" si="16"/>
        <v>211879.67999999999</v>
      </c>
      <c r="Y63" s="95">
        <f t="shared" si="16"/>
        <v>289165.19</v>
      </c>
      <c r="Z63" s="95">
        <f t="shared" si="16"/>
        <v>367223.42</v>
      </c>
      <c r="AA63" s="95">
        <f t="shared" si="16"/>
        <v>433671.04999999993</v>
      </c>
      <c r="AB63" s="164">
        <f t="shared" si="16"/>
        <v>448259.53</v>
      </c>
    </row>
    <row r="64" spans="1:34" ht="16.2" x14ac:dyDescent="0.45">
      <c r="A64" s="458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439">
        <v>726849.97</v>
      </c>
      <c r="U64" s="198">
        <v>637106.43999999994</v>
      </c>
      <c r="V64" s="219">
        <f t="shared" si="16"/>
        <v>217842.19</v>
      </c>
      <c r="W64" s="96">
        <f t="shared" si="16"/>
        <v>359096.44999999995</v>
      </c>
      <c r="X64" s="96">
        <f t="shared" si="16"/>
        <v>330470.48</v>
      </c>
      <c r="Y64" s="96">
        <f t="shared" si="16"/>
        <v>326056.31</v>
      </c>
      <c r="Z64" s="96">
        <f t="shared" si="16"/>
        <v>554856.92000000004</v>
      </c>
      <c r="AA64" s="96">
        <f t="shared" si="16"/>
        <v>454315.51999999996</v>
      </c>
      <c r="AB64" s="165">
        <f t="shared" si="16"/>
        <v>419569.62999999995</v>
      </c>
    </row>
    <row r="65" spans="1:34" x14ac:dyDescent="0.3">
      <c r="A65" s="458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35134054.799999997</v>
      </c>
      <c r="T65" s="438">
        <f t="shared" si="17"/>
        <v>36666993.920000002</v>
      </c>
      <c r="U65" s="197">
        <f t="shared" si="17"/>
        <v>36184250.490000002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3657771.060000001</v>
      </c>
      <c r="Y65" s="95">
        <f t="shared" si="17"/>
        <v>5465232.2299999986</v>
      </c>
      <c r="Z65" s="95">
        <f t="shared" si="17"/>
        <v>10396977.089999998</v>
      </c>
      <c r="AA65" s="95">
        <f t="shared" si="17"/>
        <v>13315228.710000003</v>
      </c>
      <c r="AB65" s="141">
        <f t="shared" si="17"/>
        <v>14728546.520000003</v>
      </c>
    </row>
    <row r="66" spans="1:34" x14ac:dyDescent="0.3">
      <c r="A66" s="458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438"/>
      <c r="U66" s="197"/>
      <c r="V66" s="218"/>
      <c r="W66" s="95"/>
      <c r="X66" s="95"/>
      <c r="Y66" s="95"/>
      <c r="Z66" s="95"/>
      <c r="AA66" s="95"/>
      <c r="AB66" s="141"/>
    </row>
    <row r="67" spans="1:34" x14ac:dyDescent="0.3">
      <c r="A67" s="458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438">
        <v>22084411.199999999</v>
      </c>
      <c r="U67" s="197">
        <v>21951780.489999998</v>
      </c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1616882.1000000015</v>
      </c>
      <c r="Y67" s="95">
        <f t="shared" si="20"/>
        <v>3816903.6999999993</v>
      </c>
      <c r="Z67" s="95">
        <f t="shared" si="20"/>
        <v>4689460.9400000013</v>
      </c>
      <c r="AA67" s="95">
        <f t="shared" si="20"/>
        <v>6667600.9699999988</v>
      </c>
      <c r="AB67" s="164">
        <f t="shared" si="20"/>
        <v>8803282.3699999992</v>
      </c>
      <c r="AC67" s="400"/>
      <c r="AD67" s="400"/>
      <c r="AE67" s="400"/>
      <c r="AF67" s="400"/>
      <c r="AG67" s="400"/>
      <c r="AH67" s="400"/>
    </row>
    <row r="68" spans="1:34" x14ac:dyDescent="0.3">
      <c r="A68" s="458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14884681.84</v>
      </c>
      <c r="T68" s="438">
        <v>14629602.52</v>
      </c>
      <c r="U68" s="197">
        <v>14678404.65</v>
      </c>
      <c r="V68" s="218">
        <f t="shared" si="20"/>
        <v>-2413702.1599999983</v>
      </c>
      <c r="W68" s="95">
        <f t="shared" si="20"/>
        <v>-2180923.1499999985</v>
      </c>
      <c r="X68" s="95">
        <f t="shared" si="20"/>
        <v>-239078.36999999918</v>
      </c>
      <c r="Y68" s="95">
        <f t="shared" si="20"/>
        <v>156995.1799999997</v>
      </c>
      <c r="Z68" s="95">
        <f t="shared" si="20"/>
        <v>2640376.6500000004</v>
      </c>
      <c r="AA68" s="95">
        <f t="shared" si="20"/>
        <v>3008406</v>
      </c>
      <c r="AB68" s="164">
        <f t="shared" si="20"/>
        <v>4046660.7800000012</v>
      </c>
    </row>
    <row r="69" spans="1:34" x14ac:dyDescent="0.3">
      <c r="A69" s="458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1242164.3400000001</v>
      </c>
      <c r="T69" s="438">
        <v>1153801.24</v>
      </c>
      <c r="U69" s="197">
        <v>1124893.94</v>
      </c>
      <c r="V69" s="218">
        <f t="shared" si="20"/>
        <v>45512.840000000084</v>
      </c>
      <c r="W69" s="95">
        <f t="shared" si="20"/>
        <v>225393.49000000022</v>
      </c>
      <c r="X69" s="95">
        <f t="shared" si="20"/>
        <v>683105.41000000015</v>
      </c>
      <c r="Y69" s="95">
        <f t="shared" si="20"/>
        <v>707221.79999999981</v>
      </c>
      <c r="Z69" s="95">
        <f t="shared" si="20"/>
        <v>835053.05</v>
      </c>
      <c r="AA69" s="95">
        <f t="shared" si="20"/>
        <v>954038.27</v>
      </c>
      <c r="AB69" s="164">
        <f t="shared" si="20"/>
        <v>1004577.73</v>
      </c>
      <c r="AC69" s="401"/>
      <c r="AD69" s="401"/>
      <c r="AE69" s="401"/>
      <c r="AF69" s="401"/>
      <c r="AG69" s="401"/>
      <c r="AH69" s="401"/>
    </row>
    <row r="70" spans="1:34" x14ac:dyDescent="0.3">
      <c r="A70" s="458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939224.47</v>
      </c>
      <c r="T70" s="438">
        <v>816594.73</v>
      </c>
      <c r="U70" s="197">
        <v>782350.32</v>
      </c>
      <c r="V70" s="218">
        <f t="shared" si="20"/>
        <v>109650.49000000022</v>
      </c>
      <c r="W70" s="95">
        <f t="shared" si="20"/>
        <v>310930.08000000007</v>
      </c>
      <c r="X70" s="95">
        <f t="shared" si="20"/>
        <v>323310.44999999995</v>
      </c>
      <c r="Y70" s="95">
        <f t="shared" si="20"/>
        <v>418323.04999999981</v>
      </c>
      <c r="Z70" s="95">
        <f t="shared" si="20"/>
        <v>468708.05</v>
      </c>
      <c r="AA70" s="95">
        <f t="shared" si="20"/>
        <v>514449.17999999993</v>
      </c>
      <c r="AB70" s="164">
        <f t="shared" si="20"/>
        <v>564533.19999999995</v>
      </c>
    </row>
    <row r="71" spans="1:34" x14ac:dyDescent="0.3">
      <c r="A71" s="458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1280616.25</v>
      </c>
      <c r="T71" s="439">
        <v>1184781.67</v>
      </c>
      <c r="U71" s="198">
        <v>1208495.33</v>
      </c>
      <c r="V71" s="219">
        <f t="shared" si="20"/>
        <v>939648.1</v>
      </c>
      <c r="W71" s="96">
        <f t="shared" si="20"/>
        <v>348608.13000000012</v>
      </c>
      <c r="X71" s="96">
        <f t="shared" si="20"/>
        <v>365484.15000000014</v>
      </c>
      <c r="Y71" s="96">
        <f t="shared" si="20"/>
        <v>883494.59000000008</v>
      </c>
      <c r="Z71" s="96">
        <f t="shared" si="20"/>
        <v>649159.98</v>
      </c>
      <c r="AA71" s="96">
        <f t="shared" si="20"/>
        <v>654134.85999999987</v>
      </c>
      <c r="AB71" s="165">
        <f t="shared" si="20"/>
        <v>794177.43</v>
      </c>
    </row>
    <row r="72" spans="1:34" ht="15" thickBot="1" x14ac:dyDescent="0.35">
      <c r="A72" s="458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41529682.530000001</v>
      </c>
      <c r="T72" s="440">
        <f t="shared" si="23"/>
        <v>39869191.359999999</v>
      </c>
      <c r="U72" s="199">
        <f t="shared" si="23"/>
        <v>39745924.729999997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2749703.740000003</v>
      </c>
      <c r="Y72" s="97">
        <f t="shared" si="23"/>
        <v>5982938.3199999984</v>
      </c>
      <c r="Z72" s="97">
        <f t="shared" si="23"/>
        <v>9282758.6700000018</v>
      </c>
      <c r="AA72" s="97">
        <f t="shared" si="23"/>
        <v>11798629.279999997</v>
      </c>
      <c r="AB72" s="166">
        <f t="shared" si="23"/>
        <v>15213231.51</v>
      </c>
    </row>
    <row r="73" spans="1:34" x14ac:dyDescent="0.3">
      <c r="A73" s="458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69"/>
      <c r="U73" s="200"/>
      <c r="V73" s="221"/>
      <c r="W73" s="32"/>
      <c r="X73" s="32"/>
      <c r="Y73" s="32"/>
      <c r="Z73" s="32"/>
      <c r="AA73" s="32"/>
      <c r="AB73" s="167"/>
    </row>
    <row r="74" spans="1:34" x14ac:dyDescent="0.3">
      <c r="A74" s="458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363">
        <v>4041378</v>
      </c>
      <c r="U74" s="193">
        <v>868268</v>
      </c>
      <c r="V74" s="213">
        <f t="shared" ref="V74:AB78" si="24">O74-C74</f>
        <v>-8197240</v>
      </c>
      <c r="W74" s="80">
        <f t="shared" si="24"/>
        <v>1276654</v>
      </c>
      <c r="X74" s="80">
        <f t="shared" si="24"/>
        <v>3538196</v>
      </c>
      <c r="Y74" s="80">
        <f t="shared" si="24"/>
        <v>187617</v>
      </c>
      <c r="Z74" s="80">
        <f t="shared" si="24"/>
        <v>238763</v>
      </c>
      <c r="AA74" s="80">
        <f t="shared" si="24"/>
        <v>109731</v>
      </c>
      <c r="AB74" s="154">
        <f t="shared" si="24"/>
        <v>-3574388</v>
      </c>
      <c r="AC74" s="400"/>
      <c r="AD74" s="400"/>
      <c r="AE74" s="400"/>
      <c r="AF74" s="400"/>
      <c r="AG74" s="400"/>
      <c r="AH74" s="400"/>
    </row>
    <row r="75" spans="1:34" x14ac:dyDescent="0.3">
      <c r="A75" s="458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363">
        <v>697913</v>
      </c>
      <c r="U75" s="193">
        <v>136474</v>
      </c>
      <c r="V75" s="213">
        <f t="shared" si="24"/>
        <v>-1401934</v>
      </c>
      <c r="W75" s="80">
        <f t="shared" si="24"/>
        <v>-112682</v>
      </c>
      <c r="X75" s="80">
        <f t="shared" si="24"/>
        <v>222955</v>
      </c>
      <c r="Y75" s="80">
        <f t="shared" si="24"/>
        <v>-218665</v>
      </c>
      <c r="Z75" s="80">
        <f t="shared" si="24"/>
        <v>66699</v>
      </c>
      <c r="AA75" s="80">
        <f t="shared" si="24"/>
        <v>2130</v>
      </c>
      <c r="AB75" s="154">
        <f t="shared" si="24"/>
        <v>-566252</v>
      </c>
    </row>
    <row r="76" spans="1:34" x14ac:dyDescent="0.3">
      <c r="A76" s="458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363">
        <v>420648</v>
      </c>
      <c r="U76" s="193">
        <v>59372</v>
      </c>
      <c r="V76" s="213">
        <f t="shared" si="24"/>
        <v>-1823446</v>
      </c>
      <c r="W76" s="80">
        <f t="shared" si="24"/>
        <v>-316797</v>
      </c>
      <c r="X76" s="80">
        <f t="shared" si="24"/>
        <v>210882</v>
      </c>
      <c r="Y76" s="80">
        <f t="shared" si="24"/>
        <v>-134885</v>
      </c>
      <c r="Z76" s="80">
        <f t="shared" si="24"/>
        <v>-79536</v>
      </c>
      <c r="AA76" s="80">
        <f t="shared" si="24"/>
        <v>-61733</v>
      </c>
      <c r="AB76" s="154">
        <f t="shared" si="24"/>
        <v>-480901</v>
      </c>
      <c r="AC76" s="401"/>
      <c r="AD76" s="401"/>
      <c r="AE76" s="401"/>
      <c r="AF76" s="401"/>
      <c r="AG76" s="401"/>
      <c r="AH76" s="401"/>
    </row>
    <row r="77" spans="1:34" x14ac:dyDescent="0.3">
      <c r="A77" s="458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363">
        <v>1758344</v>
      </c>
      <c r="U77" s="193">
        <v>290329</v>
      </c>
      <c r="V77" s="213">
        <f t="shared" si="24"/>
        <v>-3237485</v>
      </c>
      <c r="W77" s="80">
        <f t="shared" si="24"/>
        <v>-956171</v>
      </c>
      <c r="X77" s="80">
        <f t="shared" si="24"/>
        <v>-40339</v>
      </c>
      <c r="Y77" s="80">
        <f t="shared" si="24"/>
        <v>-689120</v>
      </c>
      <c r="Z77" s="80">
        <f t="shared" si="24"/>
        <v>-302796</v>
      </c>
      <c r="AA77" s="80">
        <f t="shared" si="24"/>
        <v>-219423</v>
      </c>
      <c r="AB77" s="154">
        <f t="shared" si="24"/>
        <v>-1896718</v>
      </c>
    </row>
    <row r="78" spans="1:34" x14ac:dyDescent="0.3">
      <c r="A78" s="458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370">
        <v>18860024</v>
      </c>
      <c r="U78" s="194">
        <v>14876621</v>
      </c>
      <c r="V78" s="214">
        <f t="shared" si="24"/>
        <v>-2890399</v>
      </c>
      <c r="W78" s="85">
        <f t="shared" si="24"/>
        <v>-1655044</v>
      </c>
      <c r="X78" s="85">
        <f t="shared" si="24"/>
        <v>-1722788</v>
      </c>
      <c r="Y78" s="85">
        <f t="shared" si="24"/>
        <v>-1159108.1999999993</v>
      </c>
      <c r="Z78" s="85">
        <f t="shared" si="24"/>
        <v>3565110</v>
      </c>
      <c r="AA78" s="85">
        <f t="shared" si="24"/>
        <v>-78189</v>
      </c>
      <c r="AB78" s="155">
        <f t="shared" si="24"/>
        <v>6481292</v>
      </c>
    </row>
    <row r="79" spans="1:34" x14ac:dyDescent="0.3">
      <c r="A79" s="458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20015421</v>
      </c>
      <c r="T79" s="363">
        <f t="shared" si="25"/>
        <v>25778307</v>
      </c>
      <c r="U79" s="193">
        <f t="shared" si="25"/>
        <v>16231064</v>
      </c>
      <c r="V79" s="213">
        <f t="shared" si="25"/>
        <v>-17550504</v>
      </c>
      <c r="W79" s="80">
        <f t="shared" si="25"/>
        <v>-1764040</v>
      </c>
      <c r="X79" s="80">
        <f t="shared" si="25"/>
        <v>2208906</v>
      </c>
      <c r="Y79" s="80">
        <f t="shared" si="25"/>
        <v>-2014161.1999999993</v>
      </c>
      <c r="Z79" s="80">
        <f t="shared" si="25"/>
        <v>3488240</v>
      </c>
      <c r="AA79" s="80">
        <f t="shared" si="25"/>
        <v>-247484</v>
      </c>
      <c r="AB79" s="154">
        <f t="shared" si="25"/>
        <v>-36967</v>
      </c>
    </row>
    <row r="80" spans="1:34" x14ac:dyDescent="0.3">
      <c r="A80" s="458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441"/>
      <c r="U80" s="201"/>
      <c r="V80" s="222"/>
      <c r="W80" s="144"/>
      <c r="X80" s="144"/>
      <c r="Y80" s="144"/>
      <c r="Z80" s="144"/>
      <c r="AA80" s="144"/>
      <c r="AB80" s="168"/>
    </row>
    <row r="81" spans="1:28" x14ac:dyDescent="0.3">
      <c r="A81" s="458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442">
        <v>7415162.9299999997</v>
      </c>
      <c r="U81" s="202">
        <v>1573460.85</v>
      </c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3536534.7399999984</v>
      </c>
      <c r="Y81" s="95">
        <f t="shared" si="26"/>
        <v>-352318.68999999948</v>
      </c>
      <c r="Z81" s="95">
        <f t="shared" si="26"/>
        <v>-94147.529999999329</v>
      </c>
      <c r="AA81" s="95">
        <f t="shared" si="26"/>
        <v>-103692.77000000048</v>
      </c>
      <c r="AB81" s="164">
        <f t="shared" si="26"/>
        <v>-6580892.7599999998</v>
      </c>
    </row>
    <row r="82" spans="1:28" x14ac:dyDescent="0.3">
      <c r="A82" s="458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442">
        <v>950283.53</v>
      </c>
      <c r="U82" s="202">
        <v>185523.36</v>
      </c>
      <c r="V82" s="218">
        <f t="shared" si="26"/>
        <v>-1618921.79</v>
      </c>
      <c r="W82" s="95">
        <f t="shared" si="26"/>
        <v>-287400.95000000019</v>
      </c>
      <c r="X82" s="95">
        <f t="shared" si="26"/>
        <v>21596.839999999851</v>
      </c>
      <c r="Y82" s="95">
        <f t="shared" si="26"/>
        <v>-335577.57000000007</v>
      </c>
      <c r="Z82" s="95">
        <f t="shared" si="26"/>
        <v>16111.110000000102</v>
      </c>
      <c r="AA82" s="95">
        <f t="shared" si="26"/>
        <v>-18682.900000000023</v>
      </c>
      <c r="AB82" s="164">
        <f t="shared" si="26"/>
        <v>-769418.05</v>
      </c>
    </row>
    <row r="83" spans="1:28" x14ac:dyDescent="0.3">
      <c r="A83" s="458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442">
        <v>840595.17</v>
      </c>
      <c r="U83" s="202">
        <v>128816.05</v>
      </c>
      <c r="V83" s="218">
        <f t="shared" si="26"/>
        <v>-2338352.4800000004</v>
      </c>
      <c r="W83" s="95">
        <f t="shared" si="26"/>
        <v>-478125.25</v>
      </c>
      <c r="X83" s="95">
        <f t="shared" si="26"/>
        <v>208430.70000000019</v>
      </c>
      <c r="Y83" s="95">
        <f t="shared" si="26"/>
        <v>-162012.58999999985</v>
      </c>
      <c r="Z83" s="95">
        <f t="shared" si="26"/>
        <v>-93640.930000000051</v>
      </c>
      <c r="AA83" s="95">
        <f t="shared" si="26"/>
        <v>-73113.910000000033</v>
      </c>
      <c r="AB83" s="164">
        <f t="shared" si="26"/>
        <v>-833052.59999999986</v>
      </c>
    </row>
    <row r="84" spans="1:28" x14ac:dyDescent="0.3">
      <c r="A84" s="458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442">
        <v>1415883.54</v>
      </c>
      <c r="U84" s="202">
        <v>230999.8</v>
      </c>
      <c r="V84" s="218">
        <f t="shared" si="26"/>
        <v>-2771957.6400000006</v>
      </c>
      <c r="W84" s="95">
        <f t="shared" si="26"/>
        <v>-888994</v>
      </c>
      <c r="X84" s="95">
        <f t="shared" si="26"/>
        <v>-94694.5</v>
      </c>
      <c r="Y84" s="95">
        <f t="shared" si="26"/>
        <v>-496569.29999999981</v>
      </c>
      <c r="Z84" s="95">
        <f t="shared" si="26"/>
        <v>-252446.87000000011</v>
      </c>
      <c r="AA84" s="95">
        <f t="shared" si="26"/>
        <v>-181108.16999999993</v>
      </c>
      <c r="AB84" s="164">
        <f t="shared" si="26"/>
        <v>-1477512.0999999999</v>
      </c>
    </row>
    <row r="85" spans="1:28" ht="16.2" x14ac:dyDescent="0.45">
      <c r="A85" s="458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443">
        <v>2204569.33</v>
      </c>
      <c r="U85" s="203">
        <v>1435074.3900000001</v>
      </c>
      <c r="V85" s="219">
        <f t="shared" si="26"/>
        <v>-1255420.9000000004</v>
      </c>
      <c r="W85" s="96">
        <f t="shared" si="26"/>
        <v>236637.16999999993</v>
      </c>
      <c r="X85" s="96">
        <f t="shared" si="26"/>
        <v>-432634.34999999963</v>
      </c>
      <c r="Y85" s="96">
        <f t="shared" si="26"/>
        <v>-316336.0700000003</v>
      </c>
      <c r="Z85" s="96">
        <f t="shared" si="26"/>
        <v>-117229.35000000009</v>
      </c>
      <c r="AA85" s="96">
        <f t="shared" si="26"/>
        <v>-264987.5299999998</v>
      </c>
      <c r="AB85" s="165">
        <f t="shared" si="26"/>
        <v>-1027188.1399999997</v>
      </c>
    </row>
    <row r="86" spans="1:28" x14ac:dyDescent="0.3">
      <c r="A86" s="458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14063744.630000001</v>
      </c>
      <c r="T86" s="442">
        <f t="shared" si="27"/>
        <v>12826494.500000002</v>
      </c>
      <c r="U86" s="202">
        <f t="shared" si="27"/>
        <v>3553874.45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3239233.4299999988</v>
      </c>
      <c r="Y86" s="117">
        <f t="shared" si="27"/>
        <v>-1662814.2199999995</v>
      </c>
      <c r="Z86" s="117">
        <f t="shared" si="27"/>
        <v>-541353.56999999948</v>
      </c>
      <c r="AA86" s="117">
        <f t="shared" si="27"/>
        <v>-641585.28000000026</v>
      </c>
      <c r="AB86" s="169">
        <f t="shared" si="27"/>
        <v>-10688063.649999999</v>
      </c>
    </row>
    <row r="87" spans="1:28" x14ac:dyDescent="0.3">
      <c r="A87" s="458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375"/>
      <c r="U87" s="244"/>
      <c r="V87" s="245"/>
      <c r="W87" s="243"/>
      <c r="X87" s="37"/>
      <c r="Y87" s="37"/>
      <c r="Z87" s="37"/>
      <c r="AA87" s="37"/>
      <c r="AB87" s="45"/>
    </row>
    <row r="88" spans="1:28" x14ac:dyDescent="0.3">
      <c r="A88" s="458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375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458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375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458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375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458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375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458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375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458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375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458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376"/>
      <c r="U94" s="252"/>
      <c r="V94" s="253"/>
      <c r="W94" s="254"/>
      <c r="X94" s="38"/>
      <c r="Y94" s="38"/>
      <c r="Z94" s="38"/>
      <c r="AA94" s="38"/>
      <c r="AB94" s="172"/>
    </row>
    <row r="95" spans="1:28" x14ac:dyDescent="0.3">
      <c r="A95" s="458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8338424.5099999998</v>
      </c>
      <c r="T95" s="325">
        <f t="shared" si="29"/>
        <v>7415162.9299999997</v>
      </c>
      <c r="U95" s="204">
        <f t="shared" si="29"/>
        <v>1573460.85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3536534.7399999984</v>
      </c>
      <c r="Y95" s="95">
        <f t="shared" si="30"/>
        <v>-352318.68999999948</v>
      </c>
      <c r="Z95" s="95">
        <f t="shared" si="30"/>
        <v>-94147.529999999329</v>
      </c>
      <c r="AA95" s="95">
        <f t="shared" si="30"/>
        <v>-103692.77000000048</v>
      </c>
      <c r="AB95" s="164">
        <f t="shared" si="30"/>
        <v>-6580892.7599999998</v>
      </c>
    </row>
    <row r="96" spans="1:28" x14ac:dyDescent="0.3">
      <c r="A96" s="458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1097679.29</v>
      </c>
      <c r="T96" s="325">
        <f t="shared" si="29"/>
        <v>950283.53</v>
      </c>
      <c r="U96" s="204">
        <f t="shared" si="29"/>
        <v>185523.36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21596.839999999851</v>
      </c>
      <c r="Y96" s="95">
        <f t="shared" si="30"/>
        <v>-335577.57000000007</v>
      </c>
      <c r="Z96" s="95">
        <f t="shared" si="30"/>
        <v>16111.110000000102</v>
      </c>
      <c r="AA96" s="95">
        <f t="shared" si="30"/>
        <v>-18682.900000000023</v>
      </c>
      <c r="AB96" s="164">
        <f t="shared" si="30"/>
        <v>-769418.05</v>
      </c>
    </row>
    <row r="97" spans="1:28" x14ac:dyDescent="0.3">
      <c r="A97" s="458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886206.72</v>
      </c>
      <c r="T97" s="325">
        <f t="shared" si="29"/>
        <v>840595.17</v>
      </c>
      <c r="U97" s="204">
        <f t="shared" si="29"/>
        <v>128816.05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208430.70000000019</v>
      </c>
      <c r="Y97" s="95">
        <f t="shared" si="30"/>
        <v>-162012.58999999985</v>
      </c>
      <c r="Z97" s="95">
        <f t="shared" si="30"/>
        <v>-93640.930000000051</v>
      </c>
      <c r="AA97" s="95">
        <f t="shared" si="30"/>
        <v>-73113.910000000033</v>
      </c>
      <c r="AB97" s="164">
        <f t="shared" si="30"/>
        <v>-833052.59999999986</v>
      </c>
    </row>
    <row r="98" spans="1:28" x14ac:dyDescent="0.3">
      <c r="A98" s="458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1484690.02</v>
      </c>
      <c r="T98" s="325">
        <f t="shared" si="29"/>
        <v>1415883.54</v>
      </c>
      <c r="U98" s="204">
        <f t="shared" si="29"/>
        <v>230999.8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-94694.5</v>
      </c>
      <c r="Y98" s="95">
        <f t="shared" si="30"/>
        <v>-496569.29999999981</v>
      </c>
      <c r="Z98" s="95">
        <f t="shared" si="30"/>
        <v>-252446.87000000011</v>
      </c>
      <c r="AA98" s="95">
        <f t="shared" si="30"/>
        <v>-181108.16999999993</v>
      </c>
      <c r="AB98" s="164">
        <f t="shared" si="30"/>
        <v>-1477512.0999999999</v>
      </c>
    </row>
    <row r="99" spans="1:28" ht="16.2" x14ac:dyDescent="0.45">
      <c r="A99" s="458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2256744.09</v>
      </c>
      <c r="T99" s="377">
        <f t="shared" si="29"/>
        <v>2204569.33</v>
      </c>
      <c r="U99" s="205">
        <f t="shared" si="29"/>
        <v>1435074.3900000001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-432634.34999999963</v>
      </c>
      <c r="Y99" s="96">
        <f t="shared" si="30"/>
        <v>-316336.0700000003</v>
      </c>
      <c r="Z99" s="96">
        <f t="shared" si="30"/>
        <v>-117229.35000000009</v>
      </c>
      <c r="AA99" s="96">
        <f t="shared" si="30"/>
        <v>-264987.5299999998</v>
      </c>
      <c r="AB99" s="165">
        <f t="shared" si="30"/>
        <v>-1027188.1399999997</v>
      </c>
    </row>
    <row r="100" spans="1:28" ht="15" thickBot="1" x14ac:dyDescent="0.35">
      <c r="A100" s="458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14063744.630000001</v>
      </c>
      <c r="T100" s="368">
        <f t="shared" si="29"/>
        <v>12826494.500000002</v>
      </c>
      <c r="U100" s="206">
        <f t="shared" si="29"/>
        <v>3553874.45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3239233.4299999988</v>
      </c>
      <c r="Y100" s="97">
        <f t="shared" si="32"/>
        <v>-1662814.2199999995</v>
      </c>
      <c r="Z100" s="97">
        <f t="shared" si="32"/>
        <v>-541353.56999999948</v>
      </c>
      <c r="AA100" s="97">
        <f t="shared" si="32"/>
        <v>-641585.28000000026</v>
      </c>
      <c r="AB100" s="166">
        <f t="shared" si="32"/>
        <v>-10688063.649999999</v>
      </c>
    </row>
    <row r="101" spans="1:28" x14ac:dyDescent="0.3">
      <c r="A101" s="458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381"/>
      <c r="U101" s="207"/>
      <c r="V101" s="224"/>
      <c r="W101" s="129"/>
      <c r="X101" s="130"/>
      <c r="Y101" s="130"/>
      <c r="Z101" s="130"/>
      <c r="AA101" s="130"/>
      <c r="AB101" s="174"/>
    </row>
    <row r="102" spans="1:28" x14ac:dyDescent="0.3">
      <c r="A102" s="458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2">
        <v>12910275.68</v>
      </c>
      <c r="U102" s="204">
        <v>2926815.22</v>
      </c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-2992663.2300000004</v>
      </c>
      <c r="Y102" s="95">
        <f t="shared" si="33"/>
        <v>1950449.0199999996</v>
      </c>
      <c r="Z102" s="95">
        <f t="shared" si="33"/>
        <v>-3813694.4399999976</v>
      </c>
      <c r="AA102" s="95">
        <f t="shared" si="33"/>
        <v>-2880089.7300000004</v>
      </c>
      <c r="AB102" s="164">
        <f t="shared" si="33"/>
        <v>-11293356.459999999</v>
      </c>
    </row>
    <row r="103" spans="1:28" x14ac:dyDescent="0.3">
      <c r="A103" s="458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2">
        <v>923867.49</v>
      </c>
      <c r="U103" s="204">
        <v>204032.76</v>
      </c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-428184.9700000002</v>
      </c>
      <c r="Y103" s="95">
        <f t="shared" si="33"/>
        <v>-40151.15000000014</v>
      </c>
      <c r="Z103" s="95">
        <f t="shared" si="33"/>
        <v>-539790.55000000005</v>
      </c>
      <c r="AA103" s="95">
        <f t="shared" si="33"/>
        <v>-506651.6399999999</v>
      </c>
      <c r="AB103" s="164">
        <f t="shared" si="33"/>
        <v>-1147905.53</v>
      </c>
    </row>
    <row r="104" spans="1:28" x14ac:dyDescent="0.3">
      <c r="A104" s="458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2">
        <v>1063849.3700000001</v>
      </c>
      <c r="U104" s="204">
        <v>224766.24</v>
      </c>
      <c r="V104" s="218">
        <f t="shared" si="33"/>
        <v>-1643056.5899999999</v>
      </c>
      <c r="W104" s="95">
        <f t="shared" si="33"/>
        <v>-3176239.59</v>
      </c>
      <c r="X104" s="95">
        <f t="shared" si="33"/>
        <v>-444726.12000000011</v>
      </c>
      <c r="Y104" s="95">
        <f t="shared" si="33"/>
        <v>411698.73999999976</v>
      </c>
      <c r="Z104" s="95">
        <f t="shared" si="33"/>
        <v>-318497.4600000002</v>
      </c>
      <c r="AA104" s="95">
        <f t="shared" si="33"/>
        <v>-212588.26999999979</v>
      </c>
      <c r="AB104" s="164">
        <f t="shared" si="33"/>
        <v>-899079.3899999999</v>
      </c>
    </row>
    <row r="105" spans="1:28" x14ac:dyDescent="0.3">
      <c r="A105" s="458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2">
        <v>1704321.28</v>
      </c>
      <c r="U105" s="204">
        <v>361715.44</v>
      </c>
      <c r="V105" s="218">
        <f t="shared" si="33"/>
        <v>-1464179.1099999994</v>
      </c>
      <c r="W105" s="95">
        <f t="shared" si="33"/>
        <v>-4247225.71</v>
      </c>
      <c r="X105" s="95">
        <f t="shared" si="33"/>
        <v>-461390.9299999997</v>
      </c>
      <c r="Y105" s="95">
        <f t="shared" si="33"/>
        <v>297724.89999999991</v>
      </c>
      <c r="Z105" s="95">
        <f t="shared" si="33"/>
        <v>-579395.52</v>
      </c>
      <c r="AA105" s="95">
        <f t="shared" si="33"/>
        <v>-402000.42999999993</v>
      </c>
      <c r="AB105" s="164">
        <f t="shared" si="33"/>
        <v>-1455318.6800000002</v>
      </c>
    </row>
    <row r="106" spans="1:28" ht="16.2" x14ac:dyDescent="0.45">
      <c r="A106" s="458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3">
        <v>2392746.79</v>
      </c>
      <c r="U106" s="208">
        <v>559234.30000000005</v>
      </c>
      <c r="V106" s="219">
        <f t="shared" si="33"/>
        <v>-490630.08000000007</v>
      </c>
      <c r="W106" s="96">
        <f t="shared" si="33"/>
        <v>-2279940.41</v>
      </c>
      <c r="X106" s="96">
        <f t="shared" si="33"/>
        <v>416375.20000000019</v>
      </c>
      <c r="Y106" s="96">
        <f t="shared" si="33"/>
        <v>193710.66000000015</v>
      </c>
      <c r="Z106" s="96">
        <f t="shared" si="33"/>
        <v>-751801.5299999998</v>
      </c>
      <c r="AA106" s="96">
        <f t="shared" si="33"/>
        <v>-11188.790000000037</v>
      </c>
      <c r="AB106" s="165">
        <f t="shared" si="33"/>
        <v>-2026159.89</v>
      </c>
    </row>
    <row r="107" spans="1:28" x14ac:dyDescent="0.3">
      <c r="A107" s="458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22740826.190000001</v>
      </c>
      <c r="T107" s="444">
        <f t="shared" si="34"/>
        <v>18995060.609999999</v>
      </c>
      <c r="U107" s="134">
        <f t="shared" si="34"/>
        <v>4276563.9600000009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-3910590.05</v>
      </c>
      <c r="Y107" s="135">
        <f t="shared" si="34"/>
        <v>2813432.1699999995</v>
      </c>
      <c r="Z107" s="135">
        <f t="shared" si="34"/>
        <v>-6003179.4999999963</v>
      </c>
      <c r="AA107" s="135">
        <f t="shared" si="34"/>
        <v>-4012518.8599999994</v>
      </c>
      <c r="AB107" s="164">
        <f t="shared" si="34"/>
        <v>-16821819.949999999</v>
      </c>
    </row>
    <row r="108" spans="1:28" x14ac:dyDescent="0.3">
      <c r="A108" s="458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45"/>
      <c r="U108" s="209"/>
      <c r="V108" s="226"/>
      <c r="W108" s="41"/>
      <c r="X108" s="42"/>
      <c r="Y108" s="42"/>
      <c r="Z108" s="42"/>
      <c r="AA108" s="42"/>
      <c r="AB108" s="175"/>
    </row>
    <row r="109" spans="1:28" x14ac:dyDescent="0.3">
      <c r="A109" s="458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293">
        <v>203295</v>
      </c>
      <c r="U109" s="263">
        <v>49254</v>
      </c>
      <c r="V109" s="255">
        <f t="shared" ref="V109:AB113" si="35">O109-C109</f>
        <v>13439</v>
      </c>
      <c r="W109" s="256">
        <f t="shared" si="35"/>
        <v>-28612</v>
      </c>
      <c r="X109" s="256">
        <f t="shared" si="35"/>
        <v>-9870</v>
      </c>
      <c r="Y109" s="256">
        <f t="shared" si="35"/>
        <v>31580</v>
      </c>
      <c r="Z109" s="256">
        <f t="shared" si="35"/>
        <v>-16143</v>
      </c>
      <c r="AA109" s="256">
        <f t="shared" si="35"/>
        <v>-12780</v>
      </c>
      <c r="AB109" s="176">
        <f t="shared" si="35"/>
        <v>-154782</v>
      </c>
    </row>
    <row r="110" spans="1:28" x14ac:dyDescent="0.3">
      <c r="A110" s="458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293">
        <v>15272</v>
      </c>
      <c r="U110" s="263">
        <v>3818</v>
      </c>
      <c r="V110" s="255">
        <f t="shared" si="35"/>
        <v>-1618</v>
      </c>
      <c r="W110" s="256">
        <f t="shared" si="35"/>
        <v>-2018</v>
      </c>
      <c r="X110" s="256">
        <f t="shared" si="35"/>
        <v>-2660</v>
      </c>
      <c r="Y110" s="256">
        <f t="shared" si="35"/>
        <v>-202</v>
      </c>
      <c r="Z110" s="256">
        <f t="shared" si="35"/>
        <v>-3775</v>
      </c>
      <c r="AA110" s="256">
        <f t="shared" si="35"/>
        <v>-3147</v>
      </c>
      <c r="AB110" s="176">
        <f t="shared" si="35"/>
        <v>-14676</v>
      </c>
    </row>
    <row r="111" spans="1:28" x14ac:dyDescent="0.3">
      <c r="A111" s="458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293">
        <v>18327</v>
      </c>
      <c r="U111" s="263">
        <v>3835</v>
      </c>
      <c r="V111" s="255">
        <f t="shared" si="35"/>
        <v>1313</v>
      </c>
      <c r="W111" s="256">
        <f t="shared" si="35"/>
        <v>-5347</v>
      </c>
      <c r="X111" s="256">
        <f t="shared" si="35"/>
        <v>-2269</v>
      </c>
      <c r="Y111" s="256">
        <f t="shared" si="35"/>
        <v>2461</v>
      </c>
      <c r="Z111" s="256">
        <f t="shared" si="35"/>
        <v>-2201</v>
      </c>
      <c r="AA111" s="256">
        <f t="shared" si="35"/>
        <v>-1938</v>
      </c>
      <c r="AB111" s="176">
        <f t="shared" si="35"/>
        <v>-15283</v>
      </c>
    </row>
    <row r="112" spans="1:28" x14ac:dyDescent="0.3">
      <c r="A112" s="458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293">
        <v>6088</v>
      </c>
      <c r="U112" s="263">
        <v>1300</v>
      </c>
      <c r="V112" s="255">
        <f t="shared" si="35"/>
        <v>930</v>
      </c>
      <c r="W112" s="256">
        <f t="shared" si="35"/>
        <v>-1644</v>
      </c>
      <c r="X112" s="256">
        <f t="shared" si="35"/>
        <v>-445</v>
      </c>
      <c r="Y112" s="256">
        <f t="shared" si="35"/>
        <v>903</v>
      </c>
      <c r="Z112" s="256">
        <f t="shared" si="35"/>
        <v>-522</v>
      </c>
      <c r="AA112" s="256">
        <f t="shared" si="35"/>
        <v>-553</v>
      </c>
      <c r="AB112" s="176">
        <f t="shared" si="35"/>
        <v>-4940</v>
      </c>
    </row>
    <row r="113" spans="1:33" ht="16.2" x14ac:dyDescent="0.45">
      <c r="A113" s="458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296">
        <v>938</v>
      </c>
      <c r="U113" s="268">
        <v>200</v>
      </c>
      <c r="V113" s="257">
        <f t="shared" si="35"/>
        <v>217</v>
      </c>
      <c r="W113" s="258">
        <f t="shared" si="35"/>
        <v>-231</v>
      </c>
      <c r="X113" s="258">
        <f t="shared" si="35"/>
        <v>-54</v>
      </c>
      <c r="Y113" s="258">
        <f t="shared" si="35"/>
        <v>192</v>
      </c>
      <c r="Z113" s="258">
        <f t="shared" si="35"/>
        <v>-115</v>
      </c>
      <c r="AA113" s="258">
        <f t="shared" si="35"/>
        <v>-41</v>
      </c>
      <c r="AB113" s="177">
        <f t="shared" si="35"/>
        <v>-754</v>
      </c>
    </row>
    <row r="114" spans="1:33" ht="15" thickBot="1" x14ac:dyDescent="0.35">
      <c r="A114" s="458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256861</v>
      </c>
      <c r="T114" s="300">
        <f t="shared" si="36"/>
        <v>243920</v>
      </c>
      <c r="U114" s="272">
        <f t="shared" si="36"/>
        <v>58407</v>
      </c>
      <c r="V114" s="273">
        <f t="shared" si="36"/>
        <v>14281</v>
      </c>
      <c r="W114" s="270">
        <f t="shared" si="36"/>
        <v>-37852</v>
      </c>
      <c r="X114" s="270">
        <f t="shared" si="36"/>
        <v>-15298</v>
      </c>
      <c r="Y114" s="270">
        <f t="shared" si="36"/>
        <v>34934</v>
      </c>
      <c r="Z114" s="270">
        <f t="shared" si="36"/>
        <v>-22756</v>
      </c>
      <c r="AA114" s="270">
        <f t="shared" si="36"/>
        <v>-18459</v>
      </c>
      <c r="AB114" s="88">
        <f t="shared" si="36"/>
        <v>-190435</v>
      </c>
    </row>
    <row r="115" spans="1:33" x14ac:dyDescent="0.3">
      <c r="A115" s="458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381"/>
      <c r="U115" s="207"/>
      <c r="V115" s="228"/>
      <c r="W115" s="139"/>
      <c r="X115" s="140"/>
      <c r="Y115" s="140"/>
      <c r="Z115" s="140"/>
      <c r="AA115" s="140"/>
      <c r="AB115" s="174"/>
    </row>
    <row r="116" spans="1:33" x14ac:dyDescent="0.3">
      <c r="A116" s="458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-7151563.290000001</v>
      </c>
      <c r="T116" s="325">
        <f t="shared" si="37"/>
        <v>-5495112.75</v>
      </c>
      <c r="U116" s="210">
        <f t="shared" si="37"/>
        <v>-1353354.37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6529197.9699999988</v>
      </c>
      <c r="Y116" s="95">
        <f t="shared" si="38"/>
        <v>-2302767.709999999</v>
      </c>
      <c r="Z116" s="95">
        <f t="shared" si="38"/>
        <v>3719546.9099999983</v>
      </c>
      <c r="AA116" s="95">
        <f t="shared" si="38"/>
        <v>2776396.96</v>
      </c>
      <c r="AB116" s="164">
        <f t="shared" si="38"/>
        <v>4712463.6999999993</v>
      </c>
    </row>
    <row r="117" spans="1:33" x14ac:dyDescent="0.3">
      <c r="A117" s="458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-10375.659999999916</v>
      </c>
      <c r="T117" s="325">
        <f t="shared" si="37"/>
        <v>26416.040000000037</v>
      </c>
      <c r="U117" s="204">
        <f t="shared" si="37"/>
        <v>-18509.400000000023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449781.81000000006</v>
      </c>
      <c r="Y117" s="95">
        <f t="shared" si="38"/>
        <v>-295426.41999999993</v>
      </c>
      <c r="Z117" s="95">
        <f t="shared" si="38"/>
        <v>555901.66000000015</v>
      </c>
      <c r="AA117" s="95">
        <f t="shared" si="38"/>
        <v>487968.73999999987</v>
      </c>
      <c r="AB117" s="164">
        <f t="shared" si="38"/>
        <v>378487.48</v>
      </c>
    </row>
    <row r="118" spans="1:33" x14ac:dyDescent="0.3">
      <c r="A118" s="458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-511984.68999999994</v>
      </c>
      <c r="T118" s="325">
        <f t="shared" si="37"/>
        <v>-223254.20000000007</v>
      </c>
      <c r="U118" s="204">
        <f t="shared" si="37"/>
        <v>-95950.189999999988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653156.8200000003</v>
      </c>
      <c r="Y118" s="95">
        <f t="shared" si="38"/>
        <v>-573711.32999999961</v>
      </c>
      <c r="Z118" s="95">
        <f t="shared" si="38"/>
        <v>224856.53000000014</v>
      </c>
      <c r="AA118" s="95">
        <f t="shared" si="38"/>
        <v>139474.35999999975</v>
      </c>
      <c r="AB118" s="164">
        <f t="shared" si="38"/>
        <v>66026.789999999994</v>
      </c>
    </row>
    <row r="119" spans="1:33" x14ac:dyDescent="0.3">
      <c r="A119" s="458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-720667.66000000015</v>
      </c>
      <c r="T119" s="325">
        <f t="shared" si="37"/>
        <v>-288437.74</v>
      </c>
      <c r="U119" s="204">
        <f t="shared" si="37"/>
        <v>-130715.64000000001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366696.4299999997</v>
      </c>
      <c r="Y119" s="95">
        <f t="shared" si="38"/>
        <v>-794294.19999999972</v>
      </c>
      <c r="Z119" s="95">
        <f t="shared" si="38"/>
        <v>326948.64999999991</v>
      </c>
      <c r="AA119" s="95">
        <f t="shared" si="38"/>
        <v>220892.26</v>
      </c>
      <c r="AB119" s="164">
        <f t="shared" si="38"/>
        <v>-22193.419999999809</v>
      </c>
    </row>
    <row r="120" spans="1:33" ht="16.2" x14ac:dyDescent="0.45">
      <c r="A120" s="458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-282490.26000000024</v>
      </c>
      <c r="T120" s="328">
        <f t="shared" si="37"/>
        <v>-188177.45999999996</v>
      </c>
      <c r="U120" s="208">
        <f t="shared" si="37"/>
        <v>875840.09000000008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-849009.54999999981</v>
      </c>
      <c r="Y120" s="96">
        <f t="shared" si="38"/>
        <v>-510046.73000000045</v>
      </c>
      <c r="Z120" s="96">
        <f t="shared" si="38"/>
        <v>634572.1799999997</v>
      </c>
      <c r="AA120" s="96">
        <f t="shared" si="38"/>
        <v>-253798.73999999976</v>
      </c>
      <c r="AB120" s="165">
        <f t="shared" si="38"/>
        <v>998971.75000000023</v>
      </c>
    </row>
    <row r="121" spans="1:33" ht="15" thickBot="1" x14ac:dyDescent="0.35">
      <c r="A121" s="458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-8677081.5600000005</v>
      </c>
      <c r="T121" s="368">
        <f t="shared" si="40"/>
        <v>-6168566.1100000003</v>
      </c>
      <c r="U121" s="206">
        <f t="shared" si="40"/>
        <v>-722689.51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7149823.4799999995</v>
      </c>
      <c r="Y121" s="97">
        <f t="shared" si="41"/>
        <v>-4476246.3899999987</v>
      </c>
      <c r="Z121" s="97">
        <f t="shared" si="41"/>
        <v>5461825.9299999978</v>
      </c>
      <c r="AA121" s="97">
        <f t="shared" si="41"/>
        <v>3370933.5799999996</v>
      </c>
      <c r="AB121" s="166">
        <f t="shared" si="41"/>
        <v>6133756.2999999998</v>
      </c>
    </row>
    <row r="122" spans="1:33" x14ac:dyDescent="0.3">
      <c r="A122" s="458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446"/>
      <c r="U122" s="211"/>
      <c r="V122" s="227"/>
      <c r="W122" s="91"/>
      <c r="X122" s="92"/>
      <c r="Y122" s="92"/>
      <c r="Z122" s="92"/>
      <c r="AA122" s="92"/>
      <c r="AB122" s="179"/>
    </row>
    <row r="123" spans="1:33" x14ac:dyDescent="0.3">
      <c r="A123" s="458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447">
        <v>41</v>
      </c>
      <c r="U123" s="275">
        <v>40</v>
      </c>
      <c r="V123" s="255">
        <f t="shared" ref="V123:AB127" si="42">O123-C123</f>
        <v>1</v>
      </c>
      <c r="W123" s="256">
        <f t="shared" si="42"/>
        <v>-5</v>
      </c>
      <c r="X123" s="256">
        <f t="shared" si="42"/>
        <v>-5</v>
      </c>
      <c r="Y123" s="256">
        <f t="shared" si="42"/>
        <v>-14</v>
      </c>
      <c r="Z123" s="256">
        <f t="shared" si="42"/>
        <v>-3</v>
      </c>
      <c r="AA123" s="256">
        <f t="shared" si="42"/>
        <v>-19</v>
      </c>
      <c r="AB123" s="176">
        <f t="shared" si="42"/>
        <v>-20</v>
      </c>
      <c r="AC123" s="400"/>
      <c r="AD123" s="400"/>
      <c r="AE123" s="400"/>
      <c r="AF123" s="400"/>
      <c r="AG123" s="400"/>
    </row>
    <row r="124" spans="1:33" x14ac:dyDescent="0.3">
      <c r="A124" s="458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447">
        <v>667</v>
      </c>
      <c r="U124" s="275">
        <v>670</v>
      </c>
      <c r="V124" s="255">
        <f t="shared" si="42"/>
        <v>-274</v>
      </c>
      <c r="W124" s="256">
        <f t="shared" si="42"/>
        <v>-431</v>
      </c>
      <c r="X124" s="256">
        <f t="shared" si="42"/>
        <v>-886</v>
      </c>
      <c r="Y124" s="256">
        <f t="shared" si="42"/>
        <v>-928</v>
      </c>
      <c r="Z124" s="256">
        <f t="shared" si="42"/>
        <v>-721</v>
      </c>
      <c r="AA124" s="256">
        <f t="shared" si="42"/>
        <v>-798</v>
      </c>
      <c r="AB124" s="176">
        <f t="shared" si="42"/>
        <v>-797</v>
      </c>
    </row>
    <row r="125" spans="1:33" x14ac:dyDescent="0.3">
      <c r="A125" s="458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447">
        <v>0</v>
      </c>
      <c r="U125" s="275">
        <v>0</v>
      </c>
      <c r="V125" s="255">
        <f t="shared" si="42"/>
        <v>0</v>
      </c>
      <c r="W125" s="256">
        <f t="shared" si="42"/>
        <v>0</v>
      </c>
      <c r="X125" s="256">
        <f t="shared" si="42"/>
        <v>0</v>
      </c>
      <c r="Y125" s="256">
        <f t="shared" si="42"/>
        <v>0</v>
      </c>
      <c r="Z125" s="256">
        <f t="shared" si="42"/>
        <v>0</v>
      </c>
      <c r="AA125" s="256">
        <f t="shared" si="42"/>
        <v>0</v>
      </c>
      <c r="AB125" s="176">
        <f t="shared" si="42"/>
        <v>-1</v>
      </c>
      <c r="AC125" s="401"/>
      <c r="AD125" s="401"/>
      <c r="AE125" s="401"/>
      <c r="AF125" s="401"/>
      <c r="AG125" s="401"/>
    </row>
    <row r="126" spans="1:33" x14ac:dyDescent="0.3">
      <c r="A126" s="458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447">
        <v>0</v>
      </c>
      <c r="U126" s="275">
        <v>0</v>
      </c>
      <c r="V126" s="255">
        <f t="shared" si="42"/>
        <v>0</v>
      </c>
      <c r="W126" s="256">
        <f t="shared" si="42"/>
        <v>0</v>
      </c>
      <c r="X126" s="256">
        <f t="shared" si="42"/>
        <v>0</v>
      </c>
      <c r="Y126" s="256">
        <f t="shared" si="42"/>
        <v>0</v>
      </c>
      <c r="Z126" s="256">
        <f t="shared" si="42"/>
        <v>0</v>
      </c>
      <c r="AA126" s="256">
        <f t="shared" si="42"/>
        <v>0</v>
      </c>
      <c r="AB126" s="176">
        <f t="shared" si="42"/>
        <v>0</v>
      </c>
    </row>
    <row r="127" spans="1:33" ht="16.2" x14ac:dyDescent="0.45">
      <c r="A127" s="458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448">
        <v>0</v>
      </c>
      <c r="U127" s="278">
        <v>0</v>
      </c>
      <c r="V127" s="279">
        <f t="shared" si="42"/>
        <v>0</v>
      </c>
      <c r="W127" s="277">
        <f t="shared" si="42"/>
        <v>0</v>
      </c>
      <c r="X127" s="277">
        <f t="shared" si="42"/>
        <v>0</v>
      </c>
      <c r="Y127" s="277">
        <f t="shared" si="42"/>
        <v>0</v>
      </c>
      <c r="Z127" s="277">
        <f t="shared" si="42"/>
        <v>0</v>
      </c>
      <c r="AA127" s="277">
        <f t="shared" si="42"/>
        <v>0</v>
      </c>
      <c r="AB127" s="180">
        <f t="shared" si="42"/>
        <v>0</v>
      </c>
    </row>
    <row r="128" spans="1:33" x14ac:dyDescent="0.3">
      <c r="A128" s="458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686</v>
      </c>
      <c r="T128" s="383">
        <f t="shared" si="43"/>
        <v>708</v>
      </c>
      <c r="U128" s="280">
        <f t="shared" si="43"/>
        <v>710</v>
      </c>
      <c r="V128" s="255">
        <f t="shared" si="43"/>
        <v>-273</v>
      </c>
      <c r="W128" s="256">
        <f t="shared" si="43"/>
        <v>-436</v>
      </c>
      <c r="X128" s="256">
        <f t="shared" si="43"/>
        <v>-891</v>
      </c>
      <c r="Y128" s="256">
        <f t="shared" si="43"/>
        <v>-942</v>
      </c>
      <c r="Z128" s="256">
        <f t="shared" si="43"/>
        <v>-724</v>
      </c>
      <c r="AA128" s="256">
        <f t="shared" si="43"/>
        <v>-817</v>
      </c>
      <c r="AB128" s="181">
        <f t="shared" si="43"/>
        <v>-818</v>
      </c>
    </row>
    <row r="129" spans="1:33" x14ac:dyDescent="0.3">
      <c r="A129" s="458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447"/>
      <c r="U129" s="275"/>
      <c r="V129" s="281"/>
      <c r="W129" s="282"/>
      <c r="X129" s="282"/>
      <c r="Y129" s="282"/>
      <c r="Z129" s="282"/>
      <c r="AA129" s="282"/>
      <c r="AB129" s="183"/>
    </row>
    <row r="130" spans="1:33" x14ac:dyDescent="0.3">
      <c r="A130" s="458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447">
        <v>0</v>
      </c>
      <c r="U130" s="275">
        <v>0</v>
      </c>
      <c r="V130" s="255">
        <f t="shared" ref="V130:AB134" si="44">O130-C130</f>
        <v>-78</v>
      </c>
      <c r="W130" s="256">
        <f t="shared" si="44"/>
        <v>-917</v>
      </c>
      <c r="X130" s="256">
        <f t="shared" si="44"/>
        <v>-665</v>
      </c>
      <c r="Y130" s="256">
        <f t="shared" si="44"/>
        <v>-639</v>
      </c>
      <c r="Z130" s="256">
        <f t="shared" si="44"/>
        <v>-983</v>
      </c>
      <c r="AA130" s="256">
        <f t="shared" si="44"/>
        <v>-766</v>
      </c>
      <c r="AB130" s="176">
        <f t="shared" si="44"/>
        <v>-1256</v>
      </c>
    </row>
    <row r="131" spans="1:33" x14ac:dyDescent="0.3">
      <c r="A131" s="458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447">
        <v>0</v>
      </c>
      <c r="U131" s="275">
        <v>0</v>
      </c>
      <c r="V131" s="255">
        <f t="shared" si="44"/>
        <v>-6</v>
      </c>
      <c r="W131" s="256">
        <f t="shared" si="44"/>
        <v>-18</v>
      </c>
      <c r="X131" s="256">
        <f t="shared" si="44"/>
        <v>-262</v>
      </c>
      <c r="Y131" s="256">
        <f t="shared" si="44"/>
        <v>-237</v>
      </c>
      <c r="Z131" s="256">
        <f t="shared" si="44"/>
        <v>-455</v>
      </c>
      <c r="AA131" s="256">
        <f t="shared" si="44"/>
        <v>-313</v>
      </c>
      <c r="AB131" s="176">
        <f t="shared" si="44"/>
        <v>-624</v>
      </c>
    </row>
    <row r="132" spans="1:33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447">
        <v>0</v>
      </c>
      <c r="U132" s="275">
        <v>0</v>
      </c>
      <c r="V132" s="255">
        <f t="shared" si="44"/>
        <v>-56</v>
      </c>
      <c r="W132" s="256">
        <f t="shared" si="44"/>
        <v>-105</v>
      </c>
      <c r="X132" s="256">
        <f t="shared" si="44"/>
        <v>-132</v>
      </c>
      <c r="Y132" s="256">
        <f t="shared" si="44"/>
        <v>-105</v>
      </c>
      <c r="Z132" s="256">
        <f t="shared" si="44"/>
        <v>-79</v>
      </c>
      <c r="AA132" s="256">
        <f t="shared" si="44"/>
        <v>-62</v>
      </c>
      <c r="AB132" s="176">
        <f t="shared" si="44"/>
        <v>-41</v>
      </c>
    </row>
    <row r="133" spans="1:33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447">
        <v>0</v>
      </c>
      <c r="U133" s="275">
        <v>0</v>
      </c>
      <c r="V133" s="255">
        <f t="shared" si="44"/>
        <v>-5</v>
      </c>
      <c r="W133" s="256">
        <f t="shared" si="44"/>
        <v>-10</v>
      </c>
      <c r="X133" s="256">
        <f t="shared" si="44"/>
        <v>-9</v>
      </c>
      <c r="Y133" s="256">
        <f t="shared" si="44"/>
        <v>-9</v>
      </c>
      <c r="Z133" s="256">
        <f t="shared" si="44"/>
        <v>-7</v>
      </c>
      <c r="AA133" s="256">
        <f t="shared" si="44"/>
        <v>-5</v>
      </c>
      <c r="AB133" s="176">
        <f t="shared" si="44"/>
        <v>-7</v>
      </c>
    </row>
    <row r="134" spans="1:33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448">
        <v>0</v>
      </c>
      <c r="U134" s="278">
        <v>0</v>
      </c>
      <c r="V134" s="279">
        <f t="shared" si="44"/>
        <v>0</v>
      </c>
      <c r="W134" s="277">
        <f t="shared" si="44"/>
        <v>-1</v>
      </c>
      <c r="X134" s="277">
        <f t="shared" si="44"/>
        <v>-1</v>
      </c>
      <c r="Y134" s="277">
        <f t="shared" si="44"/>
        <v>0</v>
      </c>
      <c r="Z134" s="277">
        <f t="shared" si="44"/>
        <v>0</v>
      </c>
      <c r="AA134" s="277">
        <f t="shared" si="44"/>
        <v>0</v>
      </c>
      <c r="AB134" s="180">
        <f t="shared" si="44"/>
        <v>0</v>
      </c>
    </row>
    <row r="135" spans="1:33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447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282">
        <f t="shared" ref="X135:AB135" si="46">SUM(X130:X134)</f>
        <v>-1069</v>
      </c>
      <c r="Y135" s="282">
        <f t="shared" si="46"/>
        <v>-990</v>
      </c>
      <c r="Z135" s="282">
        <f t="shared" si="46"/>
        <v>-1524</v>
      </c>
      <c r="AA135" s="282">
        <f t="shared" si="46"/>
        <v>-1146</v>
      </c>
      <c r="AB135" s="183">
        <f t="shared" si="46"/>
        <v>-1928</v>
      </c>
    </row>
    <row r="136" spans="1:33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447"/>
      <c r="U136" s="275"/>
      <c r="V136" s="281"/>
      <c r="W136" s="282"/>
      <c r="X136" s="92"/>
      <c r="Y136" s="92"/>
      <c r="Z136" s="92"/>
      <c r="AA136" s="92"/>
      <c r="AB136" s="183"/>
    </row>
    <row r="137" spans="1:33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447">
        <v>957</v>
      </c>
      <c r="U137" s="275">
        <v>889</v>
      </c>
      <c r="V137" s="255">
        <f t="shared" ref="V137:AB141" si="47">O137-C137</f>
        <v>-3053</v>
      </c>
      <c r="W137" s="256">
        <f t="shared" si="47"/>
        <v>-6810</v>
      </c>
      <c r="X137" s="256">
        <f t="shared" si="47"/>
        <v>-8508</v>
      </c>
      <c r="Y137" s="256">
        <f t="shared" si="47"/>
        <v>-7330</v>
      </c>
      <c r="Z137" s="256">
        <f t="shared" si="47"/>
        <v>-7363</v>
      </c>
      <c r="AA137" s="256">
        <f t="shared" si="47"/>
        <v>-6816</v>
      </c>
      <c r="AB137" s="176">
        <f t="shared" si="47"/>
        <v>-5587</v>
      </c>
      <c r="AC137" s="400"/>
      <c r="AD137" s="400"/>
      <c r="AE137" s="400"/>
      <c r="AF137" s="400"/>
      <c r="AG137" s="400"/>
    </row>
    <row r="138" spans="1:33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447">
        <v>274</v>
      </c>
      <c r="U138" s="275">
        <v>265</v>
      </c>
      <c r="V138" s="255">
        <f t="shared" si="47"/>
        <v>-966</v>
      </c>
      <c r="W138" s="256">
        <f t="shared" si="47"/>
        <v>-1351</v>
      </c>
      <c r="X138" s="256">
        <f t="shared" si="47"/>
        <v>-3184</v>
      </c>
      <c r="Y138" s="256">
        <f t="shared" si="47"/>
        <v>-2769</v>
      </c>
      <c r="Z138" s="256">
        <f t="shared" si="47"/>
        <v>-2952</v>
      </c>
      <c r="AA138" s="256">
        <f t="shared" si="47"/>
        <v>-2932</v>
      </c>
      <c r="AB138" s="176">
        <f t="shared" si="47"/>
        <v>-2537</v>
      </c>
    </row>
    <row r="139" spans="1:33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447">
        <v>20</v>
      </c>
      <c r="U139" s="275">
        <v>20</v>
      </c>
      <c r="V139" s="255">
        <f t="shared" si="47"/>
        <v>-90</v>
      </c>
      <c r="W139" s="256">
        <f t="shared" si="47"/>
        <v>-164</v>
      </c>
      <c r="X139" s="256">
        <f t="shared" si="47"/>
        <v>-183</v>
      </c>
      <c r="Y139" s="256">
        <f t="shared" si="47"/>
        <v>-137</v>
      </c>
      <c r="Z139" s="256">
        <f t="shared" si="47"/>
        <v>-111</v>
      </c>
      <c r="AA139" s="256">
        <f t="shared" si="47"/>
        <v>-84</v>
      </c>
      <c r="AB139" s="176">
        <f t="shared" si="47"/>
        <v>-69</v>
      </c>
      <c r="AC139" s="401"/>
      <c r="AD139" s="401"/>
      <c r="AE139" s="401"/>
      <c r="AF139" s="401"/>
      <c r="AG139" s="401"/>
    </row>
    <row r="140" spans="1:33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447">
        <v>21</v>
      </c>
      <c r="U140" s="275">
        <v>24</v>
      </c>
      <c r="V140" s="255">
        <f t="shared" si="47"/>
        <v>-24</v>
      </c>
      <c r="W140" s="256">
        <f t="shared" si="47"/>
        <v>-52</v>
      </c>
      <c r="X140" s="256">
        <f t="shared" si="47"/>
        <v>-59</v>
      </c>
      <c r="Y140" s="256">
        <f t="shared" si="47"/>
        <v>-47</v>
      </c>
      <c r="Z140" s="256">
        <f t="shared" si="47"/>
        <v>-38</v>
      </c>
      <c r="AA140" s="256">
        <f t="shared" si="47"/>
        <v>-27</v>
      </c>
      <c r="AB140" s="176">
        <f t="shared" si="47"/>
        <v>-13</v>
      </c>
    </row>
    <row r="141" spans="1:33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448">
        <v>4</v>
      </c>
      <c r="U141" s="278">
        <v>5</v>
      </c>
      <c r="V141" s="279">
        <f t="shared" si="47"/>
        <v>-4</v>
      </c>
      <c r="W141" s="277">
        <f t="shared" si="47"/>
        <v>-7</v>
      </c>
      <c r="X141" s="277">
        <f t="shared" si="47"/>
        <v>-6</v>
      </c>
      <c r="Y141" s="277">
        <f t="shared" si="47"/>
        <v>-7</v>
      </c>
      <c r="Z141" s="277">
        <f t="shared" si="47"/>
        <v>-3</v>
      </c>
      <c r="AA141" s="277">
        <f t="shared" si="47"/>
        <v>-1</v>
      </c>
      <c r="AB141" s="180">
        <f t="shared" si="47"/>
        <v>2</v>
      </c>
    </row>
    <row r="142" spans="1:33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1558</v>
      </c>
      <c r="T142" s="385">
        <f t="shared" si="48"/>
        <v>1276</v>
      </c>
      <c r="U142" s="284">
        <f t="shared" si="48"/>
        <v>1203</v>
      </c>
      <c r="V142" s="285">
        <f t="shared" si="48"/>
        <v>-4137</v>
      </c>
      <c r="W142" s="283">
        <f t="shared" si="48"/>
        <v>-8384</v>
      </c>
      <c r="X142" s="283">
        <f t="shared" si="48"/>
        <v>-11940</v>
      </c>
      <c r="Y142" s="283">
        <f t="shared" si="48"/>
        <v>-10290</v>
      </c>
      <c r="Z142" s="283">
        <f t="shared" si="48"/>
        <v>-10467</v>
      </c>
      <c r="AA142" s="283">
        <f t="shared" si="48"/>
        <v>-9860</v>
      </c>
      <c r="AB142" s="186">
        <f t="shared" si="48"/>
        <v>-8204</v>
      </c>
    </row>
    <row r="143" spans="1:33" x14ac:dyDescent="0.3">
      <c r="A143" s="290"/>
      <c r="B143" s="229"/>
      <c r="C143" s="229"/>
      <c r="D143" s="229"/>
      <c r="E143" s="229"/>
      <c r="F143" s="229"/>
      <c r="G143" s="229"/>
    </row>
    <row r="144" spans="1:33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C8:AE8"/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38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63"/>
  <sheetViews>
    <sheetView zoomScaleNormal="100" workbookViewId="0">
      <pane xSplit="2" ySplit="9" topLeftCell="N10" activePane="bottomRight" state="frozen"/>
      <selection pane="topRight" activeCell="C1" sqref="C1"/>
      <selection pane="bottomLeft" activeCell="A9" sqref="A9"/>
      <selection pane="bottomRight" activeCell="T9" sqref="T9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229" customWidth="1"/>
    <col min="21" max="21" width="2.88671875" style="1" hidden="1" customWidth="1"/>
    <col min="22" max="23" width="12" style="1" bestFit="1" customWidth="1"/>
    <col min="24" max="25" width="11" style="1" bestFit="1" customWidth="1"/>
    <col min="26" max="26" width="12.33203125" style="1" customWidth="1"/>
    <col min="27" max="27" width="17.6640625" style="1" customWidth="1"/>
    <col min="28" max="28" width="14.88671875" style="1" hidden="1" customWidth="1"/>
    <col min="29" max="16384" width="9.21875" style="1"/>
  </cols>
  <sheetData>
    <row r="1" spans="1:34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34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350"/>
      <c r="U2" s="6"/>
      <c r="V2" s="6"/>
      <c r="W2" s="7"/>
    </row>
    <row r="3" spans="1:34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351"/>
      <c r="U3" s="8"/>
      <c r="V3" s="8"/>
      <c r="W3" s="9"/>
    </row>
    <row r="4" spans="1:34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351"/>
      <c r="U4" s="8"/>
      <c r="V4" s="8"/>
      <c r="W4" s="9"/>
    </row>
    <row r="5" spans="1:34" ht="27.6" customHeight="1" thickTop="1" thickBot="1" x14ac:dyDescent="0.35">
      <c r="B5" s="4" t="s">
        <v>45</v>
      </c>
      <c r="C5" s="519" t="s">
        <v>159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351"/>
      <c r="U5" s="8"/>
      <c r="V5" s="8"/>
      <c r="W5" s="10"/>
    </row>
    <row r="6" spans="1:34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351"/>
      <c r="U6" s="8"/>
      <c r="V6" s="8"/>
      <c r="W6" s="10"/>
    </row>
    <row r="7" spans="1:34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398"/>
      <c r="U7" s="13"/>
      <c r="V7" s="13"/>
      <c r="W7" s="14"/>
    </row>
    <row r="8" spans="1:34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353"/>
      <c r="U8" s="20"/>
      <c r="V8" s="521" t="s">
        <v>32</v>
      </c>
      <c r="W8" s="522"/>
      <c r="X8" s="522"/>
      <c r="Y8" s="522"/>
      <c r="Z8" s="522"/>
      <c r="AA8" s="522"/>
      <c r="AB8" s="523"/>
      <c r="AC8" s="526"/>
      <c r="AD8" s="525"/>
      <c r="AE8" s="525"/>
    </row>
    <row r="9" spans="1:34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34" t="s">
        <v>10</v>
      </c>
      <c r="S9" s="434" t="s">
        <v>11</v>
      </c>
      <c r="T9" s="456" t="s">
        <v>158</v>
      </c>
      <c r="U9" s="150" t="s">
        <v>12</v>
      </c>
      <c r="V9" s="146" t="s">
        <v>8</v>
      </c>
      <c r="W9" s="147" t="s">
        <v>9</v>
      </c>
      <c r="X9" s="147" t="s">
        <v>13</v>
      </c>
      <c r="Y9" s="147" t="s">
        <v>139</v>
      </c>
      <c r="Z9" s="147" t="s">
        <v>11</v>
      </c>
      <c r="AA9" s="147" t="s">
        <v>151</v>
      </c>
      <c r="AB9" s="148" t="s">
        <v>12</v>
      </c>
      <c r="AC9" s="457"/>
      <c r="AD9" s="457"/>
      <c r="AE9" s="457"/>
      <c r="AF9" s="457"/>
      <c r="AG9" s="457"/>
      <c r="AH9" s="457"/>
    </row>
    <row r="10" spans="1:34" x14ac:dyDescent="0.3">
      <c r="A10" s="457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355"/>
      <c r="U10" s="187"/>
      <c r="V10" s="212"/>
      <c r="W10" s="28"/>
      <c r="X10" s="29"/>
      <c r="Y10" s="29"/>
      <c r="Z10" s="29"/>
      <c r="AA10" s="29"/>
      <c r="AB10" s="152"/>
    </row>
    <row r="11" spans="1:34" x14ac:dyDescent="0.3">
      <c r="A11" s="457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403">
        <v>256627</v>
      </c>
      <c r="U11" s="188"/>
      <c r="V11" s="213">
        <f t="shared" ref="V11:AB15" si="0">O11-C11</f>
        <v>4079</v>
      </c>
      <c r="W11" s="80">
        <f t="shared" si="0"/>
        <v>4317</v>
      </c>
      <c r="X11" s="80">
        <f t="shared" si="0"/>
        <v>5435</v>
      </c>
      <c r="Y11" s="80">
        <f t="shared" si="0"/>
        <v>6171</v>
      </c>
      <c r="Z11" s="80">
        <f t="shared" si="0"/>
        <v>3856</v>
      </c>
      <c r="AA11" s="80">
        <f t="shared" si="0"/>
        <v>3230</v>
      </c>
      <c r="AB11" s="154">
        <f t="shared" si="0"/>
        <v>-254776</v>
      </c>
    </row>
    <row r="12" spans="1:34" x14ac:dyDescent="0.3">
      <c r="A12" s="457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403">
        <v>42449</v>
      </c>
      <c r="U12" s="188"/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80">
        <f t="shared" si="0"/>
        <v>-365</v>
      </c>
      <c r="Z12" s="80">
        <f t="shared" si="0"/>
        <v>2782</v>
      </c>
      <c r="AA12" s="80">
        <f t="shared" si="0"/>
        <v>3306</v>
      </c>
      <c r="AB12" s="154">
        <f t="shared" si="0"/>
        <v>-37878</v>
      </c>
    </row>
    <row r="13" spans="1:34" x14ac:dyDescent="0.3">
      <c r="A13" s="457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403">
        <v>23425</v>
      </c>
      <c r="U13" s="188"/>
      <c r="V13" s="213">
        <f t="shared" si="0"/>
        <v>-11</v>
      </c>
      <c r="W13" s="80">
        <f t="shared" si="0"/>
        <v>186</v>
      </c>
      <c r="X13" s="80">
        <f t="shared" si="0"/>
        <v>425</v>
      </c>
      <c r="Y13" s="80">
        <f t="shared" si="0"/>
        <v>619</v>
      </c>
      <c r="Z13" s="80">
        <f t="shared" si="0"/>
        <v>677</v>
      </c>
      <c r="AA13" s="80">
        <f t="shared" si="0"/>
        <v>700</v>
      </c>
      <c r="AB13" s="154">
        <f t="shared" si="0"/>
        <v>-22731</v>
      </c>
    </row>
    <row r="14" spans="1:34" x14ac:dyDescent="0.3">
      <c r="A14" s="457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403">
        <v>6940</v>
      </c>
      <c r="U14" s="188"/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80">
        <f t="shared" si="0"/>
        <v>174</v>
      </c>
      <c r="Z14" s="80">
        <f t="shared" si="0"/>
        <v>194</v>
      </c>
      <c r="AA14" s="80">
        <f t="shared" si="0"/>
        <v>192</v>
      </c>
      <c r="AB14" s="154">
        <f t="shared" si="0"/>
        <v>-6754</v>
      </c>
    </row>
    <row r="15" spans="1:34" x14ac:dyDescent="0.3">
      <c r="A15" s="457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404">
        <v>999</v>
      </c>
      <c r="U15" s="189"/>
      <c r="V15" s="214">
        <f t="shared" si="0"/>
        <v>13</v>
      </c>
      <c r="W15" s="85">
        <f t="shared" si="0"/>
        <v>18</v>
      </c>
      <c r="X15" s="85">
        <f t="shared" si="0"/>
        <v>15</v>
      </c>
      <c r="Y15" s="85">
        <f t="shared" si="0"/>
        <v>18</v>
      </c>
      <c r="Z15" s="85">
        <f t="shared" si="0"/>
        <v>17</v>
      </c>
      <c r="AA15" s="85">
        <f t="shared" si="0"/>
        <v>21</v>
      </c>
      <c r="AB15" s="155">
        <f t="shared" si="0"/>
        <v>-977</v>
      </c>
    </row>
    <row r="16" spans="1:34" ht="15" thickBot="1" x14ac:dyDescent="0.35">
      <c r="A16" s="457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405">
        <f t="shared" si="1"/>
        <v>330440</v>
      </c>
      <c r="U16" s="190">
        <f t="shared" si="1"/>
        <v>0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5824</v>
      </c>
      <c r="Y16" s="51">
        <f t="shared" si="2"/>
        <v>6617</v>
      </c>
      <c r="Z16" s="51">
        <f t="shared" si="2"/>
        <v>7526</v>
      </c>
      <c r="AA16" s="51">
        <f t="shared" si="2"/>
        <v>7449</v>
      </c>
      <c r="AB16" s="157">
        <f t="shared" si="2"/>
        <v>-323116</v>
      </c>
    </row>
    <row r="17" spans="1:34" x14ac:dyDescent="0.3">
      <c r="A17" s="457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406"/>
      <c r="U17" s="187"/>
      <c r="V17" s="213"/>
      <c r="W17" s="236"/>
      <c r="X17" s="81"/>
      <c r="Y17" s="81"/>
      <c r="Z17" s="81"/>
      <c r="AA17" s="81"/>
      <c r="AB17" s="159"/>
    </row>
    <row r="18" spans="1:34" x14ac:dyDescent="0.3">
      <c r="A18" s="457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407">
        <v>59774</v>
      </c>
      <c r="U18" s="191"/>
      <c r="V18" s="213">
        <f t="shared" ref="V18:AB22" si="3">O18-C18</f>
        <v>5522</v>
      </c>
      <c r="W18" s="80">
        <f t="shared" si="3"/>
        <v>-3703</v>
      </c>
      <c r="X18" s="80">
        <f t="shared" si="3"/>
        <v>-1181</v>
      </c>
      <c r="Y18" s="80">
        <f t="shared" si="3"/>
        <v>530</v>
      </c>
      <c r="Z18" s="80">
        <f t="shared" si="3"/>
        <v>-7910</v>
      </c>
      <c r="AA18" s="80">
        <f t="shared" si="3"/>
        <v>-3509</v>
      </c>
      <c r="AB18" s="154">
        <f t="shared" si="3"/>
        <v>-59573</v>
      </c>
      <c r="AC18" s="400"/>
      <c r="AD18" s="400"/>
      <c r="AE18" s="400"/>
      <c r="AF18" s="400"/>
      <c r="AG18" s="400"/>
      <c r="AH18" s="400"/>
    </row>
    <row r="19" spans="1:34" x14ac:dyDescent="0.3">
      <c r="A19" s="457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407">
        <v>29177</v>
      </c>
      <c r="U19" s="191"/>
      <c r="V19" s="213">
        <f t="shared" si="3"/>
        <v>-699</v>
      </c>
      <c r="W19" s="80">
        <f t="shared" si="3"/>
        <v>-1644</v>
      </c>
      <c r="X19" s="80">
        <f t="shared" si="3"/>
        <v>134</v>
      </c>
      <c r="Y19" s="80">
        <f t="shared" si="3"/>
        <v>-122</v>
      </c>
      <c r="Z19" s="80">
        <f t="shared" si="3"/>
        <v>676</v>
      </c>
      <c r="AA19" s="80">
        <f t="shared" si="3"/>
        <v>2040</v>
      </c>
      <c r="AB19" s="154">
        <f t="shared" si="3"/>
        <v>-25762</v>
      </c>
    </row>
    <row r="20" spans="1:34" x14ac:dyDescent="0.3">
      <c r="A20" s="457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407">
        <v>5404</v>
      </c>
      <c r="U20" s="191"/>
      <c r="V20" s="213">
        <f t="shared" si="3"/>
        <v>787</v>
      </c>
      <c r="W20" s="80">
        <f t="shared" si="3"/>
        <v>1365</v>
      </c>
      <c r="X20" s="80">
        <f t="shared" si="3"/>
        <v>1144</v>
      </c>
      <c r="Y20" s="80">
        <f t="shared" si="3"/>
        <v>1146</v>
      </c>
      <c r="Z20" s="80">
        <f t="shared" si="3"/>
        <v>340</v>
      </c>
      <c r="AA20" s="80">
        <f t="shared" si="3"/>
        <v>698</v>
      </c>
      <c r="AB20" s="154">
        <f t="shared" si="3"/>
        <v>-4358</v>
      </c>
      <c r="AC20" s="401"/>
      <c r="AD20" s="401"/>
      <c r="AE20" s="401"/>
      <c r="AF20" s="401"/>
      <c r="AG20" s="401"/>
      <c r="AH20" s="401"/>
    </row>
    <row r="21" spans="1:34" x14ac:dyDescent="0.3">
      <c r="A21" s="457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407">
        <v>1217</v>
      </c>
      <c r="U21" s="191"/>
      <c r="V21" s="213">
        <f t="shared" si="3"/>
        <v>325</v>
      </c>
      <c r="W21" s="80">
        <f t="shared" si="3"/>
        <v>509</v>
      </c>
      <c r="X21" s="80">
        <f t="shared" si="3"/>
        <v>336</v>
      </c>
      <c r="Y21" s="80">
        <f t="shared" si="3"/>
        <v>347</v>
      </c>
      <c r="Z21" s="80">
        <f t="shared" si="3"/>
        <v>142</v>
      </c>
      <c r="AA21" s="80">
        <f t="shared" si="3"/>
        <v>220</v>
      </c>
      <c r="AB21" s="154">
        <f t="shared" si="3"/>
        <v>-847</v>
      </c>
    </row>
    <row r="22" spans="1:34" x14ac:dyDescent="0.3">
      <c r="A22" s="457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408">
        <v>146</v>
      </c>
      <c r="U22" s="192"/>
      <c r="V22" s="214">
        <f t="shared" si="3"/>
        <v>75</v>
      </c>
      <c r="W22" s="85">
        <f t="shared" si="3"/>
        <v>54</v>
      </c>
      <c r="X22" s="85">
        <f t="shared" si="3"/>
        <v>48</v>
      </c>
      <c r="Y22" s="85">
        <f t="shared" si="3"/>
        <v>75</v>
      </c>
      <c r="Z22" s="85">
        <f t="shared" si="3"/>
        <v>46</v>
      </c>
      <c r="AA22" s="85">
        <f t="shared" si="3"/>
        <v>18</v>
      </c>
      <c r="AB22" s="155">
        <f t="shared" si="3"/>
        <v>-118</v>
      </c>
    </row>
    <row r="23" spans="1:34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95300</v>
      </c>
      <c r="T23" s="407">
        <f t="shared" si="4"/>
        <v>95718</v>
      </c>
      <c r="U23" s="191">
        <f t="shared" si="4"/>
        <v>0</v>
      </c>
      <c r="V23" s="216">
        <f t="shared" si="4"/>
        <v>6010</v>
      </c>
      <c r="W23" s="60">
        <f t="shared" si="4"/>
        <v>-3419</v>
      </c>
      <c r="X23" s="60">
        <f t="shared" si="4"/>
        <v>481</v>
      </c>
      <c r="Y23" s="60">
        <f t="shared" si="4"/>
        <v>1976</v>
      </c>
      <c r="Z23" s="60">
        <f t="shared" si="4"/>
        <v>-6706</v>
      </c>
      <c r="AA23" s="60">
        <f t="shared" si="4"/>
        <v>-533</v>
      </c>
      <c r="AB23" s="160">
        <f t="shared" si="4"/>
        <v>-90658</v>
      </c>
    </row>
    <row r="24" spans="1:34" x14ac:dyDescent="0.3">
      <c r="A24" s="457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407"/>
      <c r="U24" s="191"/>
      <c r="V24" s="216"/>
      <c r="W24" s="82"/>
      <c r="X24" s="83"/>
      <c r="Y24" s="83"/>
      <c r="Z24" s="83"/>
      <c r="AA24" s="83"/>
      <c r="AB24" s="162"/>
    </row>
    <row r="25" spans="1:34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407">
        <v>19309</v>
      </c>
      <c r="U25" s="191"/>
      <c r="V25" s="213">
        <f t="shared" ref="V25:AB29" si="5">O25-C25</f>
        <v>2991</v>
      </c>
      <c r="W25" s="80">
        <f t="shared" si="5"/>
        <v>-8657</v>
      </c>
      <c r="X25" s="80">
        <f t="shared" si="5"/>
        <v>-1118</v>
      </c>
      <c r="Y25" s="80">
        <f t="shared" si="5"/>
        <v>-587</v>
      </c>
      <c r="Z25" s="80">
        <f t="shared" si="5"/>
        <v>-10271</v>
      </c>
      <c r="AA25" s="80">
        <f t="shared" si="5"/>
        <v>-4222</v>
      </c>
      <c r="AB25" s="154">
        <f t="shared" si="5"/>
        <v>-22018</v>
      </c>
    </row>
    <row r="26" spans="1:34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407">
        <v>4145</v>
      </c>
      <c r="U26" s="191"/>
      <c r="V26" s="213">
        <f t="shared" si="5"/>
        <v>1193</v>
      </c>
      <c r="W26" s="80">
        <f t="shared" si="5"/>
        <v>-318</v>
      </c>
      <c r="X26" s="80">
        <f t="shared" si="5"/>
        <v>734</v>
      </c>
      <c r="Y26" s="80">
        <f t="shared" si="5"/>
        <v>-759</v>
      </c>
      <c r="Z26" s="80">
        <f t="shared" si="5"/>
        <v>-1129</v>
      </c>
      <c r="AA26" s="80">
        <f t="shared" si="5"/>
        <v>544</v>
      </c>
      <c r="AB26" s="154">
        <f t="shared" si="5"/>
        <v>-3774</v>
      </c>
    </row>
    <row r="27" spans="1:34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407">
        <v>1599</v>
      </c>
      <c r="U27" s="191"/>
      <c r="V27" s="213">
        <f t="shared" si="5"/>
        <v>593</v>
      </c>
      <c r="W27" s="80">
        <f t="shared" si="5"/>
        <v>264</v>
      </c>
      <c r="X27" s="80">
        <f t="shared" si="5"/>
        <v>-213</v>
      </c>
      <c r="Y27" s="80">
        <f t="shared" si="5"/>
        <v>95</v>
      </c>
      <c r="Z27" s="80">
        <f t="shared" si="5"/>
        <v>-786</v>
      </c>
      <c r="AA27" s="80">
        <f t="shared" si="5"/>
        <v>-202</v>
      </c>
      <c r="AB27" s="154">
        <f t="shared" si="5"/>
        <v>-1524</v>
      </c>
    </row>
    <row r="28" spans="1:34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407">
        <v>480</v>
      </c>
      <c r="U28" s="191"/>
      <c r="V28" s="213">
        <f t="shared" si="5"/>
        <v>266</v>
      </c>
      <c r="W28" s="80">
        <f t="shared" si="5"/>
        <v>205</v>
      </c>
      <c r="X28" s="80">
        <f t="shared" si="5"/>
        <v>47</v>
      </c>
      <c r="Y28" s="80">
        <f t="shared" si="5"/>
        <v>42</v>
      </c>
      <c r="Z28" s="80">
        <f t="shared" si="5"/>
        <v>-143</v>
      </c>
      <c r="AA28" s="80">
        <f t="shared" si="5"/>
        <v>-16</v>
      </c>
      <c r="AB28" s="154">
        <f t="shared" si="5"/>
        <v>-356</v>
      </c>
    </row>
    <row r="29" spans="1:34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408">
        <v>65</v>
      </c>
      <c r="U29" s="192"/>
      <c r="V29" s="214">
        <f t="shared" si="5"/>
        <v>59</v>
      </c>
      <c r="W29" s="85">
        <f t="shared" si="5"/>
        <v>24</v>
      </c>
      <c r="X29" s="85">
        <f t="shared" si="5"/>
        <v>8</v>
      </c>
      <c r="Y29" s="85">
        <f t="shared" si="5"/>
        <v>32</v>
      </c>
      <c r="Z29" s="85">
        <f t="shared" si="5"/>
        <v>-7</v>
      </c>
      <c r="AA29" s="85">
        <f t="shared" si="5"/>
        <v>-9</v>
      </c>
      <c r="AB29" s="155">
        <f t="shared" si="5"/>
        <v>-63</v>
      </c>
    </row>
    <row r="30" spans="1:34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24580</v>
      </c>
      <c r="T30" s="409">
        <f t="shared" si="6"/>
        <v>25598</v>
      </c>
      <c r="U30" s="193">
        <f t="shared" si="6"/>
        <v>0</v>
      </c>
      <c r="V30" s="216">
        <f t="shared" si="6"/>
        <v>5102</v>
      </c>
      <c r="W30" s="60">
        <f t="shared" si="6"/>
        <v>-8482</v>
      </c>
      <c r="X30" s="60">
        <f t="shared" si="6"/>
        <v>-542</v>
      </c>
      <c r="Y30" s="60">
        <f t="shared" si="6"/>
        <v>-1177</v>
      </c>
      <c r="Z30" s="60">
        <f t="shared" si="6"/>
        <v>-12336</v>
      </c>
      <c r="AA30" s="60">
        <f t="shared" si="6"/>
        <v>-3905</v>
      </c>
      <c r="AB30" s="160">
        <f t="shared" si="6"/>
        <v>-27735</v>
      </c>
    </row>
    <row r="31" spans="1:34" x14ac:dyDescent="0.3">
      <c r="A31" s="457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409"/>
      <c r="U31" s="193"/>
      <c r="V31" s="216"/>
      <c r="W31" s="60"/>
      <c r="X31" s="60"/>
      <c r="Y31" s="60"/>
      <c r="Z31" s="60"/>
      <c r="AA31" s="60"/>
      <c r="AB31" s="160"/>
    </row>
    <row r="32" spans="1:34" x14ac:dyDescent="0.3">
      <c r="A32" s="457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409">
        <v>8922</v>
      </c>
      <c r="U32" s="193"/>
      <c r="V32" s="213">
        <f t="shared" ref="V32:AB36" si="7">O32-C32</f>
        <v>-396</v>
      </c>
      <c r="W32" s="80">
        <f t="shared" si="7"/>
        <v>-33</v>
      </c>
      <c r="X32" s="80">
        <f t="shared" si="7"/>
        <v>-5319</v>
      </c>
      <c r="Y32" s="80">
        <f t="shared" si="7"/>
        <v>-3724</v>
      </c>
      <c r="Z32" s="80">
        <f t="shared" si="7"/>
        <v>-88</v>
      </c>
      <c r="AA32" s="80">
        <f t="shared" si="7"/>
        <v>-3726</v>
      </c>
      <c r="AB32" s="154">
        <f t="shared" si="7"/>
        <v>-10188</v>
      </c>
    </row>
    <row r="33" spans="1:34" x14ac:dyDescent="0.3">
      <c r="A33" s="457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409">
        <v>3055</v>
      </c>
      <c r="U33" s="193"/>
      <c r="V33" s="213">
        <f t="shared" si="7"/>
        <v>-416</v>
      </c>
      <c r="W33" s="80">
        <f t="shared" si="7"/>
        <v>-574</v>
      </c>
      <c r="X33" s="80">
        <f t="shared" si="7"/>
        <v>-1035</v>
      </c>
      <c r="Y33" s="80">
        <f t="shared" si="7"/>
        <v>74</v>
      </c>
      <c r="Z33" s="80">
        <f t="shared" si="7"/>
        <v>825</v>
      </c>
      <c r="AA33" s="80">
        <f t="shared" si="7"/>
        <v>-538</v>
      </c>
      <c r="AB33" s="154">
        <f t="shared" si="7"/>
        <v>-2404</v>
      </c>
    </row>
    <row r="34" spans="1:34" x14ac:dyDescent="0.3">
      <c r="A34" s="457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409">
        <v>802</v>
      </c>
      <c r="U34" s="193"/>
      <c r="V34" s="213">
        <f t="shared" si="7"/>
        <v>9</v>
      </c>
      <c r="W34" s="80">
        <f t="shared" si="7"/>
        <v>534</v>
      </c>
      <c r="X34" s="80">
        <f t="shared" si="7"/>
        <v>360</v>
      </c>
      <c r="Y34" s="80">
        <f t="shared" si="7"/>
        <v>-43</v>
      </c>
      <c r="Z34" s="80">
        <f t="shared" si="7"/>
        <v>183</v>
      </c>
      <c r="AA34" s="80">
        <f t="shared" si="7"/>
        <v>-160</v>
      </c>
      <c r="AB34" s="154">
        <f t="shared" si="7"/>
        <v>-720</v>
      </c>
    </row>
    <row r="35" spans="1:34" x14ac:dyDescent="0.3">
      <c r="A35" s="457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409">
        <v>194</v>
      </c>
      <c r="U35" s="193"/>
      <c r="V35" s="213">
        <f t="shared" si="7"/>
        <v>38</v>
      </c>
      <c r="W35" s="80">
        <f t="shared" si="7"/>
        <v>217</v>
      </c>
      <c r="X35" s="80">
        <f t="shared" si="7"/>
        <v>112</v>
      </c>
      <c r="Y35" s="80">
        <f t="shared" si="7"/>
        <v>115</v>
      </c>
      <c r="Z35" s="80">
        <f t="shared" si="7"/>
        <v>82</v>
      </c>
      <c r="AA35" s="80">
        <f t="shared" si="7"/>
        <v>11</v>
      </c>
      <c r="AB35" s="154">
        <f t="shared" si="7"/>
        <v>-159</v>
      </c>
    </row>
    <row r="36" spans="1:34" x14ac:dyDescent="0.3">
      <c r="A36" s="457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408">
        <v>28</v>
      </c>
      <c r="U36" s="194"/>
      <c r="V36" s="214">
        <f t="shared" si="7"/>
        <v>13</v>
      </c>
      <c r="W36" s="85">
        <f t="shared" si="7"/>
        <v>21</v>
      </c>
      <c r="X36" s="85">
        <f t="shared" si="7"/>
        <v>15</v>
      </c>
      <c r="Y36" s="85">
        <f t="shared" si="7"/>
        <v>22</v>
      </c>
      <c r="Z36" s="85">
        <f t="shared" si="7"/>
        <v>28</v>
      </c>
      <c r="AA36" s="85">
        <f t="shared" si="7"/>
        <v>-1</v>
      </c>
      <c r="AB36" s="155">
        <f t="shared" si="7"/>
        <v>-22</v>
      </c>
    </row>
    <row r="37" spans="1:34" x14ac:dyDescent="0.3">
      <c r="A37" s="457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20213</v>
      </c>
      <c r="T37" s="409">
        <f t="shared" si="9"/>
        <v>13001</v>
      </c>
      <c r="U37" s="193">
        <f t="shared" si="9"/>
        <v>0</v>
      </c>
      <c r="V37" s="216">
        <f t="shared" si="9"/>
        <v>-752</v>
      </c>
      <c r="W37" s="60">
        <f t="shared" si="9"/>
        <v>165</v>
      </c>
      <c r="X37" s="60">
        <f t="shared" si="9"/>
        <v>-5867</v>
      </c>
      <c r="Y37" s="60">
        <f t="shared" si="9"/>
        <v>-3556</v>
      </c>
      <c r="Z37" s="60">
        <f t="shared" si="9"/>
        <v>1030</v>
      </c>
      <c r="AA37" s="60">
        <f t="shared" si="9"/>
        <v>-4414</v>
      </c>
      <c r="AB37" s="160">
        <f t="shared" si="9"/>
        <v>-13493</v>
      </c>
    </row>
    <row r="38" spans="1:34" x14ac:dyDescent="0.3">
      <c r="A38" s="457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409"/>
      <c r="U38" s="193"/>
      <c r="V38" s="216"/>
      <c r="W38" s="60"/>
      <c r="X38" s="60"/>
      <c r="Y38" s="60"/>
      <c r="Z38" s="60"/>
      <c r="AA38" s="60"/>
      <c r="AB38" s="160"/>
    </row>
    <row r="39" spans="1:34" x14ac:dyDescent="0.3">
      <c r="A39" s="457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409">
        <v>31543</v>
      </c>
      <c r="U39" s="193"/>
      <c r="V39" s="213">
        <f t="shared" ref="V39:AB43" si="10">O39-C39</f>
        <v>2927</v>
      </c>
      <c r="W39" s="80">
        <f t="shared" si="10"/>
        <v>4987</v>
      </c>
      <c r="X39" s="80">
        <f t="shared" si="10"/>
        <v>5256</v>
      </c>
      <c r="Y39" s="80">
        <f t="shared" si="10"/>
        <v>4841</v>
      </c>
      <c r="Z39" s="80">
        <f t="shared" si="10"/>
        <v>2449</v>
      </c>
      <c r="AA39" s="80">
        <f t="shared" si="10"/>
        <v>4439</v>
      </c>
      <c r="AB39" s="154">
        <f t="shared" si="10"/>
        <v>-27367</v>
      </c>
    </row>
    <row r="40" spans="1:34" x14ac:dyDescent="0.3">
      <c r="A40" s="457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409">
        <v>21977</v>
      </c>
      <c r="U40" s="193"/>
      <c r="V40" s="213">
        <f t="shared" si="10"/>
        <v>-1476</v>
      </c>
      <c r="W40" s="80">
        <f t="shared" si="10"/>
        <v>-752</v>
      </c>
      <c r="X40" s="80">
        <f t="shared" si="10"/>
        <v>435</v>
      </c>
      <c r="Y40" s="80">
        <f t="shared" si="10"/>
        <v>563</v>
      </c>
      <c r="Z40" s="80">
        <f t="shared" si="10"/>
        <v>980</v>
      </c>
      <c r="AA40" s="80">
        <f t="shared" si="10"/>
        <v>2034</v>
      </c>
      <c r="AB40" s="154">
        <f t="shared" si="10"/>
        <v>-19584</v>
      </c>
    </row>
    <row r="41" spans="1:34" x14ac:dyDescent="0.3">
      <c r="A41" s="457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409">
        <v>3003</v>
      </c>
      <c r="U41" s="193"/>
      <c r="V41" s="213">
        <f t="shared" si="10"/>
        <v>185</v>
      </c>
      <c r="W41" s="80">
        <f t="shared" si="10"/>
        <v>567</v>
      </c>
      <c r="X41" s="80">
        <f t="shared" si="10"/>
        <v>997</v>
      </c>
      <c r="Y41" s="80">
        <f t="shared" si="10"/>
        <v>1094</v>
      </c>
      <c r="Z41" s="80">
        <f t="shared" si="10"/>
        <v>943</v>
      </c>
      <c r="AA41" s="80">
        <f t="shared" si="10"/>
        <v>1060</v>
      </c>
      <c r="AB41" s="154">
        <f t="shared" si="10"/>
        <v>-2114</v>
      </c>
    </row>
    <row r="42" spans="1:34" x14ac:dyDescent="0.3">
      <c r="A42" s="457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409">
        <v>543</v>
      </c>
      <c r="U42" s="193"/>
      <c r="V42" s="213">
        <f t="shared" si="10"/>
        <v>21</v>
      </c>
      <c r="W42" s="80">
        <f t="shared" si="10"/>
        <v>87</v>
      </c>
      <c r="X42" s="80">
        <f t="shared" si="10"/>
        <v>177</v>
      </c>
      <c r="Y42" s="80">
        <f t="shared" si="10"/>
        <v>190</v>
      </c>
      <c r="Z42" s="80">
        <f t="shared" si="10"/>
        <v>203</v>
      </c>
      <c r="AA42" s="80">
        <f t="shared" si="10"/>
        <v>225</v>
      </c>
      <c r="AB42" s="154">
        <f t="shared" si="10"/>
        <v>-332</v>
      </c>
    </row>
    <row r="43" spans="1:34" x14ac:dyDescent="0.3">
      <c r="A43" s="457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408">
        <v>53</v>
      </c>
      <c r="U43" s="194"/>
      <c r="V43" s="214">
        <f t="shared" si="10"/>
        <v>3</v>
      </c>
      <c r="W43" s="85">
        <f t="shared" si="10"/>
        <v>9</v>
      </c>
      <c r="X43" s="85">
        <f t="shared" si="10"/>
        <v>25</v>
      </c>
      <c r="Y43" s="85">
        <f t="shared" si="10"/>
        <v>21</v>
      </c>
      <c r="Z43" s="85">
        <f t="shared" si="10"/>
        <v>25</v>
      </c>
      <c r="AA43" s="85">
        <f t="shared" si="10"/>
        <v>28</v>
      </c>
      <c r="AB43" s="155">
        <f t="shared" si="10"/>
        <v>-33</v>
      </c>
    </row>
    <row r="44" spans="1:34" ht="15" thickBot="1" x14ac:dyDescent="0.35">
      <c r="A44" s="457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50507</v>
      </c>
      <c r="T44" s="410">
        <f t="shared" si="11"/>
        <v>57119</v>
      </c>
      <c r="U44" s="195">
        <f t="shared" si="11"/>
        <v>0</v>
      </c>
      <c r="V44" s="215">
        <f t="shared" si="11"/>
        <v>1660</v>
      </c>
      <c r="W44" s="51">
        <f t="shared" si="11"/>
        <v>4898</v>
      </c>
      <c r="X44" s="51">
        <f t="shared" si="11"/>
        <v>6890</v>
      </c>
      <c r="Y44" s="51">
        <f t="shared" si="11"/>
        <v>6709</v>
      </c>
      <c r="Z44" s="51">
        <f t="shared" si="11"/>
        <v>4600</v>
      </c>
      <c r="AA44" s="51">
        <f t="shared" si="11"/>
        <v>7786</v>
      </c>
      <c r="AB44" s="157">
        <f t="shared" si="11"/>
        <v>-49430</v>
      </c>
    </row>
    <row r="45" spans="1:34" x14ac:dyDescent="0.3">
      <c r="A45" s="457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411"/>
      <c r="U45" s="196"/>
      <c r="V45" s="217"/>
      <c r="W45" s="35"/>
      <c r="X45" s="35"/>
      <c r="Y45" s="35"/>
      <c r="Z45" s="35"/>
      <c r="AA45" s="35"/>
      <c r="AB45" s="163"/>
    </row>
    <row r="46" spans="1:34" x14ac:dyDescent="0.3">
      <c r="A46" s="457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412">
        <v>987608.03</v>
      </c>
      <c r="U46" s="197"/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251538.20000000019</v>
      </c>
      <c r="Y46" s="95">
        <f t="shared" si="12"/>
        <v>357829.23000000045</v>
      </c>
      <c r="Z46" s="95">
        <f t="shared" si="12"/>
        <v>-1198413.1299999999</v>
      </c>
      <c r="AA46" s="95">
        <f t="shared" si="12"/>
        <v>-283093.96999999997</v>
      </c>
      <c r="AB46" s="164">
        <f t="shared" si="12"/>
        <v>-1079402.1100000001</v>
      </c>
      <c r="AC46" s="400"/>
      <c r="AD46" s="400"/>
      <c r="AE46" s="400"/>
      <c r="AF46" s="400"/>
      <c r="AG46" s="400"/>
      <c r="AH46" s="400"/>
    </row>
    <row r="47" spans="1:34" x14ac:dyDescent="0.3">
      <c r="A47" s="457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412">
        <v>384775.74</v>
      </c>
      <c r="U47" s="197"/>
      <c r="V47" s="218">
        <f t="shared" si="12"/>
        <v>-912920.56</v>
      </c>
      <c r="W47" s="95">
        <f t="shared" si="12"/>
        <v>-906208.42999999993</v>
      </c>
      <c r="X47" s="95">
        <f t="shared" si="12"/>
        <v>348030.25</v>
      </c>
      <c r="Y47" s="95">
        <f t="shared" si="12"/>
        <v>25879.289999999921</v>
      </c>
      <c r="Z47" s="95">
        <f t="shared" si="12"/>
        <v>-851112.74</v>
      </c>
      <c r="AA47" s="95">
        <f t="shared" si="12"/>
        <v>-308516.14</v>
      </c>
      <c r="AB47" s="164">
        <f t="shared" si="12"/>
        <v>-336024.34</v>
      </c>
    </row>
    <row r="48" spans="1:34" x14ac:dyDescent="0.3">
      <c r="A48" s="457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412">
        <v>92704.08</v>
      </c>
      <c r="U48" s="197"/>
      <c r="V48" s="218">
        <f t="shared" si="12"/>
        <v>-92779.579999999958</v>
      </c>
      <c r="W48" s="95">
        <f t="shared" si="12"/>
        <v>-265974.88</v>
      </c>
      <c r="X48" s="95">
        <f t="shared" si="12"/>
        <v>108880.34000000003</v>
      </c>
      <c r="Y48" s="95">
        <f t="shared" si="12"/>
        <v>81031.98000000001</v>
      </c>
      <c r="Z48" s="95">
        <f t="shared" si="12"/>
        <v>-21073.900000000009</v>
      </c>
      <c r="AA48" s="95">
        <f t="shared" si="12"/>
        <v>18984.100000000006</v>
      </c>
      <c r="AB48" s="164">
        <f t="shared" si="12"/>
        <v>-90785.05</v>
      </c>
      <c r="AC48" s="401"/>
      <c r="AD48" s="401"/>
      <c r="AE48" s="401"/>
      <c r="AF48" s="401"/>
      <c r="AG48" s="401"/>
      <c r="AH48" s="401"/>
    </row>
    <row r="49" spans="1:34" x14ac:dyDescent="0.3">
      <c r="A49" s="457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412">
        <v>143125.15</v>
      </c>
      <c r="U49" s="197"/>
      <c r="V49" s="218">
        <f t="shared" si="12"/>
        <v>40715.810000000056</v>
      </c>
      <c r="W49" s="95">
        <f t="shared" si="12"/>
        <v>-6772.0900000000838</v>
      </c>
      <c r="X49" s="95">
        <f t="shared" si="12"/>
        <v>-18767.400000000023</v>
      </c>
      <c r="Y49" s="95">
        <f t="shared" si="12"/>
        <v>125627.41000000003</v>
      </c>
      <c r="Z49" s="95">
        <f t="shared" si="12"/>
        <v>19748.820000000007</v>
      </c>
      <c r="AA49" s="95">
        <f t="shared" si="12"/>
        <v>17731.239999999991</v>
      </c>
      <c r="AB49" s="164">
        <f t="shared" si="12"/>
        <v>-89616.77</v>
      </c>
    </row>
    <row r="50" spans="1:34" ht="16.2" x14ac:dyDescent="0.45">
      <c r="A50" s="457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413">
        <v>351213.03</v>
      </c>
      <c r="U50" s="198"/>
      <c r="V50" s="219">
        <f t="shared" si="12"/>
        <v>589224.21</v>
      </c>
      <c r="W50" s="96">
        <f t="shared" si="12"/>
        <v>-37535.29999999993</v>
      </c>
      <c r="X50" s="96">
        <f t="shared" si="12"/>
        <v>-63401.169999999925</v>
      </c>
      <c r="Y50" s="96">
        <f t="shared" si="12"/>
        <v>225533.68</v>
      </c>
      <c r="Z50" s="96">
        <f t="shared" si="12"/>
        <v>52493.459999999992</v>
      </c>
      <c r="AA50" s="96">
        <f t="shared" si="12"/>
        <v>249763.73000000004</v>
      </c>
      <c r="AB50" s="165">
        <f t="shared" si="12"/>
        <v>-148842.17000000001</v>
      </c>
    </row>
    <row r="51" spans="1:34" x14ac:dyDescent="0.3">
      <c r="A51" s="457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2019257.56</v>
      </c>
      <c r="T51" s="412">
        <f t="shared" si="13"/>
        <v>1959426.03</v>
      </c>
      <c r="U51" s="197">
        <f t="shared" si="13"/>
        <v>0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626280.22000000032</v>
      </c>
      <c r="Y51" s="95">
        <f t="shared" si="13"/>
        <v>815901.59000000032</v>
      </c>
      <c r="Z51" s="95">
        <f t="shared" si="13"/>
        <v>-1998357.4899999998</v>
      </c>
      <c r="AA51" s="95">
        <f t="shared" si="13"/>
        <v>-305131.03999999998</v>
      </c>
      <c r="AB51" s="141">
        <f t="shared" si="13"/>
        <v>-1744670.4400000002</v>
      </c>
    </row>
    <row r="52" spans="1:34" x14ac:dyDescent="0.3">
      <c r="A52" s="457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412"/>
      <c r="U52" s="197"/>
      <c r="V52" s="218"/>
      <c r="W52" s="95"/>
      <c r="X52" s="95"/>
      <c r="Y52" s="95"/>
      <c r="Z52" s="95"/>
      <c r="AA52" s="95"/>
      <c r="AB52" s="141"/>
    </row>
    <row r="53" spans="1:34" x14ac:dyDescent="0.3">
      <c r="A53" s="457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412">
        <v>1034128.62</v>
      </c>
      <c r="U53" s="197"/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-1635898.5999999996</v>
      </c>
      <c r="Y53" s="95">
        <f t="shared" si="14"/>
        <v>-408999</v>
      </c>
      <c r="Z53" s="95">
        <f t="shared" si="14"/>
        <v>670856.93000000017</v>
      </c>
      <c r="AA53" s="95">
        <f t="shared" si="14"/>
        <v>-158524.99000000011</v>
      </c>
      <c r="AB53" s="164">
        <f t="shared" si="14"/>
        <v>-651311.48</v>
      </c>
      <c r="AC53" s="400"/>
      <c r="AD53" s="400"/>
      <c r="AE53" s="400"/>
      <c r="AF53" s="400"/>
      <c r="AG53" s="400"/>
      <c r="AH53" s="400"/>
    </row>
    <row r="54" spans="1:34" x14ac:dyDescent="0.3">
      <c r="A54" s="457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412">
        <v>449478.59</v>
      </c>
      <c r="U54" s="197"/>
      <c r="V54" s="218">
        <f t="shared" si="14"/>
        <v>-1050142.3700000001</v>
      </c>
      <c r="W54" s="95">
        <f t="shared" si="14"/>
        <v>-782372.47</v>
      </c>
      <c r="X54" s="95">
        <f t="shared" si="14"/>
        <v>-187483.75</v>
      </c>
      <c r="Y54" s="95">
        <f t="shared" si="14"/>
        <v>-283177.19999999995</v>
      </c>
      <c r="Z54" s="95">
        <f t="shared" si="14"/>
        <v>-14724.140000000014</v>
      </c>
      <c r="AA54" s="95">
        <f t="shared" si="14"/>
        <v>-606879.27</v>
      </c>
      <c r="AB54" s="164">
        <f t="shared" si="14"/>
        <v>-593081.41</v>
      </c>
    </row>
    <row r="55" spans="1:34" x14ac:dyDescent="0.3">
      <c r="A55" s="457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412">
        <v>67337.87</v>
      </c>
      <c r="U55" s="197"/>
      <c r="V55" s="218">
        <f t="shared" si="14"/>
        <v>-28982.929999999993</v>
      </c>
      <c r="W55" s="95">
        <f t="shared" si="14"/>
        <v>156525.27000000002</v>
      </c>
      <c r="X55" s="95">
        <f t="shared" si="14"/>
        <v>60421.800000000047</v>
      </c>
      <c r="Y55" s="95">
        <f t="shared" si="14"/>
        <v>58545.650000000023</v>
      </c>
      <c r="Z55" s="95">
        <f t="shared" si="14"/>
        <v>104460.87000000001</v>
      </c>
      <c r="AA55" s="95">
        <f t="shared" si="14"/>
        <v>48019.819999999992</v>
      </c>
      <c r="AB55" s="164">
        <f t="shared" si="14"/>
        <v>-20767</v>
      </c>
      <c r="AC55" s="401"/>
      <c r="AD55" s="401"/>
      <c r="AE55" s="401"/>
      <c r="AF55" s="401"/>
      <c r="AG55" s="401"/>
      <c r="AH55" s="401"/>
    </row>
    <row r="56" spans="1:34" x14ac:dyDescent="0.3">
      <c r="A56" s="457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412">
        <v>128370.51</v>
      </c>
      <c r="U56" s="197"/>
      <c r="V56" s="218">
        <f t="shared" si="14"/>
        <v>44975.479999999981</v>
      </c>
      <c r="W56" s="95">
        <f t="shared" si="14"/>
        <v>193343.38</v>
      </c>
      <c r="X56" s="95">
        <f t="shared" si="14"/>
        <v>130198.16999999998</v>
      </c>
      <c r="Y56" s="95">
        <f t="shared" si="14"/>
        <v>3530.4499999999825</v>
      </c>
      <c r="Z56" s="95">
        <f t="shared" si="14"/>
        <v>81735.81</v>
      </c>
      <c r="AA56" s="95">
        <f t="shared" si="14"/>
        <v>99123.29</v>
      </c>
      <c r="AB56" s="164">
        <f t="shared" si="14"/>
        <v>-19220</v>
      </c>
    </row>
    <row r="57" spans="1:34" ht="16.2" x14ac:dyDescent="0.45">
      <c r="A57" s="457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413">
        <v>142595.54999999999</v>
      </c>
      <c r="U57" s="198"/>
      <c r="V57" s="219">
        <f t="shared" si="14"/>
        <v>132581.70000000001</v>
      </c>
      <c r="W57" s="96">
        <f t="shared" si="14"/>
        <v>27046.979999999981</v>
      </c>
      <c r="X57" s="96">
        <f t="shared" si="14"/>
        <v>98414.839999999967</v>
      </c>
      <c r="Y57" s="96">
        <f t="shared" si="14"/>
        <v>331904.59999999998</v>
      </c>
      <c r="Z57" s="96">
        <f t="shared" si="14"/>
        <v>41809.599999999977</v>
      </c>
      <c r="AA57" s="96">
        <f t="shared" si="14"/>
        <v>-14067.510000000009</v>
      </c>
      <c r="AB57" s="165">
        <f t="shared" si="14"/>
        <v>-47938.92</v>
      </c>
    </row>
    <row r="58" spans="1:34" x14ac:dyDescent="0.3">
      <c r="A58" s="457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4376370.17</v>
      </c>
      <c r="T58" s="412">
        <f t="shared" si="15"/>
        <v>1821911.1400000001</v>
      </c>
      <c r="U58" s="197">
        <f t="shared" si="15"/>
        <v>0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-1534347.5399999996</v>
      </c>
      <c r="Y58" s="95">
        <f t="shared" si="15"/>
        <v>-298195.5</v>
      </c>
      <c r="Z58" s="95">
        <f t="shared" si="15"/>
        <v>884139.07000000018</v>
      </c>
      <c r="AA58" s="95">
        <f t="shared" si="15"/>
        <v>-632328.66000000015</v>
      </c>
      <c r="AB58" s="141">
        <f t="shared" si="15"/>
        <v>-1332318.81</v>
      </c>
    </row>
    <row r="59" spans="1:34" x14ac:dyDescent="0.3">
      <c r="A59" s="457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412"/>
      <c r="U59" s="197"/>
      <c r="V59" s="218"/>
      <c r="W59" s="95"/>
      <c r="X59" s="95"/>
      <c r="Y59" s="95"/>
      <c r="Z59" s="95"/>
      <c r="AA59" s="95"/>
      <c r="AB59" s="141"/>
    </row>
    <row r="60" spans="1:34" x14ac:dyDescent="0.3">
      <c r="A60" s="457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412">
        <v>20249095.91</v>
      </c>
      <c r="U60" s="197"/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3001242.5</v>
      </c>
      <c r="Y60" s="95">
        <f t="shared" si="16"/>
        <v>3868073.4699999988</v>
      </c>
      <c r="Z60" s="95">
        <f t="shared" si="16"/>
        <v>5217017.1399999987</v>
      </c>
      <c r="AA60" s="95">
        <f t="shared" si="16"/>
        <v>7295641.290000001</v>
      </c>
      <c r="AB60" s="164">
        <f t="shared" si="16"/>
        <v>-11417784.529999999</v>
      </c>
      <c r="AC60" s="400"/>
      <c r="AD60" s="400"/>
      <c r="AE60" s="400"/>
      <c r="AF60" s="400"/>
      <c r="AG60" s="400"/>
      <c r="AH60" s="400"/>
    </row>
    <row r="61" spans="1:34" x14ac:dyDescent="0.3">
      <c r="A61" s="457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412">
        <v>13808266.470000001</v>
      </c>
      <c r="U61" s="197"/>
      <c r="V61" s="218">
        <f t="shared" si="16"/>
        <v>-450639.22999999858</v>
      </c>
      <c r="W61" s="95">
        <f t="shared" si="16"/>
        <v>-492342.25</v>
      </c>
      <c r="X61" s="95">
        <f t="shared" si="16"/>
        <v>-399624.86999999918</v>
      </c>
      <c r="Y61" s="95">
        <f t="shared" si="16"/>
        <v>414293.08999999985</v>
      </c>
      <c r="Z61" s="95">
        <f t="shared" si="16"/>
        <v>3506213.5299999993</v>
      </c>
      <c r="AA61" s="95">
        <f t="shared" si="16"/>
        <v>3936719.6900000013</v>
      </c>
      <c r="AB61" s="164">
        <f t="shared" si="16"/>
        <v>-9702638.1199999992</v>
      </c>
    </row>
    <row r="62" spans="1:34" x14ac:dyDescent="0.3">
      <c r="A62" s="457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412">
        <v>1018407.85</v>
      </c>
      <c r="U62" s="197"/>
      <c r="V62" s="218">
        <f t="shared" si="16"/>
        <v>167275.35</v>
      </c>
      <c r="W62" s="95">
        <f t="shared" si="16"/>
        <v>334843.09999999998</v>
      </c>
      <c r="X62" s="95">
        <f t="shared" si="16"/>
        <v>513803.26999999996</v>
      </c>
      <c r="Y62" s="95">
        <f t="shared" si="16"/>
        <v>567644.16999999993</v>
      </c>
      <c r="Z62" s="95">
        <f t="shared" si="16"/>
        <v>751666.08</v>
      </c>
      <c r="AA62" s="95">
        <f t="shared" si="16"/>
        <v>911682.90999999992</v>
      </c>
      <c r="AB62" s="164">
        <f t="shared" si="16"/>
        <v>-8764.16</v>
      </c>
      <c r="AC62" s="401"/>
      <c r="AD62" s="401"/>
      <c r="AE62" s="401"/>
      <c r="AF62" s="401"/>
      <c r="AG62" s="401"/>
      <c r="AH62" s="401"/>
    </row>
    <row r="63" spans="1:34" x14ac:dyDescent="0.3">
      <c r="A63" s="457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412">
        <v>583624.68999999994</v>
      </c>
      <c r="U63" s="197"/>
      <c r="V63" s="218">
        <f t="shared" si="16"/>
        <v>23959.199999999997</v>
      </c>
      <c r="W63" s="95">
        <f t="shared" si="16"/>
        <v>124358.78999999998</v>
      </c>
      <c r="X63" s="95">
        <f t="shared" si="16"/>
        <v>211879.67999999999</v>
      </c>
      <c r="Y63" s="95">
        <f t="shared" si="16"/>
        <v>289165.19</v>
      </c>
      <c r="Z63" s="95">
        <f t="shared" si="16"/>
        <v>367223.42</v>
      </c>
      <c r="AA63" s="95">
        <f t="shared" si="16"/>
        <v>436120.2699999999</v>
      </c>
      <c r="AB63" s="164">
        <f t="shared" si="16"/>
        <v>-108980.35</v>
      </c>
    </row>
    <row r="64" spans="1:34" ht="16.2" x14ac:dyDescent="0.45">
      <c r="A64" s="457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413">
        <v>701004.42</v>
      </c>
      <c r="U64" s="198"/>
      <c r="V64" s="219">
        <f t="shared" si="16"/>
        <v>217842.19</v>
      </c>
      <c r="W64" s="96">
        <f t="shared" si="16"/>
        <v>359096.44999999995</v>
      </c>
      <c r="X64" s="96">
        <f t="shared" si="16"/>
        <v>330470.48</v>
      </c>
      <c r="Y64" s="96">
        <f t="shared" si="16"/>
        <v>326056.31</v>
      </c>
      <c r="Z64" s="96">
        <f t="shared" si="16"/>
        <v>554856.92000000004</v>
      </c>
      <c r="AA64" s="96">
        <f t="shared" si="16"/>
        <v>428469.97000000003</v>
      </c>
      <c r="AB64" s="165">
        <f t="shared" si="16"/>
        <v>-217536.81</v>
      </c>
    </row>
    <row r="65" spans="1:34" x14ac:dyDescent="0.3">
      <c r="A65" s="457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35134054.799999997</v>
      </c>
      <c r="T65" s="412">
        <f t="shared" si="17"/>
        <v>36360399.340000004</v>
      </c>
      <c r="U65" s="197">
        <f t="shared" si="17"/>
        <v>0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3657771.060000001</v>
      </c>
      <c r="Y65" s="95">
        <f t="shared" si="17"/>
        <v>5465232.2299999986</v>
      </c>
      <c r="Z65" s="95">
        <f t="shared" si="17"/>
        <v>10396977.089999998</v>
      </c>
      <c r="AA65" s="95">
        <f t="shared" si="17"/>
        <v>13008634.130000003</v>
      </c>
      <c r="AB65" s="141">
        <f t="shared" si="17"/>
        <v>-21455703.969999999</v>
      </c>
    </row>
    <row r="66" spans="1:34" x14ac:dyDescent="0.3">
      <c r="A66" s="457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412"/>
      <c r="U66" s="197"/>
      <c r="V66" s="218"/>
      <c r="W66" s="95"/>
      <c r="X66" s="95"/>
      <c r="Y66" s="95"/>
      <c r="Z66" s="95"/>
      <c r="AA66" s="95"/>
      <c r="AB66" s="141"/>
    </row>
    <row r="67" spans="1:34" x14ac:dyDescent="0.3">
      <c r="A67" s="457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412">
        <v>22270832.559999999</v>
      </c>
      <c r="U67" s="197"/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1616882.1000000015</v>
      </c>
      <c r="Y67" s="95">
        <f t="shared" si="20"/>
        <v>3816903.6999999993</v>
      </c>
      <c r="Z67" s="95">
        <f t="shared" si="20"/>
        <v>4689460.9400000013</v>
      </c>
      <c r="AA67" s="95">
        <f t="shared" si="20"/>
        <v>6854022.3299999982</v>
      </c>
      <c r="AB67" s="164">
        <f t="shared" si="20"/>
        <v>-13148498.119999999</v>
      </c>
      <c r="AC67" s="400"/>
      <c r="AD67" s="400"/>
      <c r="AE67" s="400"/>
      <c r="AF67" s="400"/>
      <c r="AG67" s="400"/>
      <c r="AH67" s="400"/>
    </row>
    <row r="68" spans="1:34" x14ac:dyDescent="0.3">
      <c r="A68" s="457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14884681.84</v>
      </c>
      <c r="T68" s="412">
        <v>14642520.800000001</v>
      </c>
      <c r="U68" s="197"/>
      <c r="V68" s="218">
        <f t="shared" si="20"/>
        <v>-2413702.1599999983</v>
      </c>
      <c r="W68" s="95">
        <f t="shared" si="20"/>
        <v>-2180923.1499999985</v>
      </c>
      <c r="X68" s="95">
        <f t="shared" si="20"/>
        <v>-239078.36999999918</v>
      </c>
      <c r="Y68" s="95">
        <f t="shared" si="20"/>
        <v>156995.1799999997</v>
      </c>
      <c r="Z68" s="95">
        <f t="shared" si="20"/>
        <v>2640376.6500000004</v>
      </c>
      <c r="AA68" s="95">
        <f t="shared" si="20"/>
        <v>3021324.2800000012</v>
      </c>
      <c r="AB68" s="164">
        <f t="shared" si="20"/>
        <v>-10631743.869999999</v>
      </c>
    </row>
    <row r="69" spans="1:34" x14ac:dyDescent="0.3">
      <c r="A69" s="457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1242164.3400000001</v>
      </c>
      <c r="T69" s="412">
        <v>1178449.8</v>
      </c>
      <c r="U69" s="197"/>
      <c r="V69" s="218">
        <f t="shared" si="20"/>
        <v>45512.840000000084</v>
      </c>
      <c r="W69" s="95">
        <f t="shared" si="20"/>
        <v>225393.49000000022</v>
      </c>
      <c r="X69" s="95">
        <f t="shared" si="20"/>
        <v>683105.41000000015</v>
      </c>
      <c r="Y69" s="95">
        <f t="shared" si="20"/>
        <v>707221.79999999981</v>
      </c>
      <c r="Z69" s="95">
        <f t="shared" si="20"/>
        <v>835053.05</v>
      </c>
      <c r="AA69" s="95">
        <f t="shared" si="20"/>
        <v>978686.83000000007</v>
      </c>
      <c r="AB69" s="164">
        <f t="shared" si="20"/>
        <v>-120316.21</v>
      </c>
      <c r="AC69" s="401"/>
      <c r="AD69" s="401"/>
      <c r="AE69" s="401"/>
      <c r="AF69" s="401"/>
      <c r="AG69" s="401"/>
      <c r="AH69" s="401"/>
    </row>
    <row r="70" spans="1:34" x14ac:dyDescent="0.3">
      <c r="A70" s="457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939224.47</v>
      </c>
      <c r="T70" s="412">
        <v>855120.35</v>
      </c>
      <c r="U70" s="197"/>
      <c r="V70" s="218">
        <f t="shared" si="20"/>
        <v>109650.49000000022</v>
      </c>
      <c r="W70" s="95">
        <f t="shared" si="20"/>
        <v>310930.08000000007</v>
      </c>
      <c r="X70" s="95">
        <f t="shared" si="20"/>
        <v>323310.44999999995</v>
      </c>
      <c r="Y70" s="95">
        <f t="shared" si="20"/>
        <v>418323.04999999981</v>
      </c>
      <c r="Z70" s="95">
        <f t="shared" si="20"/>
        <v>468708.05</v>
      </c>
      <c r="AA70" s="95">
        <f t="shared" si="20"/>
        <v>552974.79999999993</v>
      </c>
      <c r="AB70" s="164">
        <f t="shared" si="20"/>
        <v>-217817.12</v>
      </c>
    </row>
    <row r="71" spans="1:34" x14ac:dyDescent="0.3">
      <c r="A71" s="457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1280616.25</v>
      </c>
      <c r="T71" s="414">
        <v>1194813</v>
      </c>
      <c r="U71" s="198"/>
      <c r="V71" s="219">
        <f t="shared" si="20"/>
        <v>939648.1</v>
      </c>
      <c r="W71" s="96">
        <f t="shared" si="20"/>
        <v>348608.13000000012</v>
      </c>
      <c r="X71" s="96">
        <f t="shared" si="20"/>
        <v>365484.15000000014</v>
      </c>
      <c r="Y71" s="96">
        <f t="shared" si="20"/>
        <v>883494.59000000008</v>
      </c>
      <c r="Z71" s="96">
        <f t="shared" si="20"/>
        <v>649159.98</v>
      </c>
      <c r="AA71" s="96">
        <f t="shared" si="20"/>
        <v>664166.18999999994</v>
      </c>
      <c r="AB71" s="165">
        <f t="shared" si="20"/>
        <v>-414317.9</v>
      </c>
    </row>
    <row r="72" spans="1:34" ht="15" thickBot="1" x14ac:dyDescent="0.35">
      <c r="A72" s="457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41529682.530000001</v>
      </c>
      <c r="T72" s="415">
        <f t="shared" si="23"/>
        <v>40141736.509999998</v>
      </c>
      <c r="U72" s="199">
        <f t="shared" si="23"/>
        <v>0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2749703.740000003</v>
      </c>
      <c r="Y72" s="97">
        <f t="shared" si="23"/>
        <v>5982938.3199999984</v>
      </c>
      <c r="Z72" s="97">
        <f t="shared" si="23"/>
        <v>9282758.6700000018</v>
      </c>
      <c r="AA72" s="97">
        <f t="shared" si="23"/>
        <v>12071174.43</v>
      </c>
      <c r="AB72" s="166">
        <f t="shared" si="23"/>
        <v>-24532693.219999999</v>
      </c>
    </row>
    <row r="73" spans="1:34" x14ac:dyDescent="0.3">
      <c r="A73" s="457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416"/>
      <c r="U73" s="200"/>
      <c r="V73" s="221"/>
      <c r="W73" s="32"/>
      <c r="X73" s="32"/>
      <c r="Y73" s="32"/>
      <c r="Z73" s="32"/>
      <c r="AA73" s="32"/>
      <c r="AB73" s="167"/>
    </row>
    <row r="74" spans="1:34" x14ac:dyDescent="0.3">
      <c r="A74" s="457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409">
        <v>4039334</v>
      </c>
      <c r="U74" s="193"/>
      <c r="V74" s="213">
        <f t="shared" ref="V74:AB78" si="24">O74-C74</f>
        <v>-8197240</v>
      </c>
      <c r="W74" s="80">
        <f t="shared" si="24"/>
        <v>1276654</v>
      </c>
      <c r="X74" s="80">
        <f t="shared" si="24"/>
        <v>3538196</v>
      </c>
      <c r="Y74" s="80">
        <f t="shared" si="24"/>
        <v>187617</v>
      </c>
      <c r="Z74" s="80">
        <f t="shared" si="24"/>
        <v>238763</v>
      </c>
      <c r="AA74" s="80">
        <f t="shared" si="24"/>
        <v>107687</v>
      </c>
      <c r="AB74" s="154">
        <f t="shared" si="24"/>
        <v>-4442656</v>
      </c>
      <c r="AC74" s="400"/>
      <c r="AD74" s="400"/>
      <c r="AE74" s="400"/>
      <c r="AF74" s="400"/>
      <c r="AG74" s="400"/>
      <c r="AH74" s="400"/>
    </row>
    <row r="75" spans="1:34" x14ac:dyDescent="0.3">
      <c r="A75" s="457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409">
        <v>695786</v>
      </c>
      <c r="U75" s="193"/>
      <c r="V75" s="213">
        <f t="shared" si="24"/>
        <v>-1401934</v>
      </c>
      <c r="W75" s="80">
        <f t="shared" si="24"/>
        <v>-112682</v>
      </c>
      <c r="X75" s="80">
        <f t="shared" si="24"/>
        <v>222955</v>
      </c>
      <c r="Y75" s="80">
        <f t="shared" si="24"/>
        <v>-218665</v>
      </c>
      <c r="Z75" s="80">
        <f t="shared" si="24"/>
        <v>66699</v>
      </c>
      <c r="AA75" s="80">
        <f t="shared" si="24"/>
        <v>3</v>
      </c>
      <c r="AB75" s="154">
        <f t="shared" si="24"/>
        <v>-702726</v>
      </c>
    </row>
    <row r="76" spans="1:34" x14ac:dyDescent="0.3">
      <c r="A76" s="457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409">
        <v>417473</v>
      </c>
      <c r="U76" s="193"/>
      <c r="V76" s="213">
        <f t="shared" si="24"/>
        <v>-1823446</v>
      </c>
      <c r="W76" s="80">
        <f t="shared" si="24"/>
        <v>-316797</v>
      </c>
      <c r="X76" s="80">
        <f t="shared" si="24"/>
        <v>210882</v>
      </c>
      <c r="Y76" s="80">
        <f t="shared" si="24"/>
        <v>-134885</v>
      </c>
      <c r="Z76" s="80">
        <f t="shared" si="24"/>
        <v>-79536</v>
      </c>
      <c r="AA76" s="80">
        <f t="shared" si="24"/>
        <v>-64908</v>
      </c>
      <c r="AB76" s="154">
        <f t="shared" si="24"/>
        <v>-540273</v>
      </c>
      <c r="AC76" s="401"/>
      <c r="AD76" s="401"/>
      <c r="AE76" s="401"/>
      <c r="AF76" s="401"/>
      <c r="AG76" s="401"/>
      <c r="AH76" s="401"/>
    </row>
    <row r="77" spans="1:34" x14ac:dyDescent="0.3">
      <c r="A77" s="457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409">
        <v>1724574</v>
      </c>
      <c r="U77" s="193"/>
      <c r="V77" s="213">
        <f t="shared" si="24"/>
        <v>-3237485</v>
      </c>
      <c r="W77" s="80">
        <f t="shared" si="24"/>
        <v>-956171</v>
      </c>
      <c r="X77" s="80">
        <f t="shared" si="24"/>
        <v>-40339</v>
      </c>
      <c r="Y77" s="80">
        <f t="shared" si="24"/>
        <v>-689120</v>
      </c>
      <c r="Z77" s="80">
        <f t="shared" si="24"/>
        <v>-302796</v>
      </c>
      <c r="AA77" s="80">
        <f t="shared" si="24"/>
        <v>-253193</v>
      </c>
      <c r="AB77" s="154">
        <f t="shared" si="24"/>
        <v>-2187047</v>
      </c>
    </row>
    <row r="78" spans="1:34" x14ac:dyDescent="0.3">
      <c r="A78" s="457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417">
        <v>18791647</v>
      </c>
      <c r="U78" s="194"/>
      <c r="V78" s="214">
        <f t="shared" si="24"/>
        <v>-2890399</v>
      </c>
      <c r="W78" s="85">
        <f t="shared" si="24"/>
        <v>-1655044</v>
      </c>
      <c r="X78" s="85">
        <f t="shared" si="24"/>
        <v>-1722788</v>
      </c>
      <c r="Y78" s="85">
        <f t="shared" si="24"/>
        <v>-1159108.1999999993</v>
      </c>
      <c r="Z78" s="85">
        <f t="shared" si="24"/>
        <v>3565110</v>
      </c>
      <c r="AA78" s="85">
        <f t="shared" si="24"/>
        <v>-146566</v>
      </c>
      <c r="AB78" s="155">
        <f t="shared" si="24"/>
        <v>-8395329</v>
      </c>
    </row>
    <row r="79" spans="1:34" x14ac:dyDescent="0.3">
      <c r="A79" s="457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20015421</v>
      </c>
      <c r="T79" s="409">
        <f t="shared" si="25"/>
        <v>25668814</v>
      </c>
      <c r="U79" s="193">
        <f t="shared" si="25"/>
        <v>0</v>
      </c>
      <c r="V79" s="213">
        <f t="shared" si="25"/>
        <v>-17550504</v>
      </c>
      <c r="W79" s="80">
        <f t="shared" si="25"/>
        <v>-1764040</v>
      </c>
      <c r="X79" s="80">
        <f t="shared" si="25"/>
        <v>2208906</v>
      </c>
      <c r="Y79" s="80">
        <f t="shared" si="25"/>
        <v>-2014161.1999999993</v>
      </c>
      <c r="Z79" s="80">
        <f t="shared" si="25"/>
        <v>3488240</v>
      </c>
      <c r="AA79" s="80">
        <f t="shared" si="25"/>
        <v>-356977</v>
      </c>
      <c r="AB79" s="154">
        <f t="shared" si="25"/>
        <v>-16268031</v>
      </c>
    </row>
    <row r="80" spans="1:34" x14ac:dyDescent="0.3">
      <c r="A80" s="457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418"/>
      <c r="U80" s="201"/>
      <c r="V80" s="222"/>
      <c r="W80" s="144"/>
      <c r="X80" s="144"/>
      <c r="Y80" s="144"/>
      <c r="Z80" s="144"/>
      <c r="AA80" s="144"/>
      <c r="AB80" s="168"/>
    </row>
    <row r="81" spans="1:28" x14ac:dyDescent="0.3">
      <c r="A81" s="457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395">
        <v>7409826.25</v>
      </c>
      <c r="U81" s="202"/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3536534.7399999984</v>
      </c>
      <c r="Y81" s="95">
        <f t="shared" si="26"/>
        <v>-352318.68999999948</v>
      </c>
      <c r="Z81" s="95">
        <f t="shared" si="26"/>
        <v>-94147.529999999329</v>
      </c>
      <c r="AA81" s="95">
        <f t="shared" si="26"/>
        <v>-109029.45000000019</v>
      </c>
      <c r="AB81" s="164">
        <f t="shared" si="26"/>
        <v>-8154353.6100000003</v>
      </c>
    </row>
    <row r="82" spans="1:28" x14ac:dyDescent="0.3">
      <c r="A82" s="457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395">
        <v>947854.22</v>
      </c>
      <c r="U82" s="202"/>
      <c r="V82" s="218">
        <f t="shared" si="26"/>
        <v>-1618921.79</v>
      </c>
      <c r="W82" s="95">
        <f t="shared" si="26"/>
        <v>-287400.95000000019</v>
      </c>
      <c r="X82" s="95">
        <f t="shared" si="26"/>
        <v>21596.839999999851</v>
      </c>
      <c r="Y82" s="95">
        <f t="shared" si="26"/>
        <v>-335577.57000000007</v>
      </c>
      <c r="Z82" s="95">
        <f t="shared" si="26"/>
        <v>16111.110000000102</v>
      </c>
      <c r="AA82" s="95">
        <f t="shared" si="26"/>
        <v>-21112.210000000079</v>
      </c>
      <c r="AB82" s="164">
        <f t="shared" si="26"/>
        <v>-954941.41</v>
      </c>
    </row>
    <row r="83" spans="1:28" x14ac:dyDescent="0.3">
      <c r="A83" s="457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395">
        <v>837172.96000000008</v>
      </c>
      <c r="U83" s="202"/>
      <c r="V83" s="218">
        <f t="shared" si="26"/>
        <v>-2338352.4800000004</v>
      </c>
      <c r="W83" s="95">
        <f t="shared" si="26"/>
        <v>-478125.25</v>
      </c>
      <c r="X83" s="95">
        <f t="shared" si="26"/>
        <v>208430.70000000019</v>
      </c>
      <c r="Y83" s="95">
        <f t="shared" si="26"/>
        <v>-162012.58999999985</v>
      </c>
      <c r="Z83" s="95">
        <f t="shared" si="26"/>
        <v>-93640.930000000051</v>
      </c>
      <c r="AA83" s="95">
        <f t="shared" si="26"/>
        <v>-76536.12</v>
      </c>
      <c r="AB83" s="164">
        <f t="shared" si="26"/>
        <v>-961868.64999999991</v>
      </c>
    </row>
    <row r="84" spans="1:28" x14ac:dyDescent="0.3">
      <c r="A84" s="457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395">
        <v>1397609.9500000002</v>
      </c>
      <c r="U84" s="202"/>
      <c r="V84" s="218">
        <f t="shared" si="26"/>
        <v>-2771957.6400000006</v>
      </c>
      <c r="W84" s="95">
        <f t="shared" si="26"/>
        <v>-888994</v>
      </c>
      <c r="X84" s="95">
        <f t="shared" si="26"/>
        <v>-94694.5</v>
      </c>
      <c r="Y84" s="95">
        <f t="shared" si="26"/>
        <v>-496569.29999999981</v>
      </c>
      <c r="Z84" s="95">
        <f t="shared" si="26"/>
        <v>-252446.87000000011</v>
      </c>
      <c r="AA84" s="95">
        <f t="shared" si="26"/>
        <v>-199381.75999999978</v>
      </c>
      <c r="AB84" s="164">
        <f t="shared" si="26"/>
        <v>-1708511.9</v>
      </c>
    </row>
    <row r="85" spans="1:28" ht="16.2" x14ac:dyDescent="0.45">
      <c r="A85" s="457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397">
        <v>2182353.39</v>
      </c>
      <c r="U85" s="203"/>
      <c r="V85" s="219">
        <f t="shared" si="26"/>
        <v>-1255420.9000000004</v>
      </c>
      <c r="W85" s="96">
        <f t="shared" si="26"/>
        <v>236637.16999999993</v>
      </c>
      <c r="X85" s="96">
        <f t="shared" si="26"/>
        <v>-432634.34999999963</v>
      </c>
      <c r="Y85" s="96">
        <f t="shared" si="26"/>
        <v>-316336.0700000003</v>
      </c>
      <c r="Z85" s="96">
        <f t="shared" si="26"/>
        <v>-117229.35000000009</v>
      </c>
      <c r="AA85" s="96">
        <f t="shared" si="26"/>
        <v>-287203.46999999974</v>
      </c>
      <c r="AB85" s="165">
        <f t="shared" si="26"/>
        <v>-2462262.5299999998</v>
      </c>
    </row>
    <row r="86" spans="1:28" x14ac:dyDescent="0.3">
      <c r="A86" s="457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14063744.630000001</v>
      </c>
      <c r="T86" s="395">
        <f t="shared" si="27"/>
        <v>12774816.77</v>
      </c>
      <c r="U86" s="202">
        <f t="shared" si="27"/>
        <v>0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3239233.4299999988</v>
      </c>
      <c r="Y86" s="117">
        <f t="shared" si="27"/>
        <v>-1662814.2199999995</v>
      </c>
      <c r="Z86" s="117">
        <f t="shared" si="27"/>
        <v>-541353.56999999948</v>
      </c>
      <c r="AA86" s="117">
        <f t="shared" si="27"/>
        <v>-693263.00999999978</v>
      </c>
      <c r="AB86" s="169">
        <f t="shared" si="27"/>
        <v>-14241938.1</v>
      </c>
    </row>
    <row r="87" spans="1:28" x14ac:dyDescent="0.3">
      <c r="A87" s="457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419"/>
      <c r="U87" s="244"/>
      <c r="V87" s="245"/>
      <c r="W87" s="243"/>
      <c r="X87" s="37"/>
      <c r="Y87" s="37"/>
      <c r="Z87" s="37"/>
      <c r="AA87" s="37"/>
      <c r="AB87" s="45"/>
    </row>
    <row r="88" spans="1:28" x14ac:dyDescent="0.3">
      <c r="A88" s="457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420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457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420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457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420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457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420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457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420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457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420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457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421"/>
      <c r="U94" s="252"/>
      <c r="V94" s="253"/>
      <c r="W94" s="254"/>
      <c r="X94" s="38"/>
      <c r="Y94" s="38"/>
      <c r="Z94" s="38"/>
      <c r="AA94" s="38"/>
      <c r="AB94" s="172"/>
    </row>
    <row r="95" spans="1:28" x14ac:dyDescent="0.3">
      <c r="A95" s="457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8338424.5099999998</v>
      </c>
      <c r="T95" s="326">
        <f t="shared" si="29"/>
        <v>7409826.25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3536534.7399999984</v>
      </c>
      <c r="Y95" s="95">
        <f t="shared" si="30"/>
        <v>-352318.68999999948</v>
      </c>
      <c r="Z95" s="95">
        <f t="shared" si="30"/>
        <v>-94147.529999999329</v>
      </c>
      <c r="AA95" s="95">
        <f t="shared" si="30"/>
        <v>-109029.45000000019</v>
      </c>
      <c r="AB95" s="164">
        <f t="shared" si="30"/>
        <v>-8154353.6100000003</v>
      </c>
    </row>
    <row r="96" spans="1:28" x14ac:dyDescent="0.3">
      <c r="A96" s="457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1097679.29</v>
      </c>
      <c r="T96" s="326">
        <f t="shared" si="29"/>
        <v>947854.22</v>
      </c>
      <c r="U96" s="204">
        <f t="shared" si="29"/>
        <v>0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21596.839999999851</v>
      </c>
      <c r="Y96" s="95">
        <f t="shared" si="30"/>
        <v>-335577.57000000007</v>
      </c>
      <c r="Z96" s="95">
        <f t="shared" si="30"/>
        <v>16111.110000000102</v>
      </c>
      <c r="AA96" s="95">
        <f t="shared" si="30"/>
        <v>-21112.210000000079</v>
      </c>
      <c r="AB96" s="164">
        <f t="shared" si="30"/>
        <v>-954941.41</v>
      </c>
    </row>
    <row r="97" spans="1:28" x14ac:dyDescent="0.3">
      <c r="A97" s="457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886206.72</v>
      </c>
      <c r="T97" s="326">
        <f t="shared" si="29"/>
        <v>837172.96000000008</v>
      </c>
      <c r="U97" s="204">
        <f t="shared" si="29"/>
        <v>0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208430.70000000019</v>
      </c>
      <c r="Y97" s="95">
        <f t="shared" si="30"/>
        <v>-162012.58999999985</v>
      </c>
      <c r="Z97" s="95">
        <f t="shared" si="30"/>
        <v>-93640.930000000051</v>
      </c>
      <c r="AA97" s="95">
        <f t="shared" si="30"/>
        <v>-76536.12</v>
      </c>
      <c r="AB97" s="164">
        <f t="shared" si="30"/>
        <v>-961868.64999999991</v>
      </c>
    </row>
    <row r="98" spans="1:28" x14ac:dyDescent="0.3">
      <c r="A98" s="457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1484690.02</v>
      </c>
      <c r="T98" s="326">
        <f t="shared" si="29"/>
        <v>1397609.9500000002</v>
      </c>
      <c r="U98" s="204">
        <f t="shared" si="29"/>
        <v>0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-94694.5</v>
      </c>
      <c r="Y98" s="95">
        <f t="shared" si="30"/>
        <v>-496569.29999999981</v>
      </c>
      <c r="Z98" s="95">
        <f t="shared" si="30"/>
        <v>-252446.87000000011</v>
      </c>
      <c r="AA98" s="95">
        <f t="shared" si="30"/>
        <v>-199381.75999999978</v>
      </c>
      <c r="AB98" s="164">
        <f t="shared" si="30"/>
        <v>-1708511.9</v>
      </c>
    </row>
    <row r="99" spans="1:28" ht="16.2" x14ac:dyDescent="0.45">
      <c r="A99" s="457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2256744.09</v>
      </c>
      <c r="T99" s="329">
        <f t="shared" si="29"/>
        <v>2182353.39</v>
      </c>
      <c r="U99" s="205">
        <f t="shared" si="29"/>
        <v>0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-432634.34999999963</v>
      </c>
      <c r="Y99" s="96">
        <f t="shared" si="30"/>
        <v>-316336.0700000003</v>
      </c>
      <c r="Z99" s="96">
        <f t="shared" si="30"/>
        <v>-117229.35000000009</v>
      </c>
      <c r="AA99" s="96">
        <f t="shared" si="30"/>
        <v>-287203.46999999974</v>
      </c>
      <c r="AB99" s="165">
        <f t="shared" si="30"/>
        <v>-2462262.5299999998</v>
      </c>
    </row>
    <row r="100" spans="1:28" ht="15" thickBot="1" x14ac:dyDescent="0.35">
      <c r="A100" s="457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14063744.630000001</v>
      </c>
      <c r="T100" s="422">
        <f t="shared" si="29"/>
        <v>12774816.77</v>
      </c>
      <c r="U100" s="206">
        <f t="shared" si="29"/>
        <v>0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3239233.4299999988</v>
      </c>
      <c r="Y100" s="97">
        <f t="shared" si="32"/>
        <v>-1662814.2199999995</v>
      </c>
      <c r="Z100" s="97">
        <f t="shared" si="32"/>
        <v>-541353.56999999948</v>
      </c>
      <c r="AA100" s="97">
        <f t="shared" si="32"/>
        <v>-693263.00999999978</v>
      </c>
      <c r="AB100" s="166">
        <f t="shared" si="32"/>
        <v>-14241938.1</v>
      </c>
    </row>
    <row r="101" spans="1:28" x14ac:dyDescent="0.3">
      <c r="A101" s="457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423"/>
      <c r="U101" s="207"/>
      <c r="V101" s="224"/>
      <c r="W101" s="129"/>
      <c r="X101" s="130"/>
      <c r="Y101" s="130"/>
      <c r="Z101" s="130"/>
      <c r="AA101" s="130"/>
      <c r="AB101" s="174"/>
    </row>
    <row r="102" spans="1:28" x14ac:dyDescent="0.3">
      <c r="A102" s="457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6">
        <v>12397981.640000001</v>
      </c>
      <c r="U102" s="204"/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-2992663.2300000004</v>
      </c>
      <c r="Y102" s="95">
        <f t="shared" si="33"/>
        <v>1950449.0199999996</v>
      </c>
      <c r="Z102" s="95">
        <f t="shared" si="33"/>
        <v>-3813694.4399999976</v>
      </c>
      <c r="AA102" s="95">
        <f t="shared" si="33"/>
        <v>-3392383.7699999996</v>
      </c>
      <c r="AB102" s="164">
        <f t="shared" si="33"/>
        <v>-14220171.68</v>
      </c>
    </row>
    <row r="103" spans="1:28" x14ac:dyDescent="0.3">
      <c r="A103" s="457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6">
        <v>886257.85</v>
      </c>
      <c r="U103" s="204"/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-428184.9700000002</v>
      </c>
      <c r="Y103" s="95">
        <f t="shared" si="33"/>
        <v>-40151.15000000014</v>
      </c>
      <c r="Z103" s="95">
        <f t="shared" si="33"/>
        <v>-539790.55000000005</v>
      </c>
      <c r="AA103" s="95">
        <f t="shared" si="33"/>
        <v>-544261.27999999991</v>
      </c>
      <c r="AB103" s="164">
        <f t="shared" si="33"/>
        <v>-1351938.29</v>
      </c>
    </row>
    <row r="104" spans="1:28" x14ac:dyDescent="0.3">
      <c r="A104" s="457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6">
        <v>1001273.34</v>
      </c>
      <c r="U104" s="204"/>
      <c r="V104" s="218">
        <f t="shared" si="33"/>
        <v>-1643056.5899999999</v>
      </c>
      <c r="W104" s="95">
        <f t="shared" si="33"/>
        <v>-3176239.59</v>
      </c>
      <c r="X104" s="95">
        <f t="shared" si="33"/>
        <v>-444726.12000000011</v>
      </c>
      <c r="Y104" s="95">
        <f t="shared" si="33"/>
        <v>411698.73999999976</v>
      </c>
      <c r="Z104" s="95">
        <f t="shared" si="33"/>
        <v>-318497.4600000002</v>
      </c>
      <c r="AA104" s="95">
        <f t="shared" si="33"/>
        <v>-275164.29999999993</v>
      </c>
      <c r="AB104" s="164">
        <f t="shared" si="33"/>
        <v>-1123845.6299999999</v>
      </c>
    </row>
    <row r="105" spans="1:28" x14ac:dyDescent="0.3">
      <c r="A105" s="457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6">
        <v>1582874.31</v>
      </c>
      <c r="U105" s="204"/>
      <c r="V105" s="218">
        <f t="shared" si="33"/>
        <v>-1464179.1099999994</v>
      </c>
      <c r="W105" s="95">
        <f t="shared" si="33"/>
        <v>-4247225.71</v>
      </c>
      <c r="X105" s="95">
        <f t="shared" si="33"/>
        <v>-461390.9299999997</v>
      </c>
      <c r="Y105" s="95">
        <f t="shared" si="33"/>
        <v>297724.89999999991</v>
      </c>
      <c r="Z105" s="95">
        <f t="shared" si="33"/>
        <v>-579395.52</v>
      </c>
      <c r="AA105" s="95">
        <f t="shared" si="33"/>
        <v>-523447.39999999991</v>
      </c>
      <c r="AB105" s="164">
        <f t="shared" si="33"/>
        <v>-1817034.12</v>
      </c>
    </row>
    <row r="106" spans="1:28" ht="16.2" x14ac:dyDescent="0.45">
      <c r="A106" s="457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9">
        <v>2272855.7000000002</v>
      </c>
      <c r="U106" s="208"/>
      <c r="V106" s="219">
        <f t="shared" si="33"/>
        <v>-490630.08000000007</v>
      </c>
      <c r="W106" s="96">
        <f t="shared" si="33"/>
        <v>-2279940.41</v>
      </c>
      <c r="X106" s="96">
        <f t="shared" si="33"/>
        <v>416375.20000000019</v>
      </c>
      <c r="Y106" s="96">
        <f t="shared" si="33"/>
        <v>193710.66000000015</v>
      </c>
      <c r="Z106" s="96">
        <f t="shared" si="33"/>
        <v>-751801.5299999998</v>
      </c>
      <c r="AA106" s="96">
        <f t="shared" si="33"/>
        <v>-131079.87999999989</v>
      </c>
      <c r="AB106" s="165">
        <f t="shared" si="33"/>
        <v>-2585394.19</v>
      </c>
    </row>
    <row r="107" spans="1:28" x14ac:dyDescent="0.3">
      <c r="A107" s="457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22740826.190000001</v>
      </c>
      <c r="T107" s="424">
        <f t="shared" si="34"/>
        <v>18141242.84</v>
      </c>
      <c r="U107" s="134">
        <f t="shared" si="34"/>
        <v>0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-3910590.05</v>
      </c>
      <c r="Y107" s="135">
        <f t="shared" si="34"/>
        <v>2813432.1699999995</v>
      </c>
      <c r="Z107" s="135">
        <f t="shared" si="34"/>
        <v>-6003179.4999999963</v>
      </c>
      <c r="AA107" s="135">
        <f t="shared" si="34"/>
        <v>-4866336.63</v>
      </c>
      <c r="AB107" s="164">
        <f t="shared" si="34"/>
        <v>-21098383.91</v>
      </c>
    </row>
    <row r="108" spans="1:28" x14ac:dyDescent="0.3">
      <c r="A108" s="457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25"/>
      <c r="U108" s="209"/>
      <c r="V108" s="226"/>
      <c r="W108" s="41"/>
      <c r="X108" s="42"/>
      <c r="Y108" s="42"/>
      <c r="Z108" s="42"/>
      <c r="AA108" s="42"/>
      <c r="AB108" s="175"/>
    </row>
    <row r="109" spans="1:28" x14ac:dyDescent="0.3">
      <c r="A109" s="457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426">
        <v>194729</v>
      </c>
      <c r="U109" s="263"/>
      <c r="V109" s="255">
        <f t="shared" ref="V109:AB113" si="35">O109-C109</f>
        <v>13439</v>
      </c>
      <c r="W109" s="256">
        <f t="shared" si="35"/>
        <v>-28612</v>
      </c>
      <c r="X109" s="256">
        <f t="shared" si="35"/>
        <v>-9870</v>
      </c>
      <c r="Y109" s="256">
        <f t="shared" si="35"/>
        <v>31580</v>
      </c>
      <c r="Z109" s="256">
        <f t="shared" si="35"/>
        <v>-16143</v>
      </c>
      <c r="AA109" s="256">
        <f t="shared" si="35"/>
        <v>-21346</v>
      </c>
      <c r="AB109" s="176">
        <f t="shared" si="35"/>
        <v>-204036</v>
      </c>
    </row>
    <row r="110" spans="1:28" x14ac:dyDescent="0.3">
      <c r="A110" s="457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426">
        <v>14605</v>
      </c>
      <c r="U110" s="263"/>
      <c r="V110" s="255">
        <f t="shared" si="35"/>
        <v>-1618</v>
      </c>
      <c r="W110" s="256">
        <f t="shared" si="35"/>
        <v>-2018</v>
      </c>
      <c r="X110" s="256">
        <f t="shared" si="35"/>
        <v>-2660</v>
      </c>
      <c r="Y110" s="256">
        <f t="shared" si="35"/>
        <v>-202</v>
      </c>
      <c r="Z110" s="256">
        <f t="shared" si="35"/>
        <v>-3775</v>
      </c>
      <c r="AA110" s="256">
        <f t="shared" si="35"/>
        <v>-3814</v>
      </c>
      <c r="AB110" s="176">
        <f t="shared" si="35"/>
        <v>-18494</v>
      </c>
    </row>
    <row r="111" spans="1:28" x14ac:dyDescent="0.3">
      <c r="A111" s="457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426">
        <v>16988</v>
      </c>
      <c r="U111" s="263"/>
      <c r="V111" s="255">
        <f t="shared" si="35"/>
        <v>1313</v>
      </c>
      <c r="W111" s="256">
        <f t="shared" si="35"/>
        <v>-5347</v>
      </c>
      <c r="X111" s="256">
        <f t="shared" si="35"/>
        <v>-2269</v>
      </c>
      <c r="Y111" s="256">
        <f t="shared" si="35"/>
        <v>2461</v>
      </c>
      <c r="Z111" s="256">
        <f t="shared" si="35"/>
        <v>-2201</v>
      </c>
      <c r="AA111" s="256">
        <f t="shared" si="35"/>
        <v>-3277</v>
      </c>
      <c r="AB111" s="176">
        <f t="shared" si="35"/>
        <v>-19118</v>
      </c>
    </row>
    <row r="112" spans="1:28" x14ac:dyDescent="0.3">
      <c r="A112" s="457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426">
        <v>5599</v>
      </c>
      <c r="U112" s="263"/>
      <c r="V112" s="255">
        <f t="shared" si="35"/>
        <v>930</v>
      </c>
      <c r="W112" s="256">
        <f t="shared" si="35"/>
        <v>-1644</v>
      </c>
      <c r="X112" s="256">
        <f t="shared" si="35"/>
        <v>-445</v>
      </c>
      <c r="Y112" s="256">
        <f t="shared" si="35"/>
        <v>903</v>
      </c>
      <c r="Z112" s="256">
        <f t="shared" si="35"/>
        <v>-522</v>
      </c>
      <c r="AA112" s="256">
        <f t="shared" si="35"/>
        <v>-1042</v>
      </c>
      <c r="AB112" s="176">
        <f t="shared" si="35"/>
        <v>-6240</v>
      </c>
    </row>
    <row r="113" spans="1:33" ht="16.2" x14ac:dyDescent="0.45">
      <c r="A113" s="457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427">
        <v>866</v>
      </c>
      <c r="U113" s="268"/>
      <c r="V113" s="257">
        <f t="shared" si="35"/>
        <v>217</v>
      </c>
      <c r="W113" s="258">
        <f t="shared" si="35"/>
        <v>-231</v>
      </c>
      <c r="X113" s="258">
        <f t="shared" si="35"/>
        <v>-54</v>
      </c>
      <c r="Y113" s="258">
        <f t="shared" si="35"/>
        <v>192</v>
      </c>
      <c r="Z113" s="258">
        <f t="shared" si="35"/>
        <v>-115</v>
      </c>
      <c r="AA113" s="258">
        <f t="shared" si="35"/>
        <v>-113</v>
      </c>
      <c r="AB113" s="177">
        <f t="shared" si="35"/>
        <v>-954</v>
      </c>
    </row>
    <row r="114" spans="1:33" ht="15" thickBot="1" x14ac:dyDescent="0.35">
      <c r="A114" s="457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256861</v>
      </c>
      <c r="T114" s="428">
        <f t="shared" si="36"/>
        <v>232787</v>
      </c>
      <c r="U114" s="272">
        <f t="shared" si="36"/>
        <v>0</v>
      </c>
      <c r="V114" s="273">
        <f t="shared" si="36"/>
        <v>14281</v>
      </c>
      <c r="W114" s="270">
        <f t="shared" si="36"/>
        <v>-37852</v>
      </c>
      <c r="X114" s="270">
        <f t="shared" si="36"/>
        <v>-15298</v>
      </c>
      <c r="Y114" s="270">
        <f t="shared" si="36"/>
        <v>34934</v>
      </c>
      <c r="Z114" s="270">
        <f t="shared" si="36"/>
        <v>-22756</v>
      </c>
      <c r="AA114" s="270">
        <f t="shared" si="36"/>
        <v>-29592</v>
      </c>
      <c r="AB114" s="88">
        <f t="shared" si="36"/>
        <v>-248842</v>
      </c>
    </row>
    <row r="115" spans="1:33" x14ac:dyDescent="0.3">
      <c r="A115" s="457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429"/>
      <c r="U115" s="207"/>
      <c r="V115" s="228"/>
      <c r="W115" s="139"/>
      <c r="X115" s="140"/>
      <c r="Y115" s="140"/>
      <c r="Z115" s="140"/>
      <c r="AA115" s="140"/>
      <c r="AB115" s="174"/>
    </row>
    <row r="116" spans="1:33" x14ac:dyDescent="0.3">
      <c r="A116" s="457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-7151563.290000001</v>
      </c>
      <c r="T116" s="326">
        <f t="shared" si="37"/>
        <v>-4988155.3900000006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6529197.9699999988</v>
      </c>
      <c r="Y116" s="95">
        <f t="shared" si="38"/>
        <v>-2302767.709999999</v>
      </c>
      <c r="Z116" s="95">
        <f t="shared" si="38"/>
        <v>3719546.9099999983</v>
      </c>
      <c r="AA116" s="95">
        <f t="shared" si="38"/>
        <v>3283354.3199999994</v>
      </c>
      <c r="AB116" s="164">
        <f t="shared" si="38"/>
        <v>6065818.0699999994</v>
      </c>
    </row>
    <row r="117" spans="1:33" x14ac:dyDescent="0.3">
      <c r="A117" s="457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-10375.659999999916</v>
      </c>
      <c r="T117" s="326">
        <f t="shared" si="37"/>
        <v>61596.369999999995</v>
      </c>
      <c r="U117" s="204">
        <f t="shared" si="37"/>
        <v>0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449781.81000000006</v>
      </c>
      <c r="Y117" s="95">
        <f t="shared" si="38"/>
        <v>-295426.41999999993</v>
      </c>
      <c r="Z117" s="95">
        <f t="shared" si="38"/>
        <v>555901.66000000015</v>
      </c>
      <c r="AA117" s="95">
        <f t="shared" si="38"/>
        <v>523149.06999999983</v>
      </c>
      <c r="AB117" s="164">
        <f t="shared" si="38"/>
        <v>396996.88</v>
      </c>
    </row>
    <row r="118" spans="1:33" x14ac:dyDescent="0.3">
      <c r="A118" s="457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-511984.68999999994</v>
      </c>
      <c r="T118" s="326">
        <f t="shared" si="37"/>
        <v>-164100.37999999989</v>
      </c>
      <c r="U118" s="204">
        <f t="shared" si="37"/>
        <v>0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653156.8200000003</v>
      </c>
      <c r="Y118" s="95">
        <f t="shared" si="38"/>
        <v>-573711.32999999961</v>
      </c>
      <c r="Z118" s="95">
        <f t="shared" si="38"/>
        <v>224856.53000000014</v>
      </c>
      <c r="AA118" s="95">
        <f t="shared" si="38"/>
        <v>198628.17999999993</v>
      </c>
      <c r="AB118" s="164">
        <f t="shared" si="38"/>
        <v>161976.97999999998</v>
      </c>
    </row>
    <row r="119" spans="1:33" x14ac:dyDescent="0.3">
      <c r="A119" s="457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-720667.66000000015</v>
      </c>
      <c r="T119" s="326">
        <f t="shared" si="37"/>
        <v>-185264.35999999987</v>
      </c>
      <c r="U119" s="204">
        <f t="shared" si="37"/>
        <v>0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366696.4299999997</v>
      </c>
      <c r="Y119" s="95">
        <f t="shared" si="38"/>
        <v>-794294.19999999972</v>
      </c>
      <c r="Z119" s="95">
        <f t="shared" si="38"/>
        <v>326948.64999999991</v>
      </c>
      <c r="AA119" s="95">
        <f t="shared" si="38"/>
        <v>324065.64000000013</v>
      </c>
      <c r="AB119" s="164">
        <f t="shared" si="38"/>
        <v>108522.2200000002</v>
      </c>
    </row>
    <row r="120" spans="1:33" ht="16.2" x14ac:dyDescent="0.45">
      <c r="A120" s="457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-282490.26000000024</v>
      </c>
      <c r="T120" s="329">
        <f t="shared" si="37"/>
        <v>-90502.310000000056</v>
      </c>
      <c r="U120" s="208">
        <f t="shared" si="37"/>
        <v>0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-849009.54999999981</v>
      </c>
      <c r="Y120" s="96">
        <f t="shared" si="38"/>
        <v>-510046.73000000045</v>
      </c>
      <c r="Z120" s="96">
        <f t="shared" si="38"/>
        <v>634572.1799999997</v>
      </c>
      <c r="AA120" s="96">
        <f t="shared" si="38"/>
        <v>-156123.58999999985</v>
      </c>
      <c r="AB120" s="165">
        <f t="shared" si="38"/>
        <v>123131.66000000015</v>
      </c>
    </row>
    <row r="121" spans="1:33" ht="15" thickBot="1" x14ac:dyDescent="0.35">
      <c r="A121" s="457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-8677081.5600000005</v>
      </c>
      <c r="T121" s="422">
        <f t="shared" si="40"/>
        <v>-5366426.07</v>
      </c>
      <c r="U121" s="206">
        <f t="shared" si="40"/>
        <v>0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7149823.4799999995</v>
      </c>
      <c r="Y121" s="97">
        <f t="shared" si="41"/>
        <v>-4476246.3899999987</v>
      </c>
      <c r="Z121" s="97">
        <f t="shared" si="41"/>
        <v>5461825.9299999978</v>
      </c>
      <c r="AA121" s="97">
        <f t="shared" si="41"/>
        <v>4173073.6199999992</v>
      </c>
      <c r="AB121" s="166">
        <f t="shared" si="41"/>
        <v>6856445.8100000005</v>
      </c>
    </row>
    <row r="122" spans="1:33" x14ac:dyDescent="0.3">
      <c r="A122" s="457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430"/>
      <c r="U122" s="211"/>
      <c r="V122" s="227"/>
      <c r="W122" s="91"/>
      <c r="X122" s="92"/>
      <c r="Y122" s="92"/>
      <c r="Z122" s="92"/>
      <c r="AA122" s="92"/>
      <c r="AB122" s="179"/>
    </row>
    <row r="123" spans="1:33" x14ac:dyDescent="0.3">
      <c r="A123" s="457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431">
        <v>43</v>
      </c>
      <c r="U123" s="275"/>
      <c r="V123" s="255">
        <f t="shared" ref="V123:AB127" si="42">O123-C123</f>
        <v>1</v>
      </c>
      <c r="W123" s="256">
        <f t="shared" si="42"/>
        <v>-5</v>
      </c>
      <c r="X123" s="256">
        <f t="shared" si="42"/>
        <v>-5</v>
      </c>
      <c r="Y123" s="256">
        <f t="shared" si="42"/>
        <v>-14</v>
      </c>
      <c r="Z123" s="256">
        <f t="shared" si="42"/>
        <v>-3</v>
      </c>
      <c r="AA123" s="256">
        <f t="shared" si="42"/>
        <v>-17</v>
      </c>
      <c r="AB123" s="176">
        <f t="shared" si="42"/>
        <v>-60</v>
      </c>
      <c r="AC123" s="400"/>
      <c r="AD123" s="400"/>
      <c r="AE123" s="400"/>
      <c r="AF123" s="400"/>
      <c r="AG123" s="400"/>
    </row>
    <row r="124" spans="1:33" x14ac:dyDescent="0.3">
      <c r="A124" s="457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431">
        <v>662</v>
      </c>
      <c r="U124" s="275"/>
      <c r="V124" s="255">
        <f t="shared" si="42"/>
        <v>-274</v>
      </c>
      <c r="W124" s="256">
        <f t="shared" si="42"/>
        <v>-431</v>
      </c>
      <c r="X124" s="256">
        <f t="shared" si="42"/>
        <v>-886</v>
      </c>
      <c r="Y124" s="256">
        <f t="shared" si="42"/>
        <v>-928</v>
      </c>
      <c r="Z124" s="256">
        <f t="shared" si="42"/>
        <v>-721</v>
      </c>
      <c r="AA124" s="256">
        <f t="shared" si="42"/>
        <v>-803</v>
      </c>
      <c r="AB124" s="176">
        <f t="shared" si="42"/>
        <v>-1467</v>
      </c>
    </row>
    <row r="125" spans="1:33" x14ac:dyDescent="0.3">
      <c r="A125" s="457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431">
        <v>0</v>
      </c>
      <c r="U125" s="275"/>
      <c r="V125" s="255">
        <f t="shared" si="42"/>
        <v>0</v>
      </c>
      <c r="W125" s="256">
        <f t="shared" si="42"/>
        <v>0</v>
      </c>
      <c r="X125" s="256">
        <f t="shared" si="42"/>
        <v>0</v>
      </c>
      <c r="Y125" s="256">
        <f t="shared" si="42"/>
        <v>0</v>
      </c>
      <c r="Z125" s="256">
        <f t="shared" si="42"/>
        <v>0</v>
      </c>
      <c r="AA125" s="256">
        <f t="shared" si="42"/>
        <v>0</v>
      </c>
      <c r="AB125" s="176">
        <f t="shared" si="42"/>
        <v>-1</v>
      </c>
      <c r="AC125" s="401"/>
      <c r="AD125" s="401"/>
      <c r="AE125" s="401"/>
      <c r="AF125" s="401"/>
      <c r="AG125" s="401"/>
    </row>
    <row r="126" spans="1:33" x14ac:dyDescent="0.3">
      <c r="A126" s="457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431">
        <v>0</v>
      </c>
      <c r="U126" s="275"/>
      <c r="V126" s="255">
        <f t="shared" si="42"/>
        <v>0</v>
      </c>
      <c r="W126" s="256">
        <f t="shared" si="42"/>
        <v>0</v>
      </c>
      <c r="X126" s="256">
        <f t="shared" si="42"/>
        <v>0</v>
      </c>
      <c r="Y126" s="256">
        <f t="shared" si="42"/>
        <v>0</v>
      </c>
      <c r="Z126" s="256">
        <f t="shared" si="42"/>
        <v>0</v>
      </c>
      <c r="AA126" s="256">
        <f t="shared" si="42"/>
        <v>0</v>
      </c>
      <c r="AB126" s="176">
        <f t="shared" si="42"/>
        <v>0</v>
      </c>
    </row>
    <row r="127" spans="1:33" ht="16.2" x14ac:dyDescent="0.45">
      <c r="A127" s="457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432">
        <v>0</v>
      </c>
      <c r="U127" s="278"/>
      <c r="V127" s="279">
        <f t="shared" si="42"/>
        <v>0</v>
      </c>
      <c r="W127" s="277">
        <f t="shared" si="42"/>
        <v>0</v>
      </c>
      <c r="X127" s="277">
        <f t="shared" si="42"/>
        <v>0</v>
      </c>
      <c r="Y127" s="277">
        <f t="shared" si="42"/>
        <v>0</v>
      </c>
      <c r="Z127" s="277">
        <f t="shared" si="42"/>
        <v>0</v>
      </c>
      <c r="AA127" s="277">
        <f t="shared" si="42"/>
        <v>0</v>
      </c>
      <c r="AB127" s="180">
        <f t="shared" si="42"/>
        <v>0</v>
      </c>
    </row>
    <row r="128" spans="1:33" x14ac:dyDescent="0.3">
      <c r="A128" s="457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686</v>
      </c>
      <c r="T128" s="426">
        <f t="shared" si="43"/>
        <v>705</v>
      </c>
      <c r="U128" s="280">
        <f t="shared" si="43"/>
        <v>0</v>
      </c>
      <c r="V128" s="255">
        <f t="shared" si="43"/>
        <v>-273</v>
      </c>
      <c r="W128" s="256">
        <f t="shared" si="43"/>
        <v>-436</v>
      </c>
      <c r="X128" s="256">
        <f t="shared" si="43"/>
        <v>-891</v>
      </c>
      <c r="Y128" s="256">
        <f t="shared" si="43"/>
        <v>-942</v>
      </c>
      <c r="Z128" s="256">
        <f t="shared" si="43"/>
        <v>-724</v>
      </c>
      <c r="AA128" s="256">
        <f t="shared" si="43"/>
        <v>-820</v>
      </c>
      <c r="AB128" s="181">
        <f t="shared" si="43"/>
        <v>-1528</v>
      </c>
    </row>
    <row r="129" spans="1:33" x14ac:dyDescent="0.3">
      <c r="A129" s="457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426"/>
      <c r="U129" s="275"/>
      <c r="V129" s="281"/>
      <c r="W129" s="282"/>
      <c r="X129" s="282"/>
      <c r="Y129" s="282"/>
      <c r="Z129" s="282"/>
      <c r="AA129" s="282"/>
      <c r="AB129" s="183"/>
    </row>
    <row r="130" spans="1:33" x14ac:dyDescent="0.3">
      <c r="A130" s="457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426">
        <v>0</v>
      </c>
      <c r="U130" s="275"/>
      <c r="V130" s="255">
        <f t="shared" ref="V130:AB134" si="44">O130-C130</f>
        <v>-78</v>
      </c>
      <c r="W130" s="256">
        <f t="shared" si="44"/>
        <v>-917</v>
      </c>
      <c r="X130" s="256">
        <f t="shared" si="44"/>
        <v>-665</v>
      </c>
      <c r="Y130" s="256">
        <f t="shared" si="44"/>
        <v>-639</v>
      </c>
      <c r="Z130" s="256">
        <f t="shared" si="44"/>
        <v>-983</v>
      </c>
      <c r="AA130" s="256">
        <f t="shared" si="44"/>
        <v>-766</v>
      </c>
      <c r="AB130" s="176">
        <f t="shared" si="44"/>
        <v>-1256</v>
      </c>
    </row>
    <row r="131" spans="1:33" x14ac:dyDescent="0.3">
      <c r="A131" s="457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426">
        <v>0</v>
      </c>
      <c r="U131" s="275"/>
      <c r="V131" s="255">
        <f t="shared" si="44"/>
        <v>-6</v>
      </c>
      <c r="W131" s="256">
        <f t="shared" si="44"/>
        <v>-18</v>
      </c>
      <c r="X131" s="256">
        <f t="shared" si="44"/>
        <v>-262</v>
      </c>
      <c r="Y131" s="256">
        <f t="shared" si="44"/>
        <v>-237</v>
      </c>
      <c r="Z131" s="256">
        <f t="shared" si="44"/>
        <v>-455</v>
      </c>
      <c r="AA131" s="256">
        <f t="shared" si="44"/>
        <v>-313</v>
      </c>
      <c r="AB131" s="176">
        <f t="shared" si="44"/>
        <v>-624</v>
      </c>
    </row>
    <row r="132" spans="1:33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426">
        <v>0</v>
      </c>
      <c r="U132" s="275"/>
      <c r="V132" s="255">
        <f t="shared" si="44"/>
        <v>-56</v>
      </c>
      <c r="W132" s="256">
        <f t="shared" si="44"/>
        <v>-105</v>
      </c>
      <c r="X132" s="256">
        <f t="shared" si="44"/>
        <v>-132</v>
      </c>
      <c r="Y132" s="256">
        <f t="shared" si="44"/>
        <v>-105</v>
      </c>
      <c r="Z132" s="256">
        <f t="shared" si="44"/>
        <v>-79</v>
      </c>
      <c r="AA132" s="256">
        <f t="shared" si="44"/>
        <v>-62</v>
      </c>
      <c r="AB132" s="176">
        <f t="shared" si="44"/>
        <v>-41</v>
      </c>
    </row>
    <row r="133" spans="1:33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426">
        <v>0</v>
      </c>
      <c r="U133" s="275"/>
      <c r="V133" s="255">
        <f t="shared" si="44"/>
        <v>-5</v>
      </c>
      <c r="W133" s="256">
        <f t="shared" si="44"/>
        <v>-10</v>
      </c>
      <c r="X133" s="256">
        <f t="shared" si="44"/>
        <v>-9</v>
      </c>
      <c r="Y133" s="256">
        <f t="shared" si="44"/>
        <v>-9</v>
      </c>
      <c r="Z133" s="256">
        <f t="shared" si="44"/>
        <v>-7</v>
      </c>
      <c r="AA133" s="256">
        <f t="shared" si="44"/>
        <v>-5</v>
      </c>
      <c r="AB133" s="176">
        <f t="shared" si="44"/>
        <v>-7</v>
      </c>
    </row>
    <row r="134" spans="1:33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427">
        <v>0</v>
      </c>
      <c r="U134" s="278"/>
      <c r="V134" s="279">
        <f t="shared" si="44"/>
        <v>0</v>
      </c>
      <c r="W134" s="277">
        <f t="shared" si="44"/>
        <v>-1</v>
      </c>
      <c r="X134" s="277">
        <f t="shared" si="44"/>
        <v>-1</v>
      </c>
      <c r="Y134" s="277">
        <f t="shared" si="44"/>
        <v>0</v>
      </c>
      <c r="Z134" s="277">
        <f t="shared" si="44"/>
        <v>0</v>
      </c>
      <c r="AA134" s="277">
        <f t="shared" si="44"/>
        <v>0</v>
      </c>
      <c r="AB134" s="180">
        <f t="shared" si="44"/>
        <v>0</v>
      </c>
    </row>
    <row r="135" spans="1:33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426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282">
        <f t="shared" ref="X135:AB135" si="46">SUM(X130:X134)</f>
        <v>-1069</v>
      </c>
      <c r="Y135" s="282">
        <f t="shared" si="46"/>
        <v>-990</v>
      </c>
      <c r="Z135" s="282">
        <f t="shared" si="46"/>
        <v>-1524</v>
      </c>
      <c r="AA135" s="282">
        <f t="shared" si="46"/>
        <v>-1146</v>
      </c>
      <c r="AB135" s="183">
        <f t="shared" si="46"/>
        <v>-1928</v>
      </c>
    </row>
    <row r="136" spans="1:33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426"/>
      <c r="U136" s="275"/>
      <c r="V136" s="281"/>
      <c r="W136" s="282"/>
      <c r="X136" s="92"/>
      <c r="Y136" s="92"/>
      <c r="Z136" s="92"/>
      <c r="AA136" s="92"/>
      <c r="AB136" s="183"/>
    </row>
    <row r="137" spans="1:33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426">
        <v>871</v>
      </c>
      <c r="U137" s="275"/>
      <c r="V137" s="255">
        <f t="shared" ref="V137:AB141" si="47">O137-C137</f>
        <v>-3053</v>
      </c>
      <c r="W137" s="256">
        <f t="shared" si="47"/>
        <v>-6810</v>
      </c>
      <c r="X137" s="256">
        <f t="shared" si="47"/>
        <v>-8508</v>
      </c>
      <c r="Y137" s="256">
        <f t="shared" si="47"/>
        <v>-7330</v>
      </c>
      <c r="Z137" s="256">
        <f t="shared" si="47"/>
        <v>-7363</v>
      </c>
      <c r="AA137" s="256">
        <f t="shared" si="47"/>
        <v>-6902</v>
      </c>
      <c r="AB137" s="176">
        <f t="shared" si="47"/>
        <v>-6476</v>
      </c>
      <c r="AC137" s="400"/>
      <c r="AD137" s="400"/>
      <c r="AE137" s="400"/>
      <c r="AF137" s="400"/>
      <c r="AG137" s="400"/>
    </row>
    <row r="138" spans="1:33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426">
        <v>261</v>
      </c>
      <c r="U138" s="275"/>
      <c r="V138" s="255">
        <f t="shared" si="47"/>
        <v>-966</v>
      </c>
      <c r="W138" s="256">
        <f t="shared" si="47"/>
        <v>-1351</v>
      </c>
      <c r="X138" s="256">
        <f t="shared" si="47"/>
        <v>-3184</v>
      </c>
      <c r="Y138" s="256">
        <f t="shared" si="47"/>
        <v>-2769</v>
      </c>
      <c r="Z138" s="256">
        <f t="shared" si="47"/>
        <v>-2952</v>
      </c>
      <c r="AA138" s="256">
        <f t="shared" si="47"/>
        <v>-2945</v>
      </c>
      <c r="AB138" s="176">
        <f t="shared" si="47"/>
        <v>-2802</v>
      </c>
    </row>
    <row r="139" spans="1:33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426">
        <v>19</v>
      </c>
      <c r="U139" s="275"/>
      <c r="V139" s="255">
        <f t="shared" si="47"/>
        <v>-90</v>
      </c>
      <c r="W139" s="256">
        <f t="shared" si="47"/>
        <v>-164</v>
      </c>
      <c r="X139" s="256">
        <f t="shared" si="47"/>
        <v>-183</v>
      </c>
      <c r="Y139" s="256">
        <f t="shared" si="47"/>
        <v>-137</v>
      </c>
      <c r="Z139" s="256">
        <f t="shared" si="47"/>
        <v>-111</v>
      </c>
      <c r="AA139" s="256">
        <f t="shared" si="47"/>
        <v>-85</v>
      </c>
      <c r="AB139" s="176">
        <f t="shared" si="47"/>
        <v>-89</v>
      </c>
      <c r="AC139" s="401"/>
      <c r="AD139" s="401"/>
      <c r="AE139" s="401"/>
      <c r="AF139" s="401"/>
      <c r="AG139" s="401"/>
    </row>
    <row r="140" spans="1:33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426">
        <v>19</v>
      </c>
      <c r="U140" s="275"/>
      <c r="V140" s="255">
        <f t="shared" si="47"/>
        <v>-24</v>
      </c>
      <c r="W140" s="256">
        <f t="shared" si="47"/>
        <v>-52</v>
      </c>
      <c r="X140" s="256">
        <f t="shared" si="47"/>
        <v>-59</v>
      </c>
      <c r="Y140" s="256">
        <f t="shared" si="47"/>
        <v>-47</v>
      </c>
      <c r="Z140" s="256">
        <f t="shared" si="47"/>
        <v>-38</v>
      </c>
      <c r="AA140" s="256">
        <f t="shared" si="47"/>
        <v>-29</v>
      </c>
      <c r="AB140" s="176">
        <f t="shared" si="47"/>
        <v>-37</v>
      </c>
    </row>
    <row r="141" spans="1:33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427">
        <v>4</v>
      </c>
      <c r="U141" s="278"/>
      <c r="V141" s="279">
        <f t="shared" si="47"/>
        <v>-4</v>
      </c>
      <c r="W141" s="277">
        <f t="shared" si="47"/>
        <v>-7</v>
      </c>
      <c r="X141" s="277">
        <f t="shared" si="47"/>
        <v>-6</v>
      </c>
      <c r="Y141" s="277">
        <f t="shared" si="47"/>
        <v>-7</v>
      </c>
      <c r="Z141" s="277">
        <f t="shared" si="47"/>
        <v>-3</v>
      </c>
      <c r="AA141" s="277">
        <f t="shared" si="47"/>
        <v>-1</v>
      </c>
      <c r="AB141" s="180">
        <f t="shared" si="47"/>
        <v>-3</v>
      </c>
    </row>
    <row r="142" spans="1:33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1558</v>
      </c>
      <c r="T142" s="428">
        <f t="shared" si="48"/>
        <v>1174</v>
      </c>
      <c r="U142" s="284">
        <f t="shared" si="48"/>
        <v>0</v>
      </c>
      <c r="V142" s="285">
        <f t="shared" si="48"/>
        <v>-4137</v>
      </c>
      <c r="W142" s="283">
        <f t="shared" si="48"/>
        <v>-8384</v>
      </c>
      <c r="X142" s="283">
        <f t="shared" si="48"/>
        <v>-11940</v>
      </c>
      <c r="Y142" s="283">
        <f t="shared" si="48"/>
        <v>-10290</v>
      </c>
      <c r="Z142" s="283">
        <f t="shared" si="48"/>
        <v>-10467</v>
      </c>
      <c r="AA142" s="283">
        <f t="shared" si="48"/>
        <v>-9962</v>
      </c>
      <c r="AB142" s="186">
        <f t="shared" si="48"/>
        <v>-9407</v>
      </c>
    </row>
    <row r="143" spans="1:33" x14ac:dyDescent="0.3">
      <c r="A143" s="290"/>
      <c r="B143" s="229"/>
      <c r="C143" s="229"/>
      <c r="D143" s="229"/>
      <c r="E143" s="229"/>
      <c r="F143" s="229"/>
      <c r="G143" s="229"/>
    </row>
    <row r="144" spans="1:33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C8:AE8"/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1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63"/>
  <sheetViews>
    <sheetView zoomScaleNormal="100" workbookViewId="0">
      <pane xSplit="2" ySplit="9" topLeftCell="J10" activePane="bottomRight" state="frozen"/>
      <selection pane="topRight" activeCell="C1" sqref="C1"/>
      <selection pane="bottomLeft" activeCell="A9" sqref="A9"/>
      <selection pane="bottomRight" activeCell="T10" sqref="T10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229" customWidth="1"/>
    <col min="21" max="21" width="2.88671875" style="1" hidden="1" customWidth="1"/>
    <col min="22" max="23" width="12" style="1" bestFit="1" customWidth="1"/>
    <col min="24" max="25" width="11" style="1" bestFit="1" customWidth="1"/>
    <col min="26" max="26" width="12.33203125" style="1" customWidth="1"/>
    <col min="27" max="27" width="17.6640625" style="1" customWidth="1"/>
    <col min="28" max="28" width="14.88671875" style="1" hidden="1" customWidth="1"/>
    <col min="29" max="16384" width="9.21875" style="1"/>
  </cols>
  <sheetData>
    <row r="1" spans="1:34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34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350"/>
      <c r="U2" s="6"/>
      <c r="V2" s="6"/>
      <c r="W2" s="7"/>
    </row>
    <row r="3" spans="1:34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351"/>
      <c r="U3" s="8"/>
      <c r="V3" s="8"/>
      <c r="W3" s="9"/>
    </row>
    <row r="4" spans="1:34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351"/>
      <c r="U4" s="8"/>
      <c r="V4" s="8"/>
      <c r="W4" s="9"/>
    </row>
    <row r="5" spans="1:34" ht="27.6" customHeight="1" thickTop="1" thickBot="1" x14ac:dyDescent="0.35">
      <c r="B5" s="4" t="s">
        <v>45</v>
      </c>
      <c r="C5" s="519" t="s">
        <v>156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351"/>
      <c r="U5" s="8"/>
      <c r="V5" s="8"/>
      <c r="W5" s="10"/>
    </row>
    <row r="6" spans="1:34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351"/>
      <c r="U6" s="8"/>
      <c r="V6" s="8"/>
      <c r="W6" s="10"/>
    </row>
    <row r="7" spans="1:34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398"/>
      <c r="U7" s="13"/>
      <c r="V7" s="13"/>
      <c r="W7" s="14"/>
    </row>
    <row r="8" spans="1:34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353"/>
      <c r="U8" s="20"/>
      <c r="V8" s="521" t="s">
        <v>32</v>
      </c>
      <c r="W8" s="522"/>
      <c r="X8" s="522"/>
      <c r="Y8" s="522"/>
      <c r="Z8" s="522"/>
      <c r="AA8" s="522"/>
      <c r="AB8" s="523"/>
      <c r="AC8" s="526"/>
      <c r="AD8" s="525"/>
      <c r="AE8" s="525"/>
    </row>
    <row r="9" spans="1:34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34" t="s">
        <v>10</v>
      </c>
      <c r="S9" s="434" t="s">
        <v>11</v>
      </c>
      <c r="T9" s="456" t="s">
        <v>157</v>
      </c>
      <c r="U9" s="150" t="s">
        <v>12</v>
      </c>
      <c r="V9" s="146" t="s">
        <v>8</v>
      </c>
      <c r="W9" s="147" t="s">
        <v>9</v>
      </c>
      <c r="X9" s="147" t="s">
        <v>13</v>
      </c>
      <c r="Y9" s="147" t="s">
        <v>139</v>
      </c>
      <c r="Z9" s="147" t="s">
        <v>11</v>
      </c>
      <c r="AA9" s="147" t="s">
        <v>151</v>
      </c>
      <c r="AB9" s="148" t="s">
        <v>12</v>
      </c>
      <c r="AC9" s="455"/>
      <c r="AD9" s="455"/>
      <c r="AE9" s="455"/>
      <c r="AF9" s="455"/>
      <c r="AG9" s="455"/>
      <c r="AH9" s="455"/>
    </row>
    <row r="10" spans="1:34" x14ac:dyDescent="0.3">
      <c r="A10" s="455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355"/>
      <c r="U10" s="187"/>
      <c r="V10" s="212"/>
      <c r="W10" s="28"/>
      <c r="X10" s="29"/>
      <c r="Y10" s="29"/>
      <c r="Z10" s="29"/>
      <c r="AA10" s="29"/>
      <c r="AB10" s="152"/>
    </row>
    <row r="11" spans="1:34" x14ac:dyDescent="0.3">
      <c r="A11" s="455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403">
        <v>256630</v>
      </c>
      <c r="U11" s="188"/>
      <c r="V11" s="213">
        <f t="shared" ref="V11:AB15" si="0">O11-C11</f>
        <v>4079</v>
      </c>
      <c r="W11" s="80">
        <f t="shared" si="0"/>
        <v>4317</v>
      </c>
      <c r="X11" s="80">
        <f t="shared" si="0"/>
        <v>5435</v>
      </c>
      <c r="Y11" s="80">
        <f t="shared" si="0"/>
        <v>6171</v>
      </c>
      <c r="Z11" s="80">
        <f t="shared" si="0"/>
        <v>3856</v>
      </c>
      <c r="AA11" s="80">
        <f t="shared" si="0"/>
        <v>3233</v>
      </c>
      <c r="AB11" s="154">
        <f t="shared" si="0"/>
        <v>-254776</v>
      </c>
    </row>
    <row r="12" spans="1:34" x14ac:dyDescent="0.3">
      <c r="A12" s="455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403">
        <v>42508</v>
      </c>
      <c r="U12" s="188"/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80">
        <f t="shared" si="0"/>
        <v>-365</v>
      </c>
      <c r="Z12" s="80">
        <f t="shared" si="0"/>
        <v>2782</v>
      </c>
      <c r="AA12" s="80">
        <f t="shared" si="0"/>
        <v>3365</v>
      </c>
      <c r="AB12" s="154">
        <f t="shared" si="0"/>
        <v>-37878</v>
      </c>
    </row>
    <row r="13" spans="1:34" x14ac:dyDescent="0.3">
      <c r="A13" s="455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403">
        <v>23432</v>
      </c>
      <c r="U13" s="188"/>
      <c r="V13" s="213">
        <f t="shared" si="0"/>
        <v>-11</v>
      </c>
      <c r="W13" s="80">
        <f t="shared" si="0"/>
        <v>186</v>
      </c>
      <c r="X13" s="80">
        <f t="shared" si="0"/>
        <v>425</v>
      </c>
      <c r="Y13" s="80">
        <f t="shared" si="0"/>
        <v>619</v>
      </c>
      <c r="Z13" s="80">
        <f t="shared" si="0"/>
        <v>677</v>
      </c>
      <c r="AA13" s="80">
        <f t="shared" si="0"/>
        <v>707</v>
      </c>
      <c r="AB13" s="154">
        <f t="shared" si="0"/>
        <v>-22731</v>
      </c>
    </row>
    <row r="14" spans="1:34" x14ac:dyDescent="0.3">
      <c r="A14" s="455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403">
        <v>6941</v>
      </c>
      <c r="U14" s="188"/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80">
        <f t="shared" si="0"/>
        <v>174</v>
      </c>
      <c r="Z14" s="80">
        <f t="shared" si="0"/>
        <v>194</v>
      </c>
      <c r="AA14" s="80">
        <f t="shared" si="0"/>
        <v>193</v>
      </c>
      <c r="AB14" s="154">
        <f t="shared" si="0"/>
        <v>-6754</v>
      </c>
    </row>
    <row r="15" spans="1:34" x14ac:dyDescent="0.3">
      <c r="A15" s="455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404">
        <v>998</v>
      </c>
      <c r="U15" s="189"/>
      <c r="V15" s="214">
        <f t="shared" si="0"/>
        <v>13</v>
      </c>
      <c r="W15" s="85">
        <f t="shared" si="0"/>
        <v>18</v>
      </c>
      <c r="X15" s="85">
        <f t="shared" si="0"/>
        <v>15</v>
      </c>
      <c r="Y15" s="85">
        <f t="shared" si="0"/>
        <v>18</v>
      </c>
      <c r="Z15" s="85">
        <f t="shared" si="0"/>
        <v>17</v>
      </c>
      <c r="AA15" s="85">
        <f t="shared" si="0"/>
        <v>20</v>
      </c>
      <c r="AB15" s="155">
        <f t="shared" si="0"/>
        <v>-977</v>
      </c>
    </row>
    <row r="16" spans="1:34" ht="15" thickBot="1" x14ac:dyDescent="0.35">
      <c r="A16" s="455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405">
        <f t="shared" si="1"/>
        <v>330509</v>
      </c>
      <c r="U16" s="190">
        <f t="shared" si="1"/>
        <v>0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5824</v>
      </c>
      <c r="Y16" s="51">
        <f t="shared" si="2"/>
        <v>6617</v>
      </c>
      <c r="Z16" s="51">
        <f t="shared" si="2"/>
        <v>7526</v>
      </c>
      <c r="AA16" s="51">
        <f t="shared" si="2"/>
        <v>7518</v>
      </c>
      <c r="AB16" s="157">
        <f t="shared" si="2"/>
        <v>-323116</v>
      </c>
    </row>
    <row r="17" spans="1:34" x14ac:dyDescent="0.3">
      <c r="A17" s="455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406"/>
      <c r="U17" s="187"/>
      <c r="V17" s="213"/>
      <c r="W17" s="236"/>
      <c r="X17" s="81"/>
      <c r="Y17" s="81"/>
      <c r="Z17" s="81"/>
      <c r="AA17" s="81"/>
      <c r="AB17" s="159"/>
    </row>
    <row r="18" spans="1:34" x14ac:dyDescent="0.3">
      <c r="A18" s="455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407">
        <v>60352</v>
      </c>
      <c r="U18" s="191"/>
      <c r="V18" s="213">
        <f t="shared" ref="V18:AB22" si="3">O18-C18</f>
        <v>5522</v>
      </c>
      <c r="W18" s="80">
        <f t="shared" si="3"/>
        <v>-3703</v>
      </c>
      <c r="X18" s="80">
        <f t="shared" si="3"/>
        <v>-1181</v>
      </c>
      <c r="Y18" s="80">
        <f t="shared" si="3"/>
        <v>530</v>
      </c>
      <c r="Z18" s="80">
        <f t="shared" si="3"/>
        <v>-7910</v>
      </c>
      <c r="AA18" s="80">
        <f t="shared" si="3"/>
        <v>-2931</v>
      </c>
      <c r="AB18" s="154">
        <f t="shared" si="3"/>
        <v>-59573</v>
      </c>
      <c r="AC18" s="400"/>
      <c r="AD18" s="400"/>
      <c r="AE18" s="400"/>
      <c r="AF18" s="400"/>
      <c r="AG18" s="400"/>
      <c r="AH18" s="400"/>
    </row>
    <row r="19" spans="1:34" x14ac:dyDescent="0.3">
      <c r="A19" s="455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407">
        <v>28849</v>
      </c>
      <c r="U19" s="191"/>
      <c r="V19" s="213">
        <f t="shared" si="3"/>
        <v>-699</v>
      </c>
      <c r="W19" s="80">
        <f t="shared" si="3"/>
        <v>-1644</v>
      </c>
      <c r="X19" s="80">
        <f t="shared" si="3"/>
        <v>134</v>
      </c>
      <c r="Y19" s="80">
        <f t="shared" si="3"/>
        <v>-122</v>
      </c>
      <c r="Z19" s="80">
        <f t="shared" si="3"/>
        <v>676</v>
      </c>
      <c r="AA19" s="80">
        <f t="shared" si="3"/>
        <v>1712</v>
      </c>
      <c r="AB19" s="154">
        <f t="shared" si="3"/>
        <v>-25762</v>
      </c>
    </row>
    <row r="20" spans="1:34" x14ac:dyDescent="0.3">
      <c r="A20" s="455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407">
        <v>5467</v>
      </c>
      <c r="U20" s="191"/>
      <c r="V20" s="213">
        <f t="shared" si="3"/>
        <v>787</v>
      </c>
      <c r="W20" s="80">
        <f t="shared" si="3"/>
        <v>1365</v>
      </c>
      <c r="X20" s="80">
        <f t="shared" si="3"/>
        <v>1144</v>
      </c>
      <c r="Y20" s="80">
        <f t="shared" si="3"/>
        <v>1146</v>
      </c>
      <c r="Z20" s="80">
        <f t="shared" si="3"/>
        <v>340</v>
      </c>
      <c r="AA20" s="80">
        <f t="shared" si="3"/>
        <v>761</v>
      </c>
      <c r="AB20" s="154">
        <f t="shared" si="3"/>
        <v>-4358</v>
      </c>
      <c r="AC20" s="401"/>
      <c r="AD20" s="401"/>
      <c r="AE20" s="401"/>
      <c r="AF20" s="401"/>
      <c r="AG20" s="401"/>
      <c r="AH20" s="401"/>
    </row>
    <row r="21" spans="1:34" x14ac:dyDescent="0.3">
      <c r="A21" s="455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407">
        <v>1256</v>
      </c>
      <c r="U21" s="191"/>
      <c r="V21" s="213">
        <f t="shared" si="3"/>
        <v>325</v>
      </c>
      <c r="W21" s="80">
        <f t="shared" si="3"/>
        <v>509</v>
      </c>
      <c r="X21" s="80">
        <f t="shared" si="3"/>
        <v>336</v>
      </c>
      <c r="Y21" s="80">
        <f t="shared" si="3"/>
        <v>347</v>
      </c>
      <c r="Z21" s="80">
        <f t="shared" si="3"/>
        <v>142</v>
      </c>
      <c r="AA21" s="80">
        <f t="shared" si="3"/>
        <v>259</v>
      </c>
      <c r="AB21" s="154">
        <f t="shared" si="3"/>
        <v>-847</v>
      </c>
    </row>
    <row r="22" spans="1:34" x14ac:dyDescent="0.3">
      <c r="A22" s="455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408">
        <v>160</v>
      </c>
      <c r="U22" s="192"/>
      <c r="V22" s="214">
        <f t="shared" si="3"/>
        <v>75</v>
      </c>
      <c r="W22" s="85">
        <f t="shared" si="3"/>
        <v>54</v>
      </c>
      <c r="X22" s="85">
        <f t="shared" si="3"/>
        <v>48</v>
      </c>
      <c r="Y22" s="85">
        <f t="shared" si="3"/>
        <v>75</v>
      </c>
      <c r="Z22" s="85">
        <f t="shared" si="3"/>
        <v>46</v>
      </c>
      <c r="AA22" s="85">
        <f t="shared" si="3"/>
        <v>32</v>
      </c>
      <c r="AB22" s="155">
        <f t="shared" si="3"/>
        <v>-118</v>
      </c>
    </row>
    <row r="23" spans="1:34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95300</v>
      </c>
      <c r="T23" s="407">
        <f t="shared" si="4"/>
        <v>96084</v>
      </c>
      <c r="U23" s="191">
        <f t="shared" si="4"/>
        <v>0</v>
      </c>
      <c r="V23" s="216">
        <f t="shared" si="4"/>
        <v>6010</v>
      </c>
      <c r="W23" s="60">
        <f t="shared" si="4"/>
        <v>-3419</v>
      </c>
      <c r="X23" s="60">
        <f t="shared" si="4"/>
        <v>481</v>
      </c>
      <c r="Y23" s="60">
        <f t="shared" si="4"/>
        <v>1976</v>
      </c>
      <c r="Z23" s="60">
        <f t="shared" si="4"/>
        <v>-6706</v>
      </c>
      <c r="AA23" s="60">
        <f t="shared" si="4"/>
        <v>-167</v>
      </c>
      <c r="AB23" s="160">
        <f t="shared" si="4"/>
        <v>-90658</v>
      </c>
    </row>
    <row r="24" spans="1:34" x14ac:dyDescent="0.3">
      <c r="A24" s="455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407"/>
      <c r="U24" s="191"/>
      <c r="V24" s="216"/>
      <c r="W24" s="82"/>
      <c r="X24" s="83"/>
      <c r="Y24" s="83"/>
      <c r="Z24" s="83"/>
      <c r="AA24" s="83"/>
      <c r="AB24" s="162"/>
    </row>
    <row r="25" spans="1:34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407">
        <v>19159</v>
      </c>
      <c r="U25" s="191"/>
      <c r="V25" s="213">
        <f t="shared" ref="V25:AB29" si="5">O25-C25</f>
        <v>2991</v>
      </c>
      <c r="W25" s="80">
        <f t="shared" si="5"/>
        <v>-8657</v>
      </c>
      <c r="X25" s="80">
        <f t="shared" si="5"/>
        <v>-1118</v>
      </c>
      <c r="Y25" s="80">
        <f t="shared" si="5"/>
        <v>-587</v>
      </c>
      <c r="Z25" s="80">
        <f t="shared" si="5"/>
        <v>-10271</v>
      </c>
      <c r="AA25" s="80">
        <f t="shared" si="5"/>
        <v>-4372</v>
      </c>
      <c r="AB25" s="154">
        <f t="shared" si="5"/>
        <v>-22018</v>
      </c>
    </row>
    <row r="26" spans="1:34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407">
        <v>3543</v>
      </c>
      <c r="U26" s="191"/>
      <c r="V26" s="213">
        <f t="shared" si="5"/>
        <v>1193</v>
      </c>
      <c r="W26" s="80">
        <f t="shared" si="5"/>
        <v>-318</v>
      </c>
      <c r="X26" s="80">
        <f t="shared" si="5"/>
        <v>734</v>
      </c>
      <c r="Y26" s="80">
        <f t="shared" si="5"/>
        <v>-759</v>
      </c>
      <c r="Z26" s="80">
        <f t="shared" si="5"/>
        <v>-1129</v>
      </c>
      <c r="AA26" s="80">
        <f t="shared" si="5"/>
        <v>-58</v>
      </c>
      <c r="AB26" s="154">
        <f t="shared" si="5"/>
        <v>-3774</v>
      </c>
    </row>
    <row r="27" spans="1:34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407">
        <v>1568</v>
      </c>
      <c r="U27" s="191"/>
      <c r="V27" s="213">
        <f t="shared" si="5"/>
        <v>593</v>
      </c>
      <c r="W27" s="80">
        <f t="shared" si="5"/>
        <v>264</v>
      </c>
      <c r="X27" s="80">
        <f t="shared" si="5"/>
        <v>-213</v>
      </c>
      <c r="Y27" s="80">
        <f t="shared" si="5"/>
        <v>95</v>
      </c>
      <c r="Z27" s="80">
        <f t="shared" si="5"/>
        <v>-786</v>
      </c>
      <c r="AA27" s="80">
        <f t="shared" si="5"/>
        <v>-233</v>
      </c>
      <c r="AB27" s="154">
        <f t="shared" si="5"/>
        <v>-1524</v>
      </c>
    </row>
    <row r="28" spans="1:34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407">
        <v>485</v>
      </c>
      <c r="U28" s="191"/>
      <c r="V28" s="213">
        <f t="shared" si="5"/>
        <v>266</v>
      </c>
      <c r="W28" s="80">
        <f t="shared" si="5"/>
        <v>205</v>
      </c>
      <c r="X28" s="80">
        <f t="shared" si="5"/>
        <v>47</v>
      </c>
      <c r="Y28" s="80">
        <f t="shared" si="5"/>
        <v>42</v>
      </c>
      <c r="Z28" s="80">
        <f t="shared" si="5"/>
        <v>-143</v>
      </c>
      <c r="AA28" s="80">
        <f t="shared" si="5"/>
        <v>-11</v>
      </c>
      <c r="AB28" s="154">
        <f t="shared" si="5"/>
        <v>-356</v>
      </c>
    </row>
    <row r="29" spans="1:34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408">
        <v>71</v>
      </c>
      <c r="U29" s="192"/>
      <c r="V29" s="214">
        <f t="shared" si="5"/>
        <v>59</v>
      </c>
      <c r="W29" s="85">
        <f t="shared" si="5"/>
        <v>24</v>
      </c>
      <c r="X29" s="85">
        <f t="shared" si="5"/>
        <v>8</v>
      </c>
      <c r="Y29" s="85">
        <f t="shared" si="5"/>
        <v>32</v>
      </c>
      <c r="Z29" s="85">
        <f t="shared" si="5"/>
        <v>-7</v>
      </c>
      <c r="AA29" s="85">
        <f t="shared" si="5"/>
        <v>-3</v>
      </c>
      <c r="AB29" s="155">
        <f t="shared" si="5"/>
        <v>-63</v>
      </c>
    </row>
    <row r="30" spans="1:34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24580</v>
      </c>
      <c r="T30" s="409">
        <f t="shared" si="6"/>
        <v>24826</v>
      </c>
      <c r="U30" s="193">
        <f t="shared" si="6"/>
        <v>0</v>
      </c>
      <c r="V30" s="216">
        <f t="shared" si="6"/>
        <v>5102</v>
      </c>
      <c r="W30" s="60">
        <f t="shared" si="6"/>
        <v>-8482</v>
      </c>
      <c r="X30" s="60">
        <f t="shared" si="6"/>
        <v>-542</v>
      </c>
      <c r="Y30" s="60">
        <f t="shared" si="6"/>
        <v>-1177</v>
      </c>
      <c r="Z30" s="60">
        <f t="shared" si="6"/>
        <v>-12336</v>
      </c>
      <c r="AA30" s="60">
        <f t="shared" si="6"/>
        <v>-4677</v>
      </c>
      <c r="AB30" s="160">
        <f t="shared" si="6"/>
        <v>-27735</v>
      </c>
    </row>
    <row r="31" spans="1:34" x14ac:dyDescent="0.3">
      <c r="A31" s="455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409"/>
      <c r="U31" s="193"/>
      <c r="V31" s="216"/>
      <c r="W31" s="60"/>
      <c r="X31" s="60"/>
      <c r="Y31" s="60"/>
      <c r="Z31" s="60"/>
      <c r="AA31" s="60"/>
      <c r="AB31" s="160"/>
    </row>
    <row r="32" spans="1:34" x14ac:dyDescent="0.3">
      <c r="A32" s="455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409">
        <v>9836</v>
      </c>
      <c r="U32" s="193"/>
      <c r="V32" s="213">
        <f t="shared" ref="V32:AB36" si="7">O32-C32</f>
        <v>-396</v>
      </c>
      <c r="W32" s="80">
        <f t="shared" si="7"/>
        <v>-33</v>
      </c>
      <c r="X32" s="80">
        <f t="shared" si="7"/>
        <v>-5319</v>
      </c>
      <c r="Y32" s="80">
        <f t="shared" si="7"/>
        <v>-3724</v>
      </c>
      <c r="Z32" s="80">
        <f t="shared" si="7"/>
        <v>-88</v>
      </c>
      <c r="AA32" s="80">
        <f t="shared" si="7"/>
        <v>-2812</v>
      </c>
      <c r="AB32" s="154">
        <f t="shared" si="7"/>
        <v>-10188</v>
      </c>
    </row>
    <row r="33" spans="1:34" x14ac:dyDescent="0.3">
      <c r="A33" s="455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409">
        <v>3668</v>
      </c>
      <c r="U33" s="193"/>
      <c r="V33" s="213">
        <f t="shared" si="7"/>
        <v>-416</v>
      </c>
      <c r="W33" s="80">
        <f t="shared" si="7"/>
        <v>-574</v>
      </c>
      <c r="X33" s="80">
        <f t="shared" si="7"/>
        <v>-1035</v>
      </c>
      <c r="Y33" s="80">
        <f t="shared" si="7"/>
        <v>74</v>
      </c>
      <c r="Z33" s="80">
        <f t="shared" si="7"/>
        <v>825</v>
      </c>
      <c r="AA33" s="80">
        <f t="shared" si="7"/>
        <v>75</v>
      </c>
      <c r="AB33" s="154">
        <f t="shared" si="7"/>
        <v>-2404</v>
      </c>
    </row>
    <row r="34" spans="1:34" x14ac:dyDescent="0.3">
      <c r="A34" s="455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409">
        <v>918</v>
      </c>
      <c r="U34" s="193"/>
      <c r="V34" s="213">
        <f t="shared" si="7"/>
        <v>9</v>
      </c>
      <c r="W34" s="80">
        <f t="shared" si="7"/>
        <v>534</v>
      </c>
      <c r="X34" s="80">
        <f t="shared" si="7"/>
        <v>360</v>
      </c>
      <c r="Y34" s="80">
        <f t="shared" si="7"/>
        <v>-43</v>
      </c>
      <c r="Z34" s="80">
        <f t="shared" si="7"/>
        <v>183</v>
      </c>
      <c r="AA34" s="80">
        <f t="shared" si="7"/>
        <v>-44</v>
      </c>
      <c r="AB34" s="154">
        <f t="shared" si="7"/>
        <v>-720</v>
      </c>
    </row>
    <row r="35" spans="1:34" x14ac:dyDescent="0.3">
      <c r="A35" s="455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409">
        <v>238</v>
      </c>
      <c r="U35" s="193"/>
      <c r="V35" s="213">
        <f t="shared" si="7"/>
        <v>38</v>
      </c>
      <c r="W35" s="80">
        <f t="shared" si="7"/>
        <v>217</v>
      </c>
      <c r="X35" s="80">
        <f t="shared" si="7"/>
        <v>112</v>
      </c>
      <c r="Y35" s="80">
        <f t="shared" si="7"/>
        <v>115</v>
      </c>
      <c r="Z35" s="80">
        <f t="shared" si="7"/>
        <v>82</v>
      </c>
      <c r="AA35" s="80">
        <f t="shared" si="7"/>
        <v>55</v>
      </c>
      <c r="AB35" s="154">
        <f t="shared" si="7"/>
        <v>-159</v>
      </c>
    </row>
    <row r="36" spans="1:34" x14ac:dyDescent="0.3">
      <c r="A36" s="455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408">
        <v>30</v>
      </c>
      <c r="U36" s="194"/>
      <c r="V36" s="214">
        <f t="shared" si="7"/>
        <v>13</v>
      </c>
      <c r="W36" s="85">
        <f t="shared" si="7"/>
        <v>21</v>
      </c>
      <c r="X36" s="85">
        <f t="shared" si="7"/>
        <v>15</v>
      </c>
      <c r="Y36" s="85">
        <f t="shared" si="7"/>
        <v>22</v>
      </c>
      <c r="Z36" s="85">
        <f t="shared" si="7"/>
        <v>28</v>
      </c>
      <c r="AA36" s="85">
        <f t="shared" si="7"/>
        <v>1</v>
      </c>
      <c r="AB36" s="155">
        <f t="shared" si="7"/>
        <v>-22</v>
      </c>
    </row>
    <row r="37" spans="1:34" x14ac:dyDescent="0.3">
      <c r="A37" s="455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20213</v>
      </c>
      <c r="T37" s="409">
        <f t="shared" si="9"/>
        <v>14690</v>
      </c>
      <c r="U37" s="193">
        <f t="shared" si="9"/>
        <v>0</v>
      </c>
      <c r="V37" s="216">
        <f t="shared" si="9"/>
        <v>-752</v>
      </c>
      <c r="W37" s="60">
        <f t="shared" si="9"/>
        <v>165</v>
      </c>
      <c r="X37" s="60">
        <f t="shared" si="9"/>
        <v>-5867</v>
      </c>
      <c r="Y37" s="60">
        <f t="shared" si="9"/>
        <v>-3556</v>
      </c>
      <c r="Z37" s="60">
        <f t="shared" si="9"/>
        <v>1030</v>
      </c>
      <c r="AA37" s="60">
        <f t="shared" si="9"/>
        <v>-2725</v>
      </c>
      <c r="AB37" s="160">
        <f t="shared" si="9"/>
        <v>-13493</v>
      </c>
    </row>
    <row r="38" spans="1:34" x14ac:dyDescent="0.3">
      <c r="A38" s="455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409"/>
      <c r="U38" s="193"/>
      <c r="V38" s="216"/>
      <c r="W38" s="60"/>
      <c r="X38" s="60"/>
      <c r="Y38" s="60"/>
      <c r="Z38" s="60"/>
      <c r="AA38" s="60"/>
      <c r="AB38" s="160"/>
    </row>
    <row r="39" spans="1:34" x14ac:dyDescent="0.3">
      <c r="A39" s="455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409">
        <v>31357</v>
      </c>
      <c r="U39" s="193"/>
      <c r="V39" s="213">
        <f t="shared" ref="V39:AB43" si="10">O39-C39</f>
        <v>2927</v>
      </c>
      <c r="W39" s="80">
        <f t="shared" si="10"/>
        <v>4987</v>
      </c>
      <c r="X39" s="80">
        <f t="shared" si="10"/>
        <v>5256</v>
      </c>
      <c r="Y39" s="80">
        <f t="shared" si="10"/>
        <v>4841</v>
      </c>
      <c r="Z39" s="80">
        <f t="shared" si="10"/>
        <v>2449</v>
      </c>
      <c r="AA39" s="80">
        <f t="shared" si="10"/>
        <v>4253</v>
      </c>
      <c r="AB39" s="154">
        <f t="shared" si="10"/>
        <v>-27367</v>
      </c>
    </row>
    <row r="40" spans="1:34" x14ac:dyDescent="0.3">
      <c r="A40" s="455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409">
        <v>21638</v>
      </c>
      <c r="U40" s="193"/>
      <c r="V40" s="213">
        <f t="shared" si="10"/>
        <v>-1476</v>
      </c>
      <c r="W40" s="80">
        <f t="shared" si="10"/>
        <v>-752</v>
      </c>
      <c r="X40" s="80">
        <f t="shared" si="10"/>
        <v>435</v>
      </c>
      <c r="Y40" s="80">
        <f t="shared" si="10"/>
        <v>563</v>
      </c>
      <c r="Z40" s="80">
        <f t="shared" si="10"/>
        <v>980</v>
      </c>
      <c r="AA40" s="80">
        <f t="shared" si="10"/>
        <v>1695</v>
      </c>
      <c r="AB40" s="154">
        <f t="shared" si="10"/>
        <v>-19584</v>
      </c>
    </row>
    <row r="41" spans="1:34" x14ac:dyDescent="0.3">
      <c r="A41" s="455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409">
        <v>2981</v>
      </c>
      <c r="U41" s="193"/>
      <c r="V41" s="213">
        <f t="shared" si="10"/>
        <v>185</v>
      </c>
      <c r="W41" s="80">
        <f t="shared" si="10"/>
        <v>567</v>
      </c>
      <c r="X41" s="80">
        <f t="shared" si="10"/>
        <v>997</v>
      </c>
      <c r="Y41" s="80">
        <f t="shared" si="10"/>
        <v>1094</v>
      </c>
      <c r="Z41" s="80">
        <f t="shared" si="10"/>
        <v>943</v>
      </c>
      <c r="AA41" s="80">
        <f t="shared" si="10"/>
        <v>1038</v>
      </c>
      <c r="AB41" s="154">
        <f t="shared" si="10"/>
        <v>-2114</v>
      </c>
    </row>
    <row r="42" spans="1:34" x14ac:dyDescent="0.3">
      <c r="A42" s="455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409">
        <v>533</v>
      </c>
      <c r="U42" s="193"/>
      <c r="V42" s="213">
        <f t="shared" si="10"/>
        <v>21</v>
      </c>
      <c r="W42" s="80">
        <f t="shared" si="10"/>
        <v>87</v>
      </c>
      <c r="X42" s="80">
        <f t="shared" si="10"/>
        <v>177</v>
      </c>
      <c r="Y42" s="80">
        <f t="shared" si="10"/>
        <v>190</v>
      </c>
      <c r="Z42" s="80">
        <f t="shared" si="10"/>
        <v>203</v>
      </c>
      <c r="AA42" s="80">
        <f t="shared" si="10"/>
        <v>215</v>
      </c>
      <c r="AB42" s="154">
        <f t="shared" si="10"/>
        <v>-332</v>
      </c>
    </row>
    <row r="43" spans="1:34" x14ac:dyDescent="0.3">
      <c r="A43" s="455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408">
        <v>59</v>
      </c>
      <c r="U43" s="194"/>
      <c r="V43" s="214">
        <f t="shared" si="10"/>
        <v>3</v>
      </c>
      <c r="W43" s="85">
        <f t="shared" si="10"/>
        <v>9</v>
      </c>
      <c r="X43" s="85">
        <f t="shared" si="10"/>
        <v>25</v>
      </c>
      <c r="Y43" s="85">
        <f t="shared" si="10"/>
        <v>21</v>
      </c>
      <c r="Z43" s="85">
        <f t="shared" si="10"/>
        <v>25</v>
      </c>
      <c r="AA43" s="85">
        <f t="shared" si="10"/>
        <v>34</v>
      </c>
      <c r="AB43" s="155">
        <f t="shared" si="10"/>
        <v>-33</v>
      </c>
    </row>
    <row r="44" spans="1:34" ht="15" thickBot="1" x14ac:dyDescent="0.35">
      <c r="A44" s="455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50507</v>
      </c>
      <c r="T44" s="410">
        <f t="shared" si="11"/>
        <v>56568</v>
      </c>
      <c r="U44" s="195">
        <f t="shared" si="11"/>
        <v>0</v>
      </c>
      <c r="V44" s="215">
        <f t="shared" si="11"/>
        <v>1660</v>
      </c>
      <c r="W44" s="51">
        <f t="shared" si="11"/>
        <v>4898</v>
      </c>
      <c r="X44" s="51">
        <f t="shared" si="11"/>
        <v>6890</v>
      </c>
      <c r="Y44" s="51">
        <f t="shared" si="11"/>
        <v>6709</v>
      </c>
      <c r="Z44" s="51">
        <f t="shared" si="11"/>
        <v>4600</v>
      </c>
      <c r="AA44" s="51">
        <f t="shared" si="11"/>
        <v>7235</v>
      </c>
      <c r="AB44" s="157">
        <f t="shared" si="11"/>
        <v>-49430</v>
      </c>
    </row>
    <row r="45" spans="1:34" x14ac:dyDescent="0.3">
      <c r="A45" s="455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411"/>
      <c r="U45" s="196"/>
      <c r="V45" s="217"/>
      <c r="W45" s="35"/>
      <c r="X45" s="35"/>
      <c r="Y45" s="35"/>
      <c r="Z45" s="35"/>
      <c r="AA45" s="35"/>
      <c r="AB45" s="163"/>
    </row>
    <row r="46" spans="1:34" x14ac:dyDescent="0.3">
      <c r="A46" s="455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412">
        <v>952545.06</v>
      </c>
      <c r="U46" s="197"/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251538.20000000019</v>
      </c>
      <c r="Y46" s="95">
        <f t="shared" si="12"/>
        <v>357829.23000000045</v>
      </c>
      <c r="Z46" s="95">
        <f t="shared" si="12"/>
        <v>-1198413.1299999999</v>
      </c>
      <c r="AA46" s="95">
        <f t="shared" si="12"/>
        <v>-318156.93999999994</v>
      </c>
      <c r="AB46" s="164">
        <f t="shared" si="12"/>
        <v>-1079402.1100000001</v>
      </c>
      <c r="AC46" s="400"/>
      <c r="AD46" s="400"/>
      <c r="AE46" s="400"/>
      <c r="AF46" s="400"/>
      <c r="AG46" s="400"/>
      <c r="AH46" s="400"/>
    </row>
    <row r="47" spans="1:34" x14ac:dyDescent="0.3">
      <c r="A47" s="455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412">
        <v>548938.6</v>
      </c>
      <c r="U47" s="197"/>
      <c r="V47" s="218">
        <f t="shared" si="12"/>
        <v>-912920.56</v>
      </c>
      <c r="W47" s="95">
        <f t="shared" si="12"/>
        <v>-906208.42999999993</v>
      </c>
      <c r="X47" s="95">
        <f t="shared" si="12"/>
        <v>348030.25</v>
      </c>
      <c r="Y47" s="95">
        <f t="shared" si="12"/>
        <v>25879.289999999921</v>
      </c>
      <c r="Z47" s="95">
        <f t="shared" si="12"/>
        <v>-851112.74</v>
      </c>
      <c r="AA47" s="95">
        <f t="shared" si="12"/>
        <v>-144353.28000000003</v>
      </c>
      <c r="AB47" s="164">
        <f t="shared" si="12"/>
        <v>-336024.34</v>
      </c>
    </row>
    <row r="48" spans="1:34" x14ac:dyDescent="0.3">
      <c r="A48" s="455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412">
        <v>76296.759999999995</v>
      </c>
      <c r="U48" s="197"/>
      <c r="V48" s="218">
        <f t="shared" si="12"/>
        <v>-92779.579999999958</v>
      </c>
      <c r="W48" s="95">
        <f t="shared" si="12"/>
        <v>-265974.88</v>
      </c>
      <c r="X48" s="95">
        <f t="shared" si="12"/>
        <v>108880.34000000003</v>
      </c>
      <c r="Y48" s="95">
        <f t="shared" si="12"/>
        <v>81031.98000000001</v>
      </c>
      <c r="Z48" s="95">
        <f t="shared" si="12"/>
        <v>-21073.900000000009</v>
      </c>
      <c r="AA48" s="95">
        <f t="shared" si="12"/>
        <v>2576.7799999999988</v>
      </c>
      <c r="AB48" s="164">
        <f t="shared" si="12"/>
        <v>-90785.05</v>
      </c>
      <c r="AC48" s="401"/>
      <c r="AD48" s="401"/>
      <c r="AE48" s="401"/>
      <c r="AF48" s="401"/>
      <c r="AG48" s="401"/>
      <c r="AH48" s="401"/>
    </row>
    <row r="49" spans="1:34" x14ac:dyDescent="0.3">
      <c r="A49" s="455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412">
        <v>138333.43</v>
      </c>
      <c r="U49" s="197"/>
      <c r="V49" s="218">
        <f t="shared" si="12"/>
        <v>40715.810000000056</v>
      </c>
      <c r="W49" s="95">
        <f t="shared" si="12"/>
        <v>-6772.0900000000838</v>
      </c>
      <c r="X49" s="95">
        <f t="shared" si="12"/>
        <v>-18767.400000000023</v>
      </c>
      <c r="Y49" s="95">
        <f t="shared" si="12"/>
        <v>125627.41000000003</v>
      </c>
      <c r="Z49" s="95">
        <f t="shared" si="12"/>
        <v>19748.820000000007</v>
      </c>
      <c r="AA49" s="95">
        <f t="shared" si="12"/>
        <v>12939.51999999999</v>
      </c>
      <c r="AB49" s="164">
        <f t="shared" si="12"/>
        <v>-89616.77</v>
      </c>
    </row>
    <row r="50" spans="1:34" ht="16.2" x14ac:dyDescent="0.45">
      <c r="A50" s="455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413">
        <v>404012.83</v>
      </c>
      <c r="U50" s="198"/>
      <c r="V50" s="219">
        <f t="shared" si="12"/>
        <v>589224.21</v>
      </c>
      <c r="W50" s="96">
        <f t="shared" si="12"/>
        <v>-37535.29999999993</v>
      </c>
      <c r="X50" s="96">
        <f t="shared" si="12"/>
        <v>-63401.169999999925</v>
      </c>
      <c r="Y50" s="96">
        <f t="shared" si="12"/>
        <v>225533.68</v>
      </c>
      <c r="Z50" s="96">
        <f t="shared" si="12"/>
        <v>52493.459999999992</v>
      </c>
      <c r="AA50" s="96">
        <f t="shared" si="12"/>
        <v>302563.53000000003</v>
      </c>
      <c r="AB50" s="165">
        <f t="shared" si="12"/>
        <v>-148842.17000000001</v>
      </c>
    </row>
    <row r="51" spans="1:34" x14ac:dyDescent="0.3">
      <c r="A51" s="455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2019257.56</v>
      </c>
      <c r="T51" s="412">
        <f t="shared" si="13"/>
        <v>2120126.6800000002</v>
      </c>
      <c r="U51" s="197">
        <f t="shared" si="13"/>
        <v>0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626280.22000000032</v>
      </c>
      <c r="Y51" s="95">
        <f t="shared" si="13"/>
        <v>815901.59000000032</v>
      </c>
      <c r="Z51" s="95">
        <f t="shared" si="13"/>
        <v>-1998357.4899999998</v>
      </c>
      <c r="AA51" s="95">
        <f t="shared" si="13"/>
        <v>-144430.3899999999</v>
      </c>
      <c r="AB51" s="141">
        <f t="shared" si="13"/>
        <v>-1744670.4400000002</v>
      </c>
    </row>
    <row r="52" spans="1:34" x14ac:dyDescent="0.3">
      <c r="A52" s="455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412"/>
      <c r="U52" s="197"/>
      <c r="V52" s="218"/>
      <c r="W52" s="95"/>
      <c r="X52" s="95"/>
      <c r="Y52" s="95"/>
      <c r="Z52" s="95"/>
      <c r="AA52" s="95"/>
      <c r="AB52" s="141"/>
    </row>
    <row r="53" spans="1:34" x14ac:dyDescent="0.3">
      <c r="A53" s="455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412">
        <v>1332261.56</v>
      </c>
      <c r="U53" s="197"/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-1635898.5999999996</v>
      </c>
      <c r="Y53" s="95">
        <f t="shared" si="14"/>
        <v>-408999</v>
      </c>
      <c r="Z53" s="95">
        <f t="shared" si="14"/>
        <v>670856.93000000017</v>
      </c>
      <c r="AA53" s="95">
        <f t="shared" si="14"/>
        <v>139607.94999999995</v>
      </c>
      <c r="AB53" s="164">
        <f t="shared" si="14"/>
        <v>-651311.48</v>
      </c>
      <c r="AC53" s="400"/>
      <c r="AD53" s="400"/>
      <c r="AE53" s="400"/>
      <c r="AF53" s="400"/>
      <c r="AG53" s="400"/>
      <c r="AH53" s="400"/>
    </row>
    <row r="54" spans="1:34" x14ac:dyDescent="0.3">
      <c r="A54" s="455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412">
        <v>510721.97</v>
      </c>
      <c r="U54" s="197"/>
      <c r="V54" s="218">
        <f t="shared" si="14"/>
        <v>-1050142.3700000001</v>
      </c>
      <c r="W54" s="95">
        <f t="shared" si="14"/>
        <v>-782372.47</v>
      </c>
      <c r="X54" s="95">
        <f t="shared" si="14"/>
        <v>-187483.75</v>
      </c>
      <c r="Y54" s="95">
        <f t="shared" si="14"/>
        <v>-283177.19999999995</v>
      </c>
      <c r="Z54" s="95">
        <f t="shared" si="14"/>
        <v>-14724.140000000014</v>
      </c>
      <c r="AA54" s="95">
        <f t="shared" si="14"/>
        <v>-545635.89000000013</v>
      </c>
      <c r="AB54" s="164">
        <f t="shared" si="14"/>
        <v>-593081.41</v>
      </c>
    </row>
    <row r="55" spans="1:34" x14ac:dyDescent="0.3">
      <c r="A55" s="455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412">
        <v>96440.98</v>
      </c>
      <c r="U55" s="197"/>
      <c r="V55" s="218">
        <f t="shared" si="14"/>
        <v>-28982.929999999993</v>
      </c>
      <c r="W55" s="95">
        <f t="shared" si="14"/>
        <v>156525.27000000002</v>
      </c>
      <c r="X55" s="95">
        <f t="shared" si="14"/>
        <v>60421.800000000047</v>
      </c>
      <c r="Y55" s="95">
        <f t="shared" si="14"/>
        <v>58545.650000000023</v>
      </c>
      <c r="Z55" s="95">
        <f t="shared" si="14"/>
        <v>104460.87000000001</v>
      </c>
      <c r="AA55" s="95">
        <f t="shared" si="14"/>
        <v>77122.929999999993</v>
      </c>
      <c r="AB55" s="164">
        <f t="shared" si="14"/>
        <v>-20767</v>
      </c>
      <c r="AC55" s="401"/>
      <c r="AD55" s="401"/>
      <c r="AE55" s="401"/>
      <c r="AF55" s="401"/>
      <c r="AG55" s="401"/>
      <c r="AH55" s="401"/>
    </row>
    <row r="56" spans="1:34" x14ac:dyDescent="0.3">
      <c r="A56" s="455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412">
        <v>164355.28</v>
      </c>
      <c r="U56" s="197"/>
      <c r="V56" s="218">
        <f t="shared" si="14"/>
        <v>44975.479999999981</v>
      </c>
      <c r="W56" s="95">
        <f t="shared" si="14"/>
        <v>193343.38</v>
      </c>
      <c r="X56" s="95">
        <f t="shared" si="14"/>
        <v>130198.16999999998</v>
      </c>
      <c r="Y56" s="95">
        <f t="shared" si="14"/>
        <v>3530.4499999999825</v>
      </c>
      <c r="Z56" s="95">
        <f t="shared" si="14"/>
        <v>81735.81</v>
      </c>
      <c r="AA56" s="95">
        <f t="shared" si="14"/>
        <v>135108.06</v>
      </c>
      <c r="AB56" s="164">
        <f t="shared" si="14"/>
        <v>-19220</v>
      </c>
    </row>
    <row r="57" spans="1:34" ht="16.2" x14ac:dyDescent="0.45">
      <c r="A57" s="455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413">
        <v>155047.67999999999</v>
      </c>
      <c r="U57" s="198"/>
      <c r="V57" s="219">
        <f t="shared" si="14"/>
        <v>132581.70000000001</v>
      </c>
      <c r="W57" s="96">
        <f t="shared" si="14"/>
        <v>27046.979999999981</v>
      </c>
      <c r="X57" s="96">
        <f t="shared" si="14"/>
        <v>98414.839999999967</v>
      </c>
      <c r="Y57" s="96">
        <f t="shared" si="14"/>
        <v>331904.59999999998</v>
      </c>
      <c r="Z57" s="96">
        <f t="shared" si="14"/>
        <v>41809.599999999977</v>
      </c>
      <c r="AA57" s="96">
        <f t="shared" si="14"/>
        <v>-1615.3800000000047</v>
      </c>
      <c r="AB57" s="165">
        <f t="shared" si="14"/>
        <v>-47938.92</v>
      </c>
    </row>
    <row r="58" spans="1:34" x14ac:dyDescent="0.3">
      <c r="A58" s="455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4376370.17</v>
      </c>
      <c r="T58" s="412">
        <f t="shared" si="15"/>
        <v>2258827.4700000002</v>
      </c>
      <c r="U58" s="197">
        <f t="shared" si="15"/>
        <v>0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-1534347.5399999996</v>
      </c>
      <c r="Y58" s="95">
        <f t="shared" si="15"/>
        <v>-298195.5</v>
      </c>
      <c r="Z58" s="95">
        <f t="shared" si="15"/>
        <v>884139.07000000018</v>
      </c>
      <c r="AA58" s="95">
        <f t="shared" si="15"/>
        <v>-195412.33000000019</v>
      </c>
      <c r="AB58" s="141">
        <f t="shared" si="15"/>
        <v>-1332318.81</v>
      </c>
    </row>
    <row r="59" spans="1:34" x14ac:dyDescent="0.3">
      <c r="A59" s="455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412"/>
      <c r="U59" s="197"/>
      <c r="V59" s="218"/>
      <c r="W59" s="95"/>
      <c r="X59" s="95"/>
      <c r="Y59" s="95"/>
      <c r="Z59" s="95"/>
      <c r="AA59" s="95"/>
      <c r="AB59" s="141"/>
    </row>
    <row r="60" spans="1:34" x14ac:dyDescent="0.3">
      <c r="A60" s="455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412">
        <v>20207742.91</v>
      </c>
      <c r="U60" s="197"/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3001242.5</v>
      </c>
      <c r="Y60" s="95">
        <f t="shared" si="16"/>
        <v>3868073.4699999988</v>
      </c>
      <c r="Z60" s="95">
        <f t="shared" si="16"/>
        <v>5217017.1399999987</v>
      </c>
      <c r="AA60" s="95">
        <f t="shared" si="16"/>
        <v>7254288.290000001</v>
      </c>
      <c r="AB60" s="164">
        <f t="shared" si="16"/>
        <v>-11417784.529999999</v>
      </c>
      <c r="AC60" s="400"/>
      <c r="AD60" s="400"/>
      <c r="AE60" s="400"/>
      <c r="AF60" s="400"/>
      <c r="AG60" s="400"/>
      <c r="AH60" s="400"/>
    </row>
    <row r="61" spans="1:34" x14ac:dyDescent="0.3">
      <c r="A61" s="455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412">
        <v>13785114.470000001</v>
      </c>
      <c r="U61" s="197"/>
      <c r="V61" s="218">
        <f t="shared" si="16"/>
        <v>-450639.22999999858</v>
      </c>
      <c r="W61" s="95">
        <f t="shared" si="16"/>
        <v>-492342.25</v>
      </c>
      <c r="X61" s="95">
        <f t="shared" si="16"/>
        <v>-399624.86999999918</v>
      </c>
      <c r="Y61" s="95">
        <f t="shared" si="16"/>
        <v>414293.08999999985</v>
      </c>
      <c r="Z61" s="95">
        <f t="shared" si="16"/>
        <v>3506213.5299999993</v>
      </c>
      <c r="AA61" s="95">
        <f t="shared" si="16"/>
        <v>3913567.6900000013</v>
      </c>
      <c r="AB61" s="164">
        <f t="shared" si="16"/>
        <v>-9702638.1199999992</v>
      </c>
    </row>
    <row r="62" spans="1:34" x14ac:dyDescent="0.3">
      <c r="A62" s="455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412">
        <v>1020580.87</v>
      </c>
      <c r="U62" s="197"/>
      <c r="V62" s="218">
        <f t="shared" si="16"/>
        <v>167275.35</v>
      </c>
      <c r="W62" s="95">
        <f t="shared" si="16"/>
        <v>334843.09999999998</v>
      </c>
      <c r="X62" s="95">
        <f t="shared" si="16"/>
        <v>513803.26999999996</v>
      </c>
      <c r="Y62" s="95">
        <f t="shared" si="16"/>
        <v>567644.16999999993</v>
      </c>
      <c r="Z62" s="95">
        <f t="shared" si="16"/>
        <v>751666.08</v>
      </c>
      <c r="AA62" s="95">
        <f t="shared" si="16"/>
        <v>913855.92999999993</v>
      </c>
      <c r="AB62" s="164">
        <f t="shared" si="16"/>
        <v>-8764.16</v>
      </c>
      <c r="AC62" s="401"/>
      <c r="AD62" s="401"/>
      <c r="AE62" s="401"/>
      <c r="AF62" s="401"/>
      <c r="AG62" s="401"/>
      <c r="AH62" s="401"/>
    </row>
    <row r="63" spans="1:34" x14ac:dyDescent="0.3">
      <c r="A63" s="455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412">
        <v>590391.69999999995</v>
      </c>
      <c r="U63" s="197"/>
      <c r="V63" s="218">
        <f t="shared" si="16"/>
        <v>23959.199999999997</v>
      </c>
      <c r="W63" s="95">
        <f t="shared" si="16"/>
        <v>124358.78999999998</v>
      </c>
      <c r="X63" s="95">
        <f t="shared" si="16"/>
        <v>211879.67999999999</v>
      </c>
      <c r="Y63" s="95">
        <f t="shared" si="16"/>
        <v>289165.19</v>
      </c>
      <c r="Z63" s="95">
        <f t="shared" si="16"/>
        <v>367223.42</v>
      </c>
      <c r="AA63" s="95">
        <f t="shared" si="16"/>
        <v>442887.27999999991</v>
      </c>
      <c r="AB63" s="164">
        <f t="shared" si="16"/>
        <v>-108980.35</v>
      </c>
    </row>
    <row r="64" spans="1:34" ht="16.2" x14ac:dyDescent="0.45">
      <c r="A64" s="455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413">
        <v>803974.06</v>
      </c>
      <c r="U64" s="198"/>
      <c r="V64" s="219">
        <f t="shared" si="16"/>
        <v>217842.19</v>
      </c>
      <c r="W64" s="96">
        <f t="shared" si="16"/>
        <v>359096.44999999995</v>
      </c>
      <c r="X64" s="96">
        <f t="shared" si="16"/>
        <v>330470.48</v>
      </c>
      <c r="Y64" s="96">
        <f t="shared" si="16"/>
        <v>326056.31</v>
      </c>
      <c r="Z64" s="96">
        <f t="shared" si="16"/>
        <v>554856.92000000004</v>
      </c>
      <c r="AA64" s="96">
        <f t="shared" si="16"/>
        <v>531439.6100000001</v>
      </c>
      <c r="AB64" s="165">
        <f t="shared" si="16"/>
        <v>-217536.81</v>
      </c>
    </row>
    <row r="65" spans="1:34" x14ac:dyDescent="0.3">
      <c r="A65" s="455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35134054.799999997</v>
      </c>
      <c r="T65" s="412">
        <f t="shared" si="17"/>
        <v>36407804.010000005</v>
      </c>
      <c r="U65" s="197">
        <f t="shared" si="17"/>
        <v>0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3657771.060000001</v>
      </c>
      <c r="Y65" s="95">
        <f t="shared" si="17"/>
        <v>5465232.2299999986</v>
      </c>
      <c r="Z65" s="95">
        <f t="shared" si="17"/>
        <v>10396977.089999998</v>
      </c>
      <c r="AA65" s="95">
        <f t="shared" si="17"/>
        <v>13056038.800000001</v>
      </c>
      <c r="AB65" s="141">
        <f t="shared" si="17"/>
        <v>-21455703.969999999</v>
      </c>
    </row>
    <row r="66" spans="1:34" x14ac:dyDescent="0.3">
      <c r="A66" s="455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412"/>
      <c r="U66" s="197"/>
      <c r="V66" s="218"/>
      <c r="W66" s="95"/>
      <c r="X66" s="95"/>
      <c r="Y66" s="95"/>
      <c r="Z66" s="95"/>
      <c r="AA66" s="95"/>
      <c r="AB66" s="141"/>
    </row>
    <row r="67" spans="1:34" x14ac:dyDescent="0.3">
      <c r="A67" s="455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412">
        <v>22492549.530000001</v>
      </c>
      <c r="U67" s="197"/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1616882.1000000015</v>
      </c>
      <c r="Y67" s="95">
        <f t="shared" si="20"/>
        <v>3816903.6999999993</v>
      </c>
      <c r="Z67" s="95">
        <f t="shared" si="20"/>
        <v>4689460.9400000013</v>
      </c>
      <c r="AA67" s="95">
        <f t="shared" si="20"/>
        <v>7075739.3000000007</v>
      </c>
      <c r="AB67" s="164">
        <f t="shared" si="20"/>
        <v>-13148498.119999999</v>
      </c>
      <c r="AC67" s="400"/>
      <c r="AD67" s="400"/>
      <c r="AE67" s="400"/>
      <c r="AF67" s="400"/>
      <c r="AG67" s="400"/>
      <c r="AH67" s="400"/>
    </row>
    <row r="68" spans="1:34" x14ac:dyDescent="0.3">
      <c r="A68" s="455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14884681.84</v>
      </c>
      <c r="T68" s="412">
        <v>14844775.039999999</v>
      </c>
      <c r="U68" s="197"/>
      <c r="V68" s="218">
        <f t="shared" si="20"/>
        <v>-2413702.1599999983</v>
      </c>
      <c r="W68" s="95">
        <f t="shared" si="20"/>
        <v>-2180923.1499999985</v>
      </c>
      <c r="X68" s="95">
        <f t="shared" si="20"/>
        <v>-239078.36999999918</v>
      </c>
      <c r="Y68" s="95">
        <f t="shared" si="20"/>
        <v>156995.1799999997</v>
      </c>
      <c r="Z68" s="95">
        <f t="shared" si="20"/>
        <v>2640376.6500000004</v>
      </c>
      <c r="AA68" s="95">
        <f t="shared" si="20"/>
        <v>3223578.5199999996</v>
      </c>
      <c r="AB68" s="164">
        <f t="shared" si="20"/>
        <v>-10631743.869999999</v>
      </c>
    </row>
    <row r="69" spans="1:34" x14ac:dyDescent="0.3">
      <c r="A69" s="455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1242164.3400000001</v>
      </c>
      <c r="T69" s="412">
        <v>1193318.6100000001</v>
      </c>
      <c r="U69" s="197"/>
      <c r="V69" s="218">
        <f t="shared" si="20"/>
        <v>45512.840000000084</v>
      </c>
      <c r="W69" s="95">
        <f t="shared" si="20"/>
        <v>225393.49000000022</v>
      </c>
      <c r="X69" s="95">
        <f t="shared" si="20"/>
        <v>683105.41000000015</v>
      </c>
      <c r="Y69" s="95">
        <f t="shared" si="20"/>
        <v>707221.79999999981</v>
      </c>
      <c r="Z69" s="95">
        <f t="shared" si="20"/>
        <v>835053.05</v>
      </c>
      <c r="AA69" s="95">
        <f t="shared" si="20"/>
        <v>993555.64000000013</v>
      </c>
      <c r="AB69" s="164">
        <f t="shared" si="20"/>
        <v>-120316.21</v>
      </c>
      <c r="AC69" s="401"/>
      <c r="AD69" s="401"/>
      <c r="AE69" s="401"/>
      <c r="AF69" s="401"/>
      <c r="AG69" s="401"/>
      <c r="AH69" s="401"/>
    </row>
    <row r="70" spans="1:34" x14ac:dyDescent="0.3">
      <c r="A70" s="455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939224.47</v>
      </c>
      <c r="T70" s="412">
        <v>893080.41</v>
      </c>
      <c r="U70" s="197"/>
      <c r="V70" s="218">
        <f t="shared" si="20"/>
        <v>109650.49000000022</v>
      </c>
      <c r="W70" s="95">
        <f t="shared" si="20"/>
        <v>310930.08000000007</v>
      </c>
      <c r="X70" s="95">
        <f t="shared" si="20"/>
        <v>323310.44999999995</v>
      </c>
      <c r="Y70" s="95">
        <f t="shared" si="20"/>
        <v>418323.04999999981</v>
      </c>
      <c r="Z70" s="95">
        <f t="shared" si="20"/>
        <v>468708.05</v>
      </c>
      <c r="AA70" s="95">
        <f t="shared" si="20"/>
        <v>590934.86</v>
      </c>
      <c r="AB70" s="164">
        <f t="shared" si="20"/>
        <v>-217817.12</v>
      </c>
    </row>
    <row r="71" spans="1:34" x14ac:dyDescent="0.3">
      <c r="A71" s="455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1280616.25</v>
      </c>
      <c r="T71" s="414">
        <v>1363034.57</v>
      </c>
      <c r="U71" s="198"/>
      <c r="V71" s="219">
        <f t="shared" si="20"/>
        <v>939648.1</v>
      </c>
      <c r="W71" s="96">
        <f t="shared" si="20"/>
        <v>348608.13000000012</v>
      </c>
      <c r="X71" s="96">
        <f t="shared" si="20"/>
        <v>365484.15000000014</v>
      </c>
      <c r="Y71" s="96">
        <f t="shared" si="20"/>
        <v>883494.59000000008</v>
      </c>
      <c r="Z71" s="96">
        <f t="shared" si="20"/>
        <v>649159.98</v>
      </c>
      <c r="AA71" s="96">
        <f t="shared" si="20"/>
        <v>832387.76</v>
      </c>
      <c r="AB71" s="165">
        <f t="shared" si="20"/>
        <v>-414317.9</v>
      </c>
    </row>
    <row r="72" spans="1:34" ht="15" thickBot="1" x14ac:dyDescent="0.35">
      <c r="A72" s="455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41529682.530000001</v>
      </c>
      <c r="T72" s="415">
        <f t="shared" si="23"/>
        <v>40786758.159999996</v>
      </c>
      <c r="U72" s="199">
        <f t="shared" si="23"/>
        <v>0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2749703.740000003</v>
      </c>
      <c r="Y72" s="97">
        <f t="shared" si="23"/>
        <v>5982938.3199999984</v>
      </c>
      <c r="Z72" s="97">
        <f t="shared" si="23"/>
        <v>9282758.6700000018</v>
      </c>
      <c r="AA72" s="97">
        <f t="shared" si="23"/>
        <v>12716196.08</v>
      </c>
      <c r="AB72" s="166">
        <f t="shared" si="23"/>
        <v>-24532693.219999999</v>
      </c>
    </row>
    <row r="73" spans="1:34" x14ac:dyDescent="0.3">
      <c r="A73" s="455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416"/>
      <c r="U73" s="200"/>
      <c r="V73" s="221"/>
      <c r="W73" s="32"/>
      <c r="X73" s="32"/>
      <c r="Y73" s="32"/>
      <c r="Z73" s="32"/>
      <c r="AA73" s="32"/>
      <c r="AB73" s="167"/>
    </row>
    <row r="74" spans="1:34" x14ac:dyDescent="0.3">
      <c r="A74" s="455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409">
        <v>3074140</v>
      </c>
      <c r="U74" s="193"/>
      <c r="V74" s="213">
        <f t="shared" ref="V74:AB78" si="24">O74-C74</f>
        <v>-8197240</v>
      </c>
      <c r="W74" s="80">
        <f t="shared" si="24"/>
        <v>1276654</v>
      </c>
      <c r="X74" s="80">
        <f t="shared" si="24"/>
        <v>3538196</v>
      </c>
      <c r="Y74" s="80">
        <f t="shared" si="24"/>
        <v>187617</v>
      </c>
      <c r="Z74" s="80">
        <f t="shared" si="24"/>
        <v>238763</v>
      </c>
      <c r="AA74" s="80">
        <f t="shared" si="24"/>
        <v>-857507</v>
      </c>
      <c r="AB74" s="154">
        <f t="shared" si="24"/>
        <v>-4442656</v>
      </c>
      <c r="AC74" s="400"/>
      <c r="AD74" s="400"/>
      <c r="AE74" s="400"/>
      <c r="AF74" s="400"/>
      <c r="AG74" s="400"/>
      <c r="AH74" s="400"/>
    </row>
    <row r="75" spans="1:34" x14ac:dyDescent="0.3">
      <c r="A75" s="455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409">
        <v>597289</v>
      </c>
      <c r="U75" s="193"/>
      <c r="V75" s="213">
        <f t="shared" si="24"/>
        <v>-1401934</v>
      </c>
      <c r="W75" s="80">
        <f t="shared" si="24"/>
        <v>-112682</v>
      </c>
      <c r="X75" s="80">
        <f t="shared" si="24"/>
        <v>222955</v>
      </c>
      <c r="Y75" s="80">
        <f t="shared" si="24"/>
        <v>-218665</v>
      </c>
      <c r="Z75" s="80">
        <f t="shared" si="24"/>
        <v>66699</v>
      </c>
      <c r="AA75" s="80">
        <f t="shared" si="24"/>
        <v>-98494</v>
      </c>
      <c r="AB75" s="154">
        <f t="shared" si="24"/>
        <v>-702726</v>
      </c>
    </row>
    <row r="76" spans="1:34" x14ac:dyDescent="0.3">
      <c r="A76" s="455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409">
        <v>331144</v>
      </c>
      <c r="U76" s="193"/>
      <c r="V76" s="213">
        <f t="shared" si="24"/>
        <v>-1823446</v>
      </c>
      <c r="W76" s="80">
        <f t="shared" si="24"/>
        <v>-316797</v>
      </c>
      <c r="X76" s="80">
        <f t="shared" si="24"/>
        <v>210882</v>
      </c>
      <c r="Y76" s="80">
        <f t="shared" si="24"/>
        <v>-134885</v>
      </c>
      <c r="Z76" s="80">
        <f t="shared" si="24"/>
        <v>-79536</v>
      </c>
      <c r="AA76" s="80">
        <f t="shared" si="24"/>
        <v>-151237</v>
      </c>
      <c r="AB76" s="154">
        <f t="shared" si="24"/>
        <v>-540273</v>
      </c>
      <c r="AC76" s="401"/>
      <c r="AD76" s="401"/>
      <c r="AE76" s="401"/>
      <c r="AF76" s="401"/>
      <c r="AG76" s="401"/>
      <c r="AH76" s="401"/>
    </row>
    <row r="77" spans="1:34" x14ac:dyDescent="0.3">
      <c r="A77" s="455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409">
        <v>1396433</v>
      </c>
      <c r="U77" s="193"/>
      <c r="V77" s="213">
        <f t="shared" si="24"/>
        <v>-3237485</v>
      </c>
      <c r="W77" s="80">
        <f t="shared" si="24"/>
        <v>-956171</v>
      </c>
      <c r="X77" s="80">
        <f t="shared" si="24"/>
        <v>-40339</v>
      </c>
      <c r="Y77" s="80">
        <f t="shared" si="24"/>
        <v>-689120</v>
      </c>
      <c r="Z77" s="80">
        <f t="shared" si="24"/>
        <v>-302796</v>
      </c>
      <c r="AA77" s="80">
        <f t="shared" si="24"/>
        <v>-581334</v>
      </c>
      <c r="AB77" s="154">
        <f t="shared" si="24"/>
        <v>-2187047</v>
      </c>
    </row>
    <row r="78" spans="1:34" x14ac:dyDescent="0.3">
      <c r="A78" s="455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417">
        <v>18291690</v>
      </c>
      <c r="U78" s="194"/>
      <c r="V78" s="214">
        <f t="shared" si="24"/>
        <v>-2890399</v>
      </c>
      <c r="W78" s="85">
        <f t="shared" si="24"/>
        <v>-1655044</v>
      </c>
      <c r="X78" s="85">
        <f t="shared" si="24"/>
        <v>-1722788</v>
      </c>
      <c r="Y78" s="85">
        <f t="shared" si="24"/>
        <v>-1159108.1999999993</v>
      </c>
      <c r="Z78" s="85">
        <f t="shared" si="24"/>
        <v>3565110</v>
      </c>
      <c r="AA78" s="85">
        <f t="shared" si="24"/>
        <v>-646523</v>
      </c>
      <c r="AB78" s="155">
        <f t="shared" si="24"/>
        <v>-8395329</v>
      </c>
    </row>
    <row r="79" spans="1:34" x14ac:dyDescent="0.3">
      <c r="A79" s="455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20015421</v>
      </c>
      <c r="T79" s="409">
        <f t="shared" si="25"/>
        <v>23690696</v>
      </c>
      <c r="U79" s="193">
        <f t="shared" si="25"/>
        <v>0</v>
      </c>
      <c r="V79" s="213">
        <f t="shared" si="25"/>
        <v>-17550504</v>
      </c>
      <c r="W79" s="80">
        <f t="shared" si="25"/>
        <v>-1764040</v>
      </c>
      <c r="X79" s="80">
        <f t="shared" si="25"/>
        <v>2208906</v>
      </c>
      <c r="Y79" s="80">
        <f t="shared" si="25"/>
        <v>-2014161.1999999993</v>
      </c>
      <c r="Z79" s="80">
        <f t="shared" si="25"/>
        <v>3488240</v>
      </c>
      <c r="AA79" s="80">
        <f t="shared" si="25"/>
        <v>-2335095</v>
      </c>
      <c r="AB79" s="154">
        <f t="shared" si="25"/>
        <v>-16268031</v>
      </c>
    </row>
    <row r="80" spans="1:34" x14ac:dyDescent="0.3">
      <c r="A80" s="455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418"/>
      <c r="U80" s="201"/>
      <c r="V80" s="222"/>
      <c r="W80" s="144"/>
      <c r="X80" s="144"/>
      <c r="Y80" s="144"/>
      <c r="Z80" s="144"/>
      <c r="AA80" s="144"/>
      <c r="AB80" s="168"/>
    </row>
    <row r="81" spans="1:28" x14ac:dyDescent="0.3">
      <c r="A81" s="455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395">
        <v>5685833.04</v>
      </c>
      <c r="U81" s="202"/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3536534.7399999984</v>
      </c>
      <c r="Y81" s="95">
        <f t="shared" si="26"/>
        <v>-352318.68999999948</v>
      </c>
      <c r="Z81" s="95">
        <f t="shared" si="26"/>
        <v>-94147.529999999329</v>
      </c>
      <c r="AA81" s="95">
        <f t="shared" si="26"/>
        <v>-1833022.6600000001</v>
      </c>
      <c r="AB81" s="164">
        <f t="shared" si="26"/>
        <v>-8154353.6100000003</v>
      </c>
    </row>
    <row r="82" spans="1:28" x14ac:dyDescent="0.3">
      <c r="A82" s="455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395">
        <v>806296.35</v>
      </c>
      <c r="U82" s="202"/>
      <c r="V82" s="218">
        <f t="shared" si="26"/>
        <v>-1618921.79</v>
      </c>
      <c r="W82" s="95">
        <f t="shared" si="26"/>
        <v>-287400.95000000019</v>
      </c>
      <c r="X82" s="95">
        <f t="shared" si="26"/>
        <v>21596.839999999851</v>
      </c>
      <c r="Y82" s="95">
        <f t="shared" si="26"/>
        <v>-335577.57000000007</v>
      </c>
      <c r="Z82" s="95">
        <f t="shared" si="26"/>
        <v>16111.110000000102</v>
      </c>
      <c r="AA82" s="95">
        <f t="shared" si="26"/>
        <v>-162670.08000000007</v>
      </c>
      <c r="AB82" s="164">
        <f t="shared" si="26"/>
        <v>-954941.41</v>
      </c>
    </row>
    <row r="83" spans="1:28" x14ac:dyDescent="0.3">
      <c r="A83" s="455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395">
        <v>650490.28</v>
      </c>
      <c r="U83" s="202"/>
      <c r="V83" s="218">
        <f t="shared" si="26"/>
        <v>-2338352.4800000004</v>
      </c>
      <c r="W83" s="95">
        <f t="shared" si="26"/>
        <v>-478125.25</v>
      </c>
      <c r="X83" s="95">
        <f t="shared" si="26"/>
        <v>208430.70000000019</v>
      </c>
      <c r="Y83" s="95">
        <f t="shared" si="26"/>
        <v>-162012.58999999985</v>
      </c>
      <c r="Z83" s="95">
        <f t="shared" si="26"/>
        <v>-93640.930000000051</v>
      </c>
      <c r="AA83" s="95">
        <f t="shared" si="26"/>
        <v>-263218.80000000005</v>
      </c>
      <c r="AB83" s="164">
        <f t="shared" si="26"/>
        <v>-961868.64999999991</v>
      </c>
    </row>
    <row r="84" spans="1:28" x14ac:dyDescent="0.3">
      <c r="A84" s="455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395">
        <v>1127554.22</v>
      </c>
      <c r="U84" s="202"/>
      <c r="V84" s="218">
        <f t="shared" si="26"/>
        <v>-2771957.6400000006</v>
      </c>
      <c r="W84" s="95">
        <f t="shared" si="26"/>
        <v>-888994</v>
      </c>
      <c r="X84" s="95">
        <f t="shared" si="26"/>
        <v>-94694.5</v>
      </c>
      <c r="Y84" s="95">
        <f t="shared" si="26"/>
        <v>-496569.29999999981</v>
      </c>
      <c r="Z84" s="95">
        <f t="shared" si="26"/>
        <v>-252446.87000000011</v>
      </c>
      <c r="AA84" s="95">
        <f t="shared" si="26"/>
        <v>-469437.49</v>
      </c>
      <c r="AB84" s="164">
        <f t="shared" si="26"/>
        <v>-1708511.9</v>
      </c>
    </row>
    <row r="85" spans="1:28" ht="16.2" x14ac:dyDescent="0.45">
      <c r="A85" s="455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397">
        <v>1957383.1700000002</v>
      </c>
      <c r="U85" s="203"/>
      <c r="V85" s="219">
        <f t="shared" si="26"/>
        <v>-1255420.9000000004</v>
      </c>
      <c r="W85" s="96">
        <f t="shared" si="26"/>
        <v>236637.16999999993</v>
      </c>
      <c r="X85" s="96">
        <f t="shared" si="26"/>
        <v>-432634.34999999963</v>
      </c>
      <c r="Y85" s="96">
        <f t="shared" si="26"/>
        <v>-316336.0700000003</v>
      </c>
      <c r="Z85" s="96">
        <f t="shared" si="26"/>
        <v>-117229.35000000009</v>
      </c>
      <c r="AA85" s="96">
        <f t="shared" si="26"/>
        <v>-512173.68999999971</v>
      </c>
      <c r="AB85" s="165">
        <f t="shared" si="26"/>
        <v>-2462262.5299999998</v>
      </c>
    </row>
    <row r="86" spans="1:28" x14ac:dyDescent="0.3">
      <c r="A86" s="455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14063744.630000001</v>
      </c>
      <c r="T86" s="395">
        <f t="shared" si="27"/>
        <v>10227557.060000001</v>
      </c>
      <c r="U86" s="202">
        <f t="shared" si="27"/>
        <v>0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3239233.4299999988</v>
      </c>
      <c r="Y86" s="117">
        <f t="shared" si="27"/>
        <v>-1662814.2199999995</v>
      </c>
      <c r="Z86" s="117">
        <f t="shared" si="27"/>
        <v>-541353.56999999948</v>
      </c>
      <c r="AA86" s="117">
        <f t="shared" si="27"/>
        <v>-3240522.7199999997</v>
      </c>
      <c r="AB86" s="169">
        <f t="shared" si="27"/>
        <v>-14241938.1</v>
      </c>
    </row>
    <row r="87" spans="1:28" x14ac:dyDescent="0.3">
      <c r="A87" s="455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419"/>
      <c r="U87" s="244"/>
      <c r="V87" s="245"/>
      <c r="W87" s="243"/>
      <c r="X87" s="37"/>
      <c r="Y87" s="37"/>
      <c r="Z87" s="37"/>
      <c r="AA87" s="37"/>
      <c r="AB87" s="45"/>
    </row>
    <row r="88" spans="1:28" x14ac:dyDescent="0.3">
      <c r="A88" s="455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420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455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420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455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420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455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420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455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420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455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420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455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421"/>
      <c r="U94" s="252"/>
      <c r="V94" s="253"/>
      <c r="W94" s="254"/>
      <c r="X94" s="38"/>
      <c r="Y94" s="38"/>
      <c r="Z94" s="38"/>
      <c r="AA94" s="38"/>
      <c r="AB94" s="172"/>
    </row>
    <row r="95" spans="1:28" x14ac:dyDescent="0.3">
      <c r="A95" s="455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8338424.5099999998</v>
      </c>
      <c r="T95" s="326">
        <f t="shared" si="29"/>
        <v>5685833.04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3536534.7399999984</v>
      </c>
      <c r="Y95" s="95">
        <f t="shared" si="30"/>
        <v>-352318.68999999948</v>
      </c>
      <c r="Z95" s="95">
        <f t="shared" si="30"/>
        <v>-94147.529999999329</v>
      </c>
      <c r="AA95" s="95">
        <f t="shared" si="30"/>
        <v>-1833022.6600000001</v>
      </c>
      <c r="AB95" s="164">
        <f t="shared" si="30"/>
        <v>-8154353.6100000003</v>
      </c>
    </row>
    <row r="96" spans="1:28" x14ac:dyDescent="0.3">
      <c r="A96" s="455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1097679.29</v>
      </c>
      <c r="T96" s="326">
        <f t="shared" si="29"/>
        <v>806296.35</v>
      </c>
      <c r="U96" s="204">
        <f t="shared" si="29"/>
        <v>0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21596.839999999851</v>
      </c>
      <c r="Y96" s="95">
        <f t="shared" si="30"/>
        <v>-335577.57000000007</v>
      </c>
      <c r="Z96" s="95">
        <f t="shared" si="30"/>
        <v>16111.110000000102</v>
      </c>
      <c r="AA96" s="95">
        <f t="shared" si="30"/>
        <v>-162670.08000000007</v>
      </c>
      <c r="AB96" s="164">
        <f t="shared" si="30"/>
        <v>-954941.41</v>
      </c>
    </row>
    <row r="97" spans="1:28" x14ac:dyDescent="0.3">
      <c r="A97" s="455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886206.72</v>
      </c>
      <c r="T97" s="326">
        <f t="shared" si="29"/>
        <v>650490.28</v>
      </c>
      <c r="U97" s="204">
        <f t="shared" si="29"/>
        <v>0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208430.70000000019</v>
      </c>
      <c r="Y97" s="95">
        <f t="shared" si="30"/>
        <v>-162012.58999999985</v>
      </c>
      <c r="Z97" s="95">
        <f t="shared" si="30"/>
        <v>-93640.930000000051</v>
      </c>
      <c r="AA97" s="95">
        <f t="shared" si="30"/>
        <v>-263218.80000000005</v>
      </c>
      <c r="AB97" s="164">
        <f t="shared" si="30"/>
        <v>-961868.64999999991</v>
      </c>
    </row>
    <row r="98" spans="1:28" x14ac:dyDescent="0.3">
      <c r="A98" s="455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1484690.02</v>
      </c>
      <c r="T98" s="326">
        <f t="shared" si="29"/>
        <v>1127554.22</v>
      </c>
      <c r="U98" s="204">
        <f t="shared" si="29"/>
        <v>0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-94694.5</v>
      </c>
      <c r="Y98" s="95">
        <f t="shared" si="30"/>
        <v>-496569.29999999981</v>
      </c>
      <c r="Z98" s="95">
        <f t="shared" si="30"/>
        <v>-252446.87000000011</v>
      </c>
      <c r="AA98" s="95">
        <f t="shared" si="30"/>
        <v>-469437.49</v>
      </c>
      <c r="AB98" s="164">
        <f t="shared" si="30"/>
        <v>-1708511.9</v>
      </c>
    </row>
    <row r="99" spans="1:28" ht="16.2" x14ac:dyDescent="0.45">
      <c r="A99" s="455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2256744.09</v>
      </c>
      <c r="T99" s="329">
        <f t="shared" si="29"/>
        <v>1957383.1700000002</v>
      </c>
      <c r="U99" s="205">
        <f t="shared" si="29"/>
        <v>0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-432634.34999999963</v>
      </c>
      <c r="Y99" s="96">
        <f t="shared" si="30"/>
        <v>-316336.0700000003</v>
      </c>
      <c r="Z99" s="96">
        <f t="shared" si="30"/>
        <v>-117229.35000000009</v>
      </c>
      <c r="AA99" s="96">
        <f t="shared" si="30"/>
        <v>-512173.68999999971</v>
      </c>
      <c r="AB99" s="165">
        <f t="shared" si="30"/>
        <v>-2462262.5299999998</v>
      </c>
    </row>
    <row r="100" spans="1:28" ht="15" thickBot="1" x14ac:dyDescent="0.35">
      <c r="A100" s="455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14063744.630000001</v>
      </c>
      <c r="T100" s="422">
        <f t="shared" si="29"/>
        <v>10227557.060000001</v>
      </c>
      <c r="U100" s="206">
        <f t="shared" si="29"/>
        <v>0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3239233.4299999988</v>
      </c>
      <c r="Y100" s="97">
        <f t="shared" si="32"/>
        <v>-1662814.2199999995</v>
      </c>
      <c r="Z100" s="97">
        <f t="shared" si="32"/>
        <v>-541353.56999999948</v>
      </c>
      <c r="AA100" s="97">
        <f t="shared" si="32"/>
        <v>-3240522.7199999997</v>
      </c>
      <c r="AB100" s="166">
        <f t="shared" si="32"/>
        <v>-14241938.1</v>
      </c>
    </row>
    <row r="101" spans="1:28" x14ac:dyDescent="0.3">
      <c r="A101" s="455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423"/>
      <c r="U101" s="207"/>
      <c r="V101" s="224"/>
      <c r="W101" s="129"/>
      <c r="X101" s="130"/>
      <c r="Y101" s="130"/>
      <c r="Z101" s="130"/>
      <c r="AA101" s="130"/>
      <c r="AB101" s="174"/>
    </row>
    <row r="102" spans="1:28" x14ac:dyDescent="0.3">
      <c r="A102" s="455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6">
        <v>9669692.6500000004</v>
      </c>
      <c r="U102" s="204"/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-2992663.2300000004</v>
      </c>
      <c r="Y102" s="95">
        <f t="shared" si="33"/>
        <v>1950449.0199999996</v>
      </c>
      <c r="Z102" s="95">
        <f t="shared" si="33"/>
        <v>-3813694.4399999976</v>
      </c>
      <c r="AA102" s="95">
        <f t="shared" si="33"/>
        <v>-6120672.7599999998</v>
      </c>
      <c r="AB102" s="164">
        <f t="shared" si="33"/>
        <v>-14220171.68</v>
      </c>
    </row>
    <row r="103" spans="1:28" x14ac:dyDescent="0.3">
      <c r="A103" s="455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6">
        <v>712551.64</v>
      </c>
      <c r="U103" s="204"/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-428184.9700000002</v>
      </c>
      <c r="Y103" s="95">
        <f t="shared" si="33"/>
        <v>-40151.15000000014</v>
      </c>
      <c r="Z103" s="95">
        <f t="shared" si="33"/>
        <v>-539790.55000000005</v>
      </c>
      <c r="AA103" s="95">
        <f t="shared" si="33"/>
        <v>-717967.48999999987</v>
      </c>
      <c r="AB103" s="164">
        <f t="shared" si="33"/>
        <v>-1351938.29</v>
      </c>
    </row>
    <row r="104" spans="1:28" x14ac:dyDescent="0.3">
      <c r="A104" s="455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6">
        <v>794742.29</v>
      </c>
      <c r="U104" s="204"/>
      <c r="V104" s="218">
        <f t="shared" si="33"/>
        <v>-1643056.5899999999</v>
      </c>
      <c r="W104" s="95">
        <f t="shared" si="33"/>
        <v>-3176239.59</v>
      </c>
      <c r="X104" s="95">
        <f t="shared" si="33"/>
        <v>-444726.12000000011</v>
      </c>
      <c r="Y104" s="95">
        <f t="shared" si="33"/>
        <v>411698.73999999976</v>
      </c>
      <c r="Z104" s="95">
        <f t="shared" si="33"/>
        <v>-318497.4600000002</v>
      </c>
      <c r="AA104" s="95">
        <f t="shared" si="33"/>
        <v>-481695.34999999986</v>
      </c>
      <c r="AB104" s="164">
        <f t="shared" si="33"/>
        <v>-1123845.6299999999</v>
      </c>
    </row>
    <row r="105" spans="1:28" x14ac:dyDescent="0.3">
      <c r="A105" s="455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6">
        <v>1260345.08</v>
      </c>
      <c r="U105" s="204"/>
      <c r="V105" s="218">
        <f t="shared" si="33"/>
        <v>-1464179.1099999994</v>
      </c>
      <c r="W105" s="95">
        <f t="shared" si="33"/>
        <v>-4247225.71</v>
      </c>
      <c r="X105" s="95">
        <f t="shared" si="33"/>
        <v>-461390.9299999997</v>
      </c>
      <c r="Y105" s="95">
        <f t="shared" si="33"/>
        <v>297724.89999999991</v>
      </c>
      <c r="Z105" s="95">
        <f t="shared" si="33"/>
        <v>-579395.52</v>
      </c>
      <c r="AA105" s="95">
        <f t="shared" si="33"/>
        <v>-845976.62999999989</v>
      </c>
      <c r="AB105" s="164">
        <f t="shared" si="33"/>
        <v>-1817034.12</v>
      </c>
    </row>
    <row r="106" spans="1:28" ht="16.2" x14ac:dyDescent="0.45">
      <c r="A106" s="455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9">
        <v>1357912.74</v>
      </c>
      <c r="U106" s="208"/>
      <c r="V106" s="219">
        <f t="shared" si="33"/>
        <v>-490630.08000000007</v>
      </c>
      <c r="W106" s="96">
        <f t="shared" si="33"/>
        <v>-2279940.41</v>
      </c>
      <c r="X106" s="96">
        <f t="shared" si="33"/>
        <v>416375.20000000019</v>
      </c>
      <c r="Y106" s="96">
        <f t="shared" si="33"/>
        <v>193710.66000000015</v>
      </c>
      <c r="Z106" s="96">
        <f t="shared" si="33"/>
        <v>-751801.5299999998</v>
      </c>
      <c r="AA106" s="96">
        <f t="shared" si="33"/>
        <v>-1046022.8400000001</v>
      </c>
      <c r="AB106" s="165">
        <f t="shared" si="33"/>
        <v>-2585394.19</v>
      </c>
    </row>
    <row r="107" spans="1:28" x14ac:dyDescent="0.3">
      <c r="A107" s="455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22740826.190000001</v>
      </c>
      <c r="T107" s="424">
        <f t="shared" si="34"/>
        <v>13795244.400000002</v>
      </c>
      <c r="U107" s="134">
        <f t="shared" si="34"/>
        <v>0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-3910590.05</v>
      </c>
      <c r="Y107" s="135">
        <f t="shared" si="34"/>
        <v>2813432.1699999995</v>
      </c>
      <c r="Z107" s="135">
        <f t="shared" si="34"/>
        <v>-6003179.4999999963</v>
      </c>
      <c r="AA107" s="135">
        <f t="shared" si="34"/>
        <v>-9212335.0700000003</v>
      </c>
      <c r="AB107" s="164">
        <f t="shared" si="34"/>
        <v>-21098383.91</v>
      </c>
    </row>
    <row r="108" spans="1:28" x14ac:dyDescent="0.3">
      <c r="A108" s="455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25"/>
      <c r="U108" s="209"/>
      <c r="V108" s="226"/>
      <c r="W108" s="41"/>
      <c r="X108" s="42"/>
      <c r="Y108" s="42"/>
      <c r="Z108" s="42"/>
      <c r="AA108" s="42"/>
      <c r="AB108" s="175"/>
    </row>
    <row r="109" spans="1:28" x14ac:dyDescent="0.3">
      <c r="A109" s="455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426">
        <v>150503</v>
      </c>
      <c r="U109" s="263"/>
      <c r="V109" s="255">
        <f t="shared" ref="V109:AB113" si="35">O109-C109</f>
        <v>13439</v>
      </c>
      <c r="W109" s="256">
        <f t="shared" si="35"/>
        <v>-28612</v>
      </c>
      <c r="X109" s="256">
        <f t="shared" si="35"/>
        <v>-9870</v>
      </c>
      <c r="Y109" s="256">
        <f t="shared" si="35"/>
        <v>31580</v>
      </c>
      <c r="Z109" s="256">
        <f t="shared" si="35"/>
        <v>-16143</v>
      </c>
      <c r="AA109" s="256">
        <f t="shared" si="35"/>
        <v>-65572</v>
      </c>
      <c r="AB109" s="176">
        <f t="shared" si="35"/>
        <v>-204036</v>
      </c>
    </row>
    <row r="110" spans="1:28" x14ac:dyDescent="0.3">
      <c r="A110" s="455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426">
        <v>11609</v>
      </c>
      <c r="U110" s="263"/>
      <c r="V110" s="255">
        <f t="shared" si="35"/>
        <v>-1618</v>
      </c>
      <c r="W110" s="256">
        <f t="shared" si="35"/>
        <v>-2018</v>
      </c>
      <c r="X110" s="256">
        <f t="shared" si="35"/>
        <v>-2660</v>
      </c>
      <c r="Y110" s="256">
        <f t="shared" si="35"/>
        <v>-202</v>
      </c>
      <c r="Z110" s="256">
        <f t="shared" si="35"/>
        <v>-3775</v>
      </c>
      <c r="AA110" s="256">
        <f t="shared" si="35"/>
        <v>-6810</v>
      </c>
      <c r="AB110" s="176">
        <f t="shared" si="35"/>
        <v>-18494</v>
      </c>
    </row>
    <row r="111" spans="1:28" x14ac:dyDescent="0.3">
      <c r="A111" s="455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426">
        <v>13393</v>
      </c>
      <c r="U111" s="263"/>
      <c r="V111" s="255">
        <f t="shared" si="35"/>
        <v>1313</v>
      </c>
      <c r="W111" s="256">
        <f t="shared" si="35"/>
        <v>-5347</v>
      </c>
      <c r="X111" s="256">
        <f t="shared" si="35"/>
        <v>-2269</v>
      </c>
      <c r="Y111" s="256">
        <f t="shared" si="35"/>
        <v>2461</v>
      </c>
      <c r="Z111" s="256">
        <f t="shared" si="35"/>
        <v>-2201</v>
      </c>
      <c r="AA111" s="256">
        <f t="shared" si="35"/>
        <v>-6872</v>
      </c>
      <c r="AB111" s="176">
        <f t="shared" si="35"/>
        <v>-19118</v>
      </c>
    </row>
    <row r="112" spans="1:28" x14ac:dyDescent="0.3">
      <c r="A112" s="455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426">
        <v>4422</v>
      </c>
      <c r="U112" s="263"/>
      <c r="V112" s="255">
        <f t="shared" si="35"/>
        <v>930</v>
      </c>
      <c r="W112" s="256">
        <f t="shared" si="35"/>
        <v>-1644</v>
      </c>
      <c r="X112" s="256">
        <f t="shared" si="35"/>
        <v>-445</v>
      </c>
      <c r="Y112" s="256">
        <f t="shared" si="35"/>
        <v>903</v>
      </c>
      <c r="Z112" s="256">
        <f t="shared" si="35"/>
        <v>-522</v>
      </c>
      <c r="AA112" s="256">
        <f t="shared" si="35"/>
        <v>-2219</v>
      </c>
      <c r="AB112" s="176">
        <f t="shared" si="35"/>
        <v>-6240</v>
      </c>
    </row>
    <row r="113" spans="1:33" ht="16.2" x14ac:dyDescent="0.45">
      <c r="A113" s="455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427">
        <v>657</v>
      </c>
      <c r="U113" s="268"/>
      <c r="V113" s="257">
        <f t="shared" si="35"/>
        <v>217</v>
      </c>
      <c r="W113" s="258">
        <f t="shared" si="35"/>
        <v>-231</v>
      </c>
      <c r="X113" s="258">
        <f t="shared" si="35"/>
        <v>-54</v>
      </c>
      <c r="Y113" s="258">
        <f t="shared" si="35"/>
        <v>192</v>
      </c>
      <c r="Z113" s="258">
        <f t="shared" si="35"/>
        <v>-115</v>
      </c>
      <c r="AA113" s="258">
        <f t="shared" si="35"/>
        <v>-322</v>
      </c>
      <c r="AB113" s="177">
        <f t="shared" si="35"/>
        <v>-954</v>
      </c>
    </row>
    <row r="114" spans="1:33" ht="15" thickBot="1" x14ac:dyDescent="0.35">
      <c r="A114" s="455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256861</v>
      </c>
      <c r="T114" s="428">
        <f t="shared" si="36"/>
        <v>180584</v>
      </c>
      <c r="U114" s="272">
        <f t="shared" si="36"/>
        <v>0</v>
      </c>
      <c r="V114" s="273">
        <f t="shared" si="36"/>
        <v>14281</v>
      </c>
      <c r="W114" s="270">
        <f t="shared" si="36"/>
        <v>-37852</v>
      </c>
      <c r="X114" s="270">
        <f t="shared" si="36"/>
        <v>-15298</v>
      </c>
      <c r="Y114" s="270">
        <f t="shared" si="36"/>
        <v>34934</v>
      </c>
      <c r="Z114" s="270">
        <f t="shared" si="36"/>
        <v>-22756</v>
      </c>
      <c r="AA114" s="270">
        <f t="shared" si="36"/>
        <v>-81795</v>
      </c>
      <c r="AB114" s="88">
        <f t="shared" si="36"/>
        <v>-248842</v>
      </c>
    </row>
    <row r="115" spans="1:33" x14ac:dyDescent="0.3">
      <c r="A115" s="455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429"/>
      <c r="U115" s="207"/>
      <c r="V115" s="228"/>
      <c r="W115" s="139"/>
      <c r="X115" s="140"/>
      <c r="Y115" s="140"/>
      <c r="Z115" s="140"/>
      <c r="AA115" s="140"/>
      <c r="AB115" s="174"/>
    </row>
    <row r="116" spans="1:33" x14ac:dyDescent="0.3">
      <c r="A116" s="455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-7151563.290000001</v>
      </c>
      <c r="T116" s="326">
        <f t="shared" si="37"/>
        <v>-3983859.6100000003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6529197.9699999988</v>
      </c>
      <c r="Y116" s="95">
        <f t="shared" si="38"/>
        <v>-2302767.709999999</v>
      </c>
      <c r="Z116" s="95">
        <f t="shared" si="38"/>
        <v>3719546.9099999983</v>
      </c>
      <c r="AA116" s="95">
        <f t="shared" si="38"/>
        <v>4287650.0999999996</v>
      </c>
      <c r="AB116" s="164">
        <f t="shared" si="38"/>
        <v>6065818.0699999994</v>
      </c>
    </row>
    <row r="117" spans="1:33" x14ac:dyDescent="0.3">
      <c r="A117" s="455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-10375.659999999916</v>
      </c>
      <c r="T117" s="326">
        <f t="shared" si="37"/>
        <v>93744.709999999963</v>
      </c>
      <c r="U117" s="204">
        <f t="shared" si="37"/>
        <v>0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449781.81000000006</v>
      </c>
      <c r="Y117" s="95">
        <f t="shared" si="38"/>
        <v>-295426.41999999993</v>
      </c>
      <c r="Z117" s="95">
        <f t="shared" si="38"/>
        <v>555901.66000000015</v>
      </c>
      <c r="AA117" s="95">
        <f t="shared" si="38"/>
        <v>555297.4099999998</v>
      </c>
      <c r="AB117" s="164">
        <f t="shared" si="38"/>
        <v>396996.88</v>
      </c>
    </row>
    <row r="118" spans="1:33" x14ac:dyDescent="0.3">
      <c r="A118" s="455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-511984.68999999994</v>
      </c>
      <c r="T118" s="326">
        <f t="shared" si="37"/>
        <v>-144252.01</v>
      </c>
      <c r="U118" s="204">
        <f t="shared" si="37"/>
        <v>0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653156.8200000003</v>
      </c>
      <c r="Y118" s="95">
        <f t="shared" si="38"/>
        <v>-573711.32999999961</v>
      </c>
      <c r="Z118" s="95">
        <f t="shared" si="38"/>
        <v>224856.53000000014</v>
      </c>
      <c r="AA118" s="95">
        <f t="shared" si="38"/>
        <v>218476.54999999981</v>
      </c>
      <c r="AB118" s="164">
        <f t="shared" si="38"/>
        <v>161976.97999999998</v>
      </c>
    </row>
    <row r="119" spans="1:33" x14ac:dyDescent="0.3">
      <c r="A119" s="455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-720667.66000000015</v>
      </c>
      <c r="T119" s="326">
        <f t="shared" si="37"/>
        <v>-132790.8600000001</v>
      </c>
      <c r="U119" s="204">
        <f t="shared" si="37"/>
        <v>0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366696.4299999997</v>
      </c>
      <c r="Y119" s="95">
        <f t="shared" si="38"/>
        <v>-794294.19999999972</v>
      </c>
      <c r="Z119" s="95">
        <f t="shared" si="38"/>
        <v>326948.64999999991</v>
      </c>
      <c r="AA119" s="95">
        <f t="shared" si="38"/>
        <v>376539.1399999999</v>
      </c>
      <c r="AB119" s="164">
        <f t="shared" si="38"/>
        <v>108522.2200000002</v>
      </c>
    </row>
    <row r="120" spans="1:33" ht="16.2" x14ac:dyDescent="0.45">
      <c r="A120" s="455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-282490.26000000024</v>
      </c>
      <c r="T120" s="329">
        <f t="shared" si="37"/>
        <v>599470.43000000017</v>
      </c>
      <c r="U120" s="208">
        <f t="shared" si="37"/>
        <v>0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-849009.54999999981</v>
      </c>
      <c r="Y120" s="96">
        <f t="shared" si="38"/>
        <v>-510046.73000000045</v>
      </c>
      <c r="Z120" s="96">
        <f t="shared" si="38"/>
        <v>634572.1799999997</v>
      </c>
      <c r="AA120" s="96">
        <f t="shared" si="38"/>
        <v>533849.15000000037</v>
      </c>
      <c r="AB120" s="165">
        <f t="shared" si="38"/>
        <v>123131.66000000015</v>
      </c>
    </row>
    <row r="121" spans="1:33" ht="15" thickBot="1" x14ac:dyDescent="0.35">
      <c r="A121" s="455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-8677081.5600000005</v>
      </c>
      <c r="T121" s="422">
        <f t="shared" si="40"/>
        <v>-3567687.3400000003</v>
      </c>
      <c r="U121" s="206">
        <f t="shared" si="40"/>
        <v>0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7149823.4799999995</v>
      </c>
      <c r="Y121" s="97">
        <f t="shared" si="41"/>
        <v>-4476246.3899999987</v>
      </c>
      <c r="Z121" s="97">
        <f t="shared" si="41"/>
        <v>5461825.9299999978</v>
      </c>
      <c r="AA121" s="97">
        <f t="shared" si="41"/>
        <v>5971812.3499999996</v>
      </c>
      <c r="AB121" s="166">
        <f t="shared" si="41"/>
        <v>6856445.8100000005</v>
      </c>
    </row>
    <row r="122" spans="1:33" x14ac:dyDescent="0.3">
      <c r="A122" s="455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430"/>
      <c r="U122" s="211"/>
      <c r="V122" s="227"/>
      <c r="W122" s="91"/>
      <c r="X122" s="92"/>
      <c r="Y122" s="92"/>
      <c r="Z122" s="92"/>
      <c r="AA122" s="92"/>
      <c r="AB122" s="179"/>
    </row>
    <row r="123" spans="1:33" x14ac:dyDescent="0.3">
      <c r="A123" s="455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431">
        <v>43</v>
      </c>
      <c r="U123" s="275"/>
      <c r="V123" s="255">
        <f t="shared" ref="V123:AB127" si="42">O123-C123</f>
        <v>1</v>
      </c>
      <c r="W123" s="256">
        <f t="shared" si="42"/>
        <v>-5</v>
      </c>
      <c r="X123" s="256">
        <f t="shared" si="42"/>
        <v>-5</v>
      </c>
      <c r="Y123" s="256">
        <f t="shared" si="42"/>
        <v>-14</v>
      </c>
      <c r="Z123" s="256">
        <f t="shared" si="42"/>
        <v>-3</v>
      </c>
      <c r="AA123" s="256">
        <f t="shared" si="42"/>
        <v>-17</v>
      </c>
      <c r="AB123" s="176">
        <f t="shared" si="42"/>
        <v>-60</v>
      </c>
      <c r="AC123" s="400"/>
      <c r="AD123" s="400"/>
      <c r="AE123" s="400"/>
      <c r="AF123" s="400"/>
      <c r="AG123" s="400"/>
    </row>
    <row r="124" spans="1:33" x14ac:dyDescent="0.3">
      <c r="A124" s="455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431">
        <v>661</v>
      </c>
      <c r="U124" s="275"/>
      <c r="V124" s="255">
        <f t="shared" si="42"/>
        <v>-274</v>
      </c>
      <c r="W124" s="256">
        <f t="shared" si="42"/>
        <v>-431</v>
      </c>
      <c r="X124" s="256">
        <f t="shared" si="42"/>
        <v>-886</v>
      </c>
      <c r="Y124" s="256">
        <f t="shared" si="42"/>
        <v>-928</v>
      </c>
      <c r="Z124" s="256">
        <f t="shared" si="42"/>
        <v>-721</v>
      </c>
      <c r="AA124" s="256">
        <f t="shared" si="42"/>
        <v>-804</v>
      </c>
      <c r="AB124" s="176">
        <f t="shared" si="42"/>
        <v>-1467</v>
      </c>
    </row>
    <row r="125" spans="1:33" x14ac:dyDescent="0.3">
      <c r="A125" s="455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431">
        <v>0</v>
      </c>
      <c r="U125" s="275"/>
      <c r="V125" s="255">
        <f t="shared" si="42"/>
        <v>0</v>
      </c>
      <c r="W125" s="256">
        <f t="shared" si="42"/>
        <v>0</v>
      </c>
      <c r="X125" s="256">
        <f t="shared" si="42"/>
        <v>0</v>
      </c>
      <c r="Y125" s="256">
        <f t="shared" si="42"/>
        <v>0</v>
      </c>
      <c r="Z125" s="256">
        <f t="shared" si="42"/>
        <v>0</v>
      </c>
      <c r="AA125" s="256">
        <f t="shared" si="42"/>
        <v>0</v>
      </c>
      <c r="AB125" s="176">
        <f t="shared" si="42"/>
        <v>-1</v>
      </c>
      <c r="AC125" s="401"/>
      <c r="AD125" s="401"/>
      <c r="AE125" s="401"/>
      <c r="AF125" s="401"/>
      <c r="AG125" s="401"/>
    </row>
    <row r="126" spans="1:33" x14ac:dyDescent="0.3">
      <c r="A126" s="455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431">
        <v>0</v>
      </c>
      <c r="U126" s="275"/>
      <c r="V126" s="255">
        <f t="shared" si="42"/>
        <v>0</v>
      </c>
      <c r="W126" s="256">
        <f t="shared" si="42"/>
        <v>0</v>
      </c>
      <c r="X126" s="256">
        <f t="shared" si="42"/>
        <v>0</v>
      </c>
      <c r="Y126" s="256">
        <f t="shared" si="42"/>
        <v>0</v>
      </c>
      <c r="Z126" s="256">
        <f t="shared" si="42"/>
        <v>0</v>
      </c>
      <c r="AA126" s="256">
        <f t="shared" si="42"/>
        <v>0</v>
      </c>
      <c r="AB126" s="176">
        <f t="shared" si="42"/>
        <v>0</v>
      </c>
    </row>
    <row r="127" spans="1:33" ht="16.2" x14ac:dyDescent="0.45">
      <c r="A127" s="455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432">
        <v>0</v>
      </c>
      <c r="U127" s="278"/>
      <c r="V127" s="279">
        <f t="shared" si="42"/>
        <v>0</v>
      </c>
      <c r="W127" s="277">
        <f t="shared" si="42"/>
        <v>0</v>
      </c>
      <c r="X127" s="277">
        <f t="shared" si="42"/>
        <v>0</v>
      </c>
      <c r="Y127" s="277">
        <f t="shared" si="42"/>
        <v>0</v>
      </c>
      <c r="Z127" s="277">
        <f t="shared" si="42"/>
        <v>0</v>
      </c>
      <c r="AA127" s="277">
        <f t="shared" si="42"/>
        <v>0</v>
      </c>
      <c r="AB127" s="180">
        <f t="shared" si="42"/>
        <v>0</v>
      </c>
    </row>
    <row r="128" spans="1:33" x14ac:dyDescent="0.3">
      <c r="A128" s="455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686</v>
      </c>
      <c r="T128" s="426">
        <f t="shared" si="43"/>
        <v>704</v>
      </c>
      <c r="U128" s="280">
        <f t="shared" si="43"/>
        <v>0</v>
      </c>
      <c r="V128" s="255">
        <f t="shared" si="43"/>
        <v>-273</v>
      </c>
      <c r="W128" s="256">
        <f t="shared" si="43"/>
        <v>-436</v>
      </c>
      <c r="X128" s="256">
        <f t="shared" si="43"/>
        <v>-891</v>
      </c>
      <c r="Y128" s="256">
        <f t="shared" si="43"/>
        <v>-942</v>
      </c>
      <c r="Z128" s="256">
        <f t="shared" si="43"/>
        <v>-724</v>
      </c>
      <c r="AA128" s="256">
        <f t="shared" si="43"/>
        <v>-821</v>
      </c>
      <c r="AB128" s="181">
        <f t="shared" si="43"/>
        <v>-1528</v>
      </c>
    </row>
    <row r="129" spans="1:33" x14ac:dyDescent="0.3">
      <c r="A129" s="455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426"/>
      <c r="U129" s="275"/>
      <c r="V129" s="281"/>
      <c r="W129" s="282"/>
      <c r="X129" s="282"/>
      <c r="Y129" s="282"/>
      <c r="Z129" s="282"/>
      <c r="AA129" s="282"/>
      <c r="AB129" s="183"/>
    </row>
    <row r="130" spans="1:33" x14ac:dyDescent="0.3">
      <c r="A130" s="455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426">
        <v>0</v>
      </c>
      <c r="U130" s="275"/>
      <c r="V130" s="255">
        <f t="shared" ref="V130:AB134" si="44">O130-C130</f>
        <v>-78</v>
      </c>
      <c r="W130" s="256">
        <f t="shared" si="44"/>
        <v>-917</v>
      </c>
      <c r="X130" s="256">
        <f t="shared" si="44"/>
        <v>-665</v>
      </c>
      <c r="Y130" s="256">
        <f t="shared" si="44"/>
        <v>-639</v>
      </c>
      <c r="Z130" s="256">
        <f t="shared" si="44"/>
        <v>-983</v>
      </c>
      <c r="AA130" s="256">
        <f t="shared" si="44"/>
        <v>-766</v>
      </c>
      <c r="AB130" s="176">
        <f t="shared" si="44"/>
        <v>-1256</v>
      </c>
    </row>
    <row r="131" spans="1:33" x14ac:dyDescent="0.3">
      <c r="A131" s="455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426">
        <v>0</v>
      </c>
      <c r="U131" s="275"/>
      <c r="V131" s="255">
        <f t="shared" si="44"/>
        <v>-6</v>
      </c>
      <c r="W131" s="256">
        <f t="shared" si="44"/>
        <v>-18</v>
      </c>
      <c r="X131" s="256">
        <f t="shared" si="44"/>
        <v>-262</v>
      </c>
      <c r="Y131" s="256">
        <f t="shared" si="44"/>
        <v>-237</v>
      </c>
      <c r="Z131" s="256">
        <f t="shared" si="44"/>
        <v>-455</v>
      </c>
      <c r="AA131" s="256">
        <f t="shared" si="44"/>
        <v>-313</v>
      </c>
      <c r="AB131" s="176">
        <f t="shared" si="44"/>
        <v>-624</v>
      </c>
    </row>
    <row r="132" spans="1:33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426">
        <v>0</v>
      </c>
      <c r="U132" s="275"/>
      <c r="V132" s="255">
        <f t="shared" si="44"/>
        <v>-56</v>
      </c>
      <c r="W132" s="256">
        <f t="shared" si="44"/>
        <v>-105</v>
      </c>
      <c r="X132" s="256">
        <f t="shared" si="44"/>
        <v>-132</v>
      </c>
      <c r="Y132" s="256">
        <f t="shared" si="44"/>
        <v>-105</v>
      </c>
      <c r="Z132" s="256">
        <f t="shared" si="44"/>
        <v>-79</v>
      </c>
      <c r="AA132" s="256">
        <f t="shared" si="44"/>
        <v>-62</v>
      </c>
      <c r="AB132" s="176">
        <f t="shared" si="44"/>
        <v>-41</v>
      </c>
    </row>
    <row r="133" spans="1:33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426">
        <v>0</v>
      </c>
      <c r="U133" s="275"/>
      <c r="V133" s="255">
        <f t="shared" si="44"/>
        <v>-5</v>
      </c>
      <c r="W133" s="256">
        <f t="shared" si="44"/>
        <v>-10</v>
      </c>
      <c r="X133" s="256">
        <f t="shared" si="44"/>
        <v>-9</v>
      </c>
      <c r="Y133" s="256">
        <f t="shared" si="44"/>
        <v>-9</v>
      </c>
      <c r="Z133" s="256">
        <f t="shared" si="44"/>
        <v>-7</v>
      </c>
      <c r="AA133" s="256">
        <f t="shared" si="44"/>
        <v>-5</v>
      </c>
      <c r="AB133" s="176">
        <f t="shared" si="44"/>
        <v>-7</v>
      </c>
    </row>
    <row r="134" spans="1:33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427">
        <v>0</v>
      </c>
      <c r="U134" s="278"/>
      <c r="V134" s="279">
        <f t="shared" si="44"/>
        <v>0</v>
      </c>
      <c r="W134" s="277">
        <f t="shared" si="44"/>
        <v>-1</v>
      </c>
      <c r="X134" s="277">
        <f t="shared" si="44"/>
        <v>-1</v>
      </c>
      <c r="Y134" s="277">
        <f t="shared" si="44"/>
        <v>0</v>
      </c>
      <c r="Z134" s="277">
        <f t="shared" si="44"/>
        <v>0</v>
      </c>
      <c r="AA134" s="277">
        <f t="shared" si="44"/>
        <v>0</v>
      </c>
      <c r="AB134" s="180">
        <f t="shared" si="44"/>
        <v>0</v>
      </c>
    </row>
    <row r="135" spans="1:33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426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282">
        <f t="shared" ref="X135:AB135" si="46">SUM(X130:X134)</f>
        <v>-1069</v>
      </c>
      <c r="Y135" s="282">
        <f t="shared" si="46"/>
        <v>-990</v>
      </c>
      <c r="Z135" s="282">
        <f t="shared" si="46"/>
        <v>-1524</v>
      </c>
      <c r="AA135" s="282">
        <f t="shared" si="46"/>
        <v>-1146</v>
      </c>
      <c r="AB135" s="183">
        <f t="shared" si="46"/>
        <v>-1928</v>
      </c>
    </row>
    <row r="136" spans="1:33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426"/>
      <c r="U136" s="275"/>
      <c r="V136" s="281"/>
      <c r="W136" s="282"/>
      <c r="X136" s="92"/>
      <c r="Y136" s="92"/>
      <c r="Z136" s="92"/>
      <c r="AA136" s="92"/>
      <c r="AB136" s="183"/>
    </row>
    <row r="137" spans="1:33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426">
        <v>964</v>
      </c>
      <c r="U137" s="275"/>
      <c r="V137" s="255">
        <f t="shared" ref="V137:AB141" si="47">O137-C137</f>
        <v>-3053</v>
      </c>
      <c r="W137" s="256">
        <f t="shared" si="47"/>
        <v>-6810</v>
      </c>
      <c r="X137" s="256">
        <f t="shared" si="47"/>
        <v>-8508</v>
      </c>
      <c r="Y137" s="256">
        <f t="shared" si="47"/>
        <v>-7330</v>
      </c>
      <c r="Z137" s="256">
        <f t="shared" si="47"/>
        <v>-7363</v>
      </c>
      <c r="AA137" s="256">
        <f t="shared" si="47"/>
        <v>-6809</v>
      </c>
      <c r="AB137" s="176">
        <f t="shared" si="47"/>
        <v>-6476</v>
      </c>
      <c r="AC137" s="400"/>
      <c r="AD137" s="400"/>
      <c r="AE137" s="400"/>
      <c r="AF137" s="400"/>
      <c r="AG137" s="400"/>
    </row>
    <row r="138" spans="1:33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426">
        <v>273</v>
      </c>
      <c r="U138" s="275"/>
      <c r="V138" s="255">
        <f t="shared" si="47"/>
        <v>-966</v>
      </c>
      <c r="W138" s="256">
        <f t="shared" si="47"/>
        <v>-1351</v>
      </c>
      <c r="X138" s="256">
        <f t="shared" si="47"/>
        <v>-3184</v>
      </c>
      <c r="Y138" s="256">
        <f t="shared" si="47"/>
        <v>-2769</v>
      </c>
      <c r="Z138" s="256">
        <f t="shared" si="47"/>
        <v>-2952</v>
      </c>
      <c r="AA138" s="256">
        <f t="shared" si="47"/>
        <v>-2933</v>
      </c>
      <c r="AB138" s="176">
        <f t="shared" si="47"/>
        <v>-2802</v>
      </c>
    </row>
    <row r="139" spans="1:33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426">
        <v>23</v>
      </c>
      <c r="U139" s="275"/>
      <c r="V139" s="255">
        <f t="shared" si="47"/>
        <v>-90</v>
      </c>
      <c r="W139" s="256">
        <f t="shared" si="47"/>
        <v>-164</v>
      </c>
      <c r="X139" s="256">
        <f t="shared" si="47"/>
        <v>-183</v>
      </c>
      <c r="Y139" s="256">
        <f t="shared" si="47"/>
        <v>-137</v>
      </c>
      <c r="Z139" s="256">
        <f t="shared" si="47"/>
        <v>-111</v>
      </c>
      <c r="AA139" s="256">
        <f t="shared" si="47"/>
        <v>-81</v>
      </c>
      <c r="AB139" s="176">
        <f t="shared" si="47"/>
        <v>-89</v>
      </c>
      <c r="AC139" s="401"/>
      <c r="AD139" s="401"/>
      <c r="AE139" s="401"/>
      <c r="AF139" s="401"/>
      <c r="AG139" s="401"/>
    </row>
    <row r="140" spans="1:33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426">
        <v>16</v>
      </c>
      <c r="U140" s="275"/>
      <c r="V140" s="255">
        <f t="shared" si="47"/>
        <v>-24</v>
      </c>
      <c r="W140" s="256">
        <f t="shared" si="47"/>
        <v>-52</v>
      </c>
      <c r="X140" s="256">
        <f t="shared" si="47"/>
        <v>-59</v>
      </c>
      <c r="Y140" s="256">
        <f t="shared" si="47"/>
        <v>-47</v>
      </c>
      <c r="Z140" s="256">
        <f t="shared" si="47"/>
        <v>-38</v>
      </c>
      <c r="AA140" s="256">
        <f t="shared" si="47"/>
        <v>-32</v>
      </c>
      <c r="AB140" s="176">
        <f t="shared" si="47"/>
        <v>-37</v>
      </c>
    </row>
    <row r="141" spans="1:33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427">
        <v>4</v>
      </c>
      <c r="U141" s="278"/>
      <c r="V141" s="279">
        <f t="shared" si="47"/>
        <v>-4</v>
      </c>
      <c r="W141" s="277">
        <f t="shared" si="47"/>
        <v>-7</v>
      </c>
      <c r="X141" s="277">
        <f t="shared" si="47"/>
        <v>-6</v>
      </c>
      <c r="Y141" s="277">
        <f t="shared" si="47"/>
        <v>-7</v>
      </c>
      <c r="Z141" s="277">
        <f t="shared" si="47"/>
        <v>-3</v>
      </c>
      <c r="AA141" s="277">
        <f t="shared" si="47"/>
        <v>-1</v>
      </c>
      <c r="AB141" s="180">
        <f t="shared" si="47"/>
        <v>-3</v>
      </c>
    </row>
    <row r="142" spans="1:33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1558</v>
      </c>
      <c r="T142" s="428">
        <f t="shared" si="48"/>
        <v>1280</v>
      </c>
      <c r="U142" s="284">
        <f t="shared" si="48"/>
        <v>0</v>
      </c>
      <c r="V142" s="285">
        <f t="shared" si="48"/>
        <v>-4137</v>
      </c>
      <c r="W142" s="283">
        <f t="shared" si="48"/>
        <v>-8384</v>
      </c>
      <c r="X142" s="283">
        <f t="shared" si="48"/>
        <v>-11940</v>
      </c>
      <c r="Y142" s="283">
        <f t="shared" si="48"/>
        <v>-10290</v>
      </c>
      <c r="Z142" s="283">
        <f t="shared" si="48"/>
        <v>-10467</v>
      </c>
      <c r="AA142" s="283">
        <f t="shared" si="48"/>
        <v>-9856</v>
      </c>
      <c r="AB142" s="186">
        <f t="shared" si="48"/>
        <v>-9407</v>
      </c>
    </row>
    <row r="143" spans="1:33" x14ac:dyDescent="0.3">
      <c r="A143" s="290"/>
      <c r="B143" s="229"/>
      <c r="C143" s="229"/>
      <c r="D143" s="229"/>
      <c r="E143" s="229"/>
      <c r="F143" s="229"/>
      <c r="G143" s="229"/>
    </row>
    <row r="144" spans="1:33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C8:AE8"/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1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63"/>
  <sheetViews>
    <sheetView zoomScaleNormal="100" workbookViewId="0">
      <pane xSplit="2" ySplit="9" topLeftCell="P10" activePane="bottomRight" state="frozen"/>
      <selection pane="topRight" activeCell="C1" sqref="C1"/>
      <selection pane="bottomLeft" activeCell="A9" sqref="A9"/>
      <selection pane="bottomRight" activeCell="AH16" sqref="AH16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229" customWidth="1"/>
    <col min="21" max="21" width="2.88671875" style="1" hidden="1" customWidth="1"/>
    <col min="22" max="23" width="12" style="1" bestFit="1" customWidth="1"/>
    <col min="24" max="25" width="11" style="1" bestFit="1" customWidth="1"/>
    <col min="26" max="26" width="12.33203125" style="1" customWidth="1"/>
    <col min="27" max="27" width="17.6640625" style="1" customWidth="1"/>
    <col min="28" max="28" width="14.88671875" style="1" hidden="1" customWidth="1"/>
    <col min="29" max="16384" width="9.21875" style="1"/>
  </cols>
  <sheetData>
    <row r="1" spans="1:34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34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350"/>
      <c r="U2" s="6"/>
      <c r="V2" s="6"/>
      <c r="W2" s="7"/>
    </row>
    <row r="3" spans="1:34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351"/>
      <c r="U3" s="8"/>
      <c r="V3" s="8"/>
      <c r="W3" s="9"/>
    </row>
    <row r="4" spans="1:34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351"/>
      <c r="U4" s="8"/>
      <c r="V4" s="8"/>
      <c r="W4" s="9"/>
    </row>
    <row r="5" spans="1:34" ht="27.6" customHeight="1" thickTop="1" thickBot="1" x14ac:dyDescent="0.35">
      <c r="B5" s="4" t="s">
        <v>45</v>
      </c>
      <c r="C5" s="519" t="s">
        <v>155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351"/>
      <c r="U5" s="8"/>
      <c r="V5" s="8"/>
      <c r="W5" s="10"/>
    </row>
    <row r="6" spans="1:34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351"/>
      <c r="U6" s="8"/>
      <c r="V6" s="8"/>
      <c r="W6" s="10"/>
    </row>
    <row r="7" spans="1:34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398"/>
      <c r="U7" s="13"/>
      <c r="V7" s="13"/>
      <c r="W7" s="14"/>
    </row>
    <row r="8" spans="1:34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353"/>
      <c r="U8" s="20"/>
      <c r="V8" s="521" t="s">
        <v>32</v>
      </c>
      <c r="W8" s="522"/>
      <c r="X8" s="522"/>
      <c r="Y8" s="522"/>
      <c r="Z8" s="522"/>
      <c r="AA8" s="522"/>
      <c r="AB8" s="523"/>
      <c r="AC8" s="526"/>
      <c r="AD8" s="525"/>
      <c r="AE8" s="525"/>
    </row>
    <row r="9" spans="1:34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34" t="s">
        <v>10</v>
      </c>
      <c r="S9" s="434" t="s">
        <v>11</v>
      </c>
      <c r="T9" s="456" t="s">
        <v>154</v>
      </c>
      <c r="U9" s="150" t="s">
        <v>12</v>
      </c>
      <c r="V9" s="146" t="s">
        <v>8</v>
      </c>
      <c r="W9" s="147" t="s">
        <v>9</v>
      </c>
      <c r="X9" s="147" t="s">
        <v>13</v>
      </c>
      <c r="Y9" s="147" t="s">
        <v>139</v>
      </c>
      <c r="Z9" s="147" t="s">
        <v>11</v>
      </c>
      <c r="AA9" s="147" t="s">
        <v>151</v>
      </c>
      <c r="AB9" s="148" t="s">
        <v>12</v>
      </c>
      <c r="AC9" s="453"/>
      <c r="AD9" s="453"/>
      <c r="AE9" s="453"/>
      <c r="AF9" s="453"/>
      <c r="AG9" s="453"/>
      <c r="AH9" s="453"/>
    </row>
    <row r="10" spans="1:34" x14ac:dyDescent="0.3">
      <c r="A10" s="453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355"/>
      <c r="U10" s="187"/>
      <c r="V10" s="212"/>
      <c r="W10" s="28"/>
      <c r="X10" s="29"/>
      <c r="Y10" s="29"/>
      <c r="Z10" s="29"/>
      <c r="AA10" s="29"/>
      <c r="AB10" s="152"/>
    </row>
    <row r="11" spans="1:34" x14ac:dyDescent="0.3">
      <c r="A11" s="453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403">
        <v>256960</v>
      </c>
      <c r="U11" s="188"/>
      <c r="V11" s="213">
        <f t="shared" ref="V11:AB15" si="0">O11-C11</f>
        <v>4079</v>
      </c>
      <c r="W11" s="80">
        <f t="shared" si="0"/>
        <v>4317</v>
      </c>
      <c r="X11" s="80">
        <f t="shared" si="0"/>
        <v>5435</v>
      </c>
      <c r="Y11" s="80">
        <f t="shared" si="0"/>
        <v>6171</v>
      </c>
      <c r="Z11" s="80">
        <f t="shared" si="0"/>
        <v>3856</v>
      </c>
      <c r="AA11" s="80">
        <f t="shared" si="0"/>
        <v>3563</v>
      </c>
      <c r="AB11" s="154">
        <f t="shared" si="0"/>
        <v>-254776</v>
      </c>
    </row>
    <row r="12" spans="1:34" x14ac:dyDescent="0.3">
      <c r="A12" s="453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403">
        <v>42172</v>
      </c>
      <c r="U12" s="188"/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80">
        <f t="shared" si="0"/>
        <v>-365</v>
      </c>
      <c r="Z12" s="80">
        <f t="shared" si="0"/>
        <v>2782</v>
      </c>
      <c r="AA12" s="80">
        <f t="shared" si="0"/>
        <v>3029</v>
      </c>
      <c r="AB12" s="154">
        <f t="shared" si="0"/>
        <v>-37878</v>
      </c>
    </row>
    <row r="13" spans="1:34" x14ac:dyDescent="0.3">
      <c r="A13" s="453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403">
        <v>23439</v>
      </c>
      <c r="U13" s="188"/>
      <c r="V13" s="213">
        <f t="shared" si="0"/>
        <v>-11</v>
      </c>
      <c r="W13" s="80">
        <f t="shared" si="0"/>
        <v>186</v>
      </c>
      <c r="X13" s="80">
        <f t="shared" si="0"/>
        <v>425</v>
      </c>
      <c r="Y13" s="80">
        <f t="shared" si="0"/>
        <v>619</v>
      </c>
      <c r="Z13" s="80">
        <f t="shared" si="0"/>
        <v>677</v>
      </c>
      <c r="AA13" s="80">
        <f t="shared" si="0"/>
        <v>714</v>
      </c>
      <c r="AB13" s="154">
        <f t="shared" si="0"/>
        <v>-22731</v>
      </c>
    </row>
    <row r="14" spans="1:34" x14ac:dyDescent="0.3">
      <c r="A14" s="453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403">
        <v>6941</v>
      </c>
      <c r="U14" s="188"/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80">
        <f t="shared" si="0"/>
        <v>174</v>
      </c>
      <c r="Z14" s="80">
        <f t="shared" si="0"/>
        <v>194</v>
      </c>
      <c r="AA14" s="80">
        <f t="shared" si="0"/>
        <v>193</v>
      </c>
      <c r="AB14" s="154">
        <f t="shared" si="0"/>
        <v>-6754</v>
      </c>
    </row>
    <row r="15" spans="1:34" x14ac:dyDescent="0.3">
      <c r="A15" s="453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404">
        <v>998</v>
      </c>
      <c r="U15" s="189"/>
      <c r="V15" s="214">
        <f t="shared" si="0"/>
        <v>13</v>
      </c>
      <c r="W15" s="85">
        <f t="shared" si="0"/>
        <v>18</v>
      </c>
      <c r="X15" s="85">
        <f t="shared" si="0"/>
        <v>15</v>
      </c>
      <c r="Y15" s="85">
        <f t="shared" si="0"/>
        <v>18</v>
      </c>
      <c r="Z15" s="85">
        <f t="shared" si="0"/>
        <v>17</v>
      </c>
      <c r="AA15" s="85">
        <f t="shared" si="0"/>
        <v>20</v>
      </c>
      <c r="AB15" s="155">
        <f t="shared" si="0"/>
        <v>-977</v>
      </c>
    </row>
    <row r="16" spans="1:34" ht="15" thickBot="1" x14ac:dyDescent="0.35">
      <c r="A16" s="453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405">
        <f t="shared" si="1"/>
        <v>330510</v>
      </c>
      <c r="U16" s="190">
        <f t="shared" si="1"/>
        <v>0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5824</v>
      </c>
      <c r="Y16" s="51">
        <f t="shared" si="2"/>
        <v>6617</v>
      </c>
      <c r="Z16" s="51">
        <f t="shared" si="2"/>
        <v>7526</v>
      </c>
      <c r="AA16" s="51">
        <f t="shared" si="2"/>
        <v>7519</v>
      </c>
      <c r="AB16" s="157">
        <f t="shared" si="2"/>
        <v>-323116</v>
      </c>
    </row>
    <row r="17" spans="1:34" x14ac:dyDescent="0.3">
      <c r="A17" s="453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406"/>
      <c r="U17" s="187"/>
      <c r="V17" s="213"/>
      <c r="W17" s="236"/>
      <c r="X17" s="81"/>
      <c r="Y17" s="81"/>
      <c r="Z17" s="81"/>
      <c r="AA17" s="81"/>
      <c r="AB17" s="159"/>
    </row>
    <row r="18" spans="1:34" x14ac:dyDescent="0.3">
      <c r="A18" s="453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407">
        <v>60665</v>
      </c>
      <c r="U18" s="191"/>
      <c r="V18" s="213">
        <f t="shared" ref="V18:AB22" si="3">O18-C18</f>
        <v>5522</v>
      </c>
      <c r="W18" s="80">
        <f t="shared" si="3"/>
        <v>-3703</v>
      </c>
      <c r="X18" s="80">
        <f t="shared" si="3"/>
        <v>-1181</v>
      </c>
      <c r="Y18" s="80">
        <f t="shared" si="3"/>
        <v>530</v>
      </c>
      <c r="Z18" s="80">
        <f t="shared" si="3"/>
        <v>-7910</v>
      </c>
      <c r="AA18" s="80">
        <f t="shared" si="3"/>
        <v>-2618</v>
      </c>
      <c r="AB18" s="154">
        <f t="shared" si="3"/>
        <v>-59573</v>
      </c>
      <c r="AC18" s="400"/>
      <c r="AD18" s="400"/>
      <c r="AE18" s="400"/>
      <c r="AF18" s="400"/>
      <c r="AG18" s="400"/>
      <c r="AH18" s="400"/>
    </row>
    <row r="19" spans="1:34" x14ac:dyDescent="0.3">
      <c r="A19" s="453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407">
        <v>29097</v>
      </c>
      <c r="U19" s="191"/>
      <c r="V19" s="213">
        <f t="shared" si="3"/>
        <v>-699</v>
      </c>
      <c r="W19" s="80">
        <f t="shared" si="3"/>
        <v>-1644</v>
      </c>
      <c r="X19" s="80">
        <f t="shared" si="3"/>
        <v>134</v>
      </c>
      <c r="Y19" s="80">
        <f t="shared" si="3"/>
        <v>-122</v>
      </c>
      <c r="Z19" s="80">
        <f t="shared" si="3"/>
        <v>676</v>
      </c>
      <c r="AA19" s="80">
        <f t="shared" si="3"/>
        <v>1960</v>
      </c>
      <c r="AB19" s="154">
        <f t="shared" si="3"/>
        <v>-25762</v>
      </c>
    </row>
    <row r="20" spans="1:34" x14ac:dyDescent="0.3">
      <c r="A20" s="453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407">
        <v>5495</v>
      </c>
      <c r="U20" s="191"/>
      <c r="V20" s="213">
        <f t="shared" si="3"/>
        <v>787</v>
      </c>
      <c r="W20" s="80">
        <f t="shared" si="3"/>
        <v>1365</v>
      </c>
      <c r="X20" s="80">
        <f t="shared" si="3"/>
        <v>1144</v>
      </c>
      <c r="Y20" s="80">
        <f t="shared" si="3"/>
        <v>1146</v>
      </c>
      <c r="Z20" s="80">
        <f t="shared" si="3"/>
        <v>340</v>
      </c>
      <c r="AA20" s="80">
        <f t="shared" si="3"/>
        <v>789</v>
      </c>
      <c r="AB20" s="154">
        <f t="shared" si="3"/>
        <v>-4358</v>
      </c>
      <c r="AC20" s="401"/>
      <c r="AD20" s="401"/>
      <c r="AE20" s="401"/>
      <c r="AF20" s="401"/>
      <c r="AG20" s="401"/>
      <c r="AH20" s="401"/>
    </row>
    <row r="21" spans="1:34" x14ac:dyDescent="0.3">
      <c r="A21" s="453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407">
        <v>1241</v>
      </c>
      <c r="U21" s="191"/>
      <c r="V21" s="213">
        <f t="shared" si="3"/>
        <v>325</v>
      </c>
      <c r="W21" s="80">
        <f t="shared" si="3"/>
        <v>509</v>
      </c>
      <c r="X21" s="80">
        <f t="shared" si="3"/>
        <v>336</v>
      </c>
      <c r="Y21" s="80">
        <f t="shared" si="3"/>
        <v>347</v>
      </c>
      <c r="Z21" s="80">
        <f t="shared" si="3"/>
        <v>142</v>
      </c>
      <c r="AA21" s="80">
        <f t="shared" si="3"/>
        <v>244</v>
      </c>
      <c r="AB21" s="154">
        <f t="shared" si="3"/>
        <v>-847</v>
      </c>
    </row>
    <row r="22" spans="1:34" x14ac:dyDescent="0.3">
      <c r="A22" s="453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408">
        <v>180</v>
      </c>
      <c r="U22" s="192"/>
      <c r="V22" s="214">
        <f t="shared" si="3"/>
        <v>75</v>
      </c>
      <c r="W22" s="85">
        <f t="shared" si="3"/>
        <v>54</v>
      </c>
      <c r="X22" s="85">
        <f t="shared" si="3"/>
        <v>48</v>
      </c>
      <c r="Y22" s="85">
        <f t="shared" si="3"/>
        <v>75</v>
      </c>
      <c r="Z22" s="85">
        <f t="shared" si="3"/>
        <v>46</v>
      </c>
      <c r="AA22" s="85">
        <f t="shared" si="3"/>
        <v>52</v>
      </c>
      <c r="AB22" s="155">
        <f t="shared" si="3"/>
        <v>-118</v>
      </c>
    </row>
    <row r="23" spans="1:34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95300</v>
      </c>
      <c r="T23" s="407">
        <f t="shared" si="4"/>
        <v>96678</v>
      </c>
      <c r="U23" s="191">
        <f t="shared" si="4"/>
        <v>0</v>
      </c>
      <c r="V23" s="216">
        <f t="shared" si="4"/>
        <v>6010</v>
      </c>
      <c r="W23" s="60">
        <f t="shared" si="4"/>
        <v>-3419</v>
      </c>
      <c r="X23" s="60">
        <f t="shared" si="4"/>
        <v>481</v>
      </c>
      <c r="Y23" s="60">
        <f t="shared" si="4"/>
        <v>1976</v>
      </c>
      <c r="Z23" s="60">
        <f t="shared" si="4"/>
        <v>-6706</v>
      </c>
      <c r="AA23" s="60">
        <f t="shared" si="4"/>
        <v>427</v>
      </c>
      <c r="AB23" s="160">
        <f t="shared" si="4"/>
        <v>-90658</v>
      </c>
    </row>
    <row r="24" spans="1:34" x14ac:dyDescent="0.3">
      <c r="A24" s="453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407"/>
      <c r="U24" s="191"/>
      <c r="V24" s="216"/>
      <c r="W24" s="82"/>
      <c r="X24" s="83"/>
      <c r="Y24" s="83"/>
      <c r="Z24" s="83"/>
      <c r="AA24" s="83"/>
      <c r="AB24" s="162"/>
    </row>
    <row r="25" spans="1:34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407">
        <v>19118</v>
      </c>
      <c r="U25" s="191"/>
      <c r="V25" s="213">
        <f t="shared" ref="V25:AB29" si="5">O25-C25</f>
        <v>2991</v>
      </c>
      <c r="W25" s="80">
        <f t="shared" si="5"/>
        <v>-8657</v>
      </c>
      <c r="X25" s="80">
        <f t="shared" si="5"/>
        <v>-1118</v>
      </c>
      <c r="Y25" s="80">
        <f t="shared" si="5"/>
        <v>-587</v>
      </c>
      <c r="Z25" s="80">
        <f t="shared" si="5"/>
        <v>-10271</v>
      </c>
      <c r="AA25" s="80">
        <f t="shared" si="5"/>
        <v>-4413</v>
      </c>
      <c r="AB25" s="154">
        <f t="shared" si="5"/>
        <v>-22018</v>
      </c>
    </row>
    <row r="26" spans="1:34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407">
        <v>3551</v>
      </c>
      <c r="U26" s="191"/>
      <c r="V26" s="213">
        <f t="shared" si="5"/>
        <v>1193</v>
      </c>
      <c r="W26" s="80">
        <f t="shared" si="5"/>
        <v>-318</v>
      </c>
      <c r="X26" s="80">
        <f t="shared" si="5"/>
        <v>734</v>
      </c>
      <c r="Y26" s="80">
        <f t="shared" si="5"/>
        <v>-759</v>
      </c>
      <c r="Z26" s="80">
        <f t="shared" si="5"/>
        <v>-1129</v>
      </c>
      <c r="AA26" s="80">
        <f t="shared" si="5"/>
        <v>-50</v>
      </c>
      <c r="AB26" s="154">
        <f t="shared" si="5"/>
        <v>-3774</v>
      </c>
    </row>
    <row r="27" spans="1:34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407">
        <v>1624</v>
      </c>
      <c r="U27" s="191"/>
      <c r="V27" s="213">
        <f t="shared" si="5"/>
        <v>593</v>
      </c>
      <c r="W27" s="80">
        <f t="shared" si="5"/>
        <v>264</v>
      </c>
      <c r="X27" s="80">
        <f t="shared" si="5"/>
        <v>-213</v>
      </c>
      <c r="Y27" s="80">
        <f t="shared" si="5"/>
        <v>95</v>
      </c>
      <c r="Z27" s="80">
        <f t="shared" si="5"/>
        <v>-786</v>
      </c>
      <c r="AA27" s="80">
        <f t="shared" si="5"/>
        <v>-177</v>
      </c>
      <c r="AB27" s="154">
        <f t="shared" si="5"/>
        <v>-1524</v>
      </c>
    </row>
    <row r="28" spans="1:34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407">
        <v>470</v>
      </c>
      <c r="U28" s="191"/>
      <c r="V28" s="213">
        <f t="shared" si="5"/>
        <v>266</v>
      </c>
      <c r="W28" s="80">
        <f t="shared" si="5"/>
        <v>205</v>
      </c>
      <c r="X28" s="80">
        <f t="shared" si="5"/>
        <v>47</v>
      </c>
      <c r="Y28" s="80">
        <f t="shared" si="5"/>
        <v>42</v>
      </c>
      <c r="Z28" s="80">
        <f t="shared" si="5"/>
        <v>-143</v>
      </c>
      <c r="AA28" s="80">
        <f t="shared" si="5"/>
        <v>-26</v>
      </c>
      <c r="AB28" s="154">
        <f t="shared" si="5"/>
        <v>-356</v>
      </c>
    </row>
    <row r="29" spans="1:34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408">
        <v>89</v>
      </c>
      <c r="U29" s="192"/>
      <c r="V29" s="214">
        <f t="shared" si="5"/>
        <v>59</v>
      </c>
      <c r="W29" s="85">
        <f t="shared" si="5"/>
        <v>24</v>
      </c>
      <c r="X29" s="85">
        <f t="shared" si="5"/>
        <v>8</v>
      </c>
      <c r="Y29" s="85">
        <f t="shared" si="5"/>
        <v>32</v>
      </c>
      <c r="Z29" s="85">
        <f t="shared" si="5"/>
        <v>-7</v>
      </c>
      <c r="AA29" s="85">
        <f t="shared" si="5"/>
        <v>15</v>
      </c>
      <c r="AB29" s="155">
        <f t="shared" si="5"/>
        <v>-63</v>
      </c>
    </row>
    <row r="30" spans="1:34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24580</v>
      </c>
      <c r="T30" s="409">
        <f t="shared" si="6"/>
        <v>24852</v>
      </c>
      <c r="U30" s="193">
        <f t="shared" si="6"/>
        <v>0</v>
      </c>
      <c r="V30" s="216">
        <f t="shared" si="6"/>
        <v>5102</v>
      </c>
      <c r="W30" s="60">
        <f t="shared" si="6"/>
        <v>-8482</v>
      </c>
      <c r="X30" s="60">
        <f t="shared" si="6"/>
        <v>-542</v>
      </c>
      <c r="Y30" s="60">
        <f t="shared" si="6"/>
        <v>-1177</v>
      </c>
      <c r="Z30" s="60">
        <f t="shared" si="6"/>
        <v>-12336</v>
      </c>
      <c r="AA30" s="60">
        <f t="shared" si="6"/>
        <v>-4651</v>
      </c>
      <c r="AB30" s="160">
        <f t="shared" si="6"/>
        <v>-27735</v>
      </c>
    </row>
    <row r="31" spans="1:34" x14ac:dyDescent="0.3">
      <c r="A31" s="453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409"/>
      <c r="U31" s="193"/>
      <c r="V31" s="216"/>
      <c r="W31" s="60"/>
      <c r="X31" s="60"/>
      <c r="Y31" s="60"/>
      <c r="Z31" s="60"/>
      <c r="AA31" s="60"/>
      <c r="AB31" s="160"/>
    </row>
    <row r="32" spans="1:34" x14ac:dyDescent="0.3">
      <c r="A32" s="453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409">
        <v>10549</v>
      </c>
      <c r="U32" s="193"/>
      <c r="V32" s="213">
        <f t="shared" ref="V32:AB36" si="7">O32-C32</f>
        <v>-396</v>
      </c>
      <c r="W32" s="80">
        <f t="shared" si="7"/>
        <v>-33</v>
      </c>
      <c r="X32" s="80">
        <f t="shared" si="7"/>
        <v>-5319</v>
      </c>
      <c r="Y32" s="80">
        <f t="shared" si="7"/>
        <v>-3724</v>
      </c>
      <c r="Z32" s="80">
        <f t="shared" si="7"/>
        <v>-88</v>
      </c>
      <c r="AA32" s="80">
        <f t="shared" si="7"/>
        <v>-2099</v>
      </c>
      <c r="AB32" s="154">
        <f t="shared" si="7"/>
        <v>-10188</v>
      </c>
    </row>
    <row r="33" spans="1:34" x14ac:dyDescent="0.3">
      <c r="A33" s="453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409">
        <v>5603</v>
      </c>
      <c r="U33" s="193"/>
      <c r="V33" s="213">
        <f t="shared" si="7"/>
        <v>-416</v>
      </c>
      <c r="W33" s="80">
        <f t="shared" si="7"/>
        <v>-574</v>
      </c>
      <c r="X33" s="80">
        <f t="shared" si="7"/>
        <v>-1035</v>
      </c>
      <c r="Y33" s="80">
        <f t="shared" si="7"/>
        <v>74</v>
      </c>
      <c r="Z33" s="80">
        <f t="shared" si="7"/>
        <v>825</v>
      </c>
      <c r="AA33" s="80">
        <f t="shared" si="7"/>
        <v>2010</v>
      </c>
      <c r="AB33" s="154">
        <f t="shared" si="7"/>
        <v>-2404</v>
      </c>
    </row>
    <row r="34" spans="1:34" x14ac:dyDescent="0.3">
      <c r="A34" s="453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409">
        <v>948</v>
      </c>
      <c r="U34" s="193"/>
      <c r="V34" s="213">
        <f t="shared" si="7"/>
        <v>9</v>
      </c>
      <c r="W34" s="80">
        <f t="shared" si="7"/>
        <v>534</v>
      </c>
      <c r="X34" s="80">
        <f t="shared" si="7"/>
        <v>360</v>
      </c>
      <c r="Y34" s="80">
        <f t="shared" si="7"/>
        <v>-43</v>
      </c>
      <c r="Z34" s="80">
        <f t="shared" si="7"/>
        <v>183</v>
      </c>
      <c r="AA34" s="80">
        <f t="shared" si="7"/>
        <v>-14</v>
      </c>
      <c r="AB34" s="154">
        <f t="shared" si="7"/>
        <v>-720</v>
      </c>
    </row>
    <row r="35" spans="1:34" x14ac:dyDescent="0.3">
      <c r="A35" s="453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409">
        <v>261</v>
      </c>
      <c r="U35" s="193"/>
      <c r="V35" s="213">
        <f t="shared" si="7"/>
        <v>38</v>
      </c>
      <c r="W35" s="80">
        <f t="shared" si="7"/>
        <v>217</v>
      </c>
      <c r="X35" s="80">
        <f t="shared" si="7"/>
        <v>112</v>
      </c>
      <c r="Y35" s="80">
        <f t="shared" si="7"/>
        <v>115</v>
      </c>
      <c r="Z35" s="80">
        <f t="shared" si="7"/>
        <v>82</v>
      </c>
      <c r="AA35" s="80">
        <f t="shared" si="7"/>
        <v>78</v>
      </c>
      <c r="AB35" s="154">
        <f t="shared" si="7"/>
        <v>-159</v>
      </c>
    </row>
    <row r="36" spans="1:34" x14ac:dyDescent="0.3">
      <c r="A36" s="453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408">
        <v>38</v>
      </c>
      <c r="U36" s="194"/>
      <c r="V36" s="214">
        <f t="shared" si="7"/>
        <v>13</v>
      </c>
      <c r="W36" s="85">
        <f t="shared" si="7"/>
        <v>21</v>
      </c>
      <c r="X36" s="85">
        <f t="shared" si="7"/>
        <v>15</v>
      </c>
      <c r="Y36" s="85">
        <f t="shared" si="7"/>
        <v>22</v>
      </c>
      <c r="Z36" s="85">
        <f t="shared" si="7"/>
        <v>28</v>
      </c>
      <c r="AA36" s="85">
        <f t="shared" si="7"/>
        <v>9</v>
      </c>
      <c r="AB36" s="155">
        <f t="shared" si="7"/>
        <v>-22</v>
      </c>
    </row>
    <row r="37" spans="1:34" x14ac:dyDescent="0.3">
      <c r="A37" s="453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20213</v>
      </c>
      <c r="T37" s="409">
        <f t="shared" si="9"/>
        <v>17399</v>
      </c>
      <c r="U37" s="193">
        <f t="shared" si="9"/>
        <v>0</v>
      </c>
      <c r="V37" s="216">
        <f t="shared" si="9"/>
        <v>-752</v>
      </c>
      <c r="W37" s="60">
        <f t="shared" si="9"/>
        <v>165</v>
      </c>
      <c r="X37" s="60">
        <f t="shared" si="9"/>
        <v>-5867</v>
      </c>
      <c r="Y37" s="60">
        <f t="shared" si="9"/>
        <v>-3556</v>
      </c>
      <c r="Z37" s="60">
        <f t="shared" si="9"/>
        <v>1030</v>
      </c>
      <c r="AA37" s="60">
        <f t="shared" si="9"/>
        <v>-16</v>
      </c>
      <c r="AB37" s="160">
        <f t="shared" si="9"/>
        <v>-13493</v>
      </c>
    </row>
    <row r="38" spans="1:34" x14ac:dyDescent="0.3">
      <c r="A38" s="453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409"/>
      <c r="U38" s="193"/>
      <c r="V38" s="216"/>
      <c r="W38" s="60"/>
      <c r="X38" s="60"/>
      <c r="Y38" s="60"/>
      <c r="Z38" s="60"/>
      <c r="AA38" s="60"/>
      <c r="AB38" s="160"/>
    </row>
    <row r="39" spans="1:34" x14ac:dyDescent="0.3">
      <c r="A39" s="453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409">
        <v>30998</v>
      </c>
      <c r="U39" s="193"/>
      <c r="V39" s="213">
        <f t="shared" ref="V39:AB43" si="10">O39-C39</f>
        <v>2927</v>
      </c>
      <c r="W39" s="80">
        <f t="shared" si="10"/>
        <v>4987</v>
      </c>
      <c r="X39" s="80">
        <f t="shared" si="10"/>
        <v>5256</v>
      </c>
      <c r="Y39" s="80">
        <f t="shared" si="10"/>
        <v>4841</v>
      </c>
      <c r="Z39" s="80">
        <f t="shared" si="10"/>
        <v>2449</v>
      </c>
      <c r="AA39" s="80">
        <f t="shared" si="10"/>
        <v>3894</v>
      </c>
      <c r="AB39" s="154">
        <f t="shared" si="10"/>
        <v>-27367</v>
      </c>
    </row>
    <row r="40" spans="1:34" x14ac:dyDescent="0.3">
      <c r="A40" s="453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409">
        <v>19943</v>
      </c>
      <c r="U40" s="193"/>
      <c r="V40" s="213">
        <f t="shared" si="10"/>
        <v>-1476</v>
      </c>
      <c r="W40" s="80">
        <f t="shared" si="10"/>
        <v>-752</v>
      </c>
      <c r="X40" s="80">
        <f t="shared" si="10"/>
        <v>435</v>
      </c>
      <c r="Y40" s="80">
        <f t="shared" si="10"/>
        <v>563</v>
      </c>
      <c r="Z40" s="80">
        <f t="shared" si="10"/>
        <v>980</v>
      </c>
      <c r="AA40" s="80">
        <f t="shared" si="10"/>
        <v>0</v>
      </c>
      <c r="AB40" s="154">
        <f t="shared" si="10"/>
        <v>-19584</v>
      </c>
    </row>
    <row r="41" spans="1:34" x14ac:dyDescent="0.3">
      <c r="A41" s="453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409">
        <v>2923</v>
      </c>
      <c r="U41" s="193"/>
      <c r="V41" s="213">
        <f t="shared" si="10"/>
        <v>185</v>
      </c>
      <c r="W41" s="80">
        <f t="shared" si="10"/>
        <v>567</v>
      </c>
      <c r="X41" s="80">
        <f t="shared" si="10"/>
        <v>997</v>
      </c>
      <c r="Y41" s="80">
        <f t="shared" si="10"/>
        <v>1094</v>
      </c>
      <c r="Z41" s="80">
        <f t="shared" si="10"/>
        <v>943</v>
      </c>
      <c r="AA41" s="80">
        <f t="shared" si="10"/>
        <v>980</v>
      </c>
      <c r="AB41" s="154">
        <f t="shared" si="10"/>
        <v>-2114</v>
      </c>
    </row>
    <row r="42" spans="1:34" x14ac:dyDescent="0.3">
      <c r="A42" s="453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409">
        <v>510</v>
      </c>
      <c r="U42" s="193"/>
      <c r="V42" s="213">
        <f t="shared" si="10"/>
        <v>21</v>
      </c>
      <c r="W42" s="80">
        <f t="shared" si="10"/>
        <v>87</v>
      </c>
      <c r="X42" s="80">
        <f t="shared" si="10"/>
        <v>177</v>
      </c>
      <c r="Y42" s="80">
        <f t="shared" si="10"/>
        <v>190</v>
      </c>
      <c r="Z42" s="80">
        <f t="shared" si="10"/>
        <v>203</v>
      </c>
      <c r="AA42" s="80">
        <f t="shared" si="10"/>
        <v>192</v>
      </c>
      <c r="AB42" s="154">
        <f t="shared" si="10"/>
        <v>-332</v>
      </c>
    </row>
    <row r="43" spans="1:34" x14ac:dyDescent="0.3">
      <c r="A43" s="453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408">
        <v>53</v>
      </c>
      <c r="U43" s="194"/>
      <c r="V43" s="214">
        <f t="shared" si="10"/>
        <v>3</v>
      </c>
      <c r="W43" s="85">
        <f t="shared" si="10"/>
        <v>9</v>
      </c>
      <c r="X43" s="85">
        <f t="shared" si="10"/>
        <v>25</v>
      </c>
      <c r="Y43" s="85">
        <f t="shared" si="10"/>
        <v>21</v>
      </c>
      <c r="Z43" s="85">
        <f t="shared" si="10"/>
        <v>25</v>
      </c>
      <c r="AA43" s="85">
        <f t="shared" si="10"/>
        <v>28</v>
      </c>
      <c r="AB43" s="155">
        <f t="shared" si="10"/>
        <v>-33</v>
      </c>
    </row>
    <row r="44" spans="1:34" ht="15" thickBot="1" x14ac:dyDescent="0.35">
      <c r="A44" s="453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50507</v>
      </c>
      <c r="T44" s="410">
        <f t="shared" si="11"/>
        <v>54427</v>
      </c>
      <c r="U44" s="195">
        <f t="shared" si="11"/>
        <v>0</v>
      </c>
      <c r="V44" s="215">
        <f t="shared" si="11"/>
        <v>1660</v>
      </c>
      <c r="W44" s="51">
        <f t="shared" si="11"/>
        <v>4898</v>
      </c>
      <c r="X44" s="51">
        <f t="shared" si="11"/>
        <v>6890</v>
      </c>
      <c r="Y44" s="51">
        <f t="shared" si="11"/>
        <v>6709</v>
      </c>
      <c r="Z44" s="51">
        <f t="shared" si="11"/>
        <v>4600</v>
      </c>
      <c r="AA44" s="51">
        <f t="shared" si="11"/>
        <v>5094</v>
      </c>
      <c r="AB44" s="157">
        <f t="shared" si="11"/>
        <v>-49430</v>
      </c>
    </row>
    <row r="45" spans="1:34" x14ac:dyDescent="0.3">
      <c r="A45" s="453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411"/>
      <c r="U45" s="196"/>
      <c r="V45" s="217"/>
      <c r="W45" s="35"/>
      <c r="X45" s="35"/>
      <c r="Y45" s="35"/>
      <c r="Z45" s="35"/>
      <c r="AA45" s="35"/>
      <c r="AB45" s="163"/>
    </row>
    <row r="46" spans="1:34" x14ac:dyDescent="0.3">
      <c r="A46" s="453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412">
        <v>919948.22</v>
      </c>
      <c r="U46" s="197"/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251538.20000000019</v>
      </c>
      <c r="Y46" s="95">
        <f t="shared" si="12"/>
        <v>357829.23000000045</v>
      </c>
      <c r="Z46" s="95">
        <f t="shared" si="12"/>
        <v>-1198413.1299999999</v>
      </c>
      <c r="AA46" s="95">
        <f t="shared" si="12"/>
        <v>-350753.78</v>
      </c>
      <c r="AB46" s="164">
        <f t="shared" si="12"/>
        <v>-1079402.1100000001</v>
      </c>
      <c r="AC46" s="400"/>
      <c r="AD46" s="400"/>
      <c r="AE46" s="400"/>
      <c r="AF46" s="400"/>
      <c r="AG46" s="400"/>
      <c r="AH46" s="400"/>
    </row>
    <row r="47" spans="1:34" x14ac:dyDescent="0.3">
      <c r="A47" s="453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412">
        <v>435548.42</v>
      </c>
      <c r="U47" s="197"/>
      <c r="V47" s="218">
        <f t="shared" si="12"/>
        <v>-912920.56</v>
      </c>
      <c r="W47" s="95">
        <f t="shared" si="12"/>
        <v>-906208.42999999993</v>
      </c>
      <c r="X47" s="95">
        <f t="shared" si="12"/>
        <v>348030.25</v>
      </c>
      <c r="Y47" s="95">
        <f t="shared" si="12"/>
        <v>25879.289999999921</v>
      </c>
      <c r="Z47" s="95">
        <f t="shared" si="12"/>
        <v>-851112.74</v>
      </c>
      <c r="AA47" s="95">
        <f t="shared" si="12"/>
        <v>-257743.46000000002</v>
      </c>
      <c r="AB47" s="164">
        <f t="shared" si="12"/>
        <v>-336024.34</v>
      </c>
    </row>
    <row r="48" spans="1:34" x14ac:dyDescent="0.3">
      <c r="A48" s="453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412">
        <v>75659.360000000001</v>
      </c>
      <c r="U48" s="197"/>
      <c r="V48" s="218">
        <f t="shared" si="12"/>
        <v>-92779.579999999958</v>
      </c>
      <c r="W48" s="95">
        <f t="shared" si="12"/>
        <v>-265974.88</v>
      </c>
      <c r="X48" s="95">
        <f t="shared" si="12"/>
        <v>108880.34000000003</v>
      </c>
      <c r="Y48" s="95">
        <f t="shared" si="12"/>
        <v>81031.98000000001</v>
      </c>
      <c r="Z48" s="95">
        <f t="shared" si="12"/>
        <v>-21073.900000000009</v>
      </c>
      <c r="AA48" s="95">
        <f t="shared" si="12"/>
        <v>1939.3800000000047</v>
      </c>
      <c r="AB48" s="164">
        <f t="shared" si="12"/>
        <v>-90785.05</v>
      </c>
      <c r="AC48" s="401"/>
      <c r="AD48" s="401"/>
      <c r="AE48" s="401"/>
      <c r="AF48" s="401"/>
      <c r="AG48" s="401"/>
      <c r="AH48" s="401"/>
    </row>
    <row r="49" spans="1:34" x14ac:dyDescent="0.3">
      <c r="A49" s="453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412">
        <v>109540.15</v>
      </c>
      <c r="U49" s="197"/>
      <c r="V49" s="218">
        <f t="shared" si="12"/>
        <v>40715.810000000056</v>
      </c>
      <c r="W49" s="95">
        <f t="shared" si="12"/>
        <v>-6772.0900000000838</v>
      </c>
      <c r="X49" s="95">
        <f t="shared" si="12"/>
        <v>-18767.400000000023</v>
      </c>
      <c r="Y49" s="95">
        <f t="shared" si="12"/>
        <v>125627.41000000003</v>
      </c>
      <c r="Z49" s="95">
        <f t="shared" si="12"/>
        <v>19748.820000000007</v>
      </c>
      <c r="AA49" s="95">
        <f t="shared" si="12"/>
        <v>-15853.760000000009</v>
      </c>
      <c r="AB49" s="164">
        <f t="shared" si="12"/>
        <v>-89616.77</v>
      </c>
    </row>
    <row r="50" spans="1:34" ht="16.2" x14ac:dyDescent="0.45">
      <c r="A50" s="453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413">
        <v>506114.62</v>
      </c>
      <c r="U50" s="198"/>
      <c r="V50" s="219">
        <f t="shared" si="12"/>
        <v>589224.21</v>
      </c>
      <c r="W50" s="96">
        <f t="shared" si="12"/>
        <v>-37535.29999999993</v>
      </c>
      <c r="X50" s="96">
        <f t="shared" si="12"/>
        <v>-63401.169999999925</v>
      </c>
      <c r="Y50" s="96">
        <f t="shared" si="12"/>
        <v>225533.68</v>
      </c>
      <c r="Z50" s="96">
        <f t="shared" si="12"/>
        <v>52493.459999999992</v>
      </c>
      <c r="AA50" s="96">
        <f t="shared" si="12"/>
        <v>404665.32</v>
      </c>
      <c r="AB50" s="165">
        <f t="shared" si="12"/>
        <v>-148842.17000000001</v>
      </c>
    </row>
    <row r="51" spans="1:34" x14ac:dyDescent="0.3">
      <c r="A51" s="453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2019257.56</v>
      </c>
      <c r="T51" s="412">
        <f t="shared" si="13"/>
        <v>2046810.77</v>
      </c>
      <c r="U51" s="197">
        <f t="shared" si="13"/>
        <v>0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626280.22000000032</v>
      </c>
      <c r="Y51" s="95">
        <f t="shared" si="13"/>
        <v>815901.59000000032</v>
      </c>
      <c r="Z51" s="95">
        <f t="shared" si="13"/>
        <v>-1998357.4899999998</v>
      </c>
      <c r="AA51" s="95">
        <f t="shared" si="13"/>
        <v>-217746.3</v>
      </c>
      <c r="AB51" s="141">
        <f t="shared" si="13"/>
        <v>-1744670.4400000002</v>
      </c>
    </row>
    <row r="52" spans="1:34" x14ac:dyDescent="0.3">
      <c r="A52" s="453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412"/>
      <c r="U52" s="197"/>
      <c r="V52" s="218"/>
      <c r="W52" s="95"/>
      <c r="X52" s="95"/>
      <c r="Y52" s="95"/>
      <c r="Z52" s="95"/>
      <c r="AA52" s="95"/>
      <c r="AB52" s="141"/>
    </row>
    <row r="53" spans="1:34" x14ac:dyDescent="0.3">
      <c r="A53" s="453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412">
        <v>1661969.25</v>
      </c>
      <c r="U53" s="197"/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-1635898.5999999996</v>
      </c>
      <c r="Y53" s="95">
        <f t="shared" si="14"/>
        <v>-408999</v>
      </c>
      <c r="Z53" s="95">
        <f t="shared" si="14"/>
        <v>670856.93000000017</v>
      </c>
      <c r="AA53" s="95">
        <f t="shared" si="14"/>
        <v>469315.6399999999</v>
      </c>
      <c r="AB53" s="164">
        <f t="shared" si="14"/>
        <v>-651311.48</v>
      </c>
      <c r="AC53" s="400"/>
      <c r="AD53" s="400"/>
      <c r="AE53" s="400"/>
      <c r="AF53" s="400"/>
      <c r="AG53" s="400"/>
      <c r="AH53" s="400"/>
    </row>
    <row r="54" spans="1:34" x14ac:dyDescent="0.3">
      <c r="A54" s="453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412">
        <v>495161.07</v>
      </c>
      <c r="U54" s="197"/>
      <c r="V54" s="218">
        <f t="shared" si="14"/>
        <v>-1050142.3700000001</v>
      </c>
      <c r="W54" s="95">
        <f t="shared" si="14"/>
        <v>-782372.47</v>
      </c>
      <c r="X54" s="95">
        <f t="shared" si="14"/>
        <v>-187483.75</v>
      </c>
      <c r="Y54" s="95">
        <f t="shared" si="14"/>
        <v>-283177.19999999995</v>
      </c>
      <c r="Z54" s="95">
        <f t="shared" si="14"/>
        <v>-14724.140000000014</v>
      </c>
      <c r="AA54" s="95">
        <f t="shared" si="14"/>
        <v>-561196.79</v>
      </c>
      <c r="AB54" s="164">
        <f t="shared" si="14"/>
        <v>-593081.41</v>
      </c>
    </row>
    <row r="55" spans="1:34" x14ac:dyDescent="0.3">
      <c r="A55" s="453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412">
        <v>109688.38</v>
      </c>
      <c r="U55" s="197"/>
      <c r="V55" s="218">
        <f t="shared" si="14"/>
        <v>-28982.929999999993</v>
      </c>
      <c r="W55" s="95">
        <f t="shared" si="14"/>
        <v>156525.27000000002</v>
      </c>
      <c r="X55" s="95">
        <f t="shared" si="14"/>
        <v>60421.800000000047</v>
      </c>
      <c r="Y55" s="95">
        <f t="shared" si="14"/>
        <v>58545.650000000023</v>
      </c>
      <c r="Z55" s="95">
        <f t="shared" si="14"/>
        <v>104460.87000000001</v>
      </c>
      <c r="AA55" s="95">
        <f t="shared" si="14"/>
        <v>90370.33</v>
      </c>
      <c r="AB55" s="164">
        <f t="shared" si="14"/>
        <v>-20767</v>
      </c>
      <c r="AC55" s="401"/>
      <c r="AD55" s="401"/>
      <c r="AE55" s="401"/>
      <c r="AF55" s="401"/>
      <c r="AG55" s="401"/>
      <c r="AH55" s="401"/>
    </row>
    <row r="56" spans="1:34" x14ac:dyDescent="0.3">
      <c r="A56" s="453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412">
        <v>157618.82999999999</v>
      </c>
      <c r="U56" s="197"/>
      <c r="V56" s="218">
        <f t="shared" si="14"/>
        <v>44975.479999999981</v>
      </c>
      <c r="W56" s="95">
        <f t="shared" si="14"/>
        <v>193343.38</v>
      </c>
      <c r="X56" s="95">
        <f t="shared" si="14"/>
        <v>130198.16999999998</v>
      </c>
      <c r="Y56" s="95">
        <f t="shared" si="14"/>
        <v>3530.4499999999825</v>
      </c>
      <c r="Z56" s="95">
        <f t="shared" si="14"/>
        <v>81735.81</v>
      </c>
      <c r="AA56" s="95">
        <f t="shared" si="14"/>
        <v>128371.60999999999</v>
      </c>
      <c r="AB56" s="164">
        <f t="shared" si="14"/>
        <v>-19220</v>
      </c>
    </row>
    <row r="57" spans="1:34" ht="16.2" x14ac:dyDescent="0.45">
      <c r="A57" s="453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413">
        <v>156826.17000000001</v>
      </c>
      <c r="U57" s="198"/>
      <c r="V57" s="219">
        <f t="shared" si="14"/>
        <v>132581.70000000001</v>
      </c>
      <c r="W57" s="96">
        <f t="shared" si="14"/>
        <v>27046.979999999981</v>
      </c>
      <c r="X57" s="96">
        <f t="shared" si="14"/>
        <v>98414.839999999967</v>
      </c>
      <c r="Y57" s="96">
        <f t="shared" si="14"/>
        <v>331904.59999999998</v>
      </c>
      <c r="Z57" s="96">
        <f t="shared" si="14"/>
        <v>41809.599999999977</v>
      </c>
      <c r="AA57" s="96">
        <f t="shared" si="14"/>
        <v>163.11000000001513</v>
      </c>
      <c r="AB57" s="165">
        <f t="shared" si="14"/>
        <v>-47938.92</v>
      </c>
    </row>
    <row r="58" spans="1:34" x14ac:dyDescent="0.3">
      <c r="A58" s="453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4376370.17</v>
      </c>
      <c r="T58" s="412">
        <f t="shared" si="15"/>
        <v>2581263.6999999997</v>
      </c>
      <c r="U58" s="197">
        <f t="shared" si="15"/>
        <v>0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-1534347.5399999996</v>
      </c>
      <c r="Y58" s="95">
        <f t="shared" si="15"/>
        <v>-298195.5</v>
      </c>
      <c r="Z58" s="95">
        <f t="shared" si="15"/>
        <v>884139.07000000018</v>
      </c>
      <c r="AA58" s="95">
        <f t="shared" si="15"/>
        <v>127023.89999999986</v>
      </c>
      <c r="AB58" s="141">
        <f t="shared" si="15"/>
        <v>-1332318.81</v>
      </c>
    </row>
    <row r="59" spans="1:34" x14ac:dyDescent="0.3">
      <c r="A59" s="453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412"/>
      <c r="U59" s="197"/>
      <c r="V59" s="218"/>
      <c r="W59" s="95"/>
      <c r="X59" s="95"/>
      <c r="Y59" s="95"/>
      <c r="Z59" s="95"/>
      <c r="AA59" s="95"/>
      <c r="AB59" s="141"/>
    </row>
    <row r="60" spans="1:34" x14ac:dyDescent="0.3">
      <c r="A60" s="453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412">
        <v>20096540.27</v>
      </c>
      <c r="U60" s="197"/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3001242.5</v>
      </c>
      <c r="Y60" s="95">
        <f t="shared" si="16"/>
        <v>3868073.4699999988</v>
      </c>
      <c r="Z60" s="95">
        <f t="shared" si="16"/>
        <v>5217017.1399999987</v>
      </c>
      <c r="AA60" s="95">
        <f t="shared" si="16"/>
        <v>7143085.6500000004</v>
      </c>
      <c r="AB60" s="164">
        <f t="shared" si="16"/>
        <v>-11417784.529999999</v>
      </c>
      <c r="AC60" s="400"/>
      <c r="AD60" s="400"/>
      <c r="AE60" s="400"/>
      <c r="AF60" s="400"/>
      <c r="AG60" s="400"/>
      <c r="AH60" s="400"/>
    </row>
    <row r="61" spans="1:34" x14ac:dyDescent="0.3">
      <c r="A61" s="453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412">
        <v>14007530.92</v>
      </c>
      <c r="U61" s="197"/>
      <c r="V61" s="218">
        <f t="shared" si="16"/>
        <v>-450639.22999999858</v>
      </c>
      <c r="W61" s="95">
        <f t="shared" si="16"/>
        <v>-492342.25</v>
      </c>
      <c r="X61" s="95">
        <f t="shared" si="16"/>
        <v>-399624.86999999918</v>
      </c>
      <c r="Y61" s="95">
        <f t="shared" si="16"/>
        <v>414293.08999999985</v>
      </c>
      <c r="Z61" s="95">
        <f t="shared" si="16"/>
        <v>3506213.5299999993</v>
      </c>
      <c r="AA61" s="95">
        <f t="shared" si="16"/>
        <v>4135984.1400000006</v>
      </c>
      <c r="AB61" s="164">
        <f t="shared" si="16"/>
        <v>-9702638.1199999992</v>
      </c>
    </row>
    <row r="62" spans="1:34" x14ac:dyDescent="0.3">
      <c r="A62" s="453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412">
        <v>1028918</v>
      </c>
      <c r="U62" s="197"/>
      <c r="V62" s="218">
        <f t="shared" si="16"/>
        <v>167275.35</v>
      </c>
      <c r="W62" s="95">
        <f t="shared" si="16"/>
        <v>334843.09999999998</v>
      </c>
      <c r="X62" s="95">
        <f t="shared" si="16"/>
        <v>513803.26999999996</v>
      </c>
      <c r="Y62" s="95">
        <f t="shared" si="16"/>
        <v>567644.16999999993</v>
      </c>
      <c r="Z62" s="95">
        <f t="shared" si="16"/>
        <v>751666.08</v>
      </c>
      <c r="AA62" s="95">
        <f t="shared" si="16"/>
        <v>922193.06</v>
      </c>
      <c r="AB62" s="164">
        <f t="shared" si="16"/>
        <v>-8764.16</v>
      </c>
      <c r="AC62" s="401"/>
      <c r="AD62" s="401"/>
      <c r="AE62" s="401"/>
      <c r="AF62" s="401"/>
      <c r="AG62" s="401"/>
      <c r="AH62" s="401"/>
    </row>
    <row r="63" spans="1:34" x14ac:dyDescent="0.3">
      <c r="A63" s="453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412">
        <v>617992.16</v>
      </c>
      <c r="U63" s="197"/>
      <c r="V63" s="218">
        <f t="shared" si="16"/>
        <v>23959.199999999997</v>
      </c>
      <c r="W63" s="95">
        <f t="shared" si="16"/>
        <v>124358.78999999998</v>
      </c>
      <c r="X63" s="95">
        <f t="shared" si="16"/>
        <v>211879.67999999999</v>
      </c>
      <c r="Y63" s="95">
        <f t="shared" si="16"/>
        <v>289165.19</v>
      </c>
      <c r="Z63" s="95">
        <f t="shared" si="16"/>
        <v>367223.42</v>
      </c>
      <c r="AA63" s="95">
        <f t="shared" si="16"/>
        <v>470487.74</v>
      </c>
      <c r="AB63" s="164">
        <f t="shared" si="16"/>
        <v>-108980.35</v>
      </c>
    </row>
    <row r="64" spans="1:34" ht="16.2" x14ac:dyDescent="0.45">
      <c r="A64" s="453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413">
        <v>802788.57</v>
      </c>
      <c r="U64" s="198"/>
      <c r="V64" s="219">
        <f t="shared" si="16"/>
        <v>217842.19</v>
      </c>
      <c r="W64" s="96">
        <f t="shared" si="16"/>
        <v>359096.44999999995</v>
      </c>
      <c r="X64" s="96">
        <f t="shared" si="16"/>
        <v>330470.48</v>
      </c>
      <c r="Y64" s="96">
        <f t="shared" si="16"/>
        <v>326056.31</v>
      </c>
      <c r="Z64" s="96">
        <f t="shared" si="16"/>
        <v>554856.92000000004</v>
      </c>
      <c r="AA64" s="96">
        <f t="shared" si="16"/>
        <v>530254.11999999988</v>
      </c>
      <c r="AB64" s="165">
        <f t="shared" si="16"/>
        <v>-217536.81</v>
      </c>
    </row>
    <row r="65" spans="1:34" x14ac:dyDescent="0.3">
      <c r="A65" s="453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35134054.799999997</v>
      </c>
      <c r="T65" s="412">
        <f t="shared" si="17"/>
        <v>36553769.919999994</v>
      </c>
      <c r="U65" s="197">
        <f t="shared" si="17"/>
        <v>0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3657771.060000001</v>
      </c>
      <c r="Y65" s="95">
        <f t="shared" si="17"/>
        <v>5465232.2299999986</v>
      </c>
      <c r="Z65" s="95">
        <f t="shared" si="17"/>
        <v>10396977.089999998</v>
      </c>
      <c r="AA65" s="95">
        <f t="shared" si="17"/>
        <v>13202004.710000001</v>
      </c>
      <c r="AB65" s="141">
        <f t="shared" si="17"/>
        <v>-21455703.969999999</v>
      </c>
    </row>
    <row r="66" spans="1:34" x14ac:dyDescent="0.3">
      <c r="A66" s="453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412"/>
      <c r="U66" s="197"/>
      <c r="V66" s="218"/>
      <c r="W66" s="95"/>
      <c r="X66" s="95"/>
      <c r="Y66" s="95"/>
      <c r="Z66" s="95"/>
      <c r="AA66" s="95"/>
      <c r="AB66" s="141"/>
    </row>
    <row r="67" spans="1:34" x14ac:dyDescent="0.3">
      <c r="A67" s="453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412">
        <v>22678457.739999998</v>
      </c>
      <c r="U67" s="197"/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1616882.1000000015</v>
      </c>
      <c r="Y67" s="95">
        <f t="shared" si="20"/>
        <v>3816903.6999999993</v>
      </c>
      <c r="Z67" s="95">
        <f t="shared" si="20"/>
        <v>4689460.9400000013</v>
      </c>
      <c r="AA67" s="95">
        <f t="shared" si="20"/>
        <v>7261647.5099999979</v>
      </c>
      <c r="AB67" s="164">
        <f t="shared" si="20"/>
        <v>-13148498.119999999</v>
      </c>
      <c r="AC67" s="400"/>
      <c r="AD67" s="400"/>
      <c r="AE67" s="400"/>
      <c r="AF67" s="400"/>
      <c r="AG67" s="400"/>
      <c r="AH67" s="400"/>
    </row>
    <row r="68" spans="1:34" x14ac:dyDescent="0.3">
      <c r="A68" s="453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14884681.84</v>
      </c>
      <c r="T68" s="412">
        <v>14938240.41</v>
      </c>
      <c r="U68" s="197"/>
      <c r="V68" s="218">
        <f t="shared" si="20"/>
        <v>-2413702.1599999983</v>
      </c>
      <c r="W68" s="95">
        <f t="shared" si="20"/>
        <v>-2180923.1499999985</v>
      </c>
      <c r="X68" s="95">
        <f t="shared" si="20"/>
        <v>-239078.36999999918</v>
      </c>
      <c r="Y68" s="95">
        <f t="shared" si="20"/>
        <v>156995.1799999997</v>
      </c>
      <c r="Z68" s="95">
        <f t="shared" si="20"/>
        <v>2640376.6500000004</v>
      </c>
      <c r="AA68" s="95">
        <f t="shared" si="20"/>
        <v>3317043.8900000006</v>
      </c>
      <c r="AB68" s="164">
        <f t="shared" si="20"/>
        <v>-10631743.869999999</v>
      </c>
    </row>
    <row r="69" spans="1:34" x14ac:dyDescent="0.3">
      <c r="A69" s="453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1242164.3400000001</v>
      </c>
      <c r="T69" s="412">
        <v>1214265.74</v>
      </c>
      <c r="U69" s="197"/>
      <c r="V69" s="218">
        <f t="shared" si="20"/>
        <v>45512.840000000084</v>
      </c>
      <c r="W69" s="95">
        <f t="shared" si="20"/>
        <v>225393.49000000022</v>
      </c>
      <c r="X69" s="95">
        <f t="shared" si="20"/>
        <v>683105.41000000015</v>
      </c>
      <c r="Y69" s="95">
        <f t="shared" si="20"/>
        <v>707221.79999999981</v>
      </c>
      <c r="Z69" s="95">
        <f t="shared" si="20"/>
        <v>835053.05</v>
      </c>
      <c r="AA69" s="95">
        <f t="shared" si="20"/>
        <v>1014502.77</v>
      </c>
      <c r="AB69" s="164">
        <f t="shared" si="20"/>
        <v>-120316.21</v>
      </c>
      <c r="AC69" s="401"/>
      <c r="AD69" s="401"/>
      <c r="AE69" s="401"/>
      <c r="AF69" s="401"/>
      <c r="AG69" s="401"/>
      <c r="AH69" s="401"/>
    </row>
    <row r="70" spans="1:34" x14ac:dyDescent="0.3">
      <c r="A70" s="453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939224.47</v>
      </c>
      <c r="T70" s="412">
        <v>885151.14</v>
      </c>
      <c r="U70" s="197"/>
      <c r="V70" s="218">
        <f t="shared" si="20"/>
        <v>109650.49000000022</v>
      </c>
      <c r="W70" s="95">
        <f t="shared" si="20"/>
        <v>310930.08000000007</v>
      </c>
      <c r="X70" s="95">
        <f t="shared" si="20"/>
        <v>323310.44999999995</v>
      </c>
      <c r="Y70" s="95">
        <f t="shared" si="20"/>
        <v>418323.04999999981</v>
      </c>
      <c r="Z70" s="95">
        <f t="shared" si="20"/>
        <v>468708.05</v>
      </c>
      <c r="AA70" s="95">
        <f t="shared" si="20"/>
        <v>583005.59</v>
      </c>
      <c r="AB70" s="164">
        <f t="shared" si="20"/>
        <v>-217817.12</v>
      </c>
    </row>
    <row r="71" spans="1:34" x14ac:dyDescent="0.3">
      <c r="A71" s="453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1280616.25</v>
      </c>
      <c r="T71" s="414">
        <v>1465729.36</v>
      </c>
      <c r="U71" s="198"/>
      <c r="V71" s="219">
        <f t="shared" si="20"/>
        <v>939648.1</v>
      </c>
      <c r="W71" s="96">
        <f t="shared" si="20"/>
        <v>348608.13000000012</v>
      </c>
      <c r="X71" s="96">
        <f t="shared" si="20"/>
        <v>365484.15000000014</v>
      </c>
      <c r="Y71" s="96">
        <f t="shared" si="20"/>
        <v>883494.59000000008</v>
      </c>
      <c r="Z71" s="96">
        <f t="shared" si="20"/>
        <v>649159.98</v>
      </c>
      <c r="AA71" s="96">
        <f t="shared" si="20"/>
        <v>935082.55</v>
      </c>
      <c r="AB71" s="165">
        <f t="shared" si="20"/>
        <v>-414317.9</v>
      </c>
    </row>
    <row r="72" spans="1:34" ht="15" thickBot="1" x14ac:dyDescent="0.35">
      <c r="A72" s="453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41529682.530000001</v>
      </c>
      <c r="T72" s="415">
        <f t="shared" si="23"/>
        <v>41181844.390000001</v>
      </c>
      <c r="U72" s="199">
        <f t="shared" si="23"/>
        <v>0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2749703.740000003</v>
      </c>
      <c r="Y72" s="97">
        <f t="shared" si="23"/>
        <v>5982938.3199999984</v>
      </c>
      <c r="Z72" s="97">
        <f t="shared" si="23"/>
        <v>9282758.6700000018</v>
      </c>
      <c r="AA72" s="97">
        <f t="shared" si="23"/>
        <v>13111282.309999999</v>
      </c>
      <c r="AB72" s="166">
        <f t="shared" si="23"/>
        <v>-24532693.219999999</v>
      </c>
    </row>
    <row r="73" spans="1:34" x14ac:dyDescent="0.3">
      <c r="A73" s="453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416"/>
      <c r="U73" s="200"/>
      <c r="V73" s="221"/>
      <c r="W73" s="32"/>
      <c r="X73" s="32"/>
      <c r="Y73" s="32"/>
      <c r="Z73" s="32"/>
      <c r="AA73" s="32"/>
      <c r="AB73" s="167"/>
    </row>
    <row r="74" spans="1:34" x14ac:dyDescent="0.3">
      <c r="A74" s="453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409">
        <v>2219288</v>
      </c>
      <c r="U74" s="193"/>
      <c r="V74" s="213">
        <f t="shared" ref="V74:AB78" si="24">O74-C74</f>
        <v>-8197240</v>
      </c>
      <c r="W74" s="80">
        <f t="shared" si="24"/>
        <v>1276654</v>
      </c>
      <c r="X74" s="80">
        <f t="shared" si="24"/>
        <v>3538196</v>
      </c>
      <c r="Y74" s="80">
        <f t="shared" si="24"/>
        <v>187617</v>
      </c>
      <c r="Z74" s="80">
        <f t="shared" si="24"/>
        <v>238763</v>
      </c>
      <c r="AA74" s="80">
        <f t="shared" si="24"/>
        <v>-1712359</v>
      </c>
      <c r="AB74" s="154">
        <f t="shared" si="24"/>
        <v>-4442656</v>
      </c>
      <c r="AC74" s="400"/>
      <c r="AD74" s="400"/>
      <c r="AE74" s="400"/>
      <c r="AF74" s="400"/>
      <c r="AG74" s="400"/>
      <c r="AH74" s="400"/>
    </row>
    <row r="75" spans="1:34" x14ac:dyDescent="0.3">
      <c r="A75" s="453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409">
        <v>390171</v>
      </c>
      <c r="U75" s="193"/>
      <c r="V75" s="213">
        <f t="shared" si="24"/>
        <v>-1401934</v>
      </c>
      <c r="W75" s="80">
        <f t="shared" si="24"/>
        <v>-112682</v>
      </c>
      <c r="X75" s="80">
        <f t="shared" si="24"/>
        <v>222955</v>
      </c>
      <c r="Y75" s="80">
        <f t="shared" si="24"/>
        <v>-218665</v>
      </c>
      <c r="Z75" s="80">
        <f t="shared" si="24"/>
        <v>66699</v>
      </c>
      <c r="AA75" s="80">
        <f t="shared" si="24"/>
        <v>-305612</v>
      </c>
      <c r="AB75" s="154">
        <f t="shared" si="24"/>
        <v>-702726</v>
      </c>
    </row>
    <row r="76" spans="1:34" x14ac:dyDescent="0.3">
      <c r="A76" s="453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409">
        <v>216090</v>
      </c>
      <c r="U76" s="193"/>
      <c r="V76" s="213">
        <f t="shared" si="24"/>
        <v>-1823446</v>
      </c>
      <c r="W76" s="80">
        <f t="shared" si="24"/>
        <v>-316797</v>
      </c>
      <c r="X76" s="80">
        <f t="shared" si="24"/>
        <v>210882</v>
      </c>
      <c r="Y76" s="80">
        <f t="shared" si="24"/>
        <v>-134885</v>
      </c>
      <c r="Z76" s="80">
        <f t="shared" si="24"/>
        <v>-79536</v>
      </c>
      <c r="AA76" s="80">
        <f t="shared" si="24"/>
        <v>-266291</v>
      </c>
      <c r="AB76" s="154">
        <f t="shared" si="24"/>
        <v>-540273</v>
      </c>
      <c r="AC76" s="401"/>
      <c r="AD76" s="401"/>
      <c r="AE76" s="401"/>
      <c r="AF76" s="401"/>
      <c r="AG76" s="401"/>
      <c r="AH76" s="401"/>
    </row>
    <row r="77" spans="1:34" x14ac:dyDescent="0.3">
      <c r="A77" s="453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409">
        <v>911941</v>
      </c>
      <c r="U77" s="193"/>
      <c r="V77" s="213">
        <f t="shared" si="24"/>
        <v>-3237485</v>
      </c>
      <c r="W77" s="80">
        <f t="shared" si="24"/>
        <v>-956171</v>
      </c>
      <c r="X77" s="80">
        <f t="shared" si="24"/>
        <v>-40339</v>
      </c>
      <c r="Y77" s="80">
        <f t="shared" si="24"/>
        <v>-689120</v>
      </c>
      <c r="Z77" s="80">
        <f t="shared" si="24"/>
        <v>-302796</v>
      </c>
      <c r="AA77" s="80">
        <f t="shared" si="24"/>
        <v>-1065826</v>
      </c>
      <c r="AB77" s="154">
        <f t="shared" si="24"/>
        <v>-2187047</v>
      </c>
    </row>
    <row r="78" spans="1:34" x14ac:dyDescent="0.3">
      <c r="A78" s="453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417">
        <v>17685535</v>
      </c>
      <c r="U78" s="194"/>
      <c r="V78" s="214">
        <f t="shared" si="24"/>
        <v>-2890399</v>
      </c>
      <c r="W78" s="85">
        <f t="shared" si="24"/>
        <v>-1655044</v>
      </c>
      <c r="X78" s="85">
        <f t="shared" si="24"/>
        <v>-1722788</v>
      </c>
      <c r="Y78" s="85">
        <f t="shared" si="24"/>
        <v>-1159108.1999999993</v>
      </c>
      <c r="Z78" s="85">
        <f t="shared" si="24"/>
        <v>3565110</v>
      </c>
      <c r="AA78" s="85">
        <f t="shared" si="24"/>
        <v>-1252678</v>
      </c>
      <c r="AB78" s="155">
        <f t="shared" si="24"/>
        <v>-8395329</v>
      </c>
    </row>
    <row r="79" spans="1:34" x14ac:dyDescent="0.3">
      <c r="A79" s="453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20015421</v>
      </c>
      <c r="T79" s="409">
        <f t="shared" si="25"/>
        <v>21423025</v>
      </c>
      <c r="U79" s="193">
        <f t="shared" si="25"/>
        <v>0</v>
      </c>
      <c r="V79" s="213">
        <f t="shared" si="25"/>
        <v>-17550504</v>
      </c>
      <c r="W79" s="80">
        <f t="shared" si="25"/>
        <v>-1764040</v>
      </c>
      <c r="X79" s="80">
        <f t="shared" si="25"/>
        <v>2208906</v>
      </c>
      <c r="Y79" s="80">
        <f t="shared" si="25"/>
        <v>-2014161.1999999993</v>
      </c>
      <c r="Z79" s="80">
        <f t="shared" si="25"/>
        <v>3488240</v>
      </c>
      <c r="AA79" s="80">
        <f t="shared" si="25"/>
        <v>-4602766</v>
      </c>
      <c r="AB79" s="154">
        <f t="shared" si="25"/>
        <v>-16268031</v>
      </c>
    </row>
    <row r="80" spans="1:34" x14ac:dyDescent="0.3">
      <c r="A80" s="453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418"/>
      <c r="U80" s="201"/>
      <c r="V80" s="222"/>
      <c r="W80" s="144"/>
      <c r="X80" s="144"/>
      <c r="Y80" s="144"/>
      <c r="Z80" s="144"/>
      <c r="AA80" s="144"/>
      <c r="AB80" s="168"/>
    </row>
    <row r="81" spans="1:28" x14ac:dyDescent="0.3">
      <c r="A81" s="453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395">
        <v>4059476.52</v>
      </c>
      <c r="U81" s="202"/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3536534.7399999984</v>
      </c>
      <c r="Y81" s="95">
        <f t="shared" si="26"/>
        <v>-352318.68999999948</v>
      </c>
      <c r="Z81" s="95">
        <f t="shared" si="26"/>
        <v>-94147.529999999329</v>
      </c>
      <c r="AA81" s="95">
        <f t="shared" si="26"/>
        <v>-3459379.18</v>
      </c>
      <c r="AB81" s="164">
        <f t="shared" si="26"/>
        <v>-8154353.6100000003</v>
      </c>
    </row>
    <row r="82" spans="1:28" x14ac:dyDescent="0.3">
      <c r="A82" s="453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395">
        <v>520659.83</v>
      </c>
      <c r="U82" s="202"/>
      <c r="V82" s="218">
        <f t="shared" si="26"/>
        <v>-1618921.79</v>
      </c>
      <c r="W82" s="95">
        <f t="shared" si="26"/>
        <v>-287400.95000000019</v>
      </c>
      <c r="X82" s="95">
        <f t="shared" si="26"/>
        <v>21596.839999999851</v>
      </c>
      <c r="Y82" s="95">
        <f t="shared" si="26"/>
        <v>-335577.57000000007</v>
      </c>
      <c r="Z82" s="95">
        <f t="shared" si="26"/>
        <v>16111.110000000102</v>
      </c>
      <c r="AA82" s="95">
        <f t="shared" si="26"/>
        <v>-448306.60000000003</v>
      </c>
      <c r="AB82" s="164">
        <f t="shared" si="26"/>
        <v>-954941.41</v>
      </c>
    </row>
    <row r="83" spans="1:28" x14ac:dyDescent="0.3">
      <c r="A83" s="453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395">
        <v>431663.66</v>
      </c>
      <c r="U83" s="202"/>
      <c r="V83" s="218">
        <f t="shared" si="26"/>
        <v>-2338352.4800000004</v>
      </c>
      <c r="W83" s="95">
        <f t="shared" si="26"/>
        <v>-478125.25</v>
      </c>
      <c r="X83" s="95">
        <f t="shared" si="26"/>
        <v>208430.70000000019</v>
      </c>
      <c r="Y83" s="95">
        <f t="shared" si="26"/>
        <v>-162012.58999999985</v>
      </c>
      <c r="Z83" s="95">
        <f t="shared" si="26"/>
        <v>-93640.930000000051</v>
      </c>
      <c r="AA83" s="95">
        <f t="shared" si="26"/>
        <v>-482045.4200000001</v>
      </c>
      <c r="AB83" s="164">
        <f t="shared" si="26"/>
        <v>-961868.64999999991</v>
      </c>
    </row>
    <row r="84" spans="1:28" x14ac:dyDescent="0.3">
      <c r="A84" s="453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395">
        <v>734227.57</v>
      </c>
      <c r="U84" s="202"/>
      <c r="V84" s="218">
        <f t="shared" si="26"/>
        <v>-2771957.6400000006</v>
      </c>
      <c r="W84" s="95">
        <f t="shared" si="26"/>
        <v>-888994</v>
      </c>
      <c r="X84" s="95">
        <f t="shared" si="26"/>
        <v>-94694.5</v>
      </c>
      <c r="Y84" s="95">
        <f t="shared" si="26"/>
        <v>-496569.29999999981</v>
      </c>
      <c r="Z84" s="95">
        <f t="shared" si="26"/>
        <v>-252446.87000000011</v>
      </c>
      <c r="AA84" s="95">
        <f t="shared" si="26"/>
        <v>-862764.14</v>
      </c>
      <c r="AB84" s="164">
        <f t="shared" si="26"/>
        <v>-1708511.9</v>
      </c>
    </row>
    <row r="85" spans="1:28" ht="16.2" x14ac:dyDescent="0.45">
      <c r="A85" s="453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397">
        <v>1666249.49</v>
      </c>
      <c r="U85" s="203"/>
      <c r="V85" s="219">
        <f t="shared" si="26"/>
        <v>-1255420.9000000004</v>
      </c>
      <c r="W85" s="96">
        <f t="shared" si="26"/>
        <v>236637.16999999993</v>
      </c>
      <c r="X85" s="96">
        <f t="shared" si="26"/>
        <v>-432634.34999999963</v>
      </c>
      <c r="Y85" s="96">
        <f t="shared" si="26"/>
        <v>-316336.0700000003</v>
      </c>
      <c r="Z85" s="96">
        <f t="shared" si="26"/>
        <v>-117229.35000000009</v>
      </c>
      <c r="AA85" s="96">
        <f t="shared" si="26"/>
        <v>-803307.36999999988</v>
      </c>
      <c r="AB85" s="165">
        <f t="shared" si="26"/>
        <v>-2462262.5299999998</v>
      </c>
    </row>
    <row r="86" spans="1:28" x14ac:dyDescent="0.3">
      <c r="A86" s="453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14063744.630000001</v>
      </c>
      <c r="T86" s="395">
        <f t="shared" si="27"/>
        <v>7412277.0700000003</v>
      </c>
      <c r="U86" s="202">
        <f t="shared" si="27"/>
        <v>0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3239233.4299999988</v>
      </c>
      <c r="Y86" s="117">
        <f t="shared" si="27"/>
        <v>-1662814.2199999995</v>
      </c>
      <c r="Z86" s="117">
        <f t="shared" si="27"/>
        <v>-541353.56999999948</v>
      </c>
      <c r="AA86" s="117">
        <f t="shared" si="27"/>
        <v>-6055802.71</v>
      </c>
      <c r="AB86" s="169">
        <f t="shared" si="27"/>
        <v>-14241938.1</v>
      </c>
    </row>
    <row r="87" spans="1:28" x14ac:dyDescent="0.3">
      <c r="A87" s="453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419"/>
      <c r="U87" s="244"/>
      <c r="V87" s="245"/>
      <c r="W87" s="243"/>
      <c r="X87" s="37"/>
      <c r="Y87" s="37"/>
      <c r="Z87" s="37"/>
      <c r="AA87" s="37"/>
      <c r="AB87" s="45"/>
    </row>
    <row r="88" spans="1:28" x14ac:dyDescent="0.3">
      <c r="A88" s="453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420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453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420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453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420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453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420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453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420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453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420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453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421"/>
      <c r="U94" s="252"/>
      <c r="V94" s="253"/>
      <c r="W94" s="254"/>
      <c r="X94" s="38"/>
      <c r="Y94" s="38"/>
      <c r="Z94" s="38"/>
      <c r="AA94" s="38"/>
      <c r="AB94" s="172"/>
    </row>
    <row r="95" spans="1:28" x14ac:dyDescent="0.3">
      <c r="A95" s="453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8338424.5099999998</v>
      </c>
      <c r="T95" s="326">
        <f t="shared" si="29"/>
        <v>4059476.52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3536534.7399999984</v>
      </c>
      <c r="Y95" s="95">
        <f t="shared" si="30"/>
        <v>-352318.68999999948</v>
      </c>
      <c r="Z95" s="95">
        <f t="shared" si="30"/>
        <v>-94147.529999999329</v>
      </c>
      <c r="AA95" s="95">
        <f t="shared" si="30"/>
        <v>-3459379.18</v>
      </c>
      <c r="AB95" s="164">
        <f t="shared" si="30"/>
        <v>-8154353.6100000003</v>
      </c>
    </row>
    <row r="96" spans="1:28" x14ac:dyDescent="0.3">
      <c r="A96" s="453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1097679.29</v>
      </c>
      <c r="T96" s="326">
        <f t="shared" si="29"/>
        <v>520659.83</v>
      </c>
      <c r="U96" s="204">
        <f t="shared" si="29"/>
        <v>0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21596.839999999851</v>
      </c>
      <c r="Y96" s="95">
        <f t="shared" si="30"/>
        <v>-335577.57000000007</v>
      </c>
      <c r="Z96" s="95">
        <f t="shared" si="30"/>
        <v>16111.110000000102</v>
      </c>
      <c r="AA96" s="95">
        <f t="shared" si="30"/>
        <v>-448306.60000000003</v>
      </c>
      <c r="AB96" s="164">
        <f t="shared" si="30"/>
        <v>-954941.41</v>
      </c>
    </row>
    <row r="97" spans="1:28" x14ac:dyDescent="0.3">
      <c r="A97" s="453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886206.72</v>
      </c>
      <c r="T97" s="326">
        <f t="shared" si="29"/>
        <v>431663.66</v>
      </c>
      <c r="U97" s="204">
        <f t="shared" si="29"/>
        <v>0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208430.70000000019</v>
      </c>
      <c r="Y97" s="95">
        <f t="shared" si="30"/>
        <v>-162012.58999999985</v>
      </c>
      <c r="Z97" s="95">
        <f t="shared" si="30"/>
        <v>-93640.930000000051</v>
      </c>
      <c r="AA97" s="95">
        <f t="shared" si="30"/>
        <v>-482045.4200000001</v>
      </c>
      <c r="AB97" s="164">
        <f t="shared" si="30"/>
        <v>-961868.64999999991</v>
      </c>
    </row>
    <row r="98" spans="1:28" x14ac:dyDescent="0.3">
      <c r="A98" s="453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1484690.02</v>
      </c>
      <c r="T98" s="326">
        <f t="shared" si="29"/>
        <v>734227.57</v>
      </c>
      <c r="U98" s="204">
        <f t="shared" si="29"/>
        <v>0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-94694.5</v>
      </c>
      <c r="Y98" s="95">
        <f t="shared" si="30"/>
        <v>-496569.29999999981</v>
      </c>
      <c r="Z98" s="95">
        <f t="shared" si="30"/>
        <v>-252446.87000000011</v>
      </c>
      <c r="AA98" s="95">
        <f t="shared" si="30"/>
        <v>-862764.14</v>
      </c>
      <c r="AB98" s="164">
        <f t="shared" si="30"/>
        <v>-1708511.9</v>
      </c>
    </row>
    <row r="99" spans="1:28" ht="16.2" x14ac:dyDescent="0.45">
      <c r="A99" s="453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2256744.09</v>
      </c>
      <c r="T99" s="329">
        <f t="shared" si="29"/>
        <v>1666249.49</v>
      </c>
      <c r="U99" s="205">
        <f t="shared" si="29"/>
        <v>0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-432634.34999999963</v>
      </c>
      <c r="Y99" s="96">
        <f t="shared" si="30"/>
        <v>-316336.0700000003</v>
      </c>
      <c r="Z99" s="96">
        <f t="shared" si="30"/>
        <v>-117229.35000000009</v>
      </c>
      <c r="AA99" s="96">
        <f t="shared" si="30"/>
        <v>-803307.36999999988</v>
      </c>
      <c r="AB99" s="165">
        <f t="shared" si="30"/>
        <v>-2462262.5299999998</v>
      </c>
    </row>
    <row r="100" spans="1:28" ht="15" thickBot="1" x14ac:dyDescent="0.35">
      <c r="A100" s="453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14063744.630000001</v>
      </c>
      <c r="T100" s="422">
        <f t="shared" si="29"/>
        <v>7412277.0700000003</v>
      </c>
      <c r="U100" s="206">
        <f t="shared" si="29"/>
        <v>0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3239233.4299999988</v>
      </c>
      <c r="Y100" s="97">
        <f t="shared" si="32"/>
        <v>-1662814.2199999995</v>
      </c>
      <c r="Z100" s="97">
        <f t="shared" si="32"/>
        <v>-541353.56999999948</v>
      </c>
      <c r="AA100" s="97">
        <f t="shared" si="32"/>
        <v>-6055802.71</v>
      </c>
      <c r="AB100" s="166">
        <f t="shared" si="32"/>
        <v>-14241938.1</v>
      </c>
    </row>
    <row r="101" spans="1:28" x14ac:dyDescent="0.3">
      <c r="A101" s="453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423"/>
      <c r="U101" s="207"/>
      <c r="V101" s="224"/>
      <c r="W101" s="129"/>
      <c r="X101" s="130"/>
      <c r="Y101" s="130"/>
      <c r="Z101" s="130"/>
      <c r="AA101" s="130"/>
      <c r="AB101" s="174"/>
    </row>
    <row r="102" spans="1:28" x14ac:dyDescent="0.3">
      <c r="A102" s="453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6">
        <v>6859431.1600000001</v>
      </c>
      <c r="U102" s="204"/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-2992663.2300000004</v>
      </c>
      <c r="Y102" s="95">
        <f t="shared" si="33"/>
        <v>1950449.0199999996</v>
      </c>
      <c r="Z102" s="95">
        <f t="shared" si="33"/>
        <v>-3813694.4399999976</v>
      </c>
      <c r="AA102" s="95">
        <f t="shared" si="33"/>
        <v>-8930934.25</v>
      </c>
      <c r="AB102" s="164">
        <f t="shared" si="33"/>
        <v>-14220171.68</v>
      </c>
    </row>
    <row r="103" spans="1:28" x14ac:dyDescent="0.3">
      <c r="A103" s="453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6">
        <v>520804.22</v>
      </c>
      <c r="U103" s="204"/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-428184.9700000002</v>
      </c>
      <c r="Y103" s="95">
        <f t="shared" si="33"/>
        <v>-40151.15000000014</v>
      </c>
      <c r="Z103" s="95">
        <f t="shared" si="33"/>
        <v>-539790.55000000005</v>
      </c>
      <c r="AA103" s="95">
        <f t="shared" si="33"/>
        <v>-909714.90999999992</v>
      </c>
      <c r="AB103" s="164">
        <f t="shared" si="33"/>
        <v>-1351938.29</v>
      </c>
    </row>
    <row r="104" spans="1:28" x14ac:dyDescent="0.3">
      <c r="A104" s="453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6">
        <v>569136.52</v>
      </c>
      <c r="U104" s="204"/>
      <c r="V104" s="218">
        <f t="shared" si="33"/>
        <v>-1643056.5899999999</v>
      </c>
      <c r="W104" s="95">
        <f t="shared" si="33"/>
        <v>-3176239.59</v>
      </c>
      <c r="X104" s="95">
        <f t="shared" si="33"/>
        <v>-444726.12000000011</v>
      </c>
      <c r="Y104" s="95">
        <f t="shared" si="33"/>
        <v>411698.73999999976</v>
      </c>
      <c r="Z104" s="95">
        <f t="shared" si="33"/>
        <v>-318497.4600000002</v>
      </c>
      <c r="AA104" s="95">
        <f t="shared" si="33"/>
        <v>-707301.11999999988</v>
      </c>
      <c r="AB104" s="164">
        <f t="shared" si="33"/>
        <v>-1123845.6299999999</v>
      </c>
    </row>
    <row r="105" spans="1:28" x14ac:dyDescent="0.3">
      <c r="A105" s="453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6">
        <v>945366.49</v>
      </c>
      <c r="U105" s="204"/>
      <c r="V105" s="218">
        <f t="shared" si="33"/>
        <v>-1464179.1099999994</v>
      </c>
      <c r="W105" s="95">
        <f t="shared" si="33"/>
        <v>-4247225.71</v>
      </c>
      <c r="X105" s="95">
        <f t="shared" si="33"/>
        <v>-461390.9299999997</v>
      </c>
      <c r="Y105" s="95">
        <f t="shared" si="33"/>
        <v>297724.89999999991</v>
      </c>
      <c r="Z105" s="95">
        <f t="shared" si="33"/>
        <v>-579395.52</v>
      </c>
      <c r="AA105" s="95">
        <f t="shared" si="33"/>
        <v>-1160955.22</v>
      </c>
      <c r="AB105" s="164">
        <f t="shared" si="33"/>
        <v>-1817034.12</v>
      </c>
    </row>
    <row r="106" spans="1:28" ht="16.2" x14ac:dyDescent="0.45">
      <c r="A106" s="453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9">
        <v>947717.72</v>
      </c>
      <c r="U106" s="208"/>
      <c r="V106" s="219">
        <f t="shared" si="33"/>
        <v>-490630.08000000007</v>
      </c>
      <c r="W106" s="96">
        <f t="shared" si="33"/>
        <v>-2279940.41</v>
      </c>
      <c r="X106" s="96">
        <f t="shared" si="33"/>
        <v>416375.20000000019</v>
      </c>
      <c r="Y106" s="96">
        <f t="shared" si="33"/>
        <v>193710.66000000015</v>
      </c>
      <c r="Z106" s="96">
        <f t="shared" si="33"/>
        <v>-751801.5299999998</v>
      </c>
      <c r="AA106" s="96">
        <f t="shared" si="33"/>
        <v>-1456217.86</v>
      </c>
      <c r="AB106" s="165">
        <f t="shared" si="33"/>
        <v>-2585394.19</v>
      </c>
    </row>
    <row r="107" spans="1:28" x14ac:dyDescent="0.3">
      <c r="A107" s="453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22740826.190000001</v>
      </c>
      <c r="T107" s="424">
        <f t="shared" si="34"/>
        <v>9842456.1100000013</v>
      </c>
      <c r="U107" s="134">
        <f t="shared" si="34"/>
        <v>0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-3910590.05</v>
      </c>
      <c r="Y107" s="135">
        <f t="shared" si="34"/>
        <v>2813432.1699999995</v>
      </c>
      <c r="Z107" s="135">
        <f t="shared" si="34"/>
        <v>-6003179.4999999963</v>
      </c>
      <c r="AA107" s="135">
        <f t="shared" si="34"/>
        <v>-13165123.359999999</v>
      </c>
      <c r="AB107" s="164">
        <f t="shared" si="34"/>
        <v>-21098383.91</v>
      </c>
    </row>
    <row r="108" spans="1:28" x14ac:dyDescent="0.3">
      <c r="A108" s="453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25"/>
      <c r="U108" s="209"/>
      <c r="V108" s="226"/>
      <c r="W108" s="41"/>
      <c r="X108" s="42"/>
      <c r="Y108" s="42"/>
      <c r="Z108" s="42"/>
      <c r="AA108" s="42"/>
      <c r="AB108" s="175"/>
    </row>
    <row r="109" spans="1:28" x14ac:dyDescent="0.3">
      <c r="A109" s="453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426">
        <v>106139</v>
      </c>
      <c r="U109" s="263"/>
      <c r="V109" s="255">
        <f t="shared" ref="V109:AB113" si="35">O109-C109</f>
        <v>13439</v>
      </c>
      <c r="W109" s="256">
        <f t="shared" si="35"/>
        <v>-28612</v>
      </c>
      <c r="X109" s="256">
        <f t="shared" si="35"/>
        <v>-9870</v>
      </c>
      <c r="Y109" s="256">
        <f t="shared" si="35"/>
        <v>31580</v>
      </c>
      <c r="Z109" s="256">
        <f t="shared" si="35"/>
        <v>-16143</v>
      </c>
      <c r="AA109" s="256">
        <f t="shared" si="35"/>
        <v>-109936</v>
      </c>
      <c r="AB109" s="176">
        <f t="shared" si="35"/>
        <v>-204036</v>
      </c>
    </row>
    <row r="110" spans="1:28" x14ac:dyDescent="0.3">
      <c r="A110" s="453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426">
        <v>8472</v>
      </c>
      <c r="U110" s="263"/>
      <c r="V110" s="255">
        <f t="shared" si="35"/>
        <v>-1618</v>
      </c>
      <c r="W110" s="256">
        <f t="shared" si="35"/>
        <v>-2018</v>
      </c>
      <c r="X110" s="256">
        <f t="shared" si="35"/>
        <v>-2660</v>
      </c>
      <c r="Y110" s="256">
        <f t="shared" si="35"/>
        <v>-202</v>
      </c>
      <c r="Z110" s="256">
        <f t="shared" si="35"/>
        <v>-3775</v>
      </c>
      <c r="AA110" s="256">
        <f t="shared" si="35"/>
        <v>-9947</v>
      </c>
      <c r="AB110" s="176">
        <f t="shared" si="35"/>
        <v>-18494</v>
      </c>
    </row>
    <row r="111" spans="1:28" x14ac:dyDescent="0.3">
      <c r="A111" s="453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426">
        <v>9476</v>
      </c>
      <c r="U111" s="263"/>
      <c r="V111" s="255">
        <f t="shared" si="35"/>
        <v>1313</v>
      </c>
      <c r="W111" s="256">
        <f t="shared" si="35"/>
        <v>-5347</v>
      </c>
      <c r="X111" s="256">
        <f t="shared" si="35"/>
        <v>-2269</v>
      </c>
      <c r="Y111" s="256">
        <f t="shared" si="35"/>
        <v>2461</v>
      </c>
      <c r="Z111" s="256">
        <f t="shared" si="35"/>
        <v>-2201</v>
      </c>
      <c r="AA111" s="256">
        <f t="shared" si="35"/>
        <v>-10789</v>
      </c>
      <c r="AB111" s="176">
        <f t="shared" si="35"/>
        <v>-19118</v>
      </c>
    </row>
    <row r="112" spans="1:28" x14ac:dyDescent="0.3">
      <c r="A112" s="453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426">
        <v>3198</v>
      </c>
      <c r="U112" s="263"/>
      <c r="V112" s="255">
        <f t="shared" si="35"/>
        <v>930</v>
      </c>
      <c r="W112" s="256">
        <f t="shared" si="35"/>
        <v>-1644</v>
      </c>
      <c r="X112" s="256">
        <f t="shared" si="35"/>
        <v>-445</v>
      </c>
      <c r="Y112" s="256">
        <f t="shared" si="35"/>
        <v>903</v>
      </c>
      <c r="Z112" s="256">
        <f t="shared" si="35"/>
        <v>-522</v>
      </c>
      <c r="AA112" s="256">
        <f t="shared" si="35"/>
        <v>-3443</v>
      </c>
      <c r="AB112" s="176">
        <f t="shared" si="35"/>
        <v>-6240</v>
      </c>
    </row>
    <row r="113" spans="1:33" ht="16.2" x14ac:dyDescent="0.45">
      <c r="A113" s="453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427">
        <v>433</v>
      </c>
      <c r="U113" s="268"/>
      <c r="V113" s="257">
        <f t="shared" si="35"/>
        <v>217</v>
      </c>
      <c r="W113" s="258">
        <f t="shared" si="35"/>
        <v>-231</v>
      </c>
      <c r="X113" s="258">
        <f t="shared" si="35"/>
        <v>-54</v>
      </c>
      <c r="Y113" s="258">
        <f t="shared" si="35"/>
        <v>192</v>
      </c>
      <c r="Z113" s="258">
        <f t="shared" si="35"/>
        <v>-115</v>
      </c>
      <c r="AA113" s="258">
        <f t="shared" si="35"/>
        <v>-546</v>
      </c>
      <c r="AB113" s="177">
        <f t="shared" si="35"/>
        <v>-954</v>
      </c>
    </row>
    <row r="114" spans="1:33" ht="15" thickBot="1" x14ac:dyDescent="0.35">
      <c r="A114" s="453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256861</v>
      </c>
      <c r="T114" s="428">
        <f t="shared" si="36"/>
        <v>127718</v>
      </c>
      <c r="U114" s="272">
        <f t="shared" si="36"/>
        <v>0</v>
      </c>
      <c r="V114" s="273">
        <f t="shared" si="36"/>
        <v>14281</v>
      </c>
      <c r="W114" s="270">
        <f t="shared" si="36"/>
        <v>-37852</v>
      </c>
      <c r="X114" s="270">
        <f t="shared" si="36"/>
        <v>-15298</v>
      </c>
      <c r="Y114" s="270">
        <f t="shared" si="36"/>
        <v>34934</v>
      </c>
      <c r="Z114" s="270">
        <f t="shared" si="36"/>
        <v>-22756</v>
      </c>
      <c r="AA114" s="270">
        <f t="shared" si="36"/>
        <v>-134661</v>
      </c>
      <c r="AB114" s="88">
        <f t="shared" si="36"/>
        <v>-248842</v>
      </c>
    </row>
    <row r="115" spans="1:33" x14ac:dyDescent="0.3">
      <c r="A115" s="453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429"/>
      <c r="U115" s="207"/>
      <c r="V115" s="228"/>
      <c r="W115" s="139"/>
      <c r="X115" s="140"/>
      <c r="Y115" s="140"/>
      <c r="Z115" s="140"/>
      <c r="AA115" s="140"/>
      <c r="AB115" s="174"/>
    </row>
    <row r="116" spans="1:33" x14ac:dyDescent="0.3">
      <c r="A116" s="453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-7151563.290000001</v>
      </c>
      <c r="T116" s="326">
        <f t="shared" si="37"/>
        <v>-2799954.64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6529197.9699999988</v>
      </c>
      <c r="Y116" s="95">
        <f t="shared" si="38"/>
        <v>-2302767.709999999</v>
      </c>
      <c r="Z116" s="95">
        <f t="shared" si="38"/>
        <v>3719546.9099999983</v>
      </c>
      <c r="AA116" s="95">
        <f t="shared" si="38"/>
        <v>5471555.0700000003</v>
      </c>
      <c r="AB116" s="164">
        <f t="shared" si="38"/>
        <v>6065818.0699999994</v>
      </c>
    </row>
    <row r="117" spans="1:33" x14ac:dyDescent="0.3">
      <c r="A117" s="453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-10375.659999999916</v>
      </c>
      <c r="T117" s="326">
        <f t="shared" si="37"/>
        <v>-144.38999999995576</v>
      </c>
      <c r="U117" s="204">
        <f t="shared" si="37"/>
        <v>0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449781.81000000006</v>
      </c>
      <c r="Y117" s="95">
        <f t="shared" si="38"/>
        <v>-295426.41999999993</v>
      </c>
      <c r="Z117" s="95">
        <f t="shared" si="38"/>
        <v>555901.66000000015</v>
      </c>
      <c r="AA117" s="95">
        <f t="shared" si="38"/>
        <v>461408.30999999988</v>
      </c>
      <c r="AB117" s="164">
        <f t="shared" si="38"/>
        <v>396996.88</v>
      </c>
    </row>
    <row r="118" spans="1:33" x14ac:dyDescent="0.3">
      <c r="A118" s="453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-511984.68999999994</v>
      </c>
      <c r="T118" s="326">
        <f t="shared" si="37"/>
        <v>-137472.86000000004</v>
      </c>
      <c r="U118" s="204">
        <f t="shared" si="37"/>
        <v>0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653156.8200000003</v>
      </c>
      <c r="Y118" s="95">
        <f t="shared" si="38"/>
        <v>-573711.32999999961</v>
      </c>
      <c r="Z118" s="95">
        <f t="shared" si="38"/>
        <v>224856.53000000014</v>
      </c>
      <c r="AA118" s="95">
        <f t="shared" si="38"/>
        <v>225255.69999999978</v>
      </c>
      <c r="AB118" s="164">
        <f t="shared" si="38"/>
        <v>161976.97999999998</v>
      </c>
    </row>
    <row r="119" spans="1:33" x14ac:dyDescent="0.3">
      <c r="A119" s="453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-720667.66000000015</v>
      </c>
      <c r="T119" s="326">
        <f t="shared" si="37"/>
        <v>-211138.92000000004</v>
      </c>
      <c r="U119" s="204">
        <f t="shared" si="37"/>
        <v>0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366696.4299999997</v>
      </c>
      <c r="Y119" s="95">
        <f t="shared" si="38"/>
        <v>-794294.19999999972</v>
      </c>
      <c r="Z119" s="95">
        <f t="shared" si="38"/>
        <v>326948.64999999991</v>
      </c>
      <c r="AA119" s="95">
        <f t="shared" si="38"/>
        <v>298191.07999999996</v>
      </c>
      <c r="AB119" s="164">
        <f t="shared" si="38"/>
        <v>108522.2200000002</v>
      </c>
    </row>
    <row r="120" spans="1:33" ht="16.2" x14ac:dyDescent="0.45">
      <c r="A120" s="453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-282490.26000000024</v>
      </c>
      <c r="T120" s="329">
        <f t="shared" si="37"/>
        <v>718531.77</v>
      </c>
      <c r="U120" s="208">
        <f t="shared" si="37"/>
        <v>0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-849009.54999999981</v>
      </c>
      <c r="Y120" s="96">
        <f t="shared" si="38"/>
        <v>-510046.73000000045</v>
      </c>
      <c r="Z120" s="96">
        <f t="shared" si="38"/>
        <v>634572.1799999997</v>
      </c>
      <c r="AA120" s="96">
        <f t="shared" si="38"/>
        <v>652910.49000000022</v>
      </c>
      <c r="AB120" s="165">
        <f t="shared" si="38"/>
        <v>123131.66000000015</v>
      </c>
    </row>
    <row r="121" spans="1:33" ht="15" thickBot="1" x14ac:dyDescent="0.35">
      <c r="A121" s="453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-8677081.5600000005</v>
      </c>
      <c r="T121" s="422">
        <f t="shared" si="40"/>
        <v>-2430179.04</v>
      </c>
      <c r="U121" s="206">
        <f t="shared" si="40"/>
        <v>0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7149823.4799999995</v>
      </c>
      <c r="Y121" s="97">
        <f t="shared" si="41"/>
        <v>-4476246.3899999987</v>
      </c>
      <c r="Z121" s="97">
        <f t="shared" si="41"/>
        <v>5461825.9299999978</v>
      </c>
      <c r="AA121" s="97">
        <f t="shared" si="41"/>
        <v>7109320.6500000004</v>
      </c>
      <c r="AB121" s="166">
        <f t="shared" si="41"/>
        <v>6856445.8100000005</v>
      </c>
    </row>
    <row r="122" spans="1:33" x14ac:dyDescent="0.3">
      <c r="A122" s="453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430"/>
      <c r="U122" s="211"/>
      <c r="V122" s="227"/>
      <c r="W122" s="91"/>
      <c r="X122" s="92"/>
      <c r="Y122" s="92"/>
      <c r="Z122" s="92"/>
      <c r="AA122" s="92"/>
      <c r="AB122" s="179"/>
    </row>
    <row r="123" spans="1:33" x14ac:dyDescent="0.3">
      <c r="A123" s="453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431">
        <v>46</v>
      </c>
      <c r="U123" s="275"/>
      <c r="V123" s="255">
        <f t="shared" ref="V123:AB127" si="42">O123-C123</f>
        <v>1</v>
      </c>
      <c r="W123" s="256">
        <f t="shared" si="42"/>
        <v>-5</v>
      </c>
      <c r="X123" s="256">
        <f t="shared" si="42"/>
        <v>-5</v>
      </c>
      <c r="Y123" s="256">
        <f t="shared" si="42"/>
        <v>-14</v>
      </c>
      <c r="Z123" s="256">
        <f t="shared" si="42"/>
        <v>-3</v>
      </c>
      <c r="AA123" s="256">
        <f t="shared" si="42"/>
        <v>-14</v>
      </c>
      <c r="AB123" s="176">
        <f t="shared" si="42"/>
        <v>-60</v>
      </c>
      <c r="AC123" s="400"/>
      <c r="AD123" s="400"/>
      <c r="AE123" s="400"/>
      <c r="AF123" s="400"/>
      <c r="AG123" s="400"/>
    </row>
    <row r="124" spans="1:33" x14ac:dyDescent="0.3">
      <c r="A124" s="453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431">
        <v>653</v>
      </c>
      <c r="U124" s="275"/>
      <c r="V124" s="255">
        <f t="shared" si="42"/>
        <v>-274</v>
      </c>
      <c r="W124" s="256">
        <f t="shared" si="42"/>
        <v>-431</v>
      </c>
      <c r="X124" s="256">
        <f t="shared" si="42"/>
        <v>-886</v>
      </c>
      <c r="Y124" s="256">
        <f t="shared" si="42"/>
        <v>-928</v>
      </c>
      <c r="Z124" s="256">
        <f t="shared" si="42"/>
        <v>-721</v>
      </c>
      <c r="AA124" s="256">
        <f t="shared" si="42"/>
        <v>-812</v>
      </c>
      <c r="AB124" s="176">
        <f t="shared" si="42"/>
        <v>-1467</v>
      </c>
    </row>
    <row r="125" spans="1:33" x14ac:dyDescent="0.3">
      <c r="A125" s="453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431">
        <v>0</v>
      </c>
      <c r="U125" s="275"/>
      <c r="V125" s="255">
        <f t="shared" si="42"/>
        <v>0</v>
      </c>
      <c r="W125" s="256">
        <f t="shared" si="42"/>
        <v>0</v>
      </c>
      <c r="X125" s="256">
        <f t="shared" si="42"/>
        <v>0</v>
      </c>
      <c r="Y125" s="256">
        <f t="shared" si="42"/>
        <v>0</v>
      </c>
      <c r="Z125" s="256">
        <f t="shared" si="42"/>
        <v>0</v>
      </c>
      <c r="AA125" s="256">
        <f t="shared" si="42"/>
        <v>0</v>
      </c>
      <c r="AB125" s="176">
        <f t="shared" si="42"/>
        <v>-1</v>
      </c>
      <c r="AC125" s="401"/>
      <c r="AD125" s="401"/>
      <c r="AE125" s="401"/>
      <c r="AF125" s="401"/>
      <c r="AG125" s="401"/>
    </row>
    <row r="126" spans="1:33" x14ac:dyDescent="0.3">
      <c r="A126" s="453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431">
        <v>0</v>
      </c>
      <c r="U126" s="275"/>
      <c r="V126" s="255">
        <f t="shared" si="42"/>
        <v>0</v>
      </c>
      <c r="W126" s="256">
        <f t="shared" si="42"/>
        <v>0</v>
      </c>
      <c r="X126" s="256">
        <f t="shared" si="42"/>
        <v>0</v>
      </c>
      <c r="Y126" s="256">
        <f t="shared" si="42"/>
        <v>0</v>
      </c>
      <c r="Z126" s="256">
        <f t="shared" si="42"/>
        <v>0</v>
      </c>
      <c r="AA126" s="256">
        <f t="shared" si="42"/>
        <v>0</v>
      </c>
      <c r="AB126" s="176">
        <f t="shared" si="42"/>
        <v>0</v>
      </c>
    </row>
    <row r="127" spans="1:33" ht="16.2" x14ac:dyDescent="0.45">
      <c r="A127" s="453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432">
        <v>0</v>
      </c>
      <c r="U127" s="278"/>
      <c r="V127" s="279">
        <f t="shared" si="42"/>
        <v>0</v>
      </c>
      <c r="W127" s="277">
        <f t="shared" si="42"/>
        <v>0</v>
      </c>
      <c r="X127" s="277">
        <f t="shared" si="42"/>
        <v>0</v>
      </c>
      <c r="Y127" s="277">
        <f t="shared" si="42"/>
        <v>0</v>
      </c>
      <c r="Z127" s="277">
        <f t="shared" si="42"/>
        <v>0</v>
      </c>
      <c r="AA127" s="277">
        <f t="shared" si="42"/>
        <v>0</v>
      </c>
      <c r="AB127" s="180">
        <f t="shared" si="42"/>
        <v>0</v>
      </c>
    </row>
    <row r="128" spans="1:33" x14ac:dyDescent="0.3">
      <c r="A128" s="453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686</v>
      </c>
      <c r="T128" s="426">
        <f t="shared" si="43"/>
        <v>699</v>
      </c>
      <c r="U128" s="280">
        <f t="shared" si="43"/>
        <v>0</v>
      </c>
      <c r="V128" s="255">
        <f t="shared" si="43"/>
        <v>-273</v>
      </c>
      <c r="W128" s="256">
        <f t="shared" si="43"/>
        <v>-436</v>
      </c>
      <c r="X128" s="256">
        <f t="shared" si="43"/>
        <v>-891</v>
      </c>
      <c r="Y128" s="256">
        <f t="shared" si="43"/>
        <v>-942</v>
      </c>
      <c r="Z128" s="256">
        <f t="shared" si="43"/>
        <v>-724</v>
      </c>
      <c r="AA128" s="256">
        <f t="shared" si="43"/>
        <v>-826</v>
      </c>
      <c r="AB128" s="181">
        <f t="shared" si="43"/>
        <v>-1528</v>
      </c>
    </row>
    <row r="129" spans="1:33" x14ac:dyDescent="0.3">
      <c r="A129" s="453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426"/>
      <c r="U129" s="275"/>
      <c r="V129" s="281"/>
      <c r="W129" s="282"/>
      <c r="X129" s="282"/>
      <c r="Y129" s="282"/>
      <c r="Z129" s="282"/>
      <c r="AA129" s="282"/>
      <c r="AB129" s="183"/>
    </row>
    <row r="130" spans="1:33" x14ac:dyDescent="0.3">
      <c r="A130" s="453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426">
        <v>0</v>
      </c>
      <c r="U130" s="275"/>
      <c r="V130" s="255">
        <f t="shared" ref="V130:AB134" si="44">O130-C130</f>
        <v>-78</v>
      </c>
      <c r="W130" s="256">
        <f t="shared" si="44"/>
        <v>-917</v>
      </c>
      <c r="X130" s="256">
        <f t="shared" si="44"/>
        <v>-665</v>
      </c>
      <c r="Y130" s="256">
        <f t="shared" si="44"/>
        <v>-639</v>
      </c>
      <c r="Z130" s="256">
        <f t="shared" si="44"/>
        <v>-983</v>
      </c>
      <c r="AA130" s="256">
        <f t="shared" si="44"/>
        <v>-766</v>
      </c>
      <c r="AB130" s="176">
        <f t="shared" si="44"/>
        <v>-1256</v>
      </c>
    </row>
    <row r="131" spans="1:33" x14ac:dyDescent="0.3">
      <c r="A131" s="453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426">
        <v>0</v>
      </c>
      <c r="U131" s="275"/>
      <c r="V131" s="255">
        <f t="shared" si="44"/>
        <v>-6</v>
      </c>
      <c r="W131" s="256">
        <f t="shared" si="44"/>
        <v>-18</v>
      </c>
      <c r="X131" s="256">
        <f t="shared" si="44"/>
        <v>-262</v>
      </c>
      <c r="Y131" s="256">
        <f t="shared" si="44"/>
        <v>-237</v>
      </c>
      <c r="Z131" s="256">
        <f t="shared" si="44"/>
        <v>-455</v>
      </c>
      <c r="AA131" s="256">
        <f t="shared" si="44"/>
        <v>-313</v>
      </c>
      <c r="AB131" s="176">
        <f t="shared" si="44"/>
        <v>-624</v>
      </c>
    </row>
    <row r="132" spans="1:33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426">
        <v>0</v>
      </c>
      <c r="U132" s="275"/>
      <c r="V132" s="255">
        <f t="shared" si="44"/>
        <v>-56</v>
      </c>
      <c r="W132" s="256">
        <f t="shared" si="44"/>
        <v>-105</v>
      </c>
      <c r="X132" s="256">
        <f t="shared" si="44"/>
        <v>-132</v>
      </c>
      <c r="Y132" s="256">
        <f t="shared" si="44"/>
        <v>-105</v>
      </c>
      <c r="Z132" s="256">
        <f t="shared" si="44"/>
        <v>-79</v>
      </c>
      <c r="AA132" s="256">
        <f t="shared" si="44"/>
        <v>-62</v>
      </c>
      <c r="AB132" s="176">
        <f t="shared" si="44"/>
        <v>-41</v>
      </c>
    </row>
    <row r="133" spans="1:33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426">
        <v>0</v>
      </c>
      <c r="U133" s="275"/>
      <c r="V133" s="255">
        <f t="shared" si="44"/>
        <v>-5</v>
      </c>
      <c r="W133" s="256">
        <f t="shared" si="44"/>
        <v>-10</v>
      </c>
      <c r="X133" s="256">
        <f t="shared" si="44"/>
        <v>-9</v>
      </c>
      <c r="Y133" s="256">
        <f t="shared" si="44"/>
        <v>-9</v>
      </c>
      <c r="Z133" s="256">
        <f t="shared" si="44"/>
        <v>-7</v>
      </c>
      <c r="AA133" s="256">
        <f t="shared" si="44"/>
        <v>-5</v>
      </c>
      <c r="AB133" s="176">
        <f t="shared" si="44"/>
        <v>-7</v>
      </c>
    </row>
    <row r="134" spans="1:33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427">
        <v>0</v>
      </c>
      <c r="U134" s="278"/>
      <c r="V134" s="279">
        <f t="shared" si="44"/>
        <v>0</v>
      </c>
      <c r="W134" s="277">
        <f t="shared" si="44"/>
        <v>-1</v>
      </c>
      <c r="X134" s="277">
        <f t="shared" si="44"/>
        <v>-1</v>
      </c>
      <c r="Y134" s="277">
        <f t="shared" si="44"/>
        <v>0</v>
      </c>
      <c r="Z134" s="277">
        <f t="shared" si="44"/>
        <v>0</v>
      </c>
      <c r="AA134" s="277">
        <f t="shared" si="44"/>
        <v>0</v>
      </c>
      <c r="AB134" s="180">
        <f t="shared" si="44"/>
        <v>0</v>
      </c>
    </row>
    <row r="135" spans="1:33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426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282">
        <f t="shared" ref="X135:AB135" si="46">SUM(X130:X134)</f>
        <v>-1069</v>
      </c>
      <c r="Y135" s="282">
        <f t="shared" si="46"/>
        <v>-990</v>
      </c>
      <c r="Z135" s="282">
        <f t="shared" si="46"/>
        <v>-1524</v>
      </c>
      <c r="AA135" s="282">
        <f t="shared" si="46"/>
        <v>-1146</v>
      </c>
      <c r="AB135" s="183">
        <f t="shared" si="46"/>
        <v>-1928</v>
      </c>
    </row>
    <row r="136" spans="1:33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426"/>
      <c r="U136" s="275"/>
      <c r="V136" s="281"/>
      <c r="W136" s="282"/>
      <c r="X136" s="92"/>
      <c r="Y136" s="92"/>
      <c r="Z136" s="92"/>
      <c r="AA136" s="92"/>
      <c r="AB136" s="183"/>
    </row>
    <row r="137" spans="1:33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426">
        <v>994</v>
      </c>
      <c r="U137" s="275"/>
      <c r="V137" s="255">
        <f t="shared" ref="V137:AB141" si="47">O137-C137</f>
        <v>-3053</v>
      </c>
      <c r="W137" s="256">
        <f t="shared" si="47"/>
        <v>-6810</v>
      </c>
      <c r="X137" s="256">
        <f t="shared" si="47"/>
        <v>-8508</v>
      </c>
      <c r="Y137" s="256">
        <f t="shared" si="47"/>
        <v>-7330</v>
      </c>
      <c r="Z137" s="256">
        <f t="shared" si="47"/>
        <v>-7363</v>
      </c>
      <c r="AA137" s="256">
        <f t="shared" si="47"/>
        <v>-6779</v>
      </c>
      <c r="AB137" s="176">
        <f t="shared" si="47"/>
        <v>-6476</v>
      </c>
      <c r="AC137" s="400"/>
      <c r="AD137" s="400"/>
      <c r="AE137" s="400"/>
      <c r="AF137" s="400"/>
      <c r="AG137" s="400"/>
    </row>
    <row r="138" spans="1:33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426">
        <v>285</v>
      </c>
      <c r="U138" s="275"/>
      <c r="V138" s="255">
        <f t="shared" si="47"/>
        <v>-966</v>
      </c>
      <c r="W138" s="256">
        <f t="shared" si="47"/>
        <v>-1351</v>
      </c>
      <c r="X138" s="256">
        <f t="shared" si="47"/>
        <v>-3184</v>
      </c>
      <c r="Y138" s="256">
        <f t="shared" si="47"/>
        <v>-2769</v>
      </c>
      <c r="Z138" s="256">
        <f t="shared" si="47"/>
        <v>-2952</v>
      </c>
      <c r="AA138" s="256">
        <f t="shared" si="47"/>
        <v>-2921</v>
      </c>
      <c r="AB138" s="176">
        <f t="shared" si="47"/>
        <v>-2802</v>
      </c>
    </row>
    <row r="139" spans="1:33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426">
        <v>25</v>
      </c>
      <c r="U139" s="275"/>
      <c r="V139" s="255">
        <f t="shared" si="47"/>
        <v>-90</v>
      </c>
      <c r="W139" s="256">
        <f t="shared" si="47"/>
        <v>-164</v>
      </c>
      <c r="X139" s="256">
        <f t="shared" si="47"/>
        <v>-183</v>
      </c>
      <c r="Y139" s="256">
        <f t="shared" si="47"/>
        <v>-137</v>
      </c>
      <c r="Z139" s="256">
        <f t="shared" si="47"/>
        <v>-111</v>
      </c>
      <c r="AA139" s="256">
        <f t="shared" si="47"/>
        <v>-79</v>
      </c>
      <c r="AB139" s="176">
        <f t="shared" si="47"/>
        <v>-89</v>
      </c>
      <c r="AC139" s="401"/>
      <c r="AD139" s="401"/>
      <c r="AE139" s="401"/>
      <c r="AF139" s="401"/>
      <c r="AG139" s="401"/>
    </row>
    <row r="140" spans="1:33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426">
        <v>15</v>
      </c>
      <c r="U140" s="275"/>
      <c r="V140" s="255">
        <f t="shared" si="47"/>
        <v>-24</v>
      </c>
      <c r="W140" s="256">
        <f t="shared" si="47"/>
        <v>-52</v>
      </c>
      <c r="X140" s="256">
        <f t="shared" si="47"/>
        <v>-59</v>
      </c>
      <c r="Y140" s="256">
        <f t="shared" si="47"/>
        <v>-47</v>
      </c>
      <c r="Z140" s="256">
        <f t="shared" si="47"/>
        <v>-38</v>
      </c>
      <c r="AA140" s="256">
        <f t="shared" si="47"/>
        <v>-33</v>
      </c>
      <c r="AB140" s="176">
        <f t="shared" si="47"/>
        <v>-37</v>
      </c>
    </row>
    <row r="141" spans="1:33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427">
        <v>1</v>
      </c>
      <c r="U141" s="278"/>
      <c r="V141" s="279">
        <f t="shared" si="47"/>
        <v>-4</v>
      </c>
      <c r="W141" s="277">
        <f t="shared" si="47"/>
        <v>-7</v>
      </c>
      <c r="X141" s="277">
        <f t="shared" si="47"/>
        <v>-6</v>
      </c>
      <c r="Y141" s="277">
        <f t="shared" si="47"/>
        <v>-7</v>
      </c>
      <c r="Z141" s="277">
        <f t="shared" si="47"/>
        <v>-3</v>
      </c>
      <c r="AA141" s="277">
        <f t="shared" si="47"/>
        <v>-4</v>
      </c>
      <c r="AB141" s="180">
        <f t="shared" si="47"/>
        <v>-3</v>
      </c>
    </row>
    <row r="142" spans="1:33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1558</v>
      </c>
      <c r="T142" s="428">
        <f t="shared" si="48"/>
        <v>1320</v>
      </c>
      <c r="U142" s="284">
        <f t="shared" si="48"/>
        <v>0</v>
      </c>
      <c r="V142" s="285">
        <f t="shared" si="48"/>
        <v>-4137</v>
      </c>
      <c r="W142" s="283">
        <f t="shared" si="48"/>
        <v>-8384</v>
      </c>
      <c r="X142" s="283">
        <f t="shared" si="48"/>
        <v>-11940</v>
      </c>
      <c r="Y142" s="283">
        <f t="shared" si="48"/>
        <v>-10290</v>
      </c>
      <c r="Z142" s="283">
        <f t="shared" si="48"/>
        <v>-10467</v>
      </c>
      <c r="AA142" s="283">
        <f t="shared" si="48"/>
        <v>-9816</v>
      </c>
      <c r="AB142" s="186">
        <f t="shared" si="48"/>
        <v>-9407</v>
      </c>
    </row>
    <row r="143" spans="1:33" x14ac:dyDescent="0.3">
      <c r="A143" s="290"/>
      <c r="B143" s="229"/>
      <c r="C143" s="229"/>
      <c r="D143" s="229"/>
      <c r="E143" s="229"/>
      <c r="F143" s="229"/>
      <c r="G143" s="229"/>
    </row>
    <row r="144" spans="1:33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C8:AE8"/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1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63"/>
  <sheetViews>
    <sheetView zoomScaleNormal="100" workbookViewId="0">
      <pane xSplit="2" ySplit="9" topLeftCell="M61" activePane="bottomRight" state="frozen"/>
      <selection pane="topRight" activeCell="C1" sqref="C1"/>
      <selection pane="bottomLeft" activeCell="A9" sqref="A9"/>
      <selection pane="bottomRight" activeCell="AD4" sqref="AD4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1" customWidth="1"/>
    <col min="21" max="21" width="2.88671875" style="1" hidden="1" customWidth="1"/>
    <col min="22" max="23" width="12" style="1" bestFit="1" customWidth="1"/>
    <col min="24" max="25" width="11" style="1" bestFit="1" customWidth="1"/>
    <col min="26" max="26" width="12.33203125" style="1" customWidth="1"/>
    <col min="27" max="27" width="17.6640625" style="1" customWidth="1"/>
    <col min="28" max="28" width="14.88671875" style="1" hidden="1" customWidth="1"/>
    <col min="29" max="16384" width="9.21875" style="1"/>
  </cols>
  <sheetData>
    <row r="1" spans="1:34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34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6"/>
      <c r="U2" s="6"/>
      <c r="V2" s="6"/>
      <c r="W2" s="7"/>
    </row>
    <row r="3" spans="1:34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8"/>
      <c r="U3" s="8"/>
      <c r="V3" s="8"/>
      <c r="W3" s="9"/>
    </row>
    <row r="4" spans="1:34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8"/>
      <c r="U4" s="8"/>
      <c r="V4" s="8"/>
      <c r="W4" s="9"/>
    </row>
    <row r="5" spans="1:34" ht="27.6" customHeight="1" thickTop="1" thickBot="1" x14ac:dyDescent="0.35">
      <c r="B5" s="4" t="s">
        <v>45</v>
      </c>
      <c r="C5" s="519" t="s">
        <v>153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8"/>
      <c r="U5" s="8"/>
      <c r="V5" s="8"/>
      <c r="W5" s="10"/>
    </row>
    <row r="6" spans="1:34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8"/>
      <c r="U6" s="8"/>
      <c r="V6" s="8"/>
      <c r="W6" s="10"/>
    </row>
    <row r="7" spans="1:34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13"/>
      <c r="U7" s="13"/>
      <c r="V7" s="13"/>
      <c r="W7" s="14"/>
    </row>
    <row r="8" spans="1:34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17"/>
      <c r="U8" s="20"/>
      <c r="V8" s="521" t="s">
        <v>32</v>
      </c>
      <c r="W8" s="522"/>
      <c r="X8" s="522"/>
      <c r="Y8" s="522"/>
      <c r="Z8" s="522"/>
      <c r="AA8" s="522"/>
      <c r="AB8" s="523"/>
      <c r="AC8" s="526"/>
      <c r="AD8" s="525"/>
      <c r="AE8" s="525"/>
    </row>
    <row r="9" spans="1:34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34" t="s">
        <v>10</v>
      </c>
      <c r="S9" s="434" t="s">
        <v>11</v>
      </c>
      <c r="T9" s="454" t="s">
        <v>152</v>
      </c>
      <c r="U9" s="150" t="s">
        <v>12</v>
      </c>
      <c r="V9" s="146" t="s">
        <v>8</v>
      </c>
      <c r="W9" s="147" t="s">
        <v>9</v>
      </c>
      <c r="X9" s="147" t="s">
        <v>13</v>
      </c>
      <c r="Y9" s="147" t="s">
        <v>139</v>
      </c>
      <c r="Z9" s="147" t="s">
        <v>11</v>
      </c>
      <c r="AA9" s="147" t="s">
        <v>151</v>
      </c>
      <c r="AB9" s="148" t="s">
        <v>12</v>
      </c>
      <c r="AC9" s="452"/>
      <c r="AD9" s="452"/>
      <c r="AE9" s="452"/>
      <c r="AF9" s="452"/>
      <c r="AG9" s="452"/>
      <c r="AH9" s="452"/>
    </row>
    <row r="10" spans="1:34" x14ac:dyDescent="0.3">
      <c r="A10" s="452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26"/>
      <c r="U10" s="187"/>
      <c r="V10" s="212"/>
      <c r="W10" s="28"/>
      <c r="X10" s="29"/>
      <c r="Y10" s="29"/>
      <c r="Z10" s="29"/>
      <c r="AA10" s="29"/>
      <c r="AB10" s="152"/>
    </row>
    <row r="11" spans="1:34" x14ac:dyDescent="0.3">
      <c r="A11" s="452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49">
        <v>256850</v>
      </c>
      <c r="U11" s="188"/>
      <c r="V11" s="213">
        <f t="shared" ref="V11:AB15" si="0">O11-C11</f>
        <v>4079</v>
      </c>
      <c r="W11" s="80">
        <f t="shared" si="0"/>
        <v>4317</v>
      </c>
      <c r="X11" s="80">
        <f t="shared" si="0"/>
        <v>5435</v>
      </c>
      <c r="Y11" s="80">
        <f t="shared" si="0"/>
        <v>6171</v>
      </c>
      <c r="Z11" s="80">
        <f t="shared" si="0"/>
        <v>3856</v>
      </c>
      <c r="AA11" s="80">
        <f t="shared" si="0"/>
        <v>3453</v>
      </c>
      <c r="AB11" s="154">
        <f t="shared" si="0"/>
        <v>-254776</v>
      </c>
    </row>
    <row r="12" spans="1:34" x14ac:dyDescent="0.3">
      <c r="A12" s="452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49">
        <v>42227</v>
      </c>
      <c r="U12" s="188"/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80">
        <f t="shared" si="0"/>
        <v>-365</v>
      </c>
      <c r="Z12" s="80">
        <f t="shared" si="0"/>
        <v>2782</v>
      </c>
      <c r="AA12" s="80">
        <f t="shared" si="0"/>
        <v>3084</v>
      </c>
      <c r="AB12" s="154">
        <f t="shared" si="0"/>
        <v>-37878</v>
      </c>
    </row>
    <row r="13" spans="1:34" x14ac:dyDescent="0.3">
      <c r="A13" s="452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49">
        <v>23444</v>
      </c>
      <c r="U13" s="188"/>
      <c r="V13" s="213">
        <f t="shared" si="0"/>
        <v>-11</v>
      </c>
      <c r="W13" s="80">
        <f t="shared" si="0"/>
        <v>186</v>
      </c>
      <c r="X13" s="80">
        <f t="shared" si="0"/>
        <v>425</v>
      </c>
      <c r="Y13" s="80">
        <f t="shared" si="0"/>
        <v>619</v>
      </c>
      <c r="Z13" s="80">
        <f t="shared" si="0"/>
        <v>677</v>
      </c>
      <c r="AA13" s="80">
        <f t="shared" si="0"/>
        <v>719</v>
      </c>
      <c r="AB13" s="154">
        <f t="shared" si="0"/>
        <v>-22731</v>
      </c>
    </row>
    <row r="14" spans="1:34" x14ac:dyDescent="0.3">
      <c r="A14" s="452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49">
        <v>6941</v>
      </c>
      <c r="U14" s="188"/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80">
        <f t="shared" si="0"/>
        <v>174</v>
      </c>
      <c r="Z14" s="80">
        <f t="shared" si="0"/>
        <v>194</v>
      </c>
      <c r="AA14" s="80">
        <f t="shared" si="0"/>
        <v>193</v>
      </c>
      <c r="AB14" s="154">
        <f t="shared" si="0"/>
        <v>-6754</v>
      </c>
    </row>
    <row r="15" spans="1:34" x14ac:dyDescent="0.3">
      <c r="A15" s="452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55">
        <v>999</v>
      </c>
      <c r="U15" s="189"/>
      <c r="V15" s="214">
        <f t="shared" si="0"/>
        <v>13</v>
      </c>
      <c r="W15" s="85">
        <f t="shared" si="0"/>
        <v>18</v>
      </c>
      <c r="X15" s="85">
        <f t="shared" si="0"/>
        <v>15</v>
      </c>
      <c r="Y15" s="85">
        <f t="shared" si="0"/>
        <v>18</v>
      </c>
      <c r="Z15" s="85">
        <f t="shared" si="0"/>
        <v>17</v>
      </c>
      <c r="AA15" s="85">
        <f t="shared" si="0"/>
        <v>21</v>
      </c>
      <c r="AB15" s="155">
        <f t="shared" si="0"/>
        <v>-977</v>
      </c>
    </row>
    <row r="16" spans="1:34" ht="15" thickBot="1" x14ac:dyDescent="0.35">
      <c r="A16" s="452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52">
        <f t="shared" si="1"/>
        <v>330461</v>
      </c>
      <c r="U16" s="190">
        <f t="shared" si="1"/>
        <v>0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5824</v>
      </c>
      <c r="Y16" s="51">
        <f t="shared" si="2"/>
        <v>6617</v>
      </c>
      <c r="Z16" s="51">
        <f t="shared" si="2"/>
        <v>7526</v>
      </c>
      <c r="AA16" s="51">
        <f t="shared" si="2"/>
        <v>7470</v>
      </c>
      <c r="AB16" s="157">
        <f t="shared" si="2"/>
        <v>-323116</v>
      </c>
    </row>
    <row r="17" spans="1:34" x14ac:dyDescent="0.3">
      <c r="A17" s="452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235"/>
      <c r="U17" s="187"/>
      <c r="V17" s="213"/>
      <c r="W17" s="236"/>
      <c r="X17" s="81"/>
      <c r="Y17" s="81"/>
      <c r="Z17" s="81"/>
      <c r="AA17" s="81"/>
      <c r="AB17" s="159"/>
    </row>
    <row r="18" spans="1:34" x14ac:dyDescent="0.3">
      <c r="A18" s="452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58">
        <v>59970</v>
      </c>
      <c r="U18" s="191"/>
      <c r="V18" s="213">
        <f t="shared" ref="V18:AB22" si="3">O18-C18</f>
        <v>5522</v>
      </c>
      <c r="W18" s="80">
        <f t="shared" si="3"/>
        <v>-3703</v>
      </c>
      <c r="X18" s="80">
        <f t="shared" si="3"/>
        <v>-1181</v>
      </c>
      <c r="Y18" s="80">
        <f t="shared" si="3"/>
        <v>530</v>
      </c>
      <c r="Z18" s="80">
        <f t="shared" si="3"/>
        <v>-7910</v>
      </c>
      <c r="AA18" s="80">
        <f t="shared" si="3"/>
        <v>-3313</v>
      </c>
      <c r="AB18" s="154">
        <f t="shared" si="3"/>
        <v>-59573</v>
      </c>
      <c r="AC18" s="400"/>
      <c r="AD18" s="400"/>
      <c r="AE18" s="400"/>
      <c r="AF18" s="400"/>
      <c r="AG18" s="400"/>
      <c r="AH18" s="400"/>
    </row>
    <row r="19" spans="1:34" x14ac:dyDescent="0.3">
      <c r="A19" s="452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58">
        <v>29173</v>
      </c>
      <c r="U19" s="191"/>
      <c r="V19" s="213">
        <f t="shared" si="3"/>
        <v>-699</v>
      </c>
      <c r="W19" s="80">
        <f t="shared" si="3"/>
        <v>-1644</v>
      </c>
      <c r="X19" s="80">
        <f t="shared" si="3"/>
        <v>134</v>
      </c>
      <c r="Y19" s="80">
        <f t="shared" si="3"/>
        <v>-122</v>
      </c>
      <c r="Z19" s="80">
        <f t="shared" si="3"/>
        <v>676</v>
      </c>
      <c r="AA19" s="80">
        <f t="shared" si="3"/>
        <v>2036</v>
      </c>
      <c r="AB19" s="154">
        <f t="shared" si="3"/>
        <v>-25762</v>
      </c>
    </row>
    <row r="20" spans="1:34" x14ac:dyDescent="0.3">
      <c r="A20" s="452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58">
        <v>5427</v>
      </c>
      <c r="U20" s="191"/>
      <c r="V20" s="213">
        <f t="shared" si="3"/>
        <v>787</v>
      </c>
      <c r="W20" s="80">
        <f t="shared" si="3"/>
        <v>1365</v>
      </c>
      <c r="X20" s="80">
        <f t="shared" si="3"/>
        <v>1144</v>
      </c>
      <c r="Y20" s="80">
        <f t="shared" si="3"/>
        <v>1146</v>
      </c>
      <c r="Z20" s="80">
        <f t="shared" si="3"/>
        <v>340</v>
      </c>
      <c r="AA20" s="80">
        <f t="shared" si="3"/>
        <v>721</v>
      </c>
      <c r="AB20" s="154">
        <f t="shared" si="3"/>
        <v>-4358</v>
      </c>
      <c r="AC20" s="401"/>
      <c r="AD20" s="401"/>
      <c r="AE20" s="401"/>
      <c r="AF20" s="401"/>
      <c r="AG20" s="401"/>
      <c r="AH20" s="401"/>
    </row>
    <row r="21" spans="1:34" x14ac:dyDescent="0.3">
      <c r="A21" s="452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58">
        <v>1212</v>
      </c>
      <c r="U21" s="191"/>
      <c r="V21" s="213">
        <f t="shared" si="3"/>
        <v>325</v>
      </c>
      <c r="W21" s="80">
        <f t="shared" si="3"/>
        <v>509</v>
      </c>
      <c r="X21" s="80">
        <f t="shared" si="3"/>
        <v>336</v>
      </c>
      <c r="Y21" s="80">
        <f t="shared" si="3"/>
        <v>347</v>
      </c>
      <c r="Z21" s="80">
        <f t="shared" si="3"/>
        <v>142</v>
      </c>
      <c r="AA21" s="80">
        <f t="shared" si="3"/>
        <v>215</v>
      </c>
      <c r="AB21" s="154">
        <f t="shared" si="3"/>
        <v>-847</v>
      </c>
    </row>
    <row r="22" spans="1:34" x14ac:dyDescent="0.3">
      <c r="A22" s="452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68">
        <v>173</v>
      </c>
      <c r="U22" s="192"/>
      <c r="V22" s="214">
        <f t="shared" si="3"/>
        <v>75</v>
      </c>
      <c r="W22" s="85">
        <f t="shared" si="3"/>
        <v>54</v>
      </c>
      <c r="X22" s="85">
        <f t="shared" si="3"/>
        <v>48</v>
      </c>
      <c r="Y22" s="85">
        <f t="shared" si="3"/>
        <v>75</v>
      </c>
      <c r="Z22" s="85">
        <f t="shared" si="3"/>
        <v>46</v>
      </c>
      <c r="AA22" s="85">
        <f t="shared" si="3"/>
        <v>45</v>
      </c>
      <c r="AB22" s="155">
        <f t="shared" si="3"/>
        <v>-118</v>
      </c>
    </row>
    <row r="23" spans="1:34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95300</v>
      </c>
      <c r="T23" s="58">
        <f t="shared" si="4"/>
        <v>95955</v>
      </c>
      <c r="U23" s="191">
        <f t="shared" si="4"/>
        <v>0</v>
      </c>
      <c r="V23" s="216">
        <f t="shared" si="4"/>
        <v>6010</v>
      </c>
      <c r="W23" s="60">
        <f t="shared" si="4"/>
        <v>-3419</v>
      </c>
      <c r="X23" s="60">
        <f t="shared" si="4"/>
        <v>481</v>
      </c>
      <c r="Y23" s="60">
        <f t="shared" si="4"/>
        <v>1976</v>
      </c>
      <c r="Z23" s="60">
        <f t="shared" si="4"/>
        <v>-6706</v>
      </c>
      <c r="AA23" s="60">
        <f t="shared" si="4"/>
        <v>-296</v>
      </c>
      <c r="AB23" s="160">
        <f t="shared" si="4"/>
        <v>-90658</v>
      </c>
    </row>
    <row r="24" spans="1:34" x14ac:dyDescent="0.3">
      <c r="A24" s="452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58"/>
      <c r="U24" s="191"/>
      <c r="V24" s="216"/>
      <c r="W24" s="82"/>
      <c r="X24" s="83"/>
      <c r="Y24" s="83"/>
      <c r="Z24" s="83"/>
      <c r="AA24" s="83"/>
      <c r="AB24" s="162"/>
    </row>
    <row r="25" spans="1:34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58">
        <v>18786</v>
      </c>
      <c r="U25" s="191"/>
      <c r="V25" s="213">
        <f t="shared" ref="V25:AB29" si="5">O25-C25</f>
        <v>2991</v>
      </c>
      <c r="W25" s="80">
        <f t="shared" si="5"/>
        <v>-8657</v>
      </c>
      <c r="X25" s="80">
        <f t="shared" si="5"/>
        <v>-1118</v>
      </c>
      <c r="Y25" s="80">
        <f t="shared" si="5"/>
        <v>-587</v>
      </c>
      <c r="Z25" s="80">
        <f t="shared" si="5"/>
        <v>-10271</v>
      </c>
      <c r="AA25" s="80">
        <f t="shared" si="5"/>
        <v>-4745</v>
      </c>
      <c r="AB25" s="154">
        <f t="shared" si="5"/>
        <v>-22018</v>
      </c>
    </row>
    <row r="26" spans="1:34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58">
        <v>3636</v>
      </c>
      <c r="U26" s="191"/>
      <c r="V26" s="213">
        <f t="shared" si="5"/>
        <v>1193</v>
      </c>
      <c r="W26" s="80">
        <f t="shared" si="5"/>
        <v>-318</v>
      </c>
      <c r="X26" s="80">
        <f t="shared" si="5"/>
        <v>734</v>
      </c>
      <c r="Y26" s="80">
        <f t="shared" si="5"/>
        <v>-759</v>
      </c>
      <c r="Z26" s="80">
        <f t="shared" si="5"/>
        <v>-1129</v>
      </c>
      <c r="AA26" s="80">
        <f t="shared" si="5"/>
        <v>35</v>
      </c>
      <c r="AB26" s="154">
        <f t="shared" si="5"/>
        <v>-3774</v>
      </c>
    </row>
    <row r="27" spans="1:34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58">
        <v>1594</v>
      </c>
      <c r="U27" s="191"/>
      <c r="V27" s="213">
        <f t="shared" si="5"/>
        <v>593</v>
      </c>
      <c r="W27" s="80">
        <f t="shared" si="5"/>
        <v>264</v>
      </c>
      <c r="X27" s="80">
        <f t="shared" si="5"/>
        <v>-213</v>
      </c>
      <c r="Y27" s="80">
        <f t="shared" si="5"/>
        <v>95</v>
      </c>
      <c r="Z27" s="80">
        <f t="shared" si="5"/>
        <v>-786</v>
      </c>
      <c r="AA27" s="80">
        <f t="shared" si="5"/>
        <v>-207</v>
      </c>
      <c r="AB27" s="154">
        <f t="shared" si="5"/>
        <v>-1524</v>
      </c>
    </row>
    <row r="28" spans="1:34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58">
        <v>424</v>
      </c>
      <c r="U28" s="191"/>
      <c r="V28" s="213">
        <f t="shared" si="5"/>
        <v>266</v>
      </c>
      <c r="W28" s="80">
        <f t="shared" si="5"/>
        <v>205</v>
      </c>
      <c r="X28" s="80">
        <f t="shared" si="5"/>
        <v>47</v>
      </c>
      <c r="Y28" s="80">
        <f t="shared" si="5"/>
        <v>42</v>
      </c>
      <c r="Z28" s="80">
        <f t="shared" si="5"/>
        <v>-143</v>
      </c>
      <c r="AA28" s="80">
        <f t="shared" si="5"/>
        <v>-72</v>
      </c>
      <c r="AB28" s="154">
        <f t="shared" si="5"/>
        <v>-356</v>
      </c>
    </row>
    <row r="29" spans="1:34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68">
        <v>78</v>
      </c>
      <c r="U29" s="192"/>
      <c r="V29" s="214">
        <f t="shared" si="5"/>
        <v>59</v>
      </c>
      <c r="W29" s="85">
        <f t="shared" si="5"/>
        <v>24</v>
      </c>
      <c r="X29" s="85">
        <f t="shared" si="5"/>
        <v>8</v>
      </c>
      <c r="Y29" s="85">
        <f t="shared" si="5"/>
        <v>32</v>
      </c>
      <c r="Z29" s="85">
        <f t="shared" si="5"/>
        <v>-7</v>
      </c>
      <c r="AA29" s="85">
        <f t="shared" si="5"/>
        <v>4</v>
      </c>
      <c r="AB29" s="155">
        <f t="shared" si="5"/>
        <v>-63</v>
      </c>
    </row>
    <row r="30" spans="1:34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24580</v>
      </c>
      <c r="T30" s="61">
        <f t="shared" si="6"/>
        <v>24518</v>
      </c>
      <c r="U30" s="193">
        <f t="shared" si="6"/>
        <v>0</v>
      </c>
      <c r="V30" s="216">
        <f t="shared" si="6"/>
        <v>5102</v>
      </c>
      <c r="W30" s="60">
        <f t="shared" si="6"/>
        <v>-8482</v>
      </c>
      <c r="X30" s="60">
        <f t="shared" si="6"/>
        <v>-542</v>
      </c>
      <c r="Y30" s="60">
        <f t="shared" si="6"/>
        <v>-1177</v>
      </c>
      <c r="Z30" s="60">
        <f t="shared" si="6"/>
        <v>-12336</v>
      </c>
      <c r="AA30" s="60">
        <f t="shared" si="6"/>
        <v>-4985</v>
      </c>
      <c r="AB30" s="160">
        <f t="shared" si="6"/>
        <v>-27735</v>
      </c>
    </row>
    <row r="31" spans="1:34" x14ac:dyDescent="0.3">
      <c r="A31" s="452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61"/>
      <c r="U31" s="193"/>
      <c r="V31" s="216"/>
      <c r="W31" s="60"/>
      <c r="X31" s="60"/>
      <c r="Y31" s="60"/>
      <c r="Z31" s="60"/>
      <c r="AA31" s="60"/>
      <c r="AB31" s="160"/>
    </row>
    <row r="32" spans="1:34" x14ac:dyDescent="0.3">
      <c r="A32" s="452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61">
        <v>10887</v>
      </c>
      <c r="U32" s="193"/>
      <c r="V32" s="213">
        <f t="shared" ref="V32:AB36" si="7">O32-C32</f>
        <v>-396</v>
      </c>
      <c r="W32" s="80">
        <f t="shared" si="7"/>
        <v>-33</v>
      </c>
      <c r="X32" s="80">
        <f t="shared" si="7"/>
        <v>-5319</v>
      </c>
      <c r="Y32" s="80">
        <f t="shared" si="7"/>
        <v>-3724</v>
      </c>
      <c r="Z32" s="80">
        <f t="shared" si="7"/>
        <v>-88</v>
      </c>
      <c r="AA32" s="80">
        <f t="shared" si="7"/>
        <v>-1761</v>
      </c>
      <c r="AB32" s="154">
        <f t="shared" si="7"/>
        <v>-10188</v>
      </c>
    </row>
    <row r="33" spans="1:34" x14ac:dyDescent="0.3">
      <c r="A33" s="452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61">
        <v>6426</v>
      </c>
      <c r="U33" s="193"/>
      <c r="V33" s="213">
        <f t="shared" si="7"/>
        <v>-416</v>
      </c>
      <c r="W33" s="80">
        <f t="shared" si="7"/>
        <v>-574</v>
      </c>
      <c r="X33" s="80">
        <f t="shared" si="7"/>
        <v>-1035</v>
      </c>
      <c r="Y33" s="80">
        <f t="shared" si="7"/>
        <v>74</v>
      </c>
      <c r="Z33" s="80">
        <f t="shared" si="7"/>
        <v>825</v>
      </c>
      <c r="AA33" s="80">
        <f t="shared" si="7"/>
        <v>2833</v>
      </c>
      <c r="AB33" s="154">
        <f t="shared" si="7"/>
        <v>-2404</v>
      </c>
    </row>
    <row r="34" spans="1:34" x14ac:dyDescent="0.3">
      <c r="A34" s="452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61">
        <v>1005</v>
      </c>
      <c r="U34" s="193"/>
      <c r="V34" s="213">
        <f t="shared" si="7"/>
        <v>9</v>
      </c>
      <c r="W34" s="80">
        <f t="shared" si="7"/>
        <v>534</v>
      </c>
      <c r="X34" s="80">
        <f t="shared" si="7"/>
        <v>360</v>
      </c>
      <c r="Y34" s="80">
        <f t="shared" si="7"/>
        <v>-43</v>
      </c>
      <c r="Z34" s="80">
        <f t="shared" si="7"/>
        <v>183</v>
      </c>
      <c r="AA34" s="80">
        <f t="shared" si="7"/>
        <v>43</v>
      </c>
      <c r="AB34" s="154">
        <f t="shared" si="7"/>
        <v>-720</v>
      </c>
    </row>
    <row r="35" spans="1:34" x14ac:dyDescent="0.3">
      <c r="A35" s="452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61">
        <v>285</v>
      </c>
      <c r="U35" s="193"/>
      <c r="V35" s="213">
        <f t="shared" si="7"/>
        <v>38</v>
      </c>
      <c r="W35" s="80">
        <f t="shared" si="7"/>
        <v>217</v>
      </c>
      <c r="X35" s="80">
        <f t="shared" si="7"/>
        <v>112</v>
      </c>
      <c r="Y35" s="80">
        <f t="shared" si="7"/>
        <v>115</v>
      </c>
      <c r="Z35" s="80">
        <f t="shared" si="7"/>
        <v>82</v>
      </c>
      <c r="AA35" s="80">
        <f t="shared" si="7"/>
        <v>102</v>
      </c>
      <c r="AB35" s="154">
        <f t="shared" si="7"/>
        <v>-159</v>
      </c>
    </row>
    <row r="36" spans="1:34" x14ac:dyDescent="0.3">
      <c r="A36" s="452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68">
        <v>41</v>
      </c>
      <c r="U36" s="194"/>
      <c r="V36" s="214">
        <f t="shared" si="7"/>
        <v>13</v>
      </c>
      <c r="W36" s="85">
        <f t="shared" si="7"/>
        <v>21</v>
      </c>
      <c r="X36" s="85">
        <f t="shared" si="7"/>
        <v>15</v>
      </c>
      <c r="Y36" s="85">
        <f t="shared" si="7"/>
        <v>22</v>
      </c>
      <c r="Z36" s="85">
        <f t="shared" si="7"/>
        <v>28</v>
      </c>
      <c r="AA36" s="85">
        <f t="shared" si="7"/>
        <v>12</v>
      </c>
      <c r="AB36" s="155">
        <f t="shared" si="7"/>
        <v>-22</v>
      </c>
    </row>
    <row r="37" spans="1:34" x14ac:dyDescent="0.3">
      <c r="A37" s="452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20213</v>
      </c>
      <c r="T37" s="61">
        <f t="shared" si="9"/>
        <v>18644</v>
      </c>
      <c r="U37" s="193">
        <f t="shared" si="9"/>
        <v>0</v>
      </c>
      <c r="V37" s="216">
        <f t="shared" si="9"/>
        <v>-752</v>
      </c>
      <c r="W37" s="60">
        <f t="shared" si="9"/>
        <v>165</v>
      </c>
      <c r="X37" s="60">
        <f t="shared" si="9"/>
        <v>-5867</v>
      </c>
      <c r="Y37" s="60">
        <f t="shared" si="9"/>
        <v>-3556</v>
      </c>
      <c r="Z37" s="60">
        <f t="shared" si="9"/>
        <v>1030</v>
      </c>
      <c r="AA37" s="60">
        <f t="shared" si="9"/>
        <v>1229</v>
      </c>
      <c r="AB37" s="160">
        <f t="shared" si="9"/>
        <v>-13493</v>
      </c>
    </row>
    <row r="38" spans="1:34" x14ac:dyDescent="0.3">
      <c r="A38" s="452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61"/>
      <c r="U38" s="193"/>
      <c r="V38" s="216"/>
      <c r="W38" s="60"/>
      <c r="X38" s="60"/>
      <c r="Y38" s="60"/>
      <c r="Z38" s="60"/>
      <c r="AA38" s="60"/>
      <c r="AB38" s="160"/>
    </row>
    <row r="39" spans="1:34" x14ac:dyDescent="0.3">
      <c r="A39" s="452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61">
        <v>30297</v>
      </c>
      <c r="U39" s="193"/>
      <c r="V39" s="213">
        <f t="shared" ref="V39:AB43" si="10">O39-C39</f>
        <v>2927</v>
      </c>
      <c r="W39" s="80">
        <f t="shared" si="10"/>
        <v>4987</v>
      </c>
      <c r="X39" s="80">
        <f t="shared" si="10"/>
        <v>5256</v>
      </c>
      <c r="Y39" s="80">
        <f t="shared" si="10"/>
        <v>4841</v>
      </c>
      <c r="Z39" s="80">
        <f t="shared" si="10"/>
        <v>2449</v>
      </c>
      <c r="AA39" s="80">
        <f t="shared" si="10"/>
        <v>3193</v>
      </c>
      <c r="AB39" s="154">
        <f t="shared" si="10"/>
        <v>-27367</v>
      </c>
    </row>
    <row r="40" spans="1:34" x14ac:dyDescent="0.3">
      <c r="A40" s="452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61">
        <v>19111</v>
      </c>
      <c r="U40" s="193"/>
      <c r="V40" s="213">
        <f t="shared" si="10"/>
        <v>-1476</v>
      </c>
      <c r="W40" s="80">
        <f t="shared" si="10"/>
        <v>-752</v>
      </c>
      <c r="X40" s="80">
        <f t="shared" si="10"/>
        <v>435</v>
      </c>
      <c r="Y40" s="80">
        <f t="shared" si="10"/>
        <v>563</v>
      </c>
      <c r="Z40" s="80">
        <f t="shared" si="10"/>
        <v>980</v>
      </c>
      <c r="AA40" s="80">
        <f t="shared" si="10"/>
        <v>-832</v>
      </c>
      <c r="AB40" s="154">
        <f t="shared" si="10"/>
        <v>-19584</v>
      </c>
    </row>
    <row r="41" spans="1:34" x14ac:dyDescent="0.3">
      <c r="A41" s="452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61">
        <v>2828</v>
      </c>
      <c r="U41" s="193"/>
      <c r="V41" s="213">
        <f t="shared" si="10"/>
        <v>185</v>
      </c>
      <c r="W41" s="80">
        <f t="shared" si="10"/>
        <v>567</v>
      </c>
      <c r="X41" s="80">
        <f t="shared" si="10"/>
        <v>997</v>
      </c>
      <c r="Y41" s="80">
        <f t="shared" si="10"/>
        <v>1094</v>
      </c>
      <c r="Z41" s="80">
        <f t="shared" si="10"/>
        <v>943</v>
      </c>
      <c r="AA41" s="80">
        <f t="shared" si="10"/>
        <v>885</v>
      </c>
      <c r="AB41" s="154">
        <f t="shared" si="10"/>
        <v>-2114</v>
      </c>
    </row>
    <row r="42" spans="1:34" x14ac:dyDescent="0.3">
      <c r="A42" s="452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61">
        <v>503</v>
      </c>
      <c r="U42" s="193"/>
      <c r="V42" s="213">
        <f t="shared" si="10"/>
        <v>21</v>
      </c>
      <c r="W42" s="80">
        <f t="shared" si="10"/>
        <v>87</v>
      </c>
      <c r="X42" s="80">
        <f t="shared" si="10"/>
        <v>177</v>
      </c>
      <c r="Y42" s="80">
        <f t="shared" si="10"/>
        <v>190</v>
      </c>
      <c r="Z42" s="80">
        <f t="shared" si="10"/>
        <v>203</v>
      </c>
      <c r="AA42" s="80">
        <f t="shared" si="10"/>
        <v>185</v>
      </c>
      <c r="AB42" s="154">
        <f t="shared" si="10"/>
        <v>-332</v>
      </c>
    </row>
    <row r="43" spans="1:34" x14ac:dyDescent="0.3">
      <c r="A43" s="452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68">
        <v>54</v>
      </c>
      <c r="U43" s="194"/>
      <c r="V43" s="214">
        <f t="shared" si="10"/>
        <v>3</v>
      </c>
      <c r="W43" s="85">
        <f t="shared" si="10"/>
        <v>9</v>
      </c>
      <c r="X43" s="85">
        <f t="shared" si="10"/>
        <v>25</v>
      </c>
      <c r="Y43" s="85">
        <f t="shared" si="10"/>
        <v>21</v>
      </c>
      <c r="Z43" s="85">
        <f t="shared" si="10"/>
        <v>25</v>
      </c>
      <c r="AA43" s="85">
        <f t="shared" si="10"/>
        <v>29</v>
      </c>
      <c r="AB43" s="155">
        <f t="shared" si="10"/>
        <v>-33</v>
      </c>
    </row>
    <row r="44" spans="1:34" ht="15" thickBot="1" x14ac:dyDescent="0.35">
      <c r="A44" s="452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50507</v>
      </c>
      <c r="T44" s="62">
        <f t="shared" si="11"/>
        <v>52793</v>
      </c>
      <c r="U44" s="195">
        <f t="shared" si="11"/>
        <v>0</v>
      </c>
      <c r="V44" s="215">
        <f t="shared" si="11"/>
        <v>1660</v>
      </c>
      <c r="W44" s="51">
        <f t="shared" si="11"/>
        <v>4898</v>
      </c>
      <c r="X44" s="51">
        <f t="shared" si="11"/>
        <v>6890</v>
      </c>
      <c r="Y44" s="51">
        <f t="shared" si="11"/>
        <v>6709</v>
      </c>
      <c r="Z44" s="51">
        <f t="shared" si="11"/>
        <v>4600</v>
      </c>
      <c r="AA44" s="51">
        <f t="shared" si="11"/>
        <v>3460</v>
      </c>
      <c r="AB44" s="157">
        <f t="shared" si="11"/>
        <v>-49430</v>
      </c>
    </row>
    <row r="45" spans="1:34" x14ac:dyDescent="0.3">
      <c r="A45" s="452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65"/>
      <c r="U45" s="196"/>
      <c r="V45" s="217"/>
      <c r="W45" s="35"/>
      <c r="X45" s="35"/>
      <c r="Y45" s="35"/>
      <c r="Z45" s="35"/>
      <c r="AA45" s="35"/>
      <c r="AB45" s="163"/>
    </row>
    <row r="46" spans="1:34" x14ac:dyDescent="0.3">
      <c r="A46" s="452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100">
        <v>985791.74</v>
      </c>
      <c r="U46" s="197"/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251538.20000000019</v>
      </c>
      <c r="Y46" s="95">
        <f t="shared" si="12"/>
        <v>357829.23000000045</v>
      </c>
      <c r="Z46" s="95">
        <f t="shared" si="12"/>
        <v>-1198413.1299999999</v>
      </c>
      <c r="AA46" s="95">
        <f t="shared" si="12"/>
        <v>-284910.26</v>
      </c>
      <c r="AB46" s="164">
        <f t="shared" si="12"/>
        <v>-1079402.1100000001</v>
      </c>
      <c r="AC46" s="400"/>
      <c r="AD46" s="400"/>
      <c r="AE46" s="400"/>
      <c r="AF46" s="400"/>
      <c r="AG46" s="400"/>
      <c r="AH46" s="400"/>
    </row>
    <row r="47" spans="1:34" x14ac:dyDescent="0.3">
      <c r="A47" s="452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100">
        <v>434881.58</v>
      </c>
      <c r="U47" s="197"/>
      <c r="V47" s="218">
        <f t="shared" si="12"/>
        <v>-912920.56</v>
      </c>
      <c r="W47" s="95">
        <f t="shared" si="12"/>
        <v>-906208.42999999993</v>
      </c>
      <c r="X47" s="95">
        <f t="shared" si="12"/>
        <v>348030.25</v>
      </c>
      <c r="Y47" s="95">
        <f t="shared" si="12"/>
        <v>25879.289999999921</v>
      </c>
      <c r="Z47" s="95">
        <f t="shared" si="12"/>
        <v>-851112.74</v>
      </c>
      <c r="AA47" s="95">
        <f t="shared" si="12"/>
        <v>-258410.3</v>
      </c>
      <c r="AB47" s="164">
        <f t="shared" si="12"/>
        <v>-336024.34</v>
      </c>
    </row>
    <row r="48" spans="1:34" x14ac:dyDescent="0.3">
      <c r="A48" s="452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100">
        <v>72892.850000000006</v>
      </c>
      <c r="U48" s="197"/>
      <c r="V48" s="218">
        <f t="shared" si="12"/>
        <v>-92779.579999999958</v>
      </c>
      <c r="W48" s="95">
        <f t="shared" si="12"/>
        <v>-265974.88</v>
      </c>
      <c r="X48" s="95">
        <f t="shared" si="12"/>
        <v>108880.34000000003</v>
      </c>
      <c r="Y48" s="95">
        <f t="shared" si="12"/>
        <v>81031.98000000001</v>
      </c>
      <c r="Z48" s="95">
        <f t="shared" si="12"/>
        <v>-21073.900000000009</v>
      </c>
      <c r="AA48" s="95">
        <f t="shared" si="12"/>
        <v>-827.1299999999901</v>
      </c>
      <c r="AB48" s="164">
        <f t="shared" si="12"/>
        <v>-90785.05</v>
      </c>
      <c r="AC48" s="401"/>
      <c r="AD48" s="401"/>
      <c r="AE48" s="401"/>
      <c r="AF48" s="401"/>
      <c r="AG48" s="401"/>
      <c r="AH48" s="401"/>
    </row>
    <row r="49" spans="1:34" x14ac:dyDescent="0.3">
      <c r="A49" s="452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100">
        <v>134338.42000000001</v>
      </c>
      <c r="U49" s="197"/>
      <c r="V49" s="218">
        <f t="shared" si="12"/>
        <v>40715.810000000056</v>
      </c>
      <c r="W49" s="95">
        <f t="shared" si="12"/>
        <v>-6772.0900000000838</v>
      </c>
      <c r="X49" s="95">
        <f t="shared" si="12"/>
        <v>-18767.400000000023</v>
      </c>
      <c r="Y49" s="95">
        <f t="shared" si="12"/>
        <v>125627.41000000003</v>
      </c>
      <c r="Z49" s="95">
        <f t="shared" si="12"/>
        <v>19748.820000000007</v>
      </c>
      <c r="AA49" s="95">
        <f t="shared" si="12"/>
        <v>8944.5100000000093</v>
      </c>
      <c r="AB49" s="164">
        <f t="shared" si="12"/>
        <v>-89616.77</v>
      </c>
    </row>
    <row r="50" spans="1:34" ht="16.2" x14ac:dyDescent="0.45">
      <c r="A50" s="452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104">
        <v>361973.41</v>
      </c>
      <c r="U50" s="198"/>
      <c r="V50" s="219">
        <f t="shared" si="12"/>
        <v>589224.21</v>
      </c>
      <c r="W50" s="96">
        <f t="shared" si="12"/>
        <v>-37535.29999999993</v>
      </c>
      <c r="X50" s="96">
        <f t="shared" si="12"/>
        <v>-63401.169999999925</v>
      </c>
      <c r="Y50" s="96">
        <f t="shared" si="12"/>
        <v>225533.68</v>
      </c>
      <c r="Z50" s="96">
        <f t="shared" si="12"/>
        <v>52493.459999999992</v>
      </c>
      <c r="AA50" s="96">
        <f t="shared" si="12"/>
        <v>260524.11</v>
      </c>
      <c r="AB50" s="165">
        <f t="shared" si="12"/>
        <v>-148842.17000000001</v>
      </c>
    </row>
    <row r="51" spans="1:34" x14ac:dyDescent="0.3">
      <c r="A51" s="452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2019257.56</v>
      </c>
      <c r="T51" s="100">
        <f t="shared" si="13"/>
        <v>1989878</v>
      </c>
      <c r="U51" s="197">
        <f t="shared" si="13"/>
        <v>0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626280.22000000032</v>
      </c>
      <c r="Y51" s="95">
        <f t="shared" si="13"/>
        <v>815901.59000000032</v>
      </c>
      <c r="Z51" s="95">
        <f t="shared" si="13"/>
        <v>-1998357.4899999998</v>
      </c>
      <c r="AA51" s="95">
        <f t="shared" si="13"/>
        <v>-274679.07000000007</v>
      </c>
      <c r="AB51" s="141">
        <f t="shared" si="13"/>
        <v>-1744670.4400000002</v>
      </c>
    </row>
    <row r="52" spans="1:34" x14ac:dyDescent="0.3">
      <c r="A52" s="452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100"/>
      <c r="U52" s="197"/>
      <c r="V52" s="218"/>
      <c r="W52" s="95"/>
      <c r="X52" s="95"/>
      <c r="Y52" s="95"/>
      <c r="Z52" s="95"/>
      <c r="AA52" s="95"/>
      <c r="AB52" s="141"/>
    </row>
    <row r="53" spans="1:34" x14ac:dyDescent="0.3">
      <c r="A53" s="452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100">
        <v>2184635.09</v>
      </c>
      <c r="U53" s="197"/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-1635898.5999999996</v>
      </c>
      <c r="Y53" s="95">
        <f t="shared" si="14"/>
        <v>-408999</v>
      </c>
      <c r="Z53" s="95">
        <f t="shared" si="14"/>
        <v>670856.93000000017</v>
      </c>
      <c r="AA53" s="95">
        <f t="shared" si="14"/>
        <v>991981.47999999975</v>
      </c>
      <c r="AB53" s="164">
        <f t="shared" si="14"/>
        <v>-651311.48</v>
      </c>
      <c r="AC53" s="400"/>
      <c r="AD53" s="400"/>
      <c r="AE53" s="400"/>
      <c r="AF53" s="400"/>
      <c r="AG53" s="400"/>
      <c r="AH53" s="400"/>
    </row>
    <row r="54" spans="1:34" x14ac:dyDescent="0.3">
      <c r="A54" s="452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100">
        <v>665767.02</v>
      </c>
      <c r="U54" s="197"/>
      <c r="V54" s="218">
        <f t="shared" si="14"/>
        <v>-1050142.3700000001</v>
      </c>
      <c r="W54" s="95">
        <f t="shared" si="14"/>
        <v>-782372.47</v>
      </c>
      <c r="X54" s="95">
        <f t="shared" si="14"/>
        <v>-187483.75</v>
      </c>
      <c r="Y54" s="95">
        <f t="shared" si="14"/>
        <v>-283177.19999999995</v>
      </c>
      <c r="Z54" s="95">
        <f t="shared" si="14"/>
        <v>-14724.140000000014</v>
      </c>
      <c r="AA54" s="95">
        <f t="shared" si="14"/>
        <v>-390590.84000000008</v>
      </c>
      <c r="AB54" s="164">
        <f t="shared" si="14"/>
        <v>-593081.41</v>
      </c>
    </row>
    <row r="55" spans="1:34" x14ac:dyDescent="0.3">
      <c r="A55" s="452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100">
        <v>156025.45000000001</v>
      </c>
      <c r="U55" s="197"/>
      <c r="V55" s="218">
        <f t="shared" si="14"/>
        <v>-28982.929999999993</v>
      </c>
      <c r="W55" s="95">
        <f t="shared" si="14"/>
        <v>156525.27000000002</v>
      </c>
      <c r="X55" s="95">
        <f t="shared" si="14"/>
        <v>60421.800000000047</v>
      </c>
      <c r="Y55" s="95">
        <f t="shared" si="14"/>
        <v>58545.650000000023</v>
      </c>
      <c r="Z55" s="95">
        <f t="shared" si="14"/>
        <v>104460.87000000001</v>
      </c>
      <c r="AA55" s="95">
        <f t="shared" si="14"/>
        <v>136707.40000000002</v>
      </c>
      <c r="AB55" s="164">
        <f t="shared" si="14"/>
        <v>-20767</v>
      </c>
      <c r="AC55" s="401"/>
      <c r="AD55" s="401"/>
      <c r="AE55" s="401"/>
      <c r="AF55" s="401"/>
      <c r="AG55" s="401"/>
      <c r="AH55" s="401"/>
    </row>
    <row r="56" spans="1:34" x14ac:dyDescent="0.3">
      <c r="A56" s="452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100">
        <v>187377.89</v>
      </c>
      <c r="U56" s="197"/>
      <c r="V56" s="218">
        <f t="shared" si="14"/>
        <v>44975.479999999981</v>
      </c>
      <c r="W56" s="95">
        <f t="shared" si="14"/>
        <v>193343.38</v>
      </c>
      <c r="X56" s="95">
        <f t="shared" si="14"/>
        <v>130198.16999999998</v>
      </c>
      <c r="Y56" s="95">
        <f t="shared" si="14"/>
        <v>3530.4499999999825</v>
      </c>
      <c r="Z56" s="95">
        <f t="shared" si="14"/>
        <v>81735.81</v>
      </c>
      <c r="AA56" s="95">
        <f t="shared" si="14"/>
        <v>158130.67000000001</v>
      </c>
      <c r="AB56" s="164">
        <f t="shared" si="14"/>
        <v>-19220</v>
      </c>
    </row>
    <row r="57" spans="1:34" ht="16.2" x14ac:dyDescent="0.45">
      <c r="A57" s="452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104">
        <v>317432.07</v>
      </c>
      <c r="U57" s="198"/>
      <c r="V57" s="219">
        <f t="shared" si="14"/>
        <v>132581.70000000001</v>
      </c>
      <c r="W57" s="96">
        <f t="shared" si="14"/>
        <v>27046.979999999981</v>
      </c>
      <c r="X57" s="96">
        <f t="shared" si="14"/>
        <v>98414.839999999967</v>
      </c>
      <c r="Y57" s="96">
        <f t="shared" si="14"/>
        <v>331904.59999999998</v>
      </c>
      <c r="Z57" s="96">
        <f t="shared" si="14"/>
        <v>41809.599999999977</v>
      </c>
      <c r="AA57" s="96">
        <f t="shared" si="14"/>
        <v>160769.01</v>
      </c>
      <c r="AB57" s="165">
        <f t="shared" si="14"/>
        <v>-47938.92</v>
      </c>
    </row>
    <row r="58" spans="1:34" x14ac:dyDescent="0.3">
      <c r="A58" s="452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4376370.17</v>
      </c>
      <c r="T58" s="100">
        <f t="shared" si="15"/>
        <v>3511237.52</v>
      </c>
      <c r="U58" s="197">
        <f t="shared" si="15"/>
        <v>0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-1534347.5399999996</v>
      </c>
      <c r="Y58" s="95">
        <f t="shared" si="15"/>
        <v>-298195.5</v>
      </c>
      <c r="Z58" s="95">
        <f t="shared" si="15"/>
        <v>884139.07000000018</v>
      </c>
      <c r="AA58" s="95">
        <f t="shared" si="15"/>
        <v>1056997.7199999997</v>
      </c>
      <c r="AB58" s="141">
        <f t="shared" si="15"/>
        <v>-1332318.81</v>
      </c>
    </row>
    <row r="59" spans="1:34" x14ac:dyDescent="0.3">
      <c r="A59" s="452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100"/>
      <c r="U59" s="197"/>
      <c r="V59" s="218"/>
      <c r="W59" s="95"/>
      <c r="X59" s="95"/>
      <c r="Y59" s="95"/>
      <c r="Z59" s="95"/>
      <c r="AA59" s="95"/>
      <c r="AB59" s="141"/>
    </row>
    <row r="60" spans="1:34" x14ac:dyDescent="0.3">
      <c r="A60" s="452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100">
        <v>19718944.91</v>
      </c>
      <c r="U60" s="197"/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3001242.5</v>
      </c>
      <c r="Y60" s="95">
        <f t="shared" si="16"/>
        <v>3868073.4699999988</v>
      </c>
      <c r="Z60" s="95">
        <f t="shared" si="16"/>
        <v>5217017.1399999987</v>
      </c>
      <c r="AA60" s="95">
        <f t="shared" si="16"/>
        <v>6765490.290000001</v>
      </c>
      <c r="AB60" s="164">
        <f t="shared" si="16"/>
        <v>-11417784.529999999</v>
      </c>
      <c r="AC60" s="400"/>
      <c r="AD60" s="400"/>
      <c r="AE60" s="400"/>
      <c r="AF60" s="400"/>
      <c r="AG60" s="400"/>
      <c r="AH60" s="400"/>
    </row>
    <row r="61" spans="1:34" x14ac:dyDescent="0.3">
      <c r="A61" s="452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100">
        <v>13715163</v>
      </c>
      <c r="U61" s="197"/>
      <c r="V61" s="218">
        <f t="shared" si="16"/>
        <v>-450639.22999999858</v>
      </c>
      <c r="W61" s="95">
        <f t="shared" si="16"/>
        <v>-492342.25</v>
      </c>
      <c r="X61" s="95">
        <f t="shared" si="16"/>
        <v>-399624.86999999918</v>
      </c>
      <c r="Y61" s="95">
        <f t="shared" si="16"/>
        <v>414293.08999999985</v>
      </c>
      <c r="Z61" s="95">
        <f t="shared" si="16"/>
        <v>3506213.5299999993</v>
      </c>
      <c r="AA61" s="95">
        <f t="shared" si="16"/>
        <v>3843616.2200000007</v>
      </c>
      <c r="AB61" s="164">
        <f t="shared" si="16"/>
        <v>-9702638.1199999992</v>
      </c>
    </row>
    <row r="62" spans="1:34" x14ac:dyDescent="0.3">
      <c r="A62" s="452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100">
        <v>1008004.17</v>
      </c>
      <c r="U62" s="197"/>
      <c r="V62" s="218">
        <f t="shared" si="16"/>
        <v>167275.35</v>
      </c>
      <c r="W62" s="95">
        <f t="shared" si="16"/>
        <v>334843.09999999998</v>
      </c>
      <c r="X62" s="95">
        <f t="shared" si="16"/>
        <v>513803.26999999996</v>
      </c>
      <c r="Y62" s="95">
        <f t="shared" si="16"/>
        <v>567644.16999999993</v>
      </c>
      <c r="Z62" s="95">
        <f t="shared" si="16"/>
        <v>751666.08</v>
      </c>
      <c r="AA62" s="95">
        <f t="shared" si="16"/>
        <v>901279.23</v>
      </c>
      <c r="AB62" s="164">
        <f t="shared" si="16"/>
        <v>-8764.16</v>
      </c>
      <c r="AC62" s="401"/>
      <c r="AD62" s="401"/>
      <c r="AE62" s="401"/>
      <c r="AF62" s="401"/>
      <c r="AG62" s="401"/>
      <c r="AH62" s="401"/>
    </row>
    <row r="63" spans="1:34" x14ac:dyDescent="0.3">
      <c r="A63" s="452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100">
        <v>617366.43999999994</v>
      </c>
      <c r="U63" s="197"/>
      <c r="V63" s="218">
        <f t="shared" si="16"/>
        <v>23959.199999999997</v>
      </c>
      <c r="W63" s="95">
        <f t="shared" si="16"/>
        <v>124358.78999999998</v>
      </c>
      <c r="X63" s="95">
        <f t="shared" si="16"/>
        <v>211879.67999999999</v>
      </c>
      <c r="Y63" s="95">
        <f t="shared" si="16"/>
        <v>289165.19</v>
      </c>
      <c r="Z63" s="95">
        <f t="shared" si="16"/>
        <v>367223.42</v>
      </c>
      <c r="AA63" s="95">
        <f t="shared" si="16"/>
        <v>469862.0199999999</v>
      </c>
      <c r="AB63" s="164">
        <f t="shared" si="16"/>
        <v>-108980.35</v>
      </c>
    </row>
    <row r="64" spans="1:34" ht="16.2" x14ac:dyDescent="0.45">
      <c r="A64" s="452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104">
        <v>773338.93</v>
      </c>
      <c r="U64" s="198"/>
      <c r="V64" s="219">
        <f t="shared" si="16"/>
        <v>217842.19</v>
      </c>
      <c r="W64" s="96">
        <f t="shared" si="16"/>
        <v>359096.44999999995</v>
      </c>
      <c r="X64" s="96">
        <f t="shared" si="16"/>
        <v>330470.48</v>
      </c>
      <c r="Y64" s="96">
        <f t="shared" si="16"/>
        <v>326056.31</v>
      </c>
      <c r="Z64" s="96">
        <f t="shared" si="16"/>
        <v>554856.92000000004</v>
      </c>
      <c r="AA64" s="96">
        <f t="shared" si="16"/>
        <v>500804.48000000004</v>
      </c>
      <c r="AB64" s="165">
        <f t="shared" si="16"/>
        <v>-217536.81</v>
      </c>
    </row>
    <row r="65" spans="1:34" x14ac:dyDescent="0.3">
      <c r="A65" s="452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35134054.799999997</v>
      </c>
      <c r="T65" s="100">
        <f t="shared" si="17"/>
        <v>35832817.449999996</v>
      </c>
      <c r="U65" s="197">
        <f t="shared" si="17"/>
        <v>0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3657771.060000001</v>
      </c>
      <c r="Y65" s="95">
        <f t="shared" si="17"/>
        <v>5465232.2299999986</v>
      </c>
      <c r="Z65" s="95">
        <f t="shared" si="17"/>
        <v>10396977.089999998</v>
      </c>
      <c r="AA65" s="95">
        <f t="shared" si="17"/>
        <v>12481052.240000002</v>
      </c>
      <c r="AB65" s="141">
        <f t="shared" si="17"/>
        <v>-21455703.969999999</v>
      </c>
    </row>
    <row r="66" spans="1:34" x14ac:dyDescent="0.3">
      <c r="A66" s="452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100"/>
      <c r="U66" s="197"/>
      <c r="V66" s="218"/>
      <c r="W66" s="95"/>
      <c r="X66" s="95"/>
      <c r="Y66" s="95"/>
      <c r="Z66" s="95"/>
      <c r="AA66" s="95"/>
      <c r="AB66" s="141"/>
    </row>
    <row r="67" spans="1:34" x14ac:dyDescent="0.3">
      <c r="A67" s="452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100">
        <v>22889371.740000002</v>
      </c>
      <c r="U67" s="197"/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1616882.1000000015</v>
      </c>
      <c r="Y67" s="95">
        <f t="shared" si="20"/>
        <v>3816903.6999999993</v>
      </c>
      <c r="Z67" s="95">
        <f t="shared" si="20"/>
        <v>4689460.9400000013</v>
      </c>
      <c r="AA67" s="95">
        <f t="shared" si="20"/>
        <v>7472561.5100000016</v>
      </c>
      <c r="AB67" s="164">
        <f t="shared" si="20"/>
        <v>-13148498.119999999</v>
      </c>
      <c r="AC67" s="400"/>
      <c r="AD67" s="400"/>
      <c r="AE67" s="400"/>
      <c r="AF67" s="400"/>
      <c r="AG67" s="400"/>
      <c r="AH67" s="400"/>
    </row>
    <row r="68" spans="1:34" x14ac:dyDescent="0.3">
      <c r="A68" s="452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14884681.84</v>
      </c>
      <c r="T68" s="100">
        <v>14815811.6</v>
      </c>
      <c r="U68" s="197"/>
      <c r="V68" s="218">
        <f t="shared" si="20"/>
        <v>-2413702.1599999983</v>
      </c>
      <c r="W68" s="95">
        <f t="shared" si="20"/>
        <v>-2180923.1499999985</v>
      </c>
      <c r="X68" s="95">
        <f t="shared" si="20"/>
        <v>-239078.36999999918</v>
      </c>
      <c r="Y68" s="95">
        <f t="shared" si="20"/>
        <v>156995.1799999997</v>
      </c>
      <c r="Z68" s="95">
        <f t="shared" si="20"/>
        <v>2640376.6500000004</v>
      </c>
      <c r="AA68" s="95">
        <f t="shared" si="20"/>
        <v>3194615.08</v>
      </c>
      <c r="AB68" s="164">
        <f t="shared" si="20"/>
        <v>-10631743.869999999</v>
      </c>
    </row>
    <row r="69" spans="1:34" x14ac:dyDescent="0.3">
      <c r="A69" s="452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1242164.3400000001</v>
      </c>
      <c r="T69" s="100">
        <v>1236922.47</v>
      </c>
      <c r="U69" s="197"/>
      <c r="V69" s="218">
        <f t="shared" si="20"/>
        <v>45512.840000000084</v>
      </c>
      <c r="W69" s="95">
        <f t="shared" si="20"/>
        <v>225393.49000000022</v>
      </c>
      <c r="X69" s="95">
        <f t="shared" si="20"/>
        <v>683105.41000000015</v>
      </c>
      <c r="Y69" s="95">
        <f t="shared" si="20"/>
        <v>707221.79999999981</v>
      </c>
      <c r="Z69" s="95">
        <f t="shared" si="20"/>
        <v>835053.05</v>
      </c>
      <c r="AA69" s="95">
        <f t="shared" si="20"/>
        <v>1037159.5</v>
      </c>
      <c r="AB69" s="164">
        <f t="shared" si="20"/>
        <v>-120316.21</v>
      </c>
      <c r="AC69" s="401"/>
      <c r="AD69" s="401"/>
      <c r="AE69" s="401"/>
      <c r="AF69" s="401"/>
      <c r="AG69" s="401"/>
      <c r="AH69" s="401"/>
    </row>
    <row r="70" spans="1:34" x14ac:dyDescent="0.3">
      <c r="A70" s="452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939224.47</v>
      </c>
      <c r="T70" s="100">
        <v>939082.75</v>
      </c>
      <c r="U70" s="197"/>
      <c r="V70" s="218">
        <f t="shared" si="20"/>
        <v>109650.49000000022</v>
      </c>
      <c r="W70" s="95">
        <f t="shared" si="20"/>
        <v>310930.08000000007</v>
      </c>
      <c r="X70" s="95">
        <f t="shared" si="20"/>
        <v>323310.44999999995</v>
      </c>
      <c r="Y70" s="95">
        <f t="shared" si="20"/>
        <v>418323.04999999981</v>
      </c>
      <c r="Z70" s="95">
        <f t="shared" si="20"/>
        <v>468708.05</v>
      </c>
      <c r="AA70" s="95">
        <f t="shared" si="20"/>
        <v>636937.19999999995</v>
      </c>
      <c r="AB70" s="164">
        <f t="shared" si="20"/>
        <v>-217817.12</v>
      </c>
    </row>
    <row r="71" spans="1:34" x14ac:dyDescent="0.3">
      <c r="A71" s="452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1280616.25</v>
      </c>
      <c r="T71" s="232">
        <v>1452744.4100000001</v>
      </c>
      <c r="U71" s="198"/>
      <c r="V71" s="219">
        <f t="shared" si="20"/>
        <v>939648.1</v>
      </c>
      <c r="W71" s="96">
        <f t="shared" si="20"/>
        <v>348608.13000000012</v>
      </c>
      <c r="X71" s="96">
        <f t="shared" si="20"/>
        <v>365484.15000000014</v>
      </c>
      <c r="Y71" s="96">
        <f t="shared" si="20"/>
        <v>883494.59000000008</v>
      </c>
      <c r="Z71" s="96">
        <f t="shared" si="20"/>
        <v>649159.98</v>
      </c>
      <c r="AA71" s="96">
        <f t="shared" si="20"/>
        <v>922097.60000000009</v>
      </c>
      <c r="AB71" s="165">
        <f t="shared" si="20"/>
        <v>-414317.9</v>
      </c>
    </row>
    <row r="72" spans="1:34" ht="15" thickBot="1" x14ac:dyDescent="0.35">
      <c r="A72" s="452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41529682.530000001</v>
      </c>
      <c r="T72" s="107">
        <f t="shared" si="23"/>
        <v>41333932.969999999</v>
      </c>
      <c r="U72" s="199">
        <f t="shared" si="23"/>
        <v>0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2749703.740000003</v>
      </c>
      <c r="Y72" s="97">
        <f t="shared" si="23"/>
        <v>5982938.3199999984</v>
      </c>
      <c r="Z72" s="97">
        <f t="shared" si="23"/>
        <v>9282758.6700000018</v>
      </c>
      <c r="AA72" s="97">
        <f t="shared" si="23"/>
        <v>13263370.890000001</v>
      </c>
      <c r="AB72" s="166">
        <f t="shared" si="23"/>
        <v>-24532693.219999999</v>
      </c>
    </row>
    <row r="73" spans="1:34" x14ac:dyDescent="0.3">
      <c r="A73" s="452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44"/>
      <c r="U73" s="200"/>
      <c r="V73" s="221"/>
      <c r="W73" s="32"/>
      <c r="X73" s="32"/>
      <c r="Y73" s="32"/>
      <c r="Z73" s="32"/>
      <c r="AA73" s="32"/>
      <c r="AB73" s="167"/>
    </row>
    <row r="74" spans="1:34" x14ac:dyDescent="0.3">
      <c r="A74" s="452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61">
        <v>1086927</v>
      </c>
      <c r="U74" s="193"/>
      <c r="V74" s="213">
        <f t="shared" ref="V74:AB78" si="24">O74-C74</f>
        <v>-8197240</v>
      </c>
      <c r="W74" s="80">
        <f t="shared" si="24"/>
        <v>1276654</v>
      </c>
      <c r="X74" s="80">
        <f t="shared" si="24"/>
        <v>3538196</v>
      </c>
      <c r="Y74" s="80">
        <f t="shared" si="24"/>
        <v>187617</v>
      </c>
      <c r="Z74" s="80">
        <f t="shared" si="24"/>
        <v>238763</v>
      </c>
      <c r="AA74" s="80">
        <f t="shared" si="24"/>
        <v>-2844720</v>
      </c>
      <c r="AB74" s="154">
        <f t="shared" si="24"/>
        <v>-4442656</v>
      </c>
      <c r="AC74" s="400"/>
      <c r="AD74" s="400"/>
      <c r="AE74" s="400"/>
      <c r="AF74" s="400"/>
      <c r="AG74" s="400"/>
      <c r="AH74" s="400"/>
    </row>
    <row r="75" spans="1:34" x14ac:dyDescent="0.3">
      <c r="A75" s="452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61">
        <v>180445</v>
      </c>
      <c r="U75" s="193"/>
      <c r="V75" s="213">
        <f t="shared" si="24"/>
        <v>-1401934</v>
      </c>
      <c r="W75" s="80">
        <f t="shared" si="24"/>
        <v>-112682</v>
      </c>
      <c r="X75" s="80">
        <f t="shared" si="24"/>
        <v>222955</v>
      </c>
      <c r="Y75" s="80">
        <f t="shared" si="24"/>
        <v>-218665</v>
      </c>
      <c r="Z75" s="80">
        <f t="shared" si="24"/>
        <v>66699</v>
      </c>
      <c r="AA75" s="80">
        <f t="shared" si="24"/>
        <v>-515338</v>
      </c>
      <c r="AB75" s="154">
        <f t="shared" si="24"/>
        <v>-702726</v>
      </c>
    </row>
    <row r="76" spans="1:34" x14ac:dyDescent="0.3">
      <c r="A76" s="452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61">
        <v>82675</v>
      </c>
      <c r="U76" s="193"/>
      <c r="V76" s="213">
        <f t="shared" si="24"/>
        <v>-1823446</v>
      </c>
      <c r="W76" s="80">
        <f t="shared" si="24"/>
        <v>-316797</v>
      </c>
      <c r="X76" s="80">
        <f t="shared" si="24"/>
        <v>210882</v>
      </c>
      <c r="Y76" s="80">
        <f t="shared" si="24"/>
        <v>-134885</v>
      </c>
      <c r="Z76" s="80">
        <f t="shared" si="24"/>
        <v>-79536</v>
      </c>
      <c r="AA76" s="80">
        <f t="shared" si="24"/>
        <v>-399706</v>
      </c>
      <c r="AB76" s="154">
        <f t="shared" si="24"/>
        <v>-540273</v>
      </c>
      <c r="AC76" s="401"/>
      <c r="AD76" s="401"/>
      <c r="AE76" s="401"/>
      <c r="AF76" s="401"/>
      <c r="AG76" s="401"/>
      <c r="AH76" s="401"/>
    </row>
    <row r="77" spans="1:34" x14ac:dyDescent="0.3">
      <c r="A77" s="452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61">
        <v>378557</v>
      </c>
      <c r="U77" s="193"/>
      <c r="V77" s="213">
        <f t="shared" si="24"/>
        <v>-3237485</v>
      </c>
      <c r="W77" s="80">
        <f t="shared" si="24"/>
        <v>-956171</v>
      </c>
      <c r="X77" s="80">
        <f t="shared" si="24"/>
        <v>-40339</v>
      </c>
      <c r="Y77" s="80">
        <f t="shared" si="24"/>
        <v>-689120</v>
      </c>
      <c r="Z77" s="80">
        <f t="shared" si="24"/>
        <v>-302796</v>
      </c>
      <c r="AA77" s="80">
        <f t="shared" si="24"/>
        <v>-1599210</v>
      </c>
      <c r="AB77" s="154">
        <f t="shared" si="24"/>
        <v>-2187047</v>
      </c>
    </row>
    <row r="78" spans="1:34" x14ac:dyDescent="0.3">
      <c r="A78" s="452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239">
        <v>17191576</v>
      </c>
      <c r="U78" s="194"/>
      <c r="V78" s="214">
        <f t="shared" si="24"/>
        <v>-2890399</v>
      </c>
      <c r="W78" s="85">
        <f t="shared" si="24"/>
        <v>-1655044</v>
      </c>
      <c r="X78" s="85">
        <f t="shared" si="24"/>
        <v>-1722788</v>
      </c>
      <c r="Y78" s="85">
        <f t="shared" si="24"/>
        <v>-1159108.1999999993</v>
      </c>
      <c r="Z78" s="85">
        <f t="shared" si="24"/>
        <v>3565110</v>
      </c>
      <c r="AA78" s="85">
        <f t="shared" si="24"/>
        <v>-1746637</v>
      </c>
      <c r="AB78" s="155">
        <f t="shared" si="24"/>
        <v>-8395329</v>
      </c>
    </row>
    <row r="79" spans="1:34" x14ac:dyDescent="0.3">
      <c r="A79" s="452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20015421</v>
      </c>
      <c r="T79" s="61">
        <f t="shared" si="25"/>
        <v>18920180</v>
      </c>
      <c r="U79" s="193">
        <f t="shared" si="25"/>
        <v>0</v>
      </c>
      <c r="V79" s="213">
        <f t="shared" si="25"/>
        <v>-17550504</v>
      </c>
      <c r="W79" s="80">
        <f t="shared" si="25"/>
        <v>-1764040</v>
      </c>
      <c r="X79" s="80">
        <f t="shared" si="25"/>
        <v>2208906</v>
      </c>
      <c r="Y79" s="80">
        <f t="shared" si="25"/>
        <v>-2014161.1999999993</v>
      </c>
      <c r="Z79" s="80">
        <f t="shared" si="25"/>
        <v>3488240</v>
      </c>
      <c r="AA79" s="80">
        <f t="shared" si="25"/>
        <v>-7105611</v>
      </c>
      <c r="AB79" s="154">
        <f t="shared" si="25"/>
        <v>-16268031</v>
      </c>
    </row>
    <row r="80" spans="1:34" x14ac:dyDescent="0.3">
      <c r="A80" s="452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71"/>
      <c r="U80" s="201"/>
      <c r="V80" s="222"/>
      <c r="W80" s="144"/>
      <c r="X80" s="144"/>
      <c r="Y80" s="144"/>
      <c r="Z80" s="144"/>
      <c r="AA80" s="144"/>
      <c r="AB80" s="168"/>
    </row>
    <row r="81" spans="1:28" x14ac:dyDescent="0.3">
      <c r="A81" s="452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395">
        <v>1953202.95</v>
      </c>
      <c r="U81" s="202"/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3536534.7399999984</v>
      </c>
      <c r="Y81" s="95">
        <f t="shared" si="26"/>
        <v>-352318.68999999948</v>
      </c>
      <c r="Z81" s="95">
        <f t="shared" si="26"/>
        <v>-94147.529999999329</v>
      </c>
      <c r="AA81" s="95">
        <f t="shared" si="26"/>
        <v>-5565652.75</v>
      </c>
      <c r="AB81" s="164">
        <f t="shared" si="26"/>
        <v>-8154353.6100000003</v>
      </c>
    </row>
    <row r="82" spans="1:28" x14ac:dyDescent="0.3">
      <c r="A82" s="452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395">
        <v>236967.34</v>
      </c>
      <c r="U82" s="202"/>
      <c r="V82" s="218">
        <f t="shared" si="26"/>
        <v>-1618921.79</v>
      </c>
      <c r="W82" s="95">
        <f t="shared" si="26"/>
        <v>-287400.95000000019</v>
      </c>
      <c r="X82" s="95">
        <f t="shared" si="26"/>
        <v>21596.839999999851</v>
      </c>
      <c r="Y82" s="95">
        <f t="shared" si="26"/>
        <v>-335577.57000000007</v>
      </c>
      <c r="Z82" s="95">
        <f t="shared" si="26"/>
        <v>16111.110000000102</v>
      </c>
      <c r="AA82" s="95">
        <f t="shared" si="26"/>
        <v>-731999.09000000008</v>
      </c>
      <c r="AB82" s="164">
        <f t="shared" si="26"/>
        <v>-954941.41</v>
      </c>
    </row>
    <row r="83" spans="1:28" x14ac:dyDescent="0.3">
      <c r="A83" s="452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395">
        <v>173391.9</v>
      </c>
      <c r="U83" s="202"/>
      <c r="V83" s="218">
        <f t="shared" si="26"/>
        <v>-2338352.4800000004</v>
      </c>
      <c r="W83" s="95">
        <f t="shared" si="26"/>
        <v>-478125.25</v>
      </c>
      <c r="X83" s="95">
        <f t="shared" si="26"/>
        <v>208430.70000000019</v>
      </c>
      <c r="Y83" s="95">
        <f t="shared" si="26"/>
        <v>-162012.58999999985</v>
      </c>
      <c r="Z83" s="95">
        <f t="shared" si="26"/>
        <v>-93640.930000000051</v>
      </c>
      <c r="AA83" s="95">
        <f t="shared" si="26"/>
        <v>-740317.18</v>
      </c>
      <c r="AB83" s="164">
        <f t="shared" si="26"/>
        <v>-961868.64999999991</v>
      </c>
    </row>
    <row r="84" spans="1:28" x14ac:dyDescent="0.3">
      <c r="A84" s="452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395">
        <v>299981.62</v>
      </c>
      <c r="U84" s="202"/>
      <c r="V84" s="218">
        <f t="shared" si="26"/>
        <v>-2771957.6400000006</v>
      </c>
      <c r="W84" s="95">
        <f t="shared" si="26"/>
        <v>-888994</v>
      </c>
      <c r="X84" s="95">
        <f t="shared" si="26"/>
        <v>-94694.5</v>
      </c>
      <c r="Y84" s="95">
        <f t="shared" si="26"/>
        <v>-496569.29999999981</v>
      </c>
      <c r="Z84" s="95">
        <f t="shared" si="26"/>
        <v>-252446.87000000011</v>
      </c>
      <c r="AA84" s="95">
        <f t="shared" si="26"/>
        <v>-1297010.0899999999</v>
      </c>
      <c r="AB84" s="164">
        <f t="shared" si="26"/>
        <v>-1708511.9</v>
      </c>
    </row>
    <row r="85" spans="1:28" ht="16.2" x14ac:dyDescent="0.45">
      <c r="A85" s="452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397">
        <v>1412161.74</v>
      </c>
      <c r="U85" s="203"/>
      <c r="V85" s="219">
        <f t="shared" si="26"/>
        <v>-1255420.9000000004</v>
      </c>
      <c r="W85" s="96">
        <f t="shared" si="26"/>
        <v>236637.16999999993</v>
      </c>
      <c r="X85" s="96">
        <f t="shared" si="26"/>
        <v>-432634.34999999963</v>
      </c>
      <c r="Y85" s="96">
        <f t="shared" si="26"/>
        <v>-316336.0700000003</v>
      </c>
      <c r="Z85" s="96">
        <f t="shared" si="26"/>
        <v>-117229.35000000009</v>
      </c>
      <c r="AA85" s="96">
        <f t="shared" si="26"/>
        <v>-1057395.1199999999</v>
      </c>
      <c r="AB85" s="165">
        <f t="shared" si="26"/>
        <v>-2462262.5299999998</v>
      </c>
    </row>
    <row r="86" spans="1:28" x14ac:dyDescent="0.3">
      <c r="A86" s="452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14063744.630000001</v>
      </c>
      <c r="T86" s="395">
        <f t="shared" si="27"/>
        <v>4075705.55</v>
      </c>
      <c r="U86" s="202">
        <f t="shared" si="27"/>
        <v>0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3239233.4299999988</v>
      </c>
      <c r="Y86" s="117">
        <f t="shared" si="27"/>
        <v>-1662814.2199999995</v>
      </c>
      <c r="Z86" s="117">
        <f t="shared" si="27"/>
        <v>-541353.56999999948</v>
      </c>
      <c r="AA86" s="117">
        <f t="shared" si="27"/>
        <v>-9392374.2299999986</v>
      </c>
      <c r="AB86" s="169">
        <f t="shared" si="27"/>
        <v>-14241938.1</v>
      </c>
    </row>
    <row r="87" spans="1:28" x14ac:dyDescent="0.3">
      <c r="A87" s="452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242"/>
      <c r="U87" s="244"/>
      <c r="V87" s="245"/>
      <c r="W87" s="243"/>
      <c r="X87" s="37"/>
      <c r="Y87" s="37"/>
      <c r="Z87" s="37"/>
      <c r="AA87" s="37"/>
      <c r="AB87" s="45"/>
    </row>
    <row r="88" spans="1:28" x14ac:dyDescent="0.3">
      <c r="A88" s="452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247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452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247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452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247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452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247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452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247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452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247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452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251"/>
      <c r="U94" s="252"/>
      <c r="V94" s="253"/>
      <c r="W94" s="254"/>
      <c r="X94" s="38"/>
      <c r="Y94" s="38"/>
      <c r="Z94" s="38"/>
      <c r="AA94" s="38"/>
      <c r="AB94" s="172"/>
    </row>
    <row r="95" spans="1:28" x14ac:dyDescent="0.3">
      <c r="A95" s="452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8338424.5099999998</v>
      </c>
      <c r="T95" s="122">
        <f t="shared" si="29"/>
        <v>1953202.95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3536534.7399999984</v>
      </c>
      <c r="Y95" s="95">
        <f t="shared" si="30"/>
        <v>-352318.68999999948</v>
      </c>
      <c r="Z95" s="95">
        <f t="shared" si="30"/>
        <v>-94147.529999999329</v>
      </c>
      <c r="AA95" s="95">
        <f t="shared" si="30"/>
        <v>-5565652.75</v>
      </c>
      <c r="AB95" s="164">
        <f t="shared" si="30"/>
        <v>-8154353.6100000003</v>
      </c>
    </row>
    <row r="96" spans="1:28" x14ac:dyDescent="0.3">
      <c r="A96" s="452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1097679.29</v>
      </c>
      <c r="T96" s="122">
        <f t="shared" si="29"/>
        <v>236967.34</v>
      </c>
      <c r="U96" s="204">
        <f t="shared" si="29"/>
        <v>0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21596.839999999851</v>
      </c>
      <c r="Y96" s="95">
        <f t="shared" si="30"/>
        <v>-335577.57000000007</v>
      </c>
      <c r="Z96" s="95">
        <f t="shared" si="30"/>
        <v>16111.110000000102</v>
      </c>
      <c r="AA96" s="95">
        <f t="shared" si="30"/>
        <v>-731999.09000000008</v>
      </c>
      <c r="AB96" s="164">
        <f t="shared" si="30"/>
        <v>-954941.41</v>
      </c>
    </row>
    <row r="97" spans="1:28" x14ac:dyDescent="0.3">
      <c r="A97" s="452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886206.72</v>
      </c>
      <c r="T97" s="122">
        <f t="shared" si="29"/>
        <v>173391.9</v>
      </c>
      <c r="U97" s="204">
        <f t="shared" si="29"/>
        <v>0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208430.70000000019</v>
      </c>
      <c r="Y97" s="95">
        <f t="shared" si="30"/>
        <v>-162012.58999999985</v>
      </c>
      <c r="Z97" s="95">
        <f t="shared" si="30"/>
        <v>-93640.930000000051</v>
      </c>
      <c r="AA97" s="95">
        <f t="shared" si="30"/>
        <v>-740317.18</v>
      </c>
      <c r="AB97" s="164">
        <f t="shared" si="30"/>
        <v>-961868.64999999991</v>
      </c>
    </row>
    <row r="98" spans="1:28" x14ac:dyDescent="0.3">
      <c r="A98" s="452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1484690.02</v>
      </c>
      <c r="T98" s="122">
        <f t="shared" si="29"/>
        <v>299981.62</v>
      </c>
      <c r="U98" s="204">
        <f t="shared" si="29"/>
        <v>0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-94694.5</v>
      </c>
      <c r="Y98" s="95">
        <f t="shared" si="30"/>
        <v>-496569.29999999981</v>
      </c>
      <c r="Z98" s="95">
        <f t="shared" si="30"/>
        <v>-252446.87000000011</v>
      </c>
      <c r="AA98" s="95">
        <f t="shared" si="30"/>
        <v>-1297010.0899999999</v>
      </c>
      <c r="AB98" s="164">
        <f t="shared" si="30"/>
        <v>-1708511.9</v>
      </c>
    </row>
    <row r="99" spans="1:28" ht="16.2" x14ac:dyDescent="0.45">
      <c r="A99" s="452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2256744.09</v>
      </c>
      <c r="T99" s="123">
        <f t="shared" si="29"/>
        <v>1412161.74</v>
      </c>
      <c r="U99" s="205">
        <f t="shared" si="29"/>
        <v>0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-432634.34999999963</v>
      </c>
      <c r="Y99" s="96">
        <f t="shared" si="30"/>
        <v>-316336.0700000003</v>
      </c>
      <c r="Z99" s="96">
        <f t="shared" si="30"/>
        <v>-117229.35000000009</v>
      </c>
      <c r="AA99" s="96">
        <f t="shared" si="30"/>
        <v>-1057395.1199999999</v>
      </c>
      <c r="AB99" s="165">
        <f t="shared" si="30"/>
        <v>-2462262.5299999998</v>
      </c>
    </row>
    <row r="100" spans="1:28" ht="15" thickBot="1" x14ac:dyDescent="0.35">
      <c r="A100" s="452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14063744.630000001</v>
      </c>
      <c r="T100" s="98">
        <f t="shared" si="29"/>
        <v>4075705.55</v>
      </c>
      <c r="U100" s="206">
        <f t="shared" si="29"/>
        <v>0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3239233.4299999988</v>
      </c>
      <c r="Y100" s="97">
        <f t="shared" si="32"/>
        <v>-1662814.2199999995</v>
      </c>
      <c r="Z100" s="97">
        <f t="shared" si="32"/>
        <v>-541353.56999999948</v>
      </c>
      <c r="AA100" s="97">
        <f t="shared" si="32"/>
        <v>-9392374.2299999986</v>
      </c>
      <c r="AB100" s="166">
        <f t="shared" si="32"/>
        <v>-14241938.1</v>
      </c>
    </row>
    <row r="101" spans="1:28" x14ac:dyDescent="0.3">
      <c r="A101" s="452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126"/>
      <c r="U101" s="207"/>
      <c r="V101" s="224"/>
      <c r="W101" s="129"/>
      <c r="X101" s="130"/>
      <c r="Y101" s="130"/>
      <c r="Z101" s="130"/>
      <c r="AA101" s="130"/>
      <c r="AB101" s="174"/>
    </row>
    <row r="102" spans="1:28" x14ac:dyDescent="0.3">
      <c r="A102" s="452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6">
        <v>3644760.48</v>
      </c>
      <c r="U102" s="204"/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-2992663.2300000004</v>
      </c>
      <c r="Y102" s="95">
        <f t="shared" si="33"/>
        <v>1950449.0199999996</v>
      </c>
      <c r="Z102" s="95">
        <f t="shared" si="33"/>
        <v>-3813694.4399999976</v>
      </c>
      <c r="AA102" s="95">
        <f t="shared" si="33"/>
        <v>-12145604.93</v>
      </c>
      <c r="AB102" s="164">
        <f t="shared" si="33"/>
        <v>-14220171.68</v>
      </c>
    </row>
    <row r="103" spans="1:28" x14ac:dyDescent="0.3">
      <c r="A103" s="452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6">
        <v>294645.58</v>
      </c>
      <c r="U103" s="204"/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-428184.9700000002</v>
      </c>
      <c r="Y103" s="95">
        <f t="shared" si="33"/>
        <v>-40151.15000000014</v>
      </c>
      <c r="Z103" s="95">
        <f t="shared" si="33"/>
        <v>-539790.55000000005</v>
      </c>
      <c r="AA103" s="95">
        <f t="shared" si="33"/>
        <v>-1135873.5499999998</v>
      </c>
      <c r="AB103" s="164">
        <f t="shared" si="33"/>
        <v>-1351938.29</v>
      </c>
    </row>
    <row r="104" spans="1:28" x14ac:dyDescent="0.3">
      <c r="A104" s="452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6">
        <v>275459.89</v>
      </c>
      <c r="U104" s="204"/>
      <c r="V104" s="218">
        <f t="shared" si="33"/>
        <v>-1643056.5899999999</v>
      </c>
      <c r="W104" s="95">
        <f t="shared" si="33"/>
        <v>-3176239.59</v>
      </c>
      <c r="X104" s="95">
        <f t="shared" si="33"/>
        <v>-444726.12000000011</v>
      </c>
      <c r="Y104" s="95">
        <f t="shared" si="33"/>
        <v>411698.73999999976</v>
      </c>
      <c r="Z104" s="95">
        <f t="shared" si="33"/>
        <v>-318497.4600000002</v>
      </c>
      <c r="AA104" s="95">
        <f t="shared" si="33"/>
        <v>-1000977.7499999999</v>
      </c>
      <c r="AB104" s="164">
        <f t="shared" si="33"/>
        <v>-1123845.6299999999</v>
      </c>
    </row>
    <row r="105" spans="1:28" x14ac:dyDescent="0.3">
      <c r="A105" s="452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6">
        <v>431348.75</v>
      </c>
      <c r="U105" s="204"/>
      <c r="V105" s="218">
        <f t="shared" si="33"/>
        <v>-1464179.1099999994</v>
      </c>
      <c r="W105" s="95">
        <f t="shared" si="33"/>
        <v>-4247225.71</v>
      </c>
      <c r="X105" s="95">
        <f t="shared" si="33"/>
        <v>-461390.9299999997</v>
      </c>
      <c r="Y105" s="95">
        <f t="shared" si="33"/>
        <v>297724.89999999991</v>
      </c>
      <c r="Z105" s="95">
        <f t="shared" si="33"/>
        <v>-579395.52</v>
      </c>
      <c r="AA105" s="95">
        <f t="shared" si="33"/>
        <v>-1674972.96</v>
      </c>
      <c r="AB105" s="164">
        <f t="shared" si="33"/>
        <v>-1817034.12</v>
      </c>
    </row>
    <row r="106" spans="1:28" ht="16.2" x14ac:dyDescent="0.45">
      <c r="A106" s="452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9">
        <v>444832.32</v>
      </c>
      <c r="U106" s="208"/>
      <c r="V106" s="219">
        <f t="shared" si="33"/>
        <v>-490630.08000000007</v>
      </c>
      <c r="W106" s="96">
        <f t="shared" si="33"/>
        <v>-2279940.41</v>
      </c>
      <c r="X106" s="96">
        <f t="shared" si="33"/>
        <v>416375.20000000019</v>
      </c>
      <c r="Y106" s="96">
        <f t="shared" si="33"/>
        <v>193710.66000000015</v>
      </c>
      <c r="Z106" s="96">
        <f t="shared" si="33"/>
        <v>-751801.5299999998</v>
      </c>
      <c r="AA106" s="96">
        <f t="shared" si="33"/>
        <v>-1959103.26</v>
      </c>
      <c r="AB106" s="165">
        <f t="shared" si="33"/>
        <v>-2585394.19</v>
      </c>
    </row>
    <row r="107" spans="1:28" x14ac:dyDescent="0.3">
      <c r="A107" s="452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22740826.190000001</v>
      </c>
      <c r="T107" s="111">
        <f t="shared" si="34"/>
        <v>5091047.0200000005</v>
      </c>
      <c r="U107" s="134">
        <f t="shared" si="34"/>
        <v>0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-3910590.05</v>
      </c>
      <c r="Y107" s="135">
        <f t="shared" si="34"/>
        <v>2813432.1699999995</v>
      </c>
      <c r="Z107" s="135">
        <f t="shared" si="34"/>
        <v>-6003179.4999999963</v>
      </c>
      <c r="AA107" s="135">
        <f t="shared" si="34"/>
        <v>-17916532.450000003</v>
      </c>
      <c r="AB107" s="164">
        <f t="shared" si="34"/>
        <v>-21098383.91</v>
      </c>
    </row>
    <row r="108" spans="1:28" x14ac:dyDescent="0.3">
      <c r="A108" s="452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73"/>
      <c r="U108" s="209"/>
      <c r="V108" s="226"/>
      <c r="W108" s="41"/>
      <c r="X108" s="42"/>
      <c r="Y108" s="42"/>
      <c r="Z108" s="42"/>
      <c r="AA108" s="42"/>
      <c r="AB108" s="175"/>
    </row>
    <row r="109" spans="1:28" x14ac:dyDescent="0.3">
      <c r="A109" s="452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262">
        <v>56516</v>
      </c>
      <c r="U109" s="263"/>
      <c r="V109" s="255">
        <f t="shared" ref="V109:AB113" si="35">O109-C109</f>
        <v>13439</v>
      </c>
      <c r="W109" s="256">
        <f t="shared" si="35"/>
        <v>-28612</v>
      </c>
      <c r="X109" s="256">
        <f t="shared" si="35"/>
        <v>-9870</v>
      </c>
      <c r="Y109" s="256">
        <f t="shared" si="35"/>
        <v>31580</v>
      </c>
      <c r="Z109" s="256">
        <f t="shared" si="35"/>
        <v>-16143</v>
      </c>
      <c r="AA109" s="256">
        <f t="shared" si="35"/>
        <v>-159559</v>
      </c>
      <c r="AB109" s="176">
        <f t="shared" si="35"/>
        <v>-204036</v>
      </c>
    </row>
    <row r="110" spans="1:28" x14ac:dyDescent="0.3">
      <c r="A110" s="452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262">
        <v>4699</v>
      </c>
      <c r="U110" s="263"/>
      <c r="V110" s="255">
        <f t="shared" si="35"/>
        <v>-1618</v>
      </c>
      <c r="W110" s="256">
        <f t="shared" si="35"/>
        <v>-2018</v>
      </c>
      <c r="X110" s="256">
        <f t="shared" si="35"/>
        <v>-2660</v>
      </c>
      <c r="Y110" s="256">
        <f t="shared" si="35"/>
        <v>-202</v>
      </c>
      <c r="Z110" s="256">
        <f t="shared" si="35"/>
        <v>-3775</v>
      </c>
      <c r="AA110" s="256">
        <f t="shared" si="35"/>
        <v>-13720</v>
      </c>
      <c r="AB110" s="176">
        <f t="shared" si="35"/>
        <v>-18494</v>
      </c>
    </row>
    <row r="111" spans="1:28" x14ac:dyDescent="0.3">
      <c r="A111" s="452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262">
        <v>4532</v>
      </c>
      <c r="U111" s="263"/>
      <c r="V111" s="255">
        <f t="shared" si="35"/>
        <v>1313</v>
      </c>
      <c r="W111" s="256">
        <f t="shared" si="35"/>
        <v>-5347</v>
      </c>
      <c r="X111" s="256">
        <f t="shared" si="35"/>
        <v>-2269</v>
      </c>
      <c r="Y111" s="256">
        <f t="shared" si="35"/>
        <v>2461</v>
      </c>
      <c r="Z111" s="256">
        <f t="shared" si="35"/>
        <v>-2201</v>
      </c>
      <c r="AA111" s="256">
        <f t="shared" si="35"/>
        <v>-15733</v>
      </c>
      <c r="AB111" s="176">
        <f t="shared" si="35"/>
        <v>-19118</v>
      </c>
    </row>
    <row r="112" spans="1:28" x14ac:dyDescent="0.3">
      <c r="A112" s="452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262">
        <v>1504</v>
      </c>
      <c r="U112" s="263"/>
      <c r="V112" s="255">
        <f t="shared" si="35"/>
        <v>930</v>
      </c>
      <c r="W112" s="256">
        <f t="shared" si="35"/>
        <v>-1644</v>
      </c>
      <c r="X112" s="256">
        <f t="shared" si="35"/>
        <v>-445</v>
      </c>
      <c r="Y112" s="256">
        <f t="shared" si="35"/>
        <v>903</v>
      </c>
      <c r="Z112" s="256">
        <f t="shared" si="35"/>
        <v>-522</v>
      </c>
      <c r="AA112" s="256">
        <f t="shared" si="35"/>
        <v>-5137</v>
      </c>
      <c r="AB112" s="176">
        <f t="shared" si="35"/>
        <v>-6240</v>
      </c>
    </row>
    <row r="113" spans="1:33" ht="16.2" x14ac:dyDescent="0.45">
      <c r="A113" s="452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267">
        <v>186</v>
      </c>
      <c r="U113" s="268"/>
      <c r="V113" s="257">
        <f t="shared" si="35"/>
        <v>217</v>
      </c>
      <c r="W113" s="258">
        <f t="shared" si="35"/>
        <v>-231</v>
      </c>
      <c r="X113" s="258">
        <f t="shared" si="35"/>
        <v>-54</v>
      </c>
      <c r="Y113" s="258">
        <f t="shared" si="35"/>
        <v>192</v>
      </c>
      <c r="Z113" s="258">
        <f t="shared" si="35"/>
        <v>-115</v>
      </c>
      <c r="AA113" s="258">
        <f t="shared" si="35"/>
        <v>-793</v>
      </c>
      <c r="AB113" s="177">
        <f t="shared" si="35"/>
        <v>-954</v>
      </c>
    </row>
    <row r="114" spans="1:33" ht="15" thickBot="1" x14ac:dyDescent="0.35">
      <c r="A114" s="452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256861</v>
      </c>
      <c r="T114" s="271">
        <f t="shared" si="36"/>
        <v>67437</v>
      </c>
      <c r="U114" s="272">
        <f t="shared" si="36"/>
        <v>0</v>
      </c>
      <c r="V114" s="273">
        <f t="shared" si="36"/>
        <v>14281</v>
      </c>
      <c r="W114" s="270">
        <f t="shared" si="36"/>
        <v>-37852</v>
      </c>
      <c r="X114" s="270">
        <f t="shared" si="36"/>
        <v>-15298</v>
      </c>
      <c r="Y114" s="270">
        <f t="shared" si="36"/>
        <v>34934</v>
      </c>
      <c r="Z114" s="270">
        <f t="shared" si="36"/>
        <v>-22756</v>
      </c>
      <c r="AA114" s="270">
        <f t="shared" si="36"/>
        <v>-194942</v>
      </c>
      <c r="AB114" s="88">
        <f t="shared" si="36"/>
        <v>-248842</v>
      </c>
    </row>
    <row r="115" spans="1:33" x14ac:dyDescent="0.3">
      <c r="A115" s="452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138"/>
      <c r="U115" s="207"/>
      <c r="V115" s="228"/>
      <c r="W115" s="139"/>
      <c r="X115" s="140"/>
      <c r="Y115" s="140"/>
      <c r="Z115" s="140"/>
      <c r="AA115" s="140"/>
      <c r="AB115" s="174"/>
    </row>
    <row r="116" spans="1:33" x14ac:dyDescent="0.3">
      <c r="A116" s="452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-7151563.290000001</v>
      </c>
      <c r="T116" s="122">
        <f t="shared" si="37"/>
        <v>-1691557.53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6529197.9699999988</v>
      </c>
      <c r="Y116" s="95">
        <f t="shared" si="38"/>
        <v>-2302767.709999999</v>
      </c>
      <c r="Z116" s="95">
        <f t="shared" si="38"/>
        <v>3719546.9099999983</v>
      </c>
      <c r="AA116" s="95">
        <f t="shared" si="38"/>
        <v>6579952.1799999997</v>
      </c>
      <c r="AB116" s="164">
        <f t="shared" si="38"/>
        <v>6065818.0699999994</v>
      </c>
    </row>
    <row r="117" spans="1:33" x14ac:dyDescent="0.3">
      <c r="A117" s="452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-10375.659999999916</v>
      </c>
      <c r="T117" s="122">
        <f t="shared" si="37"/>
        <v>-57678.24000000002</v>
      </c>
      <c r="U117" s="204">
        <f t="shared" si="37"/>
        <v>0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449781.81000000006</v>
      </c>
      <c r="Y117" s="95">
        <f t="shared" si="38"/>
        <v>-295426.41999999993</v>
      </c>
      <c r="Z117" s="95">
        <f t="shared" si="38"/>
        <v>555901.66000000015</v>
      </c>
      <c r="AA117" s="95">
        <f t="shared" si="38"/>
        <v>403874.45999999985</v>
      </c>
      <c r="AB117" s="164">
        <f t="shared" si="38"/>
        <v>396996.88</v>
      </c>
    </row>
    <row r="118" spans="1:33" x14ac:dyDescent="0.3">
      <c r="A118" s="452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-511984.68999999994</v>
      </c>
      <c r="T118" s="122">
        <f t="shared" si="37"/>
        <v>-102067.99000000002</v>
      </c>
      <c r="U118" s="204">
        <f t="shared" si="37"/>
        <v>0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653156.8200000003</v>
      </c>
      <c r="Y118" s="95">
        <f t="shared" si="38"/>
        <v>-573711.32999999961</v>
      </c>
      <c r="Z118" s="95">
        <f t="shared" si="38"/>
        <v>224856.53000000014</v>
      </c>
      <c r="AA118" s="95">
        <f t="shared" si="38"/>
        <v>260660.5699999998</v>
      </c>
      <c r="AB118" s="164">
        <f t="shared" si="38"/>
        <v>161976.97999999998</v>
      </c>
    </row>
    <row r="119" spans="1:33" x14ac:dyDescent="0.3">
      <c r="A119" s="452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-720667.66000000015</v>
      </c>
      <c r="T119" s="122">
        <f t="shared" si="37"/>
        <v>-131367.13</v>
      </c>
      <c r="U119" s="204">
        <f t="shared" si="37"/>
        <v>0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366696.4299999997</v>
      </c>
      <c r="Y119" s="95">
        <f t="shared" si="38"/>
        <v>-794294.19999999972</v>
      </c>
      <c r="Z119" s="95">
        <f t="shared" si="38"/>
        <v>326948.64999999991</v>
      </c>
      <c r="AA119" s="95">
        <f t="shared" si="38"/>
        <v>377962.87</v>
      </c>
      <c r="AB119" s="164">
        <f t="shared" si="38"/>
        <v>108522.2200000002</v>
      </c>
    </row>
    <row r="120" spans="1:33" ht="16.2" x14ac:dyDescent="0.45">
      <c r="A120" s="452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-282490.26000000024</v>
      </c>
      <c r="T120" s="123">
        <f t="shared" si="37"/>
        <v>967329.41999999993</v>
      </c>
      <c r="U120" s="208">
        <f t="shared" si="37"/>
        <v>0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-849009.54999999981</v>
      </c>
      <c r="Y120" s="96">
        <f t="shared" si="38"/>
        <v>-510046.73000000045</v>
      </c>
      <c r="Z120" s="96">
        <f t="shared" si="38"/>
        <v>634572.1799999997</v>
      </c>
      <c r="AA120" s="96">
        <f t="shared" si="38"/>
        <v>901708.14000000013</v>
      </c>
      <c r="AB120" s="165">
        <f t="shared" si="38"/>
        <v>123131.66000000015</v>
      </c>
    </row>
    <row r="121" spans="1:33" ht="15" thickBot="1" x14ac:dyDescent="0.35">
      <c r="A121" s="452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-8677081.5600000005</v>
      </c>
      <c r="T121" s="98">
        <f t="shared" si="40"/>
        <v>-1015341.4700000002</v>
      </c>
      <c r="U121" s="206">
        <f t="shared" si="40"/>
        <v>0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7149823.4799999995</v>
      </c>
      <c r="Y121" s="97">
        <f t="shared" si="41"/>
        <v>-4476246.3899999987</v>
      </c>
      <c r="Z121" s="97">
        <f t="shared" si="41"/>
        <v>5461825.9299999978</v>
      </c>
      <c r="AA121" s="97">
        <f t="shared" si="41"/>
        <v>8524158.2199999988</v>
      </c>
      <c r="AB121" s="166">
        <f t="shared" si="41"/>
        <v>6856445.8100000005</v>
      </c>
    </row>
    <row r="122" spans="1:33" x14ac:dyDescent="0.3">
      <c r="A122" s="452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78"/>
      <c r="U122" s="211"/>
      <c r="V122" s="227"/>
      <c r="W122" s="91"/>
      <c r="X122" s="92"/>
      <c r="Y122" s="92"/>
      <c r="Z122" s="92"/>
      <c r="AA122" s="92"/>
      <c r="AB122" s="179"/>
    </row>
    <row r="123" spans="1:33" x14ac:dyDescent="0.3">
      <c r="A123" s="452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287">
        <v>45</v>
      </c>
      <c r="U123" s="275"/>
      <c r="V123" s="255">
        <f t="shared" ref="V123:AB127" si="42">O123-C123</f>
        <v>1</v>
      </c>
      <c r="W123" s="256">
        <f t="shared" si="42"/>
        <v>-5</v>
      </c>
      <c r="X123" s="256">
        <f t="shared" si="42"/>
        <v>-5</v>
      </c>
      <c r="Y123" s="256">
        <f t="shared" si="42"/>
        <v>-14</v>
      </c>
      <c r="Z123" s="256">
        <f t="shared" si="42"/>
        <v>-3</v>
      </c>
      <c r="AA123" s="256">
        <f t="shared" si="42"/>
        <v>-15</v>
      </c>
      <c r="AB123" s="176">
        <f t="shared" si="42"/>
        <v>-60</v>
      </c>
      <c r="AC123" s="400"/>
      <c r="AD123" s="400"/>
      <c r="AE123" s="400"/>
      <c r="AF123" s="400"/>
      <c r="AG123" s="400"/>
    </row>
    <row r="124" spans="1:33" x14ac:dyDescent="0.3">
      <c r="A124" s="452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287">
        <v>663</v>
      </c>
      <c r="U124" s="275"/>
      <c r="V124" s="255">
        <f t="shared" si="42"/>
        <v>-274</v>
      </c>
      <c r="W124" s="256">
        <f t="shared" si="42"/>
        <v>-431</v>
      </c>
      <c r="X124" s="256">
        <f t="shared" si="42"/>
        <v>-886</v>
      </c>
      <c r="Y124" s="256">
        <f t="shared" si="42"/>
        <v>-928</v>
      </c>
      <c r="Z124" s="256">
        <f t="shared" si="42"/>
        <v>-721</v>
      </c>
      <c r="AA124" s="256">
        <f t="shared" si="42"/>
        <v>-802</v>
      </c>
      <c r="AB124" s="176">
        <f t="shared" si="42"/>
        <v>-1467</v>
      </c>
    </row>
    <row r="125" spans="1:33" x14ac:dyDescent="0.3">
      <c r="A125" s="452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287">
        <v>0</v>
      </c>
      <c r="U125" s="275"/>
      <c r="V125" s="255">
        <f t="shared" si="42"/>
        <v>0</v>
      </c>
      <c r="W125" s="256">
        <f t="shared" si="42"/>
        <v>0</v>
      </c>
      <c r="X125" s="256">
        <f t="shared" si="42"/>
        <v>0</v>
      </c>
      <c r="Y125" s="256">
        <f t="shared" si="42"/>
        <v>0</v>
      </c>
      <c r="Z125" s="256">
        <f t="shared" si="42"/>
        <v>0</v>
      </c>
      <c r="AA125" s="256">
        <f t="shared" si="42"/>
        <v>0</v>
      </c>
      <c r="AB125" s="176">
        <f t="shared" si="42"/>
        <v>-1</v>
      </c>
      <c r="AC125" s="401"/>
      <c r="AD125" s="401"/>
      <c r="AE125" s="401"/>
      <c r="AF125" s="401"/>
      <c r="AG125" s="401"/>
    </row>
    <row r="126" spans="1:33" x14ac:dyDescent="0.3">
      <c r="A126" s="452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287">
        <v>0</v>
      </c>
      <c r="U126" s="275"/>
      <c r="V126" s="255">
        <f t="shared" si="42"/>
        <v>0</v>
      </c>
      <c r="W126" s="256">
        <f t="shared" si="42"/>
        <v>0</v>
      </c>
      <c r="X126" s="256">
        <f t="shared" si="42"/>
        <v>0</v>
      </c>
      <c r="Y126" s="256">
        <f t="shared" si="42"/>
        <v>0</v>
      </c>
      <c r="Z126" s="256">
        <f t="shared" si="42"/>
        <v>0</v>
      </c>
      <c r="AA126" s="256">
        <f t="shared" si="42"/>
        <v>0</v>
      </c>
      <c r="AB126" s="176">
        <f t="shared" si="42"/>
        <v>0</v>
      </c>
    </row>
    <row r="127" spans="1:33" ht="16.2" x14ac:dyDescent="0.45">
      <c r="A127" s="452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289">
        <v>0</v>
      </c>
      <c r="U127" s="278"/>
      <c r="V127" s="279">
        <f t="shared" si="42"/>
        <v>0</v>
      </c>
      <c r="W127" s="277">
        <f t="shared" si="42"/>
        <v>0</v>
      </c>
      <c r="X127" s="277">
        <f t="shared" si="42"/>
        <v>0</v>
      </c>
      <c r="Y127" s="277">
        <f t="shared" si="42"/>
        <v>0</v>
      </c>
      <c r="Z127" s="277">
        <f t="shared" si="42"/>
        <v>0</v>
      </c>
      <c r="AA127" s="277">
        <f t="shared" si="42"/>
        <v>0</v>
      </c>
      <c r="AB127" s="180">
        <f t="shared" si="42"/>
        <v>0</v>
      </c>
    </row>
    <row r="128" spans="1:33" x14ac:dyDescent="0.3">
      <c r="A128" s="452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686</v>
      </c>
      <c r="T128" s="262">
        <f t="shared" si="43"/>
        <v>708</v>
      </c>
      <c r="U128" s="280">
        <f t="shared" si="43"/>
        <v>0</v>
      </c>
      <c r="V128" s="255">
        <f t="shared" si="43"/>
        <v>-273</v>
      </c>
      <c r="W128" s="256">
        <f t="shared" si="43"/>
        <v>-436</v>
      </c>
      <c r="X128" s="256">
        <f t="shared" si="43"/>
        <v>-891</v>
      </c>
      <c r="Y128" s="256">
        <f t="shared" si="43"/>
        <v>-942</v>
      </c>
      <c r="Z128" s="256">
        <f t="shared" si="43"/>
        <v>-724</v>
      </c>
      <c r="AA128" s="256">
        <f t="shared" si="43"/>
        <v>-817</v>
      </c>
      <c r="AB128" s="181">
        <f t="shared" si="43"/>
        <v>-1528</v>
      </c>
    </row>
    <row r="129" spans="1:33" x14ac:dyDescent="0.3">
      <c r="A129" s="452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262"/>
      <c r="U129" s="275"/>
      <c r="V129" s="281"/>
      <c r="W129" s="282"/>
      <c r="X129" s="282"/>
      <c r="Y129" s="282"/>
      <c r="Z129" s="282"/>
      <c r="AA129" s="282"/>
      <c r="AB129" s="183"/>
    </row>
    <row r="130" spans="1:33" x14ac:dyDescent="0.3">
      <c r="A130" s="452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262">
        <v>0</v>
      </c>
      <c r="U130" s="275"/>
      <c r="V130" s="255">
        <f t="shared" ref="V130:AB134" si="44">O130-C130</f>
        <v>-78</v>
      </c>
      <c r="W130" s="256">
        <f t="shared" si="44"/>
        <v>-917</v>
      </c>
      <c r="X130" s="256">
        <f t="shared" si="44"/>
        <v>-665</v>
      </c>
      <c r="Y130" s="256">
        <f t="shared" si="44"/>
        <v>-639</v>
      </c>
      <c r="Z130" s="256">
        <f t="shared" si="44"/>
        <v>-983</v>
      </c>
      <c r="AA130" s="256">
        <f t="shared" si="44"/>
        <v>-766</v>
      </c>
      <c r="AB130" s="176">
        <f t="shared" si="44"/>
        <v>-1256</v>
      </c>
    </row>
    <row r="131" spans="1:33" x14ac:dyDescent="0.3">
      <c r="A131" s="452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262">
        <v>0</v>
      </c>
      <c r="U131" s="275"/>
      <c r="V131" s="255">
        <f t="shared" si="44"/>
        <v>-6</v>
      </c>
      <c r="W131" s="256">
        <f t="shared" si="44"/>
        <v>-18</v>
      </c>
      <c r="X131" s="256">
        <f t="shared" si="44"/>
        <v>-262</v>
      </c>
      <c r="Y131" s="256">
        <f t="shared" si="44"/>
        <v>-237</v>
      </c>
      <c r="Z131" s="256">
        <f t="shared" si="44"/>
        <v>-455</v>
      </c>
      <c r="AA131" s="256">
        <f t="shared" si="44"/>
        <v>-313</v>
      </c>
      <c r="AB131" s="176">
        <f t="shared" si="44"/>
        <v>-624</v>
      </c>
    </row>
    <row r="132" spans="1:33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262">
        <v>0</v>
      </c>
      <c r="U132" s="275"/>
      <c r="V132" s="255">
        <f t="shared" si="44"/>
        <v>-56</v>
      </c>
      <c r="W132" s="256">
        <f t="shared" si="44"/>
        <v>-105</v>
      </c>
      <c r="X132" s="256">
        <f t="shared" si="44"/>
        <v>-132</v>
      </c>
      <c r="Y132" s="256">
        <f t="shared" si="44"/>
        <v>-105</v>
      </c>
      <c r="Z132" s="256">
        <f t="shared" si="44"/>
        <v>-79</v>
      </c>
      <c r="AA132" s="256">
        <f t="shared" si="44"/>
        <v>-62</v>
      </c>
      <c r="AB132" s="176">
        <f t="shared" si="44"/>
        <v>-41</v>
      </c>
    </row>
    <row r="133" spans="1:33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262">
        <v>0</v>
      </c>
      <c r="U133" s="275"/>
      <c r="V133" s="255">
        <f t="shared" si="44"/>
        <v>-5</v>
      </c>
      <c r="W133" s="256">
        <f t="shared" si="44"/>
        <v>-10</v>
      </c>
      <c r="X133" s="256">
        <f t="shared" si="44"/>
        <v>-9</v>
      </c>
      <c r="Y133" s="256">
        <f t="shared" si="44"/>
        <v>-9</v>
      </c>
      <c r="Z133" s="256">
        <f t="shared" si="44"/>
        <v>-7</v>
      </c>
      <c r="AA133" s="256">
        <f t="shared" si="44"/>
        <v>-5</v>
      </c>
      <c r="AB133" s="176">
        <f t="shared" si="44"/>
        <v>-7</v>
      </c>
    </row>
    <row r="134" spans="1:33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267">
        <v>0</v>
      </c>
      <c r="U134" s="278"/>
      <c r="V134" s="279">
        <f t="shared" si="44"/>
        <v>0</v>
      </c>
      <c r="W134" s="277">
        <f t="shared" si="44"/>
        <v>-1</v>
      </c>
      <c r="X134" s="277">
        <f t="shared" si="44"/>
        <v>-1</v>
      </c>
      <c r="Y134" s="277">
        <f t="shared" si="44"/>
        <v>0</v>
      </c>
      <c r="Z134" s="277">
        <f t="shared" si="44"/>
        <v>0</v>
      </c>
      <c r="AA134" s="277">
        <f t="shared" si="44"/>
        <v>0</v>
      </c>
      <c r="AB134" s="180">
        <f t="shared" si="44"/>
        <v>0</v>
      </c>
    </row>
    <row r="135" spans="1:33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262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282">
        <f t="shared" ref="X135:AB135" si="46">SUM(X130:X134)</f>
        <v>-1069</v>
      </c>
      <c r="Y135" s="282">
        <f t="shared" si="46"/>
        <v>-990</v>
      </c>
      <c r="Z135" s="282">
        <f t="shared" si="46"/>
        <v>-1524</v>
      </c>
      <c r="AA135" s="282">
        <f t="shared" si="46"/>
        <v>-1146</v>
      </c>
      <c r="AB135" s="183">
        <f t="shared" si="46"/>
        <v>-1928</v>
      </c>
    </row>
    <row r="136" spans="1:33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262"/>
      <c r="U136" s="275"/>
      <c r="V136" s="281"/>
      <c r="W136" s="282"/>
      <c r="X136" s="92"/>
      <c r="Y136" s="92"/>
      <c r="Z136" s="92"/>
      <c r="AA136" s="92"/>
      <c r="AB136" s="183"/>
    </row>
    <row r="137" spans="1:33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262">
        <v>1103</v>
      </c>
      <c r="U137" s="275"/>
      <c r="V137" s="255">
        <f t="shared" ref="V137:AB141" si="47">O137-C137</f>
        <v>-3053</v>
      </c>
      <c r="W137" s="256">
        <f t="shared" si="47"/>
        <v>-6810</v>
      </c>
      <c r="X137" s="256">
        <f t="shared" si="47"/>
        <v>-8508</v>
      </c>
      <c r="Y137" s="256">
        <f t="shared" si="47"/>
        <v>-7330</v>
      </c>
      <c r="Z137" s="256">
        <f t="shared" si="47"/>
        <v>-7363</v>
      </c>
      <c r="AA137" s="256">
        <f t="shared" si="47"/>
        <v>-6670</v>
      </c>
      <c r="AB137" s="176">
        <f t="shared" si="47"/>
        <v>-6476</v>
      </c>
      <c r="AC137" s="400"/>
      <c r="AD137" s="400"/>
      <c r="AE137" s="400"/>
      <c r="AF137" s="400"/>
      <c r="AG137" s="400"/>
    </row>
    <row r="138" spans="1:33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262">
        <v>318</v>
      </c>
      <c r="U138" s="275"/>
      <c r="V138" s="255">
        <f t="shared" si="47"/>
        <v>-966</v>
      </c>
      <c r="W138" s="256">
        <f t="shared" si="47"/>
        <v>-1351</v>
      </c>
      <c r="X138" s="256">
        <f t="shared" si="47"/>
        <v>-3184</v>
      </c>
      <c r="Y138" s="256">
        <f t="shared" si="47"/>
        <v>-2769</v>
      </c>
      <c r="Z138" s="256">
        <f t="shared" si="47"/>
        <v>-2952</v>
      </c>
      <c r="AA138" s="256">
        <f t="shared" si="47"/>
        <v>-2888</v>
      </c>
      <c r="AB138" s="176">
        <f t="shared" si="47"/>
        <v>-2802</v>
      </c>
    </row>
    <row r="139" spans="1:33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262">
        <v>23</v>
      </c>
      <c r="U139" s="275"/>
      <c r="V139" s="255">
        <f t="shared" si="47"/>
        <v>-90</v>
      </c>
      <c r="W139" s="256">
        <f t="shared" si="47"/>
        <v>-164</v>
      </c>
      <c r="X139" s="256">
        <f t="shared" si="47"/>
        <v>-183</v>
      </c>
      <c r="Y139" s="256">
        <f t="shared" si="47"/>
        <v>-137</v>
      </c>
      <c r="Z139" s="256">
        <f t="shared" si="47"/>
        <v>-111</v>
      </c>
      <c r="AA139" s="256">
        <f t="shared" si="47"/>
        <v>-81</v>
      </c>
      <c r="AB139" s="176">
        <f t="shared" si="47"/>
        <v>-89</v>
      </c>
      <c r="AC139" s="401"/>
      <c r="AD139" s="401"/>
      <c r="AE139" s="401"/>
      <c r="AF139" s="401"/>
      <c r="AG139" s="401"/>
    </row>
    <row r="140" spans="1:33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262">
        <v>16</v>
      </c>
      <c r="U140" s="275"/>
      <c r="V140" s="255">
        <f t="shared" si="47"/>
        <v>-24</v>
      </c>
      <c r="W140" s="256">
        <f t="shared" si="47"/>
        <v>-52</v>
      </c>
      <c r="X140" s="256">
        <f t="shared" si="47"/>
        <v>-59</v>
      </c>
      <c r="Y140" s="256">
        <f t="shared" si="47"/>
        <v>-47</v>
      </c>
      <c r="Z140" s="256">
        <f t="shared" si="47"/>
        <v>-38</v>
      </c>
      <c r="AA140" s="256">
        <f t="shared" si="47"/>
        <v>-32</v>
      </c>
      <c r="AB140" s="176">
        <f t="shared" si="47"/>
        <v>-37</v>
      </c>
    </row>
    <row r="141" spans="1:33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267">
        <v>3</v>
      </c>
      <c r="U141" s="278"/>
      <c r="V141" s="279">
        <f t="shared" si="47"/>
        <v>-4</v>
      </c>
      <c r="W141" s="277">
        <f t="shared" si="47"/>
        <v>-7</v>
      </c>
      <c r="X141" s="277">
        <f t="shared" si="47"/>
        <v>-6</v>
      </c>
      <c r="Y141" s="277">
        <f t="shared" si="47"/>
        <v>-7</v>
      </c>
      <c r="Z141" s="277">
        <f t="shared" si="47"/>
        <v>-3</v>
      </c>
      <c r="AA141" s="277">
        <f t="shared" si="47"/>
        <v>-2</v>
      </c>
      <c r="AB141" s="180">
        <f t="shared" si="47"/>
        <v>-3</v>
      </c>
    </row>
    <row r="142" spans="1:33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1558</v>
      </c>
      <c r="T142" s="271">
        <f t="shared" si="48"/>
        <v>1463</v>
      </c>
      <c r="U142" s="284">
        <f t="shared" si="48"/>
        <v>0</v>
      </c>
      <c r="V142" s="285">
        <f t="shared" si="48"/>
        <v>-4137</v>
      </c>
      <c r="W142" s="283">
        <f t="shared" si="48"/>
        <v>-8384</v>
      </c>
      <c r="X142" s="283">
        <f t="shared" si="48"/>
        <v>-11940</v>
      </c>
      <c r="Y142" s="283">
        <f t="shared" si="48"/>
        <v>-10290</v>
      </c>
      <c r="Z142" s="283">
        <f t="shared" si="48"/>
        <v>-10467</v>
      </c>
      <c r="AA142" s="283">
        <f t="shared" si="48"/>
        <v>-9673</v>
      </c>
      <c r="AB142" s="186">
        <f t="shared" si="48"/>
        <v>-9407</v>
      </c>
    </row>
    <row r="143" spans="1:33" x14ac:dyDescent="0.3">
      <c r="A143" s="290"/>
      <c r="B143" s="229"/>
      <c r="C143" s="229"/>
      <c r="D143" s="229"/>
      <c r="E143" s="229"/>
      <c r="F143" s="229"/>
      <c r="G143" s="229"/>
    </row>
    <row r="144" spans="1:33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C8:AE8"/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1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63"/>
  <sheetViews>
    <sheetView tabSelected="1" zoomScaleNormal="100" workbookViewId="0">
      <pane xSplit="2" ySplit="9" topLeftCell="S38" activePane="bottomRight" state="frozen"/>
      <selection pane="topRight" activeCell="C1" sqref="C1"/>
      <selection pane="bottomLeft" activeCell="A9" sqref="A9"/>
      <selection pane="bottomRight" activeCell="AD3" sqref="AD3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229" customWidth="1"/>
    <col min="21" max="24" width="11.44140625" style="1" customWidth="1"/>
    <col min="25" max="26" width="12" style="1" bestFit="1" customWidth="1"/>
    <col min="27" max="28" width="11" style="1" bestFit="1" customWidth="1"/>
    <col min="29" max="29" width="12.33203125" style="1" customWidth="1"/>
    <col min="30" max="30" width="12.5546875" style="1" customWidth="1"/>
    <col min="31" max="32" width="11.44140625" style="1" bestFit="1" customWidth="1"/>
    <col min="33" max="33" width="12" style="1" bestFit="1" customWidth="1"/>
    <col min="34" max="34" width="15" style="1" customWidth="1"/>
    <col min="35" max="16384" width="9.21875" style="1"/>
  </cols>
  <sheetData>
    <row r="1" spans="1:38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23"/>
      <c r="AB1" s="23"/>
      <c r="AC1" s="23"/>
      <c r="AD1" s="23"/>
      <c r="AE1" s="23"/>
      <c r="AF1" s="23"/>
      <c r="AG1" s="23"/>
      <c r="AH1" s="24"/>
    </row>
    <row r="2" spans="1:38" ht="27.6" customHeight="1" thickTop="1" thickBot="1" x14ac:dyDescent="0.35">
      <c r="B2" s="4" t="s">
        <v>0</v>
      </c>
      <c r="C2" s="515"/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350"/>
      <c r="U2" s="6"/>
      <c r="V2" s="6"/>
      <c r="W2" s="6"/>
      <c r="X2" s="6"/>
      <c r="Y2" s="6"/>
      <c r="Z2" s="7"/>
    </row>
    <row r="3" spans="1:38" ht="27.6" customHeight="1" thickTop="1" thickBot="1" x14ac:dyDescent="0.35">
      <c r="B3" s="4" t="s">
        <v>59</v>
      </c>
      <c r="C3" s="517"/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351"/>
      <c r="U3" s="8"/>
      <c r="V3" s="8"/>
      <c r="W3" s="8"/>
      <c r="X3" s="8"/>
      <c r="Y3" s="8"/>
      <c r="Z3" s="9"/>
    </row>
    <row r="4" spans="1:38" ht="27.6" customHeight="1" thickTop="1" thickBot="1" x14ac:dyDescent="0.35">
      <c r="B4" s="4" t="s">
        <v>1</v>
      </c>
      <c r="C4" s="330"/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351"/>
      <c r="U4" s="8"/>
      <c r="V4" s="8"/>
      <c r="W4" s="8"/>
      <c r="X4" s="8"/>
      <c r="Y4" s="8"/>
      <c r="Z4" s="9"/>
    </row>
    <row r="5" spans="1:38" ht="27.6" customHeight="1" thickTop="1" thickBot="1" x14ac:dyDescent="0.35">
      <c r="B5" s="4" t="s">
        <v>45</v>
      </c>
      <c r="C5" s="519" t="s">
        <v>189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351"/>
      <c r="U5" s="8"/>
      <c r="V5" s="8"/>
      <c r="W5" s="8"/>
      <c r="X5" s="8"/>
      <c r="Y5" s="8"/>
      <c r="Z5" s="10"/>
    </row>
    <row r="6" spans="1:38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351"/>
      <c r="U6" s="8"/>
      <c r="V6" s="8"/>
      <c r="W6" s="8"/>
      <c r="X6" s="8"/>
      <c r="Y6" s="8"/>
      <c r="Z6" s="10"/>
    </row>
    <row r="7" spans="1:38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398"/>
      <c r="U7" s="13"/>
      <c r="V7" s="13"/>
      <c r="W7" s="13"/>
      <c r="X7" s="13"/>
      <c r="Y7" s="13"/>
      <c r="Z7" s="14"/>
    </row>
    <row r="8" spans="1:38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353"/>
      <c r="U8" s="20"/>
      <c r="V8" s="466"/>
      <c r="W8" s="466"/>
      <c r="X8" s="466"/>
      <c r="Y8" s="521" t="s">
        <v>32</v>
      </c>
      <c r="Z8" s="522"/>
      <c r="AA8" s="522"/>
      <c r="AB8" s="522"/>
      <c r="AC8" s="522"/>
      <c r="AD8" s="522"/>
      <c r="AE8" s="522"/>
      <c r="AF8" s="522"/>
      <c r="AG8" s="522"/>
      <c r="AH8" s="523"/>
      <c r="AI8" s="494"/>
    </row>
    <row r="9" spans="1:38" s="495" customFormat="1" ht="30.6" customHeight="1" thickBot="1" x14ac:dyDescent="0.35">
      <c r="B9" s="21"/>
      <c r="C9" s="496" t="s">
        <v>8</v>
      </c>
      <c r="D9" s="497" t="s">
        <v>9</v>
      </c>
      <c r="E9" s="497" t="s">
        <v>13</v>
      </c>
      <c r="F9" s="497" t="s">
        <v>10</v>
      </c>
      <c r="G9" s="497" t="s">
        <v>14</v>
      </c>
      <c r="H9" s="497" t="s">
        <v>2</v>
      </c>
      <c r="I9" s="497" t="s">
        <v>12</v>
      </c>
      <c r="J9" s="497" t="s">
        <v>3</v>
      </c>
      <c r="K9" s="497" t="s">
        <v>4</v>
      </c>
      <c r="L9" s="497" t="s">
        <v>5</v>
      </c>
      <c r="M9" s="497" t="s">
        <v>6</v>
      </c>
      <c r="N9" s="498" t="s">
        <v>7</v>
      </c>
      <c r="O9" s="499" t="s">
        <v>8</v>
      </c>
      <c r="P9" s="500" t="s">
        <v>9</v>
      </c>
      <c r="Q9" s="501" t="s">
        <v>13</v>
      </c>
      <c r="R9" s="502" t="s">
        <v>10</v>
      </c>
      <c r="S9" s="502" t="s">
        <v>11</v>
      </c>
      <c r="T9" s="502" t="s">
        <v>2</v>
      </c>
      <c r="U9" s="502" t="s">
        <v>12</v>
      </c>
      <c r="V9" s="502" t="s">
        <v>3</v>
      </c>
      <c r="W9" s="527" t="s">
        <v>4</v>
      </c>
      <c r="X9" s="467" t="s">
        <v>190</v>
      </c>
      <c r="Y9" s="496" t="s">
        <v>8</v>
      </c>
      <c r="Z9" s="497" t="s">
        <v>9</v>
      </c>
      <c r="AA9" s="497" t="s">
        <v>13</v>
      </c>
      <c r="AB9" s="497" t="s">
        <v>139</v>
      </c>
      <c r="AC9" s="497" t="s">
        <v>11</v>
      </c>
      <c r="AD9" s="497" t="s">
        <v>2</v>
      </c>
      <c r="AE9" s="497" t="s">
        <v>12</v>
      </c>
      <c r="AF9" s="497" t="s">
        <v>3</v>
      </c>
      <c r="AG9" s="497" t="s">
        <v>4</v>
      </c>
      <c r="AH9" s="503" t="s">
        <v>191</v>
      </c>
      <c r="AI9" s="504"/>
      <c r="AJ9" s="504"/>
      <c r="AK9" s="504"/>
      <c r="AL9" s="504"/>
    </row>
    <row r="10" spans="1:38" ht="14.4" customHeight="1" x14ac:dyDescent="0.3">
      <c r="A10" s="508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355"/>
      <c r="U10" s="187"/>
      <c r="V10" s="468"/>
      <c r="W10" s="468"/>
      <c r="X10" s="468"/>
      <c r="Y10" s="212"/>
      <c r="Z10" s="28"/>
      <c r="AA10" s="29"/>
      <c r="AB10" s="29"/>
      <c r="AC10" s="29"/>
      <c r="AD10" s="29"/>
      <c r="AE10" s="29"/>
      <c r="AF10" s="29"/>
      <c r="AG10" s="29"/>
      <c r="AH10" s="152"/>
    </row>
    <row r="11" spans="1:38" x14ac:dyDescent="0.3">
      <c r="A11" s="508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357">
        <v>256621</v>
      </c>
      <c r="U11" s="357">
        <v>256285</v>
      </c>
      <c r="V11" s="469">
        <v>256196</v>
      </c>
      <c r="W11" s="469">
        <v>256249</v>
      </c>
      <c r="X11" s="469">
        <v>256393</v>
      </c>
      <c r="Y11" s="213">
        <f>O11-C11</f>
        <v>4079</v>
      </c>
      <c r="Z11" s="80">
        <f>P11-D11</f>
        <v>4317</v>
      </c>
      <c r="AA11" s="80">
        <f>Q11-E11</f>
        <v>5435</v>
      </c>
      <c r="AB11" s="80">
        <f>R11-F11</f>
        <v>6171</v>
      </c>
      <c r="AC11" s="80">
        <f>S11-G11</f>
        <v>3856</v>
      </c>
      <c r="AD11" s="80">
        <f>T11-H11</f>
        <v>3224</v>
      </c>
      <c r="AE11" s="80">
        <f>U11-I11</f>
        <v>1509</v>
      </c>
      <c r="AF11" s="80">
        <f>V11-J11</f>
        <v>1010</v>
      </c>
      <c r="AG11" s="80">
        <f>W11-K11</f>
        <v>-444</v>
      </c>
      <c r="AH11" s="154">
        <f>X11-L11</f>
        <v>-1484</v>
      </c>
    </row>
    <row r="12" spans="1:38" x14ac:dyDescent="0.3">
      <c r="A12" s="508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357">
        <v>42434</v>
      </c>
      <c r="U12" s="357">
        <v>42966</v>
      </c>
      <c r="V12" s="469">
        <v>43439</v>
      </c>
      <c r="W12" s="469">
        <v>43961</v>
      </c>
      <c r="X12" s="469">
        <v>43883</v>
      </c>
      <c r="Y12" s="213">
        <f>O12-C12</f>
        <v>-247</v>
      </c>
      <c r="Z12" s="80">
        <f>P12-D12</f>
        <v>389</v>
      </c>
      <c r="AA12" s="80">
        <f>Q12-E12</f>
        <v>-209</v>
      </c>
      <c r="AB12" s="80">
        <f>R12-F12</f>
        <v>-365</v>
      </c>
      <c r="AC12" s="80">
        <f>S12-G12</f>
        <v>2782</v>
      </c>
      <c r="AD12" s="80">
        <f>T12-H12</f>
        <v>3291</v>
      </c>
      <c r="AE12" s="80">
        <f>U12-I12</f>
        <v>5088</v>
      </c>
      <c r="AF12" s="80">
        <f>V12-J12</f>
        <v>4230</v>
      </c>
      <c r="AG12" s="80">
        <f>W12-K12</f>
        <v>4666</v>
      </c>
      <c r="AH12" s="154">
        <f>X12-L12</f>
        <v>5098</v>
      </c>
    </row>
    <row r="13" spans="1:38" x14ac:dyDescent="0.3">
      <c r="A13" s="508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357">
        <v>23426</v>
      </c>
      <c r="U13" s="357">
        <v>23414</v>
      </c>
      <c r="V13" s="469">
        <v>23886</v>
      </c>
      <c r="W13" s="469">
        <v>24012</v>
      </c>
      <c r="X13" s="469">
        <v>24013</v>
      </c>
      <c r="Y13" s="213">
        <f>O13-C13</f>
        <v>-11</v>
      </c>
      <c r="Z13" s="80">
        <f>P13-D13</f>
        <v>186</v>
      </c>
      <c r="AA13" s="80">
        <f>Q13-E13</f>
        <v>425</v>
      </c>
      <c r="AB13" s="80">
        <f>R13-F13</f>
        <v>619</v>
      </c>
      <c r="AC13" s="80">
        <f>S13-G13</f>
        <v>677</v>
      </c>
      <c r="AD13" s="80">
        <f>T13-H13</f>
        <v>701</v>
      </c>
      <c r="AE13" s="80">
        <f>U13-I13</f>
        <v>683</v>
      </c>
      <c r="AF13" s="80">
        <f>V13-J13</f>
        <v>957</v>
      </c>
      <c r="AG13" s="80">
        <f>W13-K13</f>
        <v>676</v>
      </c>
      <c r="AH13" s="154">
        <f>X13-L13</f>
        <v>565</v>
      </c>
    </row>
    <row r="14" spans="1:38" x14ac:dyDescent="0.3">
      <c r="A14" s="508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357">
        <v>6939</v>
      </c>
      <c r="U14" s="357">
        <v>6944</v>
      </c>
      <c r="V14" s="469">
        <v>6570</v>
      </c>
      <c r="W14" s="469">
        <v>6575</v>
      </c>
      <c r="X14" s="469">
        <v>6578</v>
      </c>
      <c r="Y14" s="213">
        <f>O14-C14</f>
        <v>136</v>
      </c>
      <c r="Z14" s="80">
        <f>P14-D14</f>
        <v>152</v>
      </c>
      <c r="AA14" s="80">
        <f>Q14-E14</f>
        <v>158</v>
      </c>
      <c r="AB14" s="80">
        <f>R14-F14</f>
        <v>174</v>
      </c>
      <c r="AC14" s="80">
        <f>S14-G14</f>
        <v>194</v>
      </c>
      <c r="AD14" s="80">
        <f>T14-H14</f>
        <v>191</v>
      </c>
      <c r="AE14" s="80">
        <f>U14-I14</f>
        <v>190</v>
      </c>
      <c r="AF14" s="80">
        <f>V14-J14</f>
        <v>-303</v>
      </c>
      <c r="AG14" s="80">
        <f>W14-K14</f>
        <v>-330</v>
      </c>
      <c r="AH14" s="154">
        <f>X14-L14</f>
        <v>-347</v>
      </c>
    </row>
    <row r="15" spans="1:38" x14ac:dyDescent="0.3">
      <c r="A15" s="508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358">
        <v>1000</v>
      </c>
      <c r="U15" s="358">
        <v>1000</v>
      </c>
      <c r="V15" s="470">
        <v>907</v>
      </c>
      <c r="W15" s="470">
        <v>903</v>
      </c>
      <c r="X15" s="470">
        <v>901</v>
      </c>
      <c r="Y15" s="214">
        <f>O15-C15</f>
        <v>13</v>
      </c>
      <c r="Z15" s="85">
        <f>P15-D15</f>
        <v>18</v>
      </c>
      <c r="AA15" s="85">
        <f>Q15-E15</f>
        <v>15</v>
      </c>
      <c r="AB15" s="85">
        <f>R15-F15</f>
        <v>18</v>
      </c>
      <c r="AC15" s="85">
        <f>S15-G15</f>
        <v>17</v>
      </c>
      <c r="AD15" s="85">
        <f>T15-H15</f>
        <v>22</v>
      </c>
      <c r="AE15" s="85">
        <f>U15-I15</f>
        <v>23</v>
      </c>
      <c r="AF15" s="85">
        <f>V15-J15</f>
        <v>-77</v>
      </c>
      <c r="AG15" s="85">
        <f>W15-K15</f>
        <v>-91</v>
      </c>
      <c r="AH15" s="155">
        <f>X15-L15</f>
        <v>-92</v>
      </c>
    </row>
    <row r="16" spans="1:38" ht="15" thickBot="1" x14ac:dyDescent="0.35">
      <c r="A16" s="508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X16" si="0">SUM(E11:E15)</f>
        <v>324330</v>
      </c>
      <c r="F16" s="51">
        <f t="shared" si="0"/>
        <v>323784</v>
      </c>
      <c r="G16" s="51">
        <f t="shared" si="0"/>
        <v>322981</v>
      </c>
      <c r="H16" s="51">
        <f t="shared" si="0"/>
        <v>322991</v>
      </c>
      <c r="I16" s="51">
        <f t="shared" si="0"/>
        <v>323116</v>
      </c>
      <c r="J16" s="51">
        <f t="shared" si="0"/>
        <v>325181</v>
      </c>
      <c r="K16" s="51">
        <f t="shared" si="0"/>
        <v>327223</v>
      </c>
      <c r="L16" s="51">
        <f t="shared" si="0"/>
        <v>328028</v>
      </c>
      <c r="M16" s="51">
        <f t="shared" si="0"/>
        <v>328590</v>
      </c>
      <c r="N16" s="52">
        <f t="shared" si="0"/>
        <v>328914</v>
      </c>
      <c r="O16" s="51">
        <f t="shared" si="0"/>
        <v>329332</v>
      </c>
      <c r="P16" s="359">
        <f t="shared" si="0"/>
        <v>329713</v>
      </c>
      <c r="Q16" s="359">
        <f t="shared" si="0"/>
        <v>330154</v>
      </c>
      <c r="R16" s="359">
        <f t="shared" si="0"/>
        <v>330401</v>
      </c>
      <c r="S16" s="359">
        <f t="shared" si="0"/>
        <v>330507</v>
      </c>
      <c r="T16" s="359">
        <f t="shared" si="0"/>
        <v>330420</v>
      </c>
      <c r="U16" s="359">
        <f t="shared" si="0"/>
        <v>330609</v>
      </c>
      <c r="V16" s="359">
        <f t="shared" si="0"/>
        <v>330998</v>
      </c>
      <c r="W16" s="359">
        <f t="shared" si="0"/>
        <v>331700</v>
      </c>
      <c r="X16" s="359">
        <f t="shared" ref="X16" si="1">SUM(X11:X15)</f>
        <v>331768</v>
      </c>
      <c r="Y16" s="215">
        <f>SUM(Y11:Y15)</f>
        <v>3970</v>
      </c>
      <c r="Z16" s="51">
        <f>SUM(Z11:Z15)</f>
        <v>5062</v>
      </c>
      <c r="AA16" s="51">
        <f t="shared" ref="AA16:AG16" si="2">SUM(AA11:AA15)</f>
        <v>5824</v>
      </c>
      <c r="AB16" s="51">
        <f t="shared" si="2"/>
        <v>6617</v>
      </c>
      <c r="AC16" s="51">
        <f t="shared" si="2"/>
        <v>7526</v>
      </c>
      <c r="AD16" s="51">
        <f t="shared" si="2"/>
        <v>7429</v>
      </c>
      <c r="AE16" s="51">
        <f t="shared" si="2"/>
        <v>7493</v>
      </c>
      <c r="AF16" s="51">
        <f t="shared" si="2"/>
        <v>5817</v>
      </c>
      <c r="AG16" s="51">
        <f t="shared" si="2"/>
        <v>4477</v>
      </c>
      <c r="AH16" s="472">
        <f t="shared" ref="AH16" si="3">SUM(AH11:AH15)</f>
        <v>3740</v>
      </c>
    </row>
    <row r="17" spans="1:38" x14ac:dyDescent="0.3">
      <c r="A17" s="508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60"/>
      <c r="U17" s="360"/>
      <c r="V17" s="471"/>
      <c r="W17" s="471"/>
      <c r="X17" s="471"/>
      <c r="Y17" s="213"/>
      <c r="Z17" s="236"/>
      <c r="AA17" s="81"/>
      <c r="AB17" s="81"/>
      <c r="AC17" s="81"/>
      <c r="AD17" s="81"/>
      <c r="AE17" s="81"/>
      <c r="AF17" s="81"/>
      <c r="AG17" s="81"/>
      <c r="AH17" s="159"/>
    </row>
    <row r="18" spans="1:38" x14ac:dyDescent="0.3">
      <c r="A18" s="508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361">
        <v>59439</v>
      </c>
      <c r="U18" s="361">
        <v>63197</v>
      </c>
      <c r="V18" s="361">
        <v>60499</v>
      </c>
      <c r="W18" s="469">
        <v>56732</v>
      </c>
      <c r="X18" s="469">
        <v>58681</v>
      </c>
      <c r="Y18" s="213">
        <f>O18-C18</f>
        <v>5522</v>
      </c>
      <c r="Z18" s="80">
        <f>P18-D18</f>
        <v>-3703</v>
      </c>
      <c r="AA18" s="80">
        <f>Q18-E18</f>
        <v>-1181</v>
      </c>
      <c r="AB18" s="80">
        <f>R18-F18</f>
        <v>530</v>
      </c>
      <c r="AC18" s="80">
        <f>S18-G18</f>
        <v>-7910</v>
      </c>
      <c r="AD18" s="80">
        <f>T18-H18</f>
        <v>-3844</v>
      </c>
      <c r="AE18" s="80">
        <f>U18-I18</f>
        <v>3624</v>
      </c>
      <c r="AF18" s="80">
        <f>V18-J18</f>
        <v>411</v>
      </c>
      <c r="AG18" s="80">
        <f>W18-K18</f>
        <v>2177</v>
      </c>
      <c r="AH18" s="154">
        <f>X18-L18</f>
        <v>4083</v>
      </c>
      <c r="AI18" s="400"/>
      <c r="AJ18" s="400"/>
      <c r="AK18" s="400"/>
      <c r="AL18" s="400"/>
    </row>
    <row r="19" spans="1:38" x14ac:dyDescent="0.3">
      <c r="A19" s="508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361">
        <v>29077</v>
      </c>
      <c r="U19" s="361">
        <v>29105</v>
      </c>
      <c r="V19" s="361">
        <v>28435</v>
      </c>
      <c r="W19" s="469">
        <v>27491</v>
      </c>
      <c r="X19" s="469">
        <v>26978</v>
      </c>
      <c r="Y19" s="213">
        <f>O19-C19</f>
        <v>-699</v>
      </c>
      <c r="Z19" s="80">
        <f>P19-D19</f>
        <v>-1644</v>
      </c>
      <c r="AA19" s="80">
        <f>Q19-E19</f>
        <v>134</v>
      </c>
      <c r="AB19" s="80">
        <f>R19-F19</f>
        <v>-122</v>
      </c>
      <c r="AC19" s="80">
        <f>S19-G19</f>
        <v>676</v>
      </c>
      <c r="AD19" s="80">
        <f>T19-H19</f>
        <v>1940</v>
      </c>
      <c r="AE19" s="80">
        <f>U19-I19</f>
        <v>3343</v>
      </c>
      <c r="AF19" s="80">
        <f>V19-J19</f>
        <v>1723</v>
      </c>
      <c r="AG19" s="80">
        <f>W19-K19</f>
        <v>2077</v>
      </c>
      <c r="AH19" s="154">
        <f>X19-L19</f>
        <v>1585</v>
      </c>
    </row>
    <row r="20" spans="1:38" x14ac:dyDescent="0.3">
      <c r="A20" s="508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361">
        <v>5310</v>
      </c>
      <c r="U20" s="361">
        <v>5563</v>
      </c>
      <c r="V20" s="361">
        <v>5328</v>
      </c>
      <c r="W20" s="469">
        <v>4918</v>
      </c>
      <c r="X20" s="469">
        <v>4980</v>
      </c>
      <c r="Y20" s="213">
        <f>O20-C20</f>
        <v>787</v>
      </c>
      <c r="Z20" s="80">
        <f>P20-D20</f>
        <v>1365</v>
      </c>
      <c r="AA20" s="80">
        <f>Q20-E20</f>
        <v>1144</v>
      </c>
      <c r="AB20" s="80">
        <f>R20-F20</f>
        <v>1146</v>
      </c>
      <c r="AC20" s="80">
        <f>S20-G20</f>
        <v>340</v>
      </c>
      <c r="AD20" s="80">
        <f>T20-H20</f>
        <v>604</v>
      </c>
      <c r="AE20" s="80">
        <f>U20-I20</f>
        <v>1205</v>
      </c>
      <c r="AF20" s="80">
        <f>V20-J20</f>
        <v>908</v>
      </c>
      <c r="AG20" s="80">
        <f>W20-K20</f>
        <v>734</v>
      </c>
      <c r="AH20" s="154">
        <f>X20-L20</f>
        <v>1000</v>
      </c>
      <c r="AI20" s="401"/>
      <c r="AJ20" s="401"/>
      <c r="AK20" s="401"/>
      <c r="AL20" s="401"/>
    </row>
    <row r="21" spans="1:38" x14ac:dyDescent="0.3">
      <c r="A21" s="508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361">
        <v>1176</v>
      </c>
      <c r="U21" s="361">
        <v>1276</v>
      </c>
      <c r="V21" s="361">
        <v>1101</v>
      </c>
      <c r="W21" s="469">
        <v>1002</v>
      </c>
      <c r="X21" s="469">
        <v>1036</v>
      </c>
      <c r="Y21" s="213">
        <f>O21-C21</f>
        <v>325</v>
      </c>
      <c r="Z21" s="80">
        <f>P21-D21</f>
        <v>509</v>
      </c>
      <c r="AA21" s="80">
        <f>Q21-E21</f>
        <v>336</v>
      </c>
      <c r="AB21" s="80">
        <f>R21-F21</f>
        <v>347</v>
      </c>
      <c r="AC21" s="80">
        <f>S21-G21</f>
        <v>142</v>
      </c>
      <c r="AD21" s="80">
        <f>T21-H21</f>
        <v>179</v>
      </c>
      <c r="AE21" s="80">
        <f>U21-I21</f>
        <v>429</v>
      </c>
      <c r="AF21" s="80">
        <f>V21-J21</f>
        <v>202</v>
      </c>
      <c r="AG21" s="80">
        <f>W21-K21</f>
        <v>120</v>
      </c>
      <c r="AH21" s="154">
        <f>X21-L21</f>
        <v>255</v>
      </c>
    </row>
    <row r="22" spans="1:38" x14ac:dyDescent="0.3">
      <c r="A22" s="508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362">
        <v>147</v>
      </c>
      <c r="U22" s="362">
        <v>172</v>
      </c>
      <c r="V22" s="362">
        <v>134</v>
      </c>
      <c r="W22" s="470">
        <v>110</v>
      </c>
      <c r="X22" s="470">
        <v>115</v>
      </c>
      <c r="Y22" s="214">
        <f>O22-C22</f>
        <v>75</v>
      </c>
      <c r="Z22" s="85">
        <f>P22-D22</f>
        <v>54</v>
      </c>
      <c r="AA22" s="85">
        <f>Q22-E22</f>
        <v>48</v>
      </c>
      <c r="AB22" s="85">
        <f>R22-F22</f>
        <v>75</v>
      </c>
      <c r="AC22" s="85">
        <f>S22-G22</f>
        <v>46</v>
      </c>
      <c r="AD22" s="85">
        <f>T22-H22</f>
        <v>19</v>
      </c>
      <c r="AE22" s="85">
        <f>U22-I22</f>
        <v>54</v>
      </c>
      <c r="AF22" s="85">
        <f>V22-J22</f>
        <v>20</v>
      </c>
      <c r="AG22" s="85">
        <f>W22-K22</f>
        <v>6</v>
      </c>
      <c r="AH22" s="155">
        <f>X22-L22</f>
        <v>34</v>
      </c>
    </row>
    <row r="23" spans="1:38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G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95300</v>
      </c>
      <c r="T23" s="363">
        <f t="shared" si="4"/>
        <v>95149</v>
      </c>
      <c r="U23" s="363">
        <f t="shared" si="4"/>
        <v>99313</v>
      </c>
      <c r="V23" s="363">
        <f t="shared" si="4"/>
        <v>95497</v>
      </c>
      <c r="W23" s="363">
        <f t="shared" si="4"/>
        <v>90253</v>
      </c>
      <c r="X23" s="363">
        <f t="shared" ref="X23" si="5">SUM(X18:X22)</f>
        <v>91790</v>
      </c>
      <c r="Y23" s="216">
        <f t="shared" si="4"/>
        <v>6010</v>
      </c>
      <c r="Z23" s="60">
        <f t="shared" si="4"/>
        <v>-3419</v>
      </c>
      <c r="AA23" s="60">
        <f t="shared" si="4"/>
        <v>481</v>
      </c>
      <c r="AB23" s="60">
        <f t="shared" si="4"/>
        <v>1976</v>
      </c>
      <c r="AC23" s="60">
        <f t="shared" si="4"/>
        <v>-6706</v>
      </c>
      <c r="AD23" s="60">
        <f t="shared" si="4"/>
        <v>-1102</v>
      </c>
      <c r="AE23" s="60">
        <f t="shared" si="4"/>
        <v>8655</v>
      </c>
      <c r="AF23" s="60">
        <f t="shared" si="4"/>
        <v>3264</v>
      </c>
      <c r="AG23" s="60">
        <f t="shared" si="4"/>
        <v>5114</v>
      </c>
      <c r="AH23" s="473">
        <f t="shared" ref="AH23" si="6">SUM(AH18:AH22)</f>
        <v>6957</v>
      </c>
    </row>
    <row r="24" spans="1:38" x14ac:dyDescent="0.3">
      <c r="A24" s="508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61"/>
      <c r="U24" s="361"/>
      <c r="V24" s="361"/>
      <c r="W24" s="363"/>
      <c r="X24" s="363"/>
      <c r="Y24" s="216"/>
      <c r="Z24" s="82"/>
      <c r="AA24" s="83"/>
      <c r="AB24" s="83"/>
      <c r="AC24" s="83"/>
      <c r="AD24" s="83"/>
      <c r="AE24" s="83"/>
      <c r="AF24" s="83"/>
      <c r="AG24" s="83"/>
      <c r="AH24" s="162"/>
    </row>
    <row r="25" spans="1:38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361">
        <v>18562</v>
      </c>
      <c r="U25" s="361">
        <v>24119</v>
      </c>
      <c r="V25" s="361">
        <v>21653</v>
      </c>
      <c r="W25" s="469">
        <v>20450</v>
      </c>
      <c r="X25" s="469">
        <v>23580</v>
      </c>
      <c r="Y25" s="213">
        <f>O25-C25</f>
        <v>2991</v>
      </c>
      <c r="Z25" s="80">
        <f>P25-D25</f>
        <v>-8657</v>
      </c>
      <c r="AA25" s="80">
        <f>Q25-E25</f>
        <v>-1118</v>
      </c>
      <c r="AB25" s="80">
        <f>R25-F25</f>
        <v>-587</v>
      </c>
      <c r="AC25" s="80">
        <f>S25-G25</f>
        <v>-10271</v>
      </c>
      <c r="AD25" s="80">
        <f>T25-H25</f>
        <v>-4969</v>
      </c>
      <c r="AE25" s="80">
        <f>U25-I25</f>
        <v>2101</v>
      </c>
      <c r="AF25" s="80">
        <f>V25-J25</f>
        <v>-4308</v>
      </c>
      <c r="AG25" s="80">
        <f>W25-K25</f>
        <v>-1833</v>
      </c>
      <c r="AH25" s="154">
        <f>X25-L25</f>
        <v>-3368</v>
      </c>
    </row>
    <row r="26" spans="1:38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361">
        <v>3971</v>
      </c>
      <c r="U26" s="361">
        <v>4165</v>
      </c>
      <c r="V26" s="361">
        <v>3889</v>
      </c>
      <c r="W26" s="469">
        <v>8775</v>
      </c>
      <c r="X26" s="469">
        <v>8328</v>
      </c>
      <c r="Y26" s="213">
        <f>O26-C26</f>
        <v>1193</v>
      </c>
      <c r="Z26" s="80">
        <f>P26-D26</f>
        <v>-318</v>
      </c>
      <c r="AA26" s="80">
        <f>Q26-E26</f>
        <v>734</v>
      </c>
      <c r="AB26" s="80">
        <f>R26-F26</f>
        <v>-759</v>
      </c>
      <c r="AC26" s="80">
        <f>S26-G26</f>
        <v>-1129</v>
      </c>
      <c r="AD26" s="80">
        <f>T26-H26</f>
        <v>370</v>
      </c>
      <c r="AE26" s="80">
        <f>U26-I26</f>
        <v>391</v>
      </c>
      <c r="AF26" s="80">
        <f>V26-J26</f>
        <v>-1063</v>
      </c>
      <c r="AG26" s="80">
        <f>W26-K26</f>
        <v>4401</v>
      </c>
      <c r="AH26" s="154">
        <f>X26-L26</f>
        <v>2135</v>
      </c>
    </row>
    <row r="27" spans="1:38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361">
        <v>1439</v>
      </c>
      <c r="U27" s="361">
        <v>1869</v>
      </c>
      <c r="V27" s="361">
        <v>1781</v>
      </c>
      <c r="W27" s="469">
        <v>1767</v>
      </c>
      <c r="X27" s="469">
        <v>1980</v>
      </c>
      <c r="Y27" s="213">
        <f>O27-C27</f>
        <v>593</v>
      </c>
      <c r="Z27" s="80">
        <f>P27-D27</f>
        <v>264</v>
      </c>
      <c r="AA27" s="80">
        <f>Q27-E27</f>
        <v>-213</v>
      </c>
      <c r="AB27" s="80">
        <f>R27-F27</f>
        <v>95</v>
      </c>
      <c r="AC27" s="80">
        <f>S27-G27</f>
        <v>-786</v>
      </c>
      <c r="AD27" s="80">
        <f>T27-H27</f>
        <v>-362</v>
      </c>
      <c r="AE27" s="80">
        <f>U27-I27</f>
        <v>345</v>
      </c>
      <c r="AF27" s="80">
        <f>V27-J27</f>
        <v>4</v>
      </c>
      <c r="AG27" s="80">
        <f>W27-K27</f>
        <v>-72</v>
      </c>
      <c r="AH27" s="154">
        <f>X27-L27</f>
        <v>-222</v>
      </c>
    </row>
    <row r="28" spans="1:38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361">
        <v>425</v>
      </c>
      <c r="U28" s="361">
        <v>564</v>
      </c>
      <c r="V28" s="361">
        <v>460</v>
      </c>
      <c r="W28" s="469">
        <v>455</v>
      </c>
      <c r="X28" s="469">
        <v>532</v>
      </c>
      <c r="Y28" s="213">
        <f>O28-C28</f>
        <v>266</v>
      </c>
      <c r="Z28" s="80">
        <f>P28-D28</f>
        <v>205</v>
      </c>
      <c r="AA28" s="80">
        <f>Q28-E28</f>
        <v>47</v>
      </c>
      <c r="AB28" s="80">
        <f>R28-F28</f>
        <v>42</v>
      </c>
      <c r="AC28" s="80">
        <f>S28-G28</f>
        <v>-143</v>
      </c>
      <c r="AD28" s="80">
        <f>T28-H28</f>
        <v>-71</v>
      </c>
      <c r="AE28" s="80">
        <f>U28-I28</f>
        <v>208</v>
      </c>
      <c r="AF28" s="80">
        <f>V28-J28</f>
        <v>-3</v>
      </c>
      <c r="AG28" s="80">
        <f>W28-K28</f>
        <v>-22</v>
      </c>
      <c r="AH28" s="154">
        <f>X28-L28</f>
        <v>13</v>
      </c>
    </row>
    <row r="29" spans="1:38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362">
        <v>58</v>
      </c>
      <c r="U29" s="362">
        <v>94</v>
      </c>
      <c r="V29" s="362">
        <v>76</v>
      </c>
      <c r="W29" s="470">
        <v>57</v>
      </c>
      <c r="X29" s="470">
        <v>66</v>
      </c>
      <c r="Y29" s="214">
        <f>O29-C29</f>
        <v>59</v>
      </c>
      <c r="Z29" s="85">
        <f>P29-D29</f>
        <v>24</v>
      </c>
      <c r="AA29" s="85">
        <f>Q29-E29</f>
        <v>8</v>
      </c>
      <c r="AB29" s="85">
        <f>R29-F29</f>
        <v>32</v>
      </c>
      <c r="AC29" s="85">
        <f>S29-G29</f>
        <v>-7</v>
      </c>
      <c r="AD29" s="85">
        <f>T29-H29</f>
        <v>-16</v>
      </c>
      <c r="AE29" s="85">
        <f>U29-I29</f>
        <v>31</v>
      </c>
      <c r="AF29" s="85">
        <f>V29-J29</f>
        <v>6</v>
      </c>
      <c r="AG29" s="85">
        <f>W29-K29</f>
        <v>-3</v>
      </c>
      <c r="AH29" s="155">
        <f>X29-L29</f>
        <v>12</v>
      </c>
    </row>
    <row r="30" spans="1:38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G30" si="7">SUM(E25:E29)</f>
        <v>32958</v>
      </c>
      <c r="F30" s="60">
        <f t="shared" si="7"/>
        <v>38722</v>
      </c>
      <c r="G30" s="60">
        <f t="shared" si="7"/>
        <v>36916</v>
      </c>
      <c r="H30" s="60">
        <f t="shared" si="7"/>
        <v>29503</v>
      </c>
      <c r="I30" s="60">
        <f t="shared" si="7"/>
        <v>27735</v>
      </c>
      <c r="J30" s="60">
        <f t="shared" si="7"/>
        <v>33223</v>
      </c>
      <c r="K30" s="60">
        <f t="shared" si="7"/>
        <v>29033</v>
      </c>
      <c r="L30" s="60">
        <f t="shared" si="7"/>
        <v>35916</v>
      </c>
      <c r="M30" s="60">
        <f t="shared" si="7"/>
        <v>38275</v>
      </c>
      <c r="N30" s="61">
        <f t="shared" si="7"/>
        <v>39682</v>
      </c>
      <c r="O30" s="60">
        <f t="shared" si="7"/>
        <v>48503</v>
      </c>
      <c r="P30" s="363">
        <f t="shared" si="7"/>
        <v>38692</v>
      </c>
      <c r="Q30" s="363">
        <f t="shared" si="7"/>
        <v>32416</v>
      </c>
      <c r="R30" s="363">
        <f t="shared" si="7"/>
        <v>37545</v>
      </c>
      <c r="S30" s="363">
        <f t="shared" si="7"/>
        <v>24580</v>
      </c>
      <c r="T30" s="363">
        <f t="shared" si="7"/>
        <v>24455</v>
      </c>
      <c r="U30" s="363">
        <f t="shared" si="7"/>
        <v>30811</v>
      </c>
      <c r="V30" s="363">
        <f t="shared" si="7"/>
        <v>27859</v>
      </c>
      <c r="W30" s="363">
        <f t="shared" si="7"/>
        <v>31504</v>
      </c>
      <c r="X30" s="363">
        <f t="shared" ref="X30" si="8">SUM(X25:X29)</f>
        <v>34486</v>
      </c>
      <c r="Y30" s="216">
        <f t="shared" si="7"/>
        <v>5102</v>
      </c>
      <c r="Z30" s="60">
        <f t="shared" si="7"/>
        <v>-8482</v>
      </c>
      <c r="AA30" s="60">
        <f t="shared" si="7"/>
        <v>-542</v>
      </c>
      <c r="AB30" s="60">
        <f t="shared" si="7"/>
        <v>-1177</v>
      </c>
      <c r="AC30" s="60">
        <f t="shared" si="7"/>
        <v>-12336</v>
      </c>
      <c r="AD30" s="60">
        <f t="shared" si="7"/>
        <v>-5048</v>
      </c>
      <c r="AE30" s="60">
        <f t="shared" si="7"/>
        <v>3076</v>
      </c>
      <c r="AF30" s="60">
        <f t="shared" si="7"/>
        <v>-5364</v>
      </c>
      <c r="AG30" s="60">
        <f t="shared" si="7"/>
        <v>2471</v>
      </c>
      <c r="AH30" s="473">
        <f t="shared" ref="AH30" si="9">SUM(AH25:AH29)</f>
        <v>-1430</v>
      </c>
    </row>
    <row r="31" spans="1:38" x14ac:dyDescent="0.3">
      <c r="A31" s="508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63"/>
      <c r="U31" s="363"/>
      <c r="V31" s="363"/>
      <c r="W31" s="363"/>
      <c r="X31" s="363"/>
      <c r="Y31" s="216"/>
      <c r="Z31" s="60"/>
      <c r="AA31" s="60"/>
      <c r="AB31" s="60"/>
      <c r="AC31" s="60"/>
      <c r="AD31" s="60"/>
      <c r="AE31" s="60"/>
      <c r="AF31" s="60"/>
      <c r="AG31" s="60"/>
      <c r="AH31" s="473"/>
    </row>
    <row r="32" spans="1:38" x14ac:dyDescent="0.3">
      <c r="A32" s="508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363">
        <v>8083</v>
      </c>
      <c r="U32" s="363">
        <v>6944</v>
      </c>
      <c r="V32" s="363">
        <v>7791</v>
      </c>
      <c r="W32" s="469">
        <v>7390</v>
      </c>
      <c r="X32" s="469">
        <v>7408</v>
      </c>
      <c r="Y32" s="213">
        <f>O32-C32</f>
        <v>-396</v>
      </c>
      <c r="Z32" s="80">
        <f>P32-D32</f>
        <v>-33</v>
      </c>
      <c r="AA32" s="80">
        <f>Q32-E32</f>
        <v>-5319</v>
      </c>
      <c r="AB32" s="80">
        <f>R32-F32</f>
        <v>-3724</v>
      </c>
      <c r="AC32" s="80">
        <f>S32-G32</f>
        <v>-88</v>
      </c>
      <c r="AD32" s="80">
        <f>T32-H32</f>
        <v>-4565</v>
      </c>
      <c r="AE32" s="80">
        <f>U32-I32</f>
        <v>-3244</v>
      </c>
      <c r="AF32" s="80">
        <f>V32-J32</f>
        <v>-1958</v>
      </c>
      <c r="AG32" s="80">
        <f>W32-K32</f>
        <v>-3123</v>
      </c>
      <c r="AH32" s="154">
        <f>X32-L32</f>
        <v>-224</v>
      </c>
    </row>
    <row r="33" spans="1:38" x14ac:dyDescent="0.3">
      <c r="A33" s="508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363">
        <v>2858</v>
      </c>
      <c r="U33" s="363">
        <v>2450</v>
      </c>
      <c r="V33" s="363">
        <v>1996</v>
      </c>
      <c r="W33" s="469">
        <v>1855</v>
      </c>
      <c r="X33" s="469">
        <v>2372</v>
      </c>
      <c r="Y33" s="213">
        <f>O33-C33</f>
        <v>-416</v>
      </c>
      <c r="Z33" s="80">
        <f>P33-D33</f>
        <v>-574</v>
      </c>
      <c r="AA33" s="80">
        <f>Q33-E33</f>
        <v>-1035</v>
      </c>
      <c r="AB33" s="80">
        <f>R33-F33</f>
        <v>74</v>
      </c>
      <c r="AC33" s="80">
        <f>S33-G33</f>
        <v>825</v>
      </c>
      <c r="AD33" s="80">
        <f>T33-H33</f>
        <v>-735</v>
      </c>
      <c r="AE33" s="80">
        <f>U33-I33</f>
        <v>46</v>
      </c>
      <c r="AF33" s="80">
        <f>V33-J33</f>
        <v>-697</v>
      </c>
      <c r="AG33" s="80">
        <f>W33-K33</f>
        <v>-1357</v>
      </c>
      <c r="AH33" s="154">
        <f>X33-L33</f>
        <v>-139</v>
      </c>
    </row>
    <row r="34" spans="1:38" x14ac:dyDescent="0.3">
      <c r="A34" s="508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363">
        <v>766</v>
      </c>
      <c r="U34" s="363">
        <v>588</v>
      </c>
      <c r="V34" s="363">
        <v>626</v>
      </c>
      <c r="W34" s="469">
        <v>632</v>
      </c>
      <c r="X34" s="469">
        <v>630</v>
      </c>
      <c r="Y34" s="213">
        <f>O34-C34</f>
        <v>9</v>
      </c>
      <c r="Z34" s="80">
        <f>P34-D34</f>
        <v>534</v>
      </c>
      <c r="AA34" s="80">
        <f>Q34-E34</f>
        <v>360</v>
      </c>
      <c r="AB34" s="80">
        <f>R34-F34</f>
        <v>-43</v>
      </c>
      <c r="AC34" s="80">
        <f>S34-G34</f>
        <v>183</v>
      </c>
      <c r="AD34" s="80">
        <f>T34-H34</f>
        <v>-196</v>
      </c>
      <c r="AE34" s="80">
        <f>U34-I34</f>
        <v>-132</v>
      </c>
      <c r="AF34" s="80">
        <f>V34-J34</f>
        <v>1</v>
      </c>
      <c r="AG34" s="80">
        <f>W34-K34</f>
        <v>-17</v>
      </c>
      <c r="AH34" s="154">
        <f>X34-L34</f>
        <v>148</v>
      </c>
    </row>
    <row r="35" spans="1:38" x14ac:dyDescent="0.3">
      <c r="A35" s="508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363">
        <v>196</v>
      </c>
      <c r="U35" s="363">
        <v>153</v>
      </c>
      <c r="V35" s="363">
        <v>170</v>
      </c>
      <c r="W35" s="469">
        <v>142</v>
      </c>
      <c r="X35" s="469">
        <v>140</v>
      </c>
      <c r="Y35" s="213">
        <f>O35-C35</f>
        <v>38</v>
      </c>
      <c r="Z35" s="80">
        <f>P35-D35</f>
        <v>217</v>
      </c>
      <c r="AA35" s="80">
        <f>Q35-E35</f>
        <v>112</v>
      </c>
      <c r="AB35" s="80">
        <f>R35-F35</f>
        <v>115</v>
      </c>
      <c r="AC35" s="80">
        <f>S35-G35</f>
        <v>82</v>
      </c>
      <c r="AD35" s="80">
        <f>T35-H35</f>
        <v>13</v>
      </c>
      <c r="AE35" s="80">
        <f>U35-I35</f>
        <v>-6</v>
      </c>
      <c r="AF35" s="80">
        <f>V35-J35</f>
        <v>32</v>
      </c>
      <c r="AG35" s="80">
        <f>W35-K35</f>
        <v>-16</v>
      </c>
      <c r="AH35" s="154">
        <f>X35-L35</f>
        <v>54</v>
      </c>
    </row>
    <row r="36" spans="1:38" x14ac:dyDescent="0.3">
      <c r="A36" s="508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370">
        <v>30</v>
      </c>
      <c r="U36" s="370">
        <v>20</v>
      </c>
      <c r="V36" s="370">
        <v>14</v>
      </c>
      <c r="W36" s="470">
        <v>21</v>
      </c>
      <c r="X36" s="470">
        <v>20</v>
      </c>
      <c r="Y36" s="214">
        <f>O36-C36</f>
        <v>13</v>
      </c>
      <c r="Z36" s="85">
        <f>P36-D36</f>
        <v>21</v>
      </c>
      <c r="AA36" s="85">
        <f>Q36-E36</f>
        <v>15</v>
      </c>
      <c r="AB36" s="85">
        <f>R36-F36</f>
        <v>22</v>
      </c>
      <c r="AC36" s="85">
        <f>S36-G36</f>
        <v>28</v>
      </c>
      <c r="AD36" s="85">
        <f>T36-H36</f>
        <v>1</v>
      </c>
      <c r="AE36" s="85">
        <f>U36-I36</f>
        <v>-2</v>
      </c>
      <c r="AF36" s="85">
        <f>V36-J36</f>
        <v>1</v>
      </c>
      <c r="AG36" s="85">
        <f>W36-K36</f>
        <v>-2</v>
      </c>
      <c r="AH36" s="155">
        <f>X36-L36</f>
        <v>12</v>
      </c>
    </row>
    <row r="37" spans="1:38" x14ac:dyDescent="0.3">
      <c r="A37" s="508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10">SUM(E32:E36)</f>
        <v>24582</v>
      </c>
      <c r="F37" s="60">
        <f t="shared" si="10"/>
        <v>19220</v>
      </c>
      <c r="G37" s="60">
        <f t="shared" si="10"/>
        <v>19183</v>
      </c>
      <c r="H37" s="60">
        <f t="shared" si="10"/>
        <v>17415</v>
      </c>
      <c r="I37" s="60">
        <f t="shared" si="10"/>
        <v>13493</v>
      </c>
      <c r="J37" s="60">
        <f t="shared" si="10"/>
        <v>13218</v>
      </c>
      <c r="K37" s="60">
        <f t="shared" si="10"/>
        <v>14555</v>
      </c>
      <c r="L37" s="60">
        <f t="shared" si="10"/>
        <v>10719</v>
      </c>
      <c r="M37" s="60">
        <f t="shared" si="10"/>
        <v>17160</v>
      </c>
      <c r="N37" s="61">
        <f t="shared" si="10"/>
        <v>17700</v>
      </c>
      <c r="O37" s="60">
        <f>SUM(O32:O36)</f>
        <v>18049</v>
      </c>
      <c r="P37" s="363">
        <f t="shared" ref="P37:AG37" si="11">SUM(P32:P36)</f>
        <v>22863</v>
      </c>
      <c r="Q37" s="363">
        <f t="shared" si="11"/>
        <v>18715</v>
      </c>
      <c r="R37" s="363">
        <f t="shared" si="11"/>
        <v>15664</v>
      </c>
      <c r="S37" s="363">
        <f t="shared" si="11"/>
        <v>20213</v>
      </c>
      <c r="T37" s="363">
        <f t="shared" si="11"/>
        <v>11933</v>
      </c>
      <c r="U37" s="363">
        <f t="shared" si="11"/>
        <v>10155</v>
      </c>
      <c r="V37" s="363">
        <f t="shared" si="11"/>
        <v>10597</v>
      </c>
      <c r="W37" s="363">
        <f t="shared" si="11"/>
        <v>10040</v>
      </c>
      <c r="X37" s="363">
        <f t="shared" ref="X37" si="12">SUM(X32:X36)</f>
        <v>10570</v>
      </c>
      <c r="Y37" s="216">
        <f t="shared" si="11"/>
        <v>-752</v>
      </c>
      <c r="Z37" s="60">
        <f t="shared" si="11"/>
        <v>165</v>
      </c>
      <c r="AA37" s="60">
        <f t="shared" si="11"/>
        <v>-5867</v>
      </c>
      <c r="AB37" s="60">
        <f t="shared" si="11"/>
        <v>-3556</v>
      </c>
      <c r="AC37" s="60">
        <f t="shared" si="11"/>
        <v>1030</v>
      </c>
      <c r="AD37" s="60">
        <f t="shared" si="11"/>
        <v>-5482</v>
      </c>
      <c r="AE37" s="60">
        <f t="shared" si="11"/>
        <v>-3338</v>
      </c>
      <c r="AF37" s="60">
        <f t="shared" si="11"/>
        <v>-2621</v>
      </c>
      <c r="AG37" s="60">
        <f t="shared" si="11"/>
        <v>-4515</v>
      </c>
      <c r="AH37" s="473">
        <f t="shared" ref="AH37" si="13">SUM(AH32:AH36)</f>
        <v>-149</v>
      </c>
    </row>
    <row r="38" spans="1:38" x14ac:dyDescent="0.3">
      <c r="A38" s="508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63"/>
      <c r="U38" s="363"/>
      <c r="V38" s="363"/>
      <c r="W38" s="363"/>
      <c r="X38" s="363"/>
      <c r="Y38" s="216"/>
      <c r="Z38" s="60"/>
      <c r="AA38" s="60"/>
      <c r="AB38" s="60"/>
      <c r="AC38" s="60"/>
      <c r="AD38" s="60"/>
      <c r="AE38" s="60"/>
      <c r="AF38" s="60"/>
      <c r="AG38" s="60"/>
      <c r="AH38" s="473"/>
    </row>
    <row r="39" spans="1:38" x14ac:dyDescent="0.3">
      <c r="A39" s="508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363">
        <v>32794</v>
      </c>
      <c r="U39" s="363">
        <v>32134</v>
      </c>
      <c r="V39" s="363">
        <v>31055</v>
      </c>
      <c r="W39" s="469">
        <v>28892</v>
      </c>
      <c r="X39" s="469">
        <v>27693</v>
      </c>
      <c r="Y39" s="213">
        <f>O39-C39</f>
        <v>2927</v>
      </c>
      <c r="Z39" s="80">
        <f>P39-D39</f>
        <v>4987</v>
      </c>
      <c r="AA39" s="80">
        <f>Q39-E39</f>
        <v>5256</v>
      </c>
      <c r="AB39" s="80">
        <f>R39-F39</f>
        <v>4841</v>
      </c>
      <c r="AC39" s="80">
        <f>S39-G39</f>
        <v>2449</v>
      </c>
      <c r="AD39" s="80">
        <f>T39-H39</f>
        <v>5690</v>
      </c>
      <c r="AE39" s="80">
        <f>U39-I39</f>
        <v>4767</v>
      </c>
      <c r="AF39" s="80">
        <f>V39-J39</f>
        <v>6677</v>
      </c>
      <c r="AG39" s="80">
        <f>W39-K39</f>
        <v>7133</v>
      </c>
      <c r="AH39" s="154">
        <f>X39-L39</f>
        <v>7675</v>
      </c>
    </row>
    <row r="40" spans="1:38" x14ac:dyDescent="0.3">
      <c r="A40" s="508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363">
        <v>22248</v>
      </c>
      <c r="U40" s="363">
        <v>22490</v>
      </c>
      <c r="V40" s="363">
        <v>22550</v>
      </c>
      <c r="W40" s="469">
        <v>16861</v>
      </c>
      <c r="X40" s="469">
        <v>16278</v>
      </c>
      <c r="Y40" s="213">
        <f>O40-C40</f>
        <v>-1476</v>
      </c>
      <c r="Z40" s="80">
        <f>P40-D40</f>
        <v>-752</v>
      </c>
      <c r="AA40" s="80">
        <f>Q40-E40</f>
        <v>435</v>
      </c>
      <c r="AB40" s="80">
        <f>R40-F40</f>
        <v>563</v>
      </c>
      <c r="AC40" s="80">
        <f>S40-G40</f>
        <v>980</v>
      </c>
      <c r="AD40" s="80">
        <f>T40-H40</f>
        <v>2305</v>
      </c>
      <c r="AE40" s="80">
        <f>U40-I40</f>
        <v>2906</v>
      </c>
      <c r="AF40" s="80">
        <f>V40-J40</f>
        <v>3483</v>
      </c>
      <c r="AG40" s="80">
        <f>W40-K40</f>
        <v>-967</v>
      </c>
      <c r="AH40" s="154">
        <f>X40-L40</f>
        <v>-411</v>
      </c>
    </row>
    <row r="41" spans="1:38" x14ac:dyDescent="0.3">
      <c r="A41" s="508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363">
        <v>3105</v>
      </c>
      <c r="U41" s="363">
        <v>3106</v>
      </c>
      <c r="V41" s="363">
        <v>2921</v>
      </c>
      <c r="W41" s="469">
        <v>2519</v>
      </c>
      <c r="X41" s="469">
        <v>2370</v>
      </c>
      <c r="Y41" s="213">
        <f>O41-C41</f>
        <v>185</v>
      </c>
      <c r="Z41" s="80">
        <f>P41-D41</f>
        <v>567</v>
      </c>
      <c r="AA41" s="80">
        <f>Q41-E41</f>
        <v>997</v>
      </c>
      <c r="AB41" s="80">
        <f>R41-F41</f>
        <v>1094</v>
      </c>
      <c r="AC41" s="80">
        <f>S41-G41</f>
        <v>943</v>
      </c>
      <c r="AD41" s="80">
        <f>T41-H41</f>
        <v>1162</v>
      </c>
      <c r="AE41" s="80">
        <f>U41-I41</f>
        <v>992</v>
      </c>
      <c r="AF41" s="80">
        <f>V41-J41</f>
        <v>903</v>
      </c>
      <c r="AG41" s="80">
        <f>W41-K41</f>
        <v>823</v>
      </c>
      <c r="AH41" s="154">
        <f>X41-L41</f>
        <v>1074</v>
      </c>
    </row>
    <row r="42" spans="1:38" x14ac:dyDescent="0.3">
      <c r="A42" s="508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363">
        <v>555</v>
      </c>
      <c r="U42" s="363">
        <v>559</v>
      </c>
      <c r="V42" s="363">
        <v>471</v>
      </c>
      <c r="W42" s="469">
        <v>405</v>
      </c>
      <c r="X42" s="469">
        <v>364</v>
      </c>
      <c r="Y42" s="213">
        <f>O42-C42</f>
        <v>21</v>
      </c>
      <c r="Z42" s="80">
        <f>P42-D42</f>
        <v>87</v>
      </c>
      <c r="AA42" s="80">
        <f>Q42-E42</f>
        <v>177</v>
      </c>
      <c r="AB42" s="80">
        <f>R42-F42</f>
        <v>190</v>
      </c>
      <c r="AC42" s="80">
        <f>S42-G42</f>
        <v>203</v>
      </c>
      <c r="AD42" s="80">
        <f>T42-H42</f>
        <v>237</v>
      </c>
      <c r="AE42" s="80">
        <f>U42-I42</f>
        <v>227</v>
      </c>
      <c r="AF42" s="80">
        <f>V42-J42</f>
        <v>173</v>
      </c>
      <c r="AG42" s="80">
        <f>W42-K42</f>
        <v>158</v>
      </c>
      <c r="AH42" s="154">
        <f>X42-L42</f>
        <v>188</v>
      </c>
    </row>
    <row r="43" spans="1:38" x14ac:dyDescent="0.3">
      <c r="A43" s="508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370">
        <v>59</v>
      </c>
      <c r="U43" s="370">
        <v>58</v>
      </c>
      <c r="V43" s="370">
        <v>44</v>
      </c>
      <c r="W43" s="470">
        <v>32</v>
      </c>
      <c r="X43" s="470">
        <v>29</v>
      </c>
      <c r="Y43" s="214">
        <f>O43-C43</f>
        <v>3</v>
      </c>
      <c r="Z43" s="85">
        <f>P43-D43</f>
        <v>9</v>
      </c>
      <c r="AA43" s="85">
        <f>Q43-E43</f>
        <v>25</v>
      </c>
      <c r="AB43" s="85">
        <f>R43-F43</f>
        <v>21</v>
      </c>
      <c r="AC43" s="85">
        <f>S43-G43</f>
        <v>25</v>
      </c>
      <c r="AD43" s="85">
        <f>T43-H43</f>
        <v>34</v>
      </c>
      <c r="AE43" s="85">
        <f>U43-I43</f>
        <v>25</v>
      </c>
      <c r="AF43" s="85">
        <f>V43-J43</f>
        <v>13</v>
      </c>
      <c r="AG43" s="85">
        <f>W43-K43</f>
        <v>11</v>
      </c>
      <c r="AH43" s="155">
        <f>X43-L43</f>
        <v>10</v>
      </c>
    </row>
    <row r="44" spans="1:38" ht="15" thickBot="1" x14ac:dyDescent="0.35">
      <c r="A44" s="508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G44" si="14">SUM(E39:E43)</f>
        <v>37763</v>
      </c>
      <c r="F44" s="51">
        <f t="shared" si="14"/>
        <v>42242</v>
      </c>
      <c r="G44" s="51">
        <f t="shared" si="14"/>
        <v>45907</v>
      </c>
      <c r="H44" s="51">
        <f t="shared" si="14"/>
        <v>49333</v>
      </c>
      <c r="I44" s="51">
        <f t="shared" si="14"/>
        <v>49430</v>
      </c>
      <c r="J44" s="51">
        <f t="shared" si="14"/>
        <v>45792</v>
      </c>
      <c r="K44" s="51">
        <f t="shared" si="14"/>
        <v>41551</v>
      </c>
      <c r="L44" s="51">
        <f t="shared" si="14"/>
        <v>38198</v>
      </c>
      <c r="M44" s="51">
        <f t="shared" si="14"/>
        <v>31857</v>
      </c>
      <c r="N44" s="62">
        <f t="shared" si="14"/>
        <v>29569</v>
      </c>
      <c r="O44" s="51">
        <f t="shared" si="14"/>
        <v>32590</v>
      </c>
      <c r="P44" s="359">
        <f t="shared" si="14"/>
        <v>37515</v>
      </c>
      <c r="Q44" s="359">
        <f t="shared" si="14"/>
        <v>44653</v>
      </c>
      <c r="R44" s="359">
        <f t="shared" si="14"/>
        <v>48951</v>
      </c>
      <c r="S44" s="359">
        <f t="shared" si="14"/>
        <v>50507</v>
      </c>
      <c r="T44" s="359">
        <f t="shared" si="14"/>
        <v>58761</v>
      </c>
      <c r="U44" s="359">
        <f t="shared" si="14"/>
        <v>58347</v>
      </c>
      <c r="V44" s="359">
        <f t="shared" si="14"/>
        <v>57041</v>
      </c>
      <c r="W44" s="359">
        <f t="shared" si="14"/>
        <v>48709</v>
      </c>
      <c r="X44" s="359">
        <f t="shared" ref="X44" si="15">SUM(X39:X43)</f>
        <v>46734</v>
      </c>
      <c r="Y44" s="215">
        <f t="shared" si="14"/>
        <v>1660</v>
      </c>
      <c r="Z44" s="51">
        <f t="shared" si="14"/>
        <v>4898</v>
      </c>
      <c r="AA44" s="51">
        <f t="shared" si="14"/>
        <v>6890</v>
      </c>
      <c r="AB44" s="51">
        <f t="shared" si="14"/>
        <v>6709</v>
      </c>
      <c r="AC44" s="51">
        <f t="shared" si="14"/>
        <v>4600</v>
      </c>
      <c r="AD44" s="51">
        <f t="shared" si="14"/>
        <v>9428</v>
      </c>
      <c r="AE44" s="51">
        <f t="shared" si="14"/>
        <v>8917</v>
      </c>
      <c r="AF44" s="51">
        <f t="shared" si="14"/>
        <v>11249</v>
      </c>
      <c r="AG44" s="51">
        <f t="shared" si="14"/>
        <v>7158</v>
      </c>
      <c r="AH44" s="472">
        <f t="shared" ref="AH44" si="16">SUM(AH39:AH43)</f>
        <v>8536</v>
      </c>
    </row>
    <row r="45" spans="1:38" x14ac:dyDescent="0.3">
      <c r="A45" s="508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437"/>
      <c r="U45" s="437"/>
      <c r="V45" s="437"/>
      <c r="W45" s="437"/>
      <c r="X45" s="437"/>
      <c r="Y45" s="217"/>
      <c r="Z45" s="35"/>
      <c r="AA45" s="35"/>
      <c r="AB45" s="35"/>
      <c r="AC45" s="35"/>
      <c r="AD45" s="35"/>
      <c r="AE45" s="35"/>
      <c r="AF45" s="35"/>
      <c r="AG45" s="35"/>
      <c r="AH45" s="474"/>
    </row>
    <row r="46" spans="1:38" x14ac:dyDescent="0.3">
      <c r="A46" s="508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438">
        <v>928269.11</v>
      </c>
      <c r="U46" s="438">
        <v>1198922.53</v>
      </c>
      <c r="V46" s="438">
        <v>886161.41</v>
      </c>
      <c r="W46" s="438">
        <v>1289505.57</v>
      </c>
      <c r="X46" s="438">
        <v>1899113.07</v>
      </c>
      <c r="Y46" s="218">
        <f>O46-C46</f>
        <v>-885333.41999999993</v>
      </c>
      <c r="Z46" s="95">
        <f>P46-D46</f>
        <v>-4698211.49</v>
      </c>
      <c r="AA46" s="95">
        <f>Q46-E46</f>
        <v>251538.20000000019</v>
      </c>
      <c r="AB46" s="95">
        <f>R46-F46</f>
        <v>357829.23000000045</v>
      </c>
      <c r="AC46" s="95">
        <f>S46-G46</f>
        <v>-1198413.1299999999</v>
      </c>
      <c r="AD46" s="95">
        <f>T46-H46</f>
        <v>-342432.89</v>
      </c>
      <c r="AE46" s="95">
        <f>U46-I46</f>
        <v>119520.41999999993</v>
      </c>
      <c r="AF46" s="95">
        <f>V46-J46</f>
        <v>-364380.5199999999</v>
      </c>
      <c r="AG46" s="95">
        <f>W46-K46</f>
        <v>-80247.719999999972</v>
      </c>
      <c r="AH46" s="164">
        <f>X46-L46</f>
        <v>-1239719.6599999999</v>
      </c>
      <c r="AI46" s="400"/>
      <c r="AJ46" s="400"/>
      <c r="AK46" s="400"/>
      <c r="AL46" s="400"/>
    </row>
    <row r="47" spans="1:38" x14ac:dyDescent="0.3">
      <c r="A47" s="508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438">
        <v>373341.62</v>
      </c>
      <c r="U47" s="438">
        <v>531173.43000000005</v>
      </c>
      <c r="V47" s="438">
        <v>460473.74</v>
      </c>
      <c r="W47" s="438">
        <v>-1231459.57</v>
      </c>
      <c r="X47" s="438">
        <v>-867451.82</v>
      </c>
      <c r="Y47" s="218">
        <f>O47-C47</f>
        <v>-912920.56</v>
      </c>
      <c r="Z47" s="95">
        <f>P47-D47</f>
        <v>-906208.42999999993</v>
      </c>
      <c r="AA47" s="95">
        <f>Q47-E47</f>
        <v>348030.25</v>
      </c>
      <c r="AB47" s="95">
        <f>R47-F47</f>
        <v>25879.289999999921</v>
      </c>
      <c r="AC47" s="95">
        <f>S47-G47</f>
        <v>-851112.74</v>
      </c>
      <c r="AD47" s="95">
        <f>T47-H47</f>
        <v>-319950.26</v>
      </c>
      <c r="AE47" s="95">
        <f>U47-I47</f>
        <v>195149.09000000003</v>
      </c>
      <c r="AF47" s="95">
        <f>V47-J47</f>
        <v>74976.969999999972</v>
      </c>
      <c r="AG47" s="95">
        <f>W47-K47</f>
        <v>-1830789.9700000002</v>
      </c>
      <c r="AH47" s="164">
        <f>X47-L47</f>
        <v>-2353999.84</v>
      </c>
    </row>
    <row r="48" spans="1:38" x14ac:dyDescent="0.3">
      <c r="A48" s="508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438">
        <v>88977.56</v>
      </c>
      <c r="U48" s="438">
        <v>60692.57</v>
      </c>
      <c r="V48" s="438">
        <v>48022.720000000001</v>
      </c>
      <c r="W48" s="438">
        <v>133293.4</v>
      </c>
      <c r="X48" s="438">
        <v>165243.26</v>
      </c>
      <c r="Y48" s="218">
        <f>O48-C48</f>
        <v>-92779.579999999958</v>
      </c>
      <c r="Z48" s="95">
        <f>P48-D48</f>
        <v>-265974.88</v>
      </c>
      <c r="AA48" s="95">
        <f>Q48-E48</f>
        <v>108880.34000000003</v>
      </c>
      <c r="AB48" s="95">
        <f>R48-F48</f>
        <v>81031.98000000001</v>
      </c>
      <c r="AC48" s="95">
        <f>S48-G48</f>
        <v>-21073.900000000009</v>
      </c>
      <c r="AD48" s="95">
        <f>T48-H48</f>
        <v>15257.580000000002</v>
      </c>
      <c r="AE48" s="95">
        <f>U48-I48</f>
        <v>-30092.480000000003</v>
      </c>
      <c r="AF48" s="95">
        <f>V48-J48</f>
        <v>-15811.059999999998</v>
      </c>
      <c r="AG48" s="95">
        <f>W48-K48</f>
        <v>48147.95</v>
      </c>
      <c r="AH48" s="164">
        <f>X48-L48</f>
        <v>6451.890000000014</v>
      </c>
      <c r="AI48" s="401"/>
      <c r="AJ48" s="401"/>
      <c r="AK48" s="401"/>
      <c r="AL48" s="401"/>
    </row>
    <row r="49" spans="1:38" x14ac:dyDescent="0.3">
      <c r="A49" s="508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438">
        <v>123501.02</v>
      </c>
      <c r="U49" s="438">
        <v>41655.25</v>
      </c>
      <c r="V49" s="438">
        <v>99254.81</v>
      </c>
      <c r="W49" s="438">
        <v>174708.33</v>
      </c>
      <c r="X49" s="438">
        <v>219458.13</v>
      </c>
      <c r="Y49" s="218">
        <f>O49-C49</f>
        <v>40715.810000000056</v>
      </c>
      <c r="Z49" s="95">
        <f>P49-D49</f>
        <v>-6772.0900000000838</v>
      </c>
      <c r="AA49" s="95">
        <f>Q49-E49</f>
        <v>-18767.400000000023</v>
      </c>
      <c r="AB49" s="95">
        <f>R49-F49</f>
        <v>125627.41000000003</v>
      </c>
      <c r="AC49" s="95">
        <f>S49-G49</f>
        <v>19748.820000000007</v>
      </c>
      <c r="AD49" s="95">
        <f>T49-H49</f>
        <v>-1892.8899999999994</v>
      </c>
      <c r="AE49" s="95">
        <f>U49-I49</f>
        <v>-47961.520000000004</v>
      </c>
      <c r="AF49" s="95">
        <f>V49-J49</f>
        <v>-20336.869999999995</v>
      </c>
      <c r="AG49" s="95">
        <f>W49-K49</f>
        <v>21762.78</v>
      </c>
      <c r="AH49" s="164">
        <f>X49-L49</f>
        <v>-77791.989999999991</v>
      </c>
    </row>
    <row r="50" spans="1:38" ht="16.2" x14ac:dyDescent="0.45">
      <c r="A50" s="508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439">
        <v>351295.66</v>
      </c>
      <c r="U50" s="439">
        <v>340531.04</v>
      </c>
      <c r="V50" s="439">
        <v>277898.56</v>
      </c>
      <c r="W50" s="439">
        <v>304406.27</v>
      </c>
      <c r="X50" s="439">
        <v>433696.48</v>
      </c>
      <c r="Y50" s="219">
        <f>O50-C50</f>
        <v>589224.21</v>
      </c>
      <c r="Z50" s="96">
        <f>P50-D50</f>
        <v>-37535.29999999993</v>
      </c>
      <c r="AA50" s="96">
        <f>Q50-E50</f>
        <v>-63401.169999999925</v>
      </c>
      <c r="AB50" s="96">
        <f>R50-F50</f>
        <v>225533.68</v>
      </c>
      <c r="AC50" s="96">
        <f>S50-G50</f>
        <v>52493.459999999992</v>
      </c>
      <c r="AD50" s="96">
        <f>T50-H50</f>
        <v>249846.36</v>
      </c>
      <c r="AE50" s="96">
        <f>U50-I50</f>
        <v>191688.86999999997</v>
      </c>
      <c r="AF50" s="96">
        <f>V50-J50</f>
        <v>63992.369999999995</v>
      </c>
      <c r="AG50" s="96">
        <f>W50-K50</f>
        <v>137360.41000000003</v>
      </c>
      <c r="AH50" s="165">
        <f>X50-L50</f>
        <v>24526.010000000009</v>
      </c>
    </row>
    <row r="51" spans="1:38" x14ac:dyDescent="0.3">
      <c r="A51" s="508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G51" si="17">SUM(E46:E50)</f>
        <v>6985330.1200000001</v>
      </c>
      <c r="F51" s="95">
        <f t="shared" si="17"/>
        <v>5624043.4799999995</v>
      </c>
      <c r="G51" s="95">
        <f t="shared" si="17"/>
        <v>4017615.05</v>
      </c>
      <c r="H51" s="95">
        <f t="shared" si="17"/>
        <v>2264557.0699999998</v>
      </c>
      <c r="I51" s="95">
        <f t="shared" si="17"/>
        <v>1744670.4400000002</v>
      </c>
      <c r="J51" s="95">
        <f t="shared" si="17"/>
        <v>2033370.3499999999</v>
      </c>
      <c r="K51" s="95">
        <f t="shared" si="17"/>
        <v>2374220.5499999998</v>
      </c>
      <c r="L51" s="95">
        <f t="shared" si="17"/>
        <v>5490592.71</v>
      </c>
      <c r="M51" s="95">
        <f t="shared" si="17"/>
        <v>9484969.1400000006</v>
      </c>
      <c r="N51" s="100">
        <f t="shared" si="17"/>
        <v>11648055.420000002</v>
      </c>
      <c r="O51" s="95">
        <f t="shared" si="17"/>
        <v>15834555.16</v>
      </c>
      <c r="P51" s="365">
        <f t="shared" si="17"/>
        <v>10362424.199999999</v>
      </c>
      <c r="Q51" s="365">
        <f t="shared" si="17"/>
        <v>7611610.3399999999</v>
      </c>
      <c r="R51" s="365">
        <f t="shared" si="17"/>
        <v>6439945.0700000003</v>
      </c>
      <c r="S51" s="438">
        <f t="shared" si="17"/>
        <v>2019257.56</v>
      </c>
      <c r="T51" s="438">
        <f t="shared" si="17"/>
        <v>1865384.97</v>
      </c>
      <c r="U51" s="438">
        <f t="shared" si="17"/>
        <v>2172974.8199999998</v>
      </c>
      <c r="V51" s="438">
        <f t="shared" si="17"/>
        <v>1771811.24</v>
      </c>
      <c r="W51" s="438">
        <f t="shared" si="17"/>
        <v>670454</v>
      </c>
      <c r="X51" s="438">
        <f t="shared" ref="X51" si="18">SUM(X46:X50)</f>
        <v>1850059.12</v>
      </c>
      <c r="Y51" s="218">
        <f t="shared" si="17"/>
        <v>-1261093.54</v>
      </c>
      <c r="Z51" s="95">
        <f t="shared" si="17"/>
        <v>-5914702.1899999995</v>
      </c>
      <c r="AA51" s="95">
        <f t="shared" si="17"/>
        <v>626280.22000000032</v>
      </c>
      <c r="AB51" s="95">
        <f t="shared" si="17"/>
        <v>815901.59000000032</v>
      </c>
      <c r="AC51" s="95">
        <f t="shared" si="17"/>
        <v>-1998357.4899999998</v>
      </c>
      <c r="AD51" s="95">
        <f t="shared" si="17"/>
        <v>-399172.10000000009</v>
      </c>
      <c r="AE51" s="95">
        <f t="shared" si="17"/>
        <v>428304.37999999989</v>
      </c>
      <c r="AF51" s="95">
        <f t="shared" si="17"/>
        <v>-261559.10999999993</v>
      </c>
      <c r="AG51" s="95">
        <f t="shared" si="17"/>
        <v>-1703766.5500000003</v>
      </c>
      <c r="AH51" s="164">
        <f t="shared" ref="AH51" si="19">SUM(AH46:AH50)</f>
        <v>-3640533.59</v>
      </c>
    </row>
    <row r="52" spans="1:38" x14ac:dyDescent="0.3">
      <c r="A52" s="508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438"/>
      <c r="U52" s="438"/>
      <c r="V52" s="438"/>
      <c r="W52" s="438"/>
      <c r="X52" s="438"/>
      <c r="Y52" s="218"/>
      <c r="Z52" s="95"/>
      <c r="AA52" s="95"/>
      <c r="AB52" s="95"/>
      <c r="AC52" s="95"/>
      <c r="AD52" s="95"/>
      <c r="AE52" s="95"/>
      <c r="AF52" s="95"/>
      <c r="AG52" s="95"/>
      <c r="AH52" s="164"/>
    </row>
    <row r="53" spans="1:38" x14ac:dyDescent="0.3">
      <c r="A53" s="508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438">
        <v>751078.24</v>
      </c>
      <c r="U53" s="438">
        <v>545799.26</v>
      </c>
      <c r="V53" s="438">
        <v>499114.17</v>
      </c>
      <c r="W53" s="438">
        <v>462551.13</v>
      </c>
      <c r="X53" s="438">
        <v>620311</v>
      </c>
      <c r="Y53" s="218">
        <f>O53-C53</f>
        <v>-848511.8200000003</v>
      </c>
      <c r="Z53" s="95">
        <f>P53-D53</f>
        <v>2138.6200000001118</v>
      </c>
      <c r="AA53" s="95">
        <f>Q53-E53</f>
        <v>-1635898.5999999996</v>
      </c>
      <c r="AB53" s="95">
        <f>R53-F53</f>
        <v>-408999</v>
      </c>
      <c r="AC53" s="95">
        <f>S53-G53</f>
        <v>670856.93000000017</v>
      </c>
      <c r="AD53" s="95">
        <f>T53-H53</f>
        <v>-441575.37000000011</v>
      </c>
      <c r="AE53" s="95">
        <f>U53-I53</f>
        <v>-105512.21999999997</v>
      </c>
      <c r="AF53" s="95">
        <f>V53-J53</f>
        <v>-58033.610000000044</v>
      </c>
      <c r="AG53" s="95">
        <f>W53-K53</f>
        <v>-245426.91000000003</v>
      </c>
      <c r="AH53" s="164">
        <f>X53-L53</f>
        <v>8189.0999999999767</v>
      </c>
      <c r="AI53" s="400"/>
      <c r="AJ53" s="400"/>
      <c r="AK53" s="400"/>
      <c r="AL53" s="400"/>
    </row>
    <row r="54" spans="1:38" x14ac:dyDescent="0.3">
      <c r="A54" s="508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438">
        <v>318130.05</v>
      </c>
      <c r="U54" s="438">
        <v>302973.88</v>
      </c>
      <c r="V54" s="438">
        <v>369727.04</v>
      </c>
      <c r="W54" s="438">
        <v>277278.90999999997</v>
      </c>
      <c r="X54" s="438">
        <v>196285.39</v>
      </c>
      <c r="Y54" s="218">
        <f>O54-C54</f>
        <v>-1050142.3700000001</v>
      </c>
      <c r="Z54" s="95">
        <f>P54-D54</f>
        <v>-782372.47</v>
      </c>
      <c r="AA54" s="95">
        <f>Q54-E54</f>
        <v>-187483.75</v>
      </c>
      <c r="AB54" s="95">
        <f>R54-F54</f>
        <v>-283177.19999999995</v>
      </c>
      <c r="AC54" s="95">
        <f>S54-G54</f>
        <v>-14724.140000000014</v>
      </c>
      <c r="AD54" s="95">
        <f>T54-H54</f>
        <v>-738227.81</v>
      </c>
      <c r="AE54" s="95">
        <f>U54-I54</f>
        <v>-290107.53000000003</v>
      </c>
      <c r="AF54" s="95">
        <f>V54-J54</f>
        <v>2821.7299999999814</v>
      </c>
      <c r="AG54" s="95">
        <f>W54-K54</f>
        <v>-138041.46000000002</v>
      </c>
      <c r="AH54" s="164">
        <f>X54-L54</f>
        <v>-324826.8</v>
      </c>
    </row>
    <row r="55" spans="1:38" x14ac:dyDescent="0.3">
      <c r="A55" s="508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438">
        <v>49049.9</v>
      </c>
      <c r="U55" s="438">
        <v>49416.39</v>
      </c>
      <c r="V55" s="438">
        <v>18484.43</v>
      </c>
      <c r="W55" s="438">
        <v>18362.080000000002</v>
      </c>
      <c r="X55" s="438">
        <v>30504.78</v>
      </c>
      <c r="Y55" s="218">
        <f>O55-C55</f>
        <v>-28982.929999999993</v>
      </c>
      <c r="Z55" s="95">
        <f>P55-D55</f>
        <v>156525.27000000002</v>
      </c>
      <c r="AA55" s="95">
        <f>Q55-E55</f>
        <v>60421.800000000047</v>
      </c>
      <c r="AB55" s="95">
        <f>R55-F55</f>
        <v>58545.650000000023</v>
      </c>
      <c r="AC55" s="95">
        <f>S55-G55</f>
        <v>104460.87000000001</v>
      </c>
      <c r="AD55" s="95">
        <f>T55-H55</f>
        <v>29731.850000000002</v>
      </c>
      <c r="AE55" s="95">
        <f>U55-I55</f>
        <v>28649.39</v>
      </c>
      <c r="AF55" s="95">
        <f>V55-J55</f>
        <v>-13442.029999999999</v>
      </c>
      <c r="AG55" s="95">
        <f>W55-K55</f>
        <v>-22815.54</v>
      </c>
      <c r="AH55" s="164">
        <f>X55-L55</f>
        <v>-3887.5999999999985</v>
      </c>
      <c r="AI55" s="401"/>
      <c r="AJ55" s="401"/>
      <c r="AK55" s="401"/>
      <c r="AL55" s="401"/>
    </row>
    <row r="56" spans="1:38" x14ac:dyDescent="0.3">
      <c r="A56" s="508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438">
        <v>111918.24</v>
      </c>
      <c r="U56" s="438">
        <v>45640.15</v>
      </c>
      <c r="V56" s="438">
        <v>-7426.5</v>
      </c>
      <c r="W56" s="438">
        <v>36743.43</v>
      </c>
      <c r="X56" s="438">
        <v>47837.59</v>
      </c>
      <c r="Y56" s="218">
        <f>O56-C56</f>
        <v>44975.479999999981</v>
      </c>
      <c r="Z56" s="95">
        <f>P56-D56</f>
        <v>193343.38</v>
      </c>
      <c r="AA56" s="95">
        <f>Q56-E56</f>
        <v>130198.16999999998</v>
      </c>
      <c r="AB56" s="95">
        <f>R56-F56</f>
        <v>3530.4499999999825</v>
      </c>
      <c r="AC56" s="95">
        <f>S56-G56</f>
        <v>81735.81</v>
      </c>
      <c r="AD56" s="95">
        <f>T56-H56</f>
        <v>82671.02</v>
      </c>
      <c r="AE56" s="95">
        <f>U56-I56</f>
        <v>26420.15</v>
      </c>
      <c r="AF56" s="95">
        <f>V56-J56</f>
        <v>-29818.55</v>
      </c>
      <c r="AG56" s="95">
        <f>W56-K56</f>
        <v>-11724.059999999998</v>
      </c>
      <c r="AH56" s="164">
        <f>X56-L56</f>
        <v>48.679999999993015</v>
      </c>
    </row>
    <row r="57" spans="1:38" ht="16.2" x14ac:dyDescent="0.45">
      <c r="A57" s="508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439">
        <v>106636.04</v>
      </c>
      <c r="U57" s="439">
        <v>254526.2</v>
      </c>
      <c r="V57" s="439">
        <v>94473.23</v>
      </c>
      <c r="W57" s="439">
        <v>186493.44</v>
      </c>
      <c r="X57" s="439">
        <v>195376.73</v>
      </c>
      <c r="Y57" s="219">
        <f>O57-C57</f>
        <v>132581.70000000001</v>
      </c>
      <c r="Z57" s="96">
        <f>P57-D57</f>
        <v>27046.979999999981</v>
      </c>
      <c r="AA57" s="96">
        <f>Q57-E57</f>
        <v>98414.839999999967</v>
      </c>
      <c r="AB57" s="96">
        <f>R57-F57</f>
        <v>331904.59999999998</v>
      </c>
      <c r="AC57" s="96">
        <f>S57-G57</f>
        <v>41809.599999999977</v>
      </c>
      <c r="AD57" s="96">
        <f>T57-H57</f>
        <v>-50027.020000000004</v>
      </c>
      <c r="AE57" s="96">
        <f>U57-I57</f>
        <v>206587.28000000003</v>
      </c>
      <c r="AF57" s="96">
        <f>V57-J57</f>
        <v>40339.21</v>
      </c>
      <c r="AG57" s="96">
        <f>W57-K57</f>
        <v>113150.56</v>
      </c>
      <c r="AH57" s="165">
        <f>X57-L57</f>
        <v>141711.62</v>
      </c>
    </row>
    <row r="58" spans="1:38" x14ac:dyDescent="0.3">
      <c r="A58" s="508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G58" si="20">SUM(E53:E57)</f>
        <v>9304468.25</v>
      </c>
      <c r="F58" s="95">
        <f t="shared" si="20"/>
        <v>5187472.16</v>
      </c>
      <c r="G58" s="95">
        <f t="shared" si="20"/>
        <v>3492231.1</v>
      </c>
      <c r="H58" s="95">
        <f t="shared" si="20"/>
        <v>2454239.8000000003</v>
      </c>
      <c r="I58" s="95">
        <f t="shared" si="20"/>
        <v>1332318.81</v>
      </c>
      <c r="J58" s="95">
        <f t="shared" si="20"/>
        <v>1032505.6200000001</v>
      </c>
      <c r="K58" s="95">
        <f t="shared" si="20"/>
        <v>1286286.4000000004</v>
      </c>
      <c r="L58" s="95">
        <f t="shared" si="20"/>
        <v>1269080.49</v>
      </c>
      <c r="M58" s="95">
        <f t="shared" si="20"/>
        <v>4276625.4799999995</v>
      </c>
      <c r="N58" s="100">
        <f t="shared" si="20"/>
        <v>5948666.0999999996</v>
      </c>
      <c r="O58" s="95">
        <f t="shared" si="20"/>
        <v>6101065.9900000002</v>
      </c>
      <c r="P58" s="365">
        <f t="shared" si="20"/>
        <v>9596939.2200000007</v>
      </c>
      <c r="Q58" s="365">
        <f t="shared" si="20"/>
        <v>7770120.7100000009</v>
      </c>
      <c r="R58" s="365">
        <f t="shared" si="20"/>
        <v>4889276.66</v>
      </c>
      <c r="S58" s="438">
        <f t="shared" si="20"/>
        <v>4376370.17</v>
      </c>
      <c r="T58" s="438">
        <f t="shared" si="20"/>
        <v>1336812.47</v>
      </c>
      <c r="U58" s="438">
        <f t="shared" si="20"/>
        <v>1198355.8800000001</v>
      </c>
      <c r="V58" s="438">
        <f t="shared" si="20"/>
        <v>974372.37</v>
      </c>
      <c r="W58" s="438">
        <f t="shared" si="20"/>
        <v>981428.99</v>
      </c>
      <c r="X58" s="438">
        <f t="shared" ref="X58" si="21">SUM(X53:X57)</f>
        <v>1090315.49</v>
      </c>
      <c r="Y58" s="218">
        <f t="shared" si="20"/>
        <v>-1750079.9400000004</v>
      </c>
      <c r="Z58" s="95">
        <f t="shared" si="20"/>
        <v>-403318.21999999986</v>
      </c>
      <c r="AA58" s="95">
        <f t="shared" si="20"/>
        <v>-1534347.5399999996</v>
      </c>
      <c r="AB58" s="95">
        <f t="shared" si="20"/>
        <v>-298195.5</v>
      </c>
      <c r="AC58" s="95">
        <f t="shared" si="20"/>
        <v>884139.07000000018</v>
      </c>
      <c r="AD58" s="95">
        <f t="shared" si="20"/>
        <v>-1117427.33</v>
      </c>
      <c r="AE58" s="95">
        <f t="shared" si="20"/>
        <v>-133962.92999999993</v>
      </c>
      <c r="AF58" s="95">
        <f t="shared" si="20"/>
        <v>-58133.250000000065</v>
      </c>
      <c r="AG58" s="95">
        <f t="shared" si="20"/>
        <v>-304857.41000000003</v>
      </c>
      <c r="AH58" s="164">
        <f t="shared" ref="AH58" si="22">SUM(AH53:AH57)</f>
        <v>-178765</v>
      </c>
    </row>
    <row r="59" spans="1:38" x14ac:dyDescent="0.3">
      <c r="A59" s="508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438"/>
      <c r="U59" s="438"/>
      <c r="V59" s="438"/>
      <c r="W59" s="438"/>
      <c r="X59" s="438"/>
      <c r="Y59" s="218"/>
      <c r="Z59" s="95"/>
      <c r="AA59" s="95"/>
      <c r="AB59" s="95"/>
      <c r="AC59" s="95"/>
      <c r="AD59" s="95"/>
      <c r="AE59" s="95"/>
      <c r="AF59" s="95"/>
      <c r="AG59" s="95"/>
      <c r="AH59" s="164"/>
    </row>
    <row r="60" spans="1:38" x14ac:dyDescent="0.3">
      <c r="A60" s="508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438">
        <v>20405063.850000001</v>
      </c>
      <c r="U60" s="438">
        <v>19458505.68</v>
      </c>
      <c r="V60" s="438">
        <v>18787350.390000001</v>
      </c>
      <c r="W60" s="438">
        <v>18277555.09</v>
      </c>
      <c r="X60" s="438">
        <v>18109887.100000001</v>
      </c>
      <c r="Y60" s="218">
        <f>O60-C60</f>
        <v>2708018.6500000004</v>
      </c>
      <c r="Z60" s="95">
        <f>P60-D60</f>
        <v>3632705.0700000003</v>
      </c>
      <c r="AA60" s="95">
        <f>Q60-E60</f>
        <v>3001242.5</v>
      </c>
      <c r="AB60" s="95">
        <f>R60-F60</f>
        <v>3868073.4699999988</v>
      </c>
      <c r="AC60" s="95">
        <f>S60-G60</f>
        <v>5217017.1399999987</v>
      </c>
      <c r="AD60" s="95">
        <f>T60-H60</f>
        <v>7451609.2300000023</v>
      </c>
      <c r="AE60" s="95">
        <f>U60-I60</f>
        <v>8040721.1500000004</v>
      </c>
      <c r="AF60" s="95">
        <f>V60-J60</f>
        <v>8945305.6300000008</v>
      </c>
      <c r="AG60" s="95">
        <f>W60-K60</f>
        <v>8748076.5099999998</v>
      </c>
      <c r="AH60" s="164">
        <f>X60-L60</f>
        <v>8694067.9200000018</v>
      </c>
      <c r="AI60" s="400"/>
      <c r="AJ60" s="400"/>
      <c r="AK60" s="400"/>
      <c r="AL60" s="400"/>
    </row>
    <row r="61" spans="1:38" x14ac:dyDescent="0.3">
      <c r="A61" s="508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438">
        <v>13938130.85</v>
      </c>
      <c r="U61" s="438">
        <v>14023721.99</v>
      </c>
      <c r="V61" s="438">
        <v>14278503.949999999</v>
      </c>
      <c r="W61" s="438">
        <v>1978408.43</v>
      </c>
      <c r="X61" s="438">
        <v>2029222.53</v>
      </c>
      <c r="Y61" s="218">
        <f>O61-C61</f>
        <v>-450639.22999999858</v>
      </c>
      <c r="Z61" s="95">
        <f>P61-D61</f>
        <v>-492342.25</v>
      </c>
      <c r="AA61" s="95">
        <f>Q61-E61</f>
        <v>-399624.86999999918</v>
      </c>
      <c r="AB61" s="95">
        <f>R61-F61</f>
        <v>414293.08999999985</v>
      </c>
      <c r="AC61" s="95">
        <f>S61-G61</f>
        <v>3506213.5299999993</v>
      </c>
      <c r="AD61" s="95">
        <f>T61-H61</f>
        <v>4066584.0700000003</v>
      </c>
      <c r="AE61" s="95">
        <f>U61-I61</f>
        <v>4321083.870000001</v>
      </c>
      <c r="AF61" s="95">
        <f>V61-J61</f>
        <v>4221162.2999999989</v>
      </c>
      <c r="AG61" s="95">
        <f>W61-K61</f>
        <v>-8147467.9199999999</v>
      </c>
      <c r="AH61" s="164">
        <f>X61-L61</f>
        <v>-8282728.54</v>
      </c>
    </row>
    <row r="62" spans="1:38" x14ac:dyDescent="0.3">
      <c r="A62" s="508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438">
        <v>1015773.78</v>
      </c>
      <c r="U62" s="438">
        <v>910599.24</v>
      </c>
      <c r="V62" s="438">
        <v>730007.58</v>
      </c>
      <c r="W62" s="438">
        <v>714305.7</v>
      </c>
      <c r="X62" s="438">
        <v>701226.16</v>
      </c>
      <c r="Y62" s="218">
        <f>O62-C62</f>
        <v>167275.35</v>
      </c>
      <c r="Z62" s="95">
        <f>P62-D62</f>
        <v>334843.09999999998</v>
      </c>
      <c r="AA62" s="95">
        <f>Q62-E62</f>
        <v>513803.26999999996</v>
      </c>
      <c r="AB62" s="95">
        <f>R62-F62</f>
        <v>567644.16999999993</v>
      </c>
      <c r="AC62" s="95">
        <f>S62-G62</f>
        <v>751666.08</v>
      </c>
      <c r="AD62" s="95">
        <f>T62-H62</f>
        <v>909048.84000000008</v>
      </c>
      <c r="AE62" s="95">
        <f>U62-I62</f>
        <v>901835.08</v>
      </c>
      <c r="AF62" s="95">
        <f>V62-J62</f>
        <v>758320.01</v>
      </c>
      <c r="AG62" s="95">
        <f>W62-K62</f>
        <v>670994.85</v>
      </c>
      <c r="AH62" s="164">
        <f>X62-L62</f>
        <v>568823.58000000007</v>
      </c>
      <c r="AI62" s="401"/>
      <c r="AJ62" s="401"/>
      <c r="AK62" s="401"/>
      <c r="AL62" s="401"/>
    </row>
    <row r="63" spans="1:38" x14ac:dyDescent="0.3">
      <c r="A63" s="508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438">
        <v>581175.47</v>
      </c>
      <c r="U63" s="438">
        <v>562750.47</v>
      </c>
      <c r="V63" s="438">
        <v>397800.51</v>
      </c>
      <c r="W63" s="438">
        <v>359964.45</v>
      </c>
      <c r="X63" s="438">
        <v>371094.66</v>
      </c>
      <c r="Y63" s="218">
        <f>O63-C63</f>
        <v>23959.199999999997</v>
      </c>
      <c r="Z63" s="95">
        <f>P63-D63</f>
        <v>124358.78999999998</v>
      </c>
      <c r="AA63" s="95">
        <f>Q63-E63</f>
        <v>211879.67999999999</v>
      </c>
      <c r="AB63" s="95">
        <f>R63-F63</f>
        <v>289165.19</v>
      </c>
      <c r="AC63" s="95">
        <f>S63-G63</f>
        <v>367223.42</v>
      </c>
      <c r="AD63" s="95">
        <f>T63-H63</f>
        <v>433671.04999999993</v>
      </c>
      <c r="AE63" s="95">
        <f>U63-I63</f>
        <v>453770.12</v>
      </c>
      <c r="AF63" s="95">
        <f>V63-J63</f>
        <v>399596.05</v>
      </c>
      <c r="AG63" s="95">
        <f>W63-K63</f>
        <v>327201.32</v>
      </c>
      <c r="AH63" s="164">
        <f>X63-L63</f>
        <v>293515.51</v>
      </c>
    </row>
    <row r="64" spans="1:38" ht="16.2" x14ac:dyDescent="0.45">
      <c r="A64" s="508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439">
        <v>726849.97</v>
      </c>
      <c r="U64" s="439">
        <v>499917.56</v>
      </c>
      <c r="V64" s="439">
        <v>571300.41</v>
      </c>
      <c r="W64" s="439">
        <v>456219.7</v>
      </c>
      <c r="X64" s="439">
        <v>463646.17</v>
      </c>
      <c r="Y64" s="219">
        <f>O64-C64</f>
        <v>217842.19</v>
      </c>
      <c r="Z64" s="96">
        <f>P64-D64</f>
        <v>359096.44999999995</v>
      </c>
      <c r="AA64" s="96">
        <f>Q64-E64</f>
        <v>330470.48</v>
      </c>
      <c r="AB64" s="96">
        <f>R64-F64</f>
        <v>326056.31</v>
      </c>
      <c r="AC64" s="96">
        <f>S64-G64</f>
        <v>554856.92000000004</v>
      </c>
      <c r="AD64" s="96">
        <f>T64-H64</f>
        <v>454315.51999999996</v>
      </c>
      <c r="AE64" s="96">
        <f>U64-I64</f>
        <v>282380.75</v>
      </c>
      <c r="AF64" s="96">
        <f>V64-J64</f>
        <v>310507.03000000003</v>
      </c>
      <c r="AG64" s="96">
        <f>W64-K64</f>
        <v>218864.99000000002</v>
      </c>
      <c r="AH64" s="165">
        <f>X64-L64</f>
        <v>222974.15999999997</v>
      </c>
    </row>
    <row r="65" spans="1:38" x14ac:dyDescent="0.3">
      <c r="A65" s="508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G65" si="23">SUM(E60:E64)</f>
        <v>25226520.590000004</v>
      </c>
      <c r="F65" s="95">
        <f t="shared" si="23"/>
        <v>26465975.920000002</v>
      </c>
      <c r="G65" s="95">
        <f t="shared" si="23"/>
        <v>24737077.710000001</v>
      </c>
      <c r="H65" s="95">
        <f t="shared" si="23"/>
        <v>23351765.210000001</v>
      </c>
      <c r="I65" s="95">
        <f t="shared" si="23"/>
        <v>21455703.969999999</v>
      </c>
      <c r="J65" s="95">
        <f t="shared" si="23"/>
        <v>20130071.82</v>
      </c>
      <c r="K65" s="95">
        <f t="shared" si="23"/>
        <v>19968783.620000001</v>
      </c>
      <c r="L65" s="95">
        <f t="shared" si="23"/>
        <v>20178423.989999998</v>
      </c>
      <c r="M65" s="95">
        <f t="shared" si="23"/>
        <v>19738005.050000001</v>
      </c>
      <c r="N65" s="100">
        <f t="shared" si="23"/>
        <v>20584335.259999998</v>
      </c>
      <c r="O65" s="95">
        <f t="shared" si="23"/>
        <v>23414617.880000003</v>
      </c>
      <c r="P65" s="365">
        <f t="shared" si="23"/>
        <v>26876625.120000001</v>
      </c>
      <c r="Q65" s="365">
        <f t="shared" si="23"/>
        <v>28884291.650000002</v>
      </c>
      <c r="R65" s="365">
        <f t="shared" si="23"/>
        <v>31931208.150000002</v>
      </c>
      <c r="S65" s="438">
        <f t="shared" si="23"/>
        <v>35134054.799999997</v>
      </c>
      <c r="T65" s="438">
        <f t="shared" si="23"/>
        <v>36666993.920000002</v>
      </c>
      <c r="U65" s="438">
        <f t="shared" si="23"/>
        <v>35455494.940000005</v>
      </c>
      <c r="V65" s="438">
        <f t="shared" si="23"/>
        <v>34764962.839999996</v>
      </c>
      <c r="W65" s="438">
        <f t="shared" si="23"/>
        <v>21786453.369999997</v>
      </c>
      <c r="X65" s="438">
        <f t="shared" ref="X65" si="24">SUM(X60:X64)</f>
        <v>21675076.620000005</v>
      </c>
      <c r="Y65" s="218">
        <f t="shared" si="23"/>
        <v>2666456.160000002</v>
      </c>
      <c r="Z65" s="95">
        <f t="shared" si="23"/>
        <v>3958661.16</v>
      </c>
      <c r="AA65" s="95">
        <f t="shared" si="23"/>
        <v>3657771.060000001</v>
      </c>
      <c r="AB65" s="95">
        <f t="shared" si="23"/>
        <v>5465232.2299999986</v>
      </c>
      <c r="AC65" s="95">
        <f t="shared" si="23"/>
        <v>10396977.089999998</v>
      </c>
      <c r="AD65" s="95">
        <f t="shared" si="23"/>
        <v>13315228.710000003</v>
      </c>
      <c r="AE65" s="95">
        <f t="shared" si="23"/>
        <v>13999790.970000001</v>
      </c>
      <c r="AF65" s="95">
        <f t="shared" si="23"/>
        <v>14634891.02</v>
      </c>
      <c r="AG65" s="95">
        <f t="shared" si="23"/>
        <v>1817669.75</v>
      </c>
      <c r="AH65" s="164">
        <f t="shared" ref="AH65" si="25">SUM(AH60:AH64)</f>
        <v>1496652.6300000018</v>
      </c>
    </row>
    <row r="66" spans="1:38" x14ac:dyDescent="0.3">
      <c r="A66" s="508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438"/>
      <c r="U66" s="438"/>
      <c r="V66" s="438"/>
      <c r="W66" s="438"/>
      <c r="X66" s="438"/>
      <c r="Y66" s="218"/>
      <c r="Z66" s="95"/>
      <c r="AA66" s="95"/>
      <c r="AB66" s="95"/>
      <c r="AC66" s="95"/>
      <c r="AD66" s="95"/>
      <c r="AE66" s="95"/>
      <c r="AF66" s="95"/>
      <c r="AG66" s="95"/>
      <c r="AH66" s="164"/>
    </row>
    <row r="67" spans="1:38" x14ac:dyDescent="0.3">
      <c r="A67" s="508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26">E46+E53+E60</f>
        <v>23960724.149999999</v>
      </c>
      <c r="F67" s="95">
        <f t="shared" si="26"/>
        <v>22403727.240000002</v>
      </c>
      <c r="G67" s="95">
        <f t="shared" si="26"/>
        <v>18493534.689999998</v>
      </c>
      <c r="H67" s="95">
        <f t="shared" si="26"/>
        <v>15416810.23</v>
      </c>
      <c r="I67" s="95">
        <f t="shared" si="26"/>
        <v>13148498.119999999</v>
      </c>
      <c r="J67" s="95">
        <f t="shared" si="26"/>
        <v>11649734.469999999</v>
      </c>
      <c r="K67" s="95">
        <f t="shared" si="26"/>
        <v>11607209.91</v>
      </c>
      <c r="L67" s="95">
        <f t="shared" si="26"/>
        <v>13166773.809999999</v>
      </c>
      <c r="M67" s="95">
        <f t="shared" si="26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27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438">
        <v>22084411.199999999</v>
      </c>
      <c r="U67" s="438">
        <v>21203227.469999999</v>
      </c>
      <c r="V67" s="438">
        <v>20172625.969999999</v>
      </c>
      <c r="W67" s="438">
        <v>20029611.789999999</v>
      </c>
      <c r="X67" s="438">
        <v>20629311.170000002</v>
      </c>
      <c r="Y67" s="218">
        <f>O67-C67</f>
        <v>974173.41000000387</v>
      </c>
      <c r="Z67" s="95">
        <f>P67-D67</f>
        <v>-1063367.799999997</v>
      </c>
      <c r="AA67" s="95">
        <f>Q67-E67</f>
        <v>1616882.1000000015</v>
      </c>
      <c r="AB67" s="95">
        <f>R67-F67</f>
        <v>3816903.6999999993</v>
      </c>
      <c r="AC67" s="95">
        <f>S67-G67</f>
        <v>4689460.9400000013</v>
      </c>
      <c r="AD67" s="95">
        <f>T67-H67</f>
        <v>6667600.9699999988</v>
      </c>
      <c r="AE67" s="95">
        <f>U67-I67</f>
        <v>8054729.3499999996</v>
      </c>
      <c r="AF67" s="95">
        <f>V67-J67</f>
        <v>8522891.5</v>
      </c>
      <c r="AG67" s="95">
        <f>W67-K67</f>
        <v>8422401.879999999</v>
      </c>
      <c r="AH67" s="164">
        <f>X67-L67</f>
        <v>7462537.3600000031</v>
      </c>
      <c r="AI67" s="400"/>
      <c r="AJ67" s="400"/>
      <c r="AK67" s="400"/>
      <c r="AL67" s="400"/>
    </row>
    <row r="68" spans="1:38" x14ac:dyDescent="0.3">
      <c r="A68" s="508"/>
      <c r="B68" s="153" t="str">
        <f>$B$12</f>
        <v>Low Income Residential [2]</v>
      </c>
      <c r="C68" s="99">
        <f t="shared" ref="C68:D71" si="28">C47+C54+C61</f>
        <v>16801822.649999999</v>
      </c>
      <c r="D68" s="95">
        <f t="shared" si="28"/>
        <v>16702234.399999999</v>
      </c>
      <c r="E68" s="95">
        <f t="shared" si="26"/>
        <v>14154979.93</v>
      </c>
      <c r="F68" s="95">
        <f t="shared" si="26"/>
        <v>12662679.59</v>
      </c>
      <c r="G68" s="95">
        <f t="shared" si="26"/>
        <v>12244305.189999999</v>
      </c>
      <c r="H68" s="95">
        <f t="shared" si="26"/>
        <v>11621196.52</v>
      </c>
      <c r="I68" s="95">
        <f t="shared" si="26"/>
        <v>10631743.869999999</v>
      </c>
      <c r="J68" s="95">
        <f t="shared" si="26"/>
        <v>10809743.73</v>
      </c>
      <c r="K68" s="95">
        <f t="shared" si="26"/>
        <v>11140527.119999999</v>
      </c>
      <c r="L68" s="95">
        <f t="shared" si="26"/>
        <v>12319611.280000001</v>
      </c>
      <c r="M68" s="95">
        <f t="shared" si="26"/>
        <v>14053662.709999999</v>
      </c>
      <c r="N68" s="100">
        <f t="shared" si="26"/>
        <v>14288767.57</v>
      </c>
      <c r="O68" s="99">
        <f t="shared" si="26"/>
        <v>14388120.49</v>
      </c>
      <c r="P68" s="365">
        <f t="shared" si="27"/>
        <v>14521311.25</v>
      </c>
      <c r="Q68" s="365">
        <v>13915901.560000001</v>
      </c>
      <c r="R68" s="365">
        <v>12819674.77</v>
      </c>
      <c r="S68" s="438">
        <v>14884681.84</v>
      </c>
      <c r="T68" s="438">
        <v>14629602.52</v>
      </c>
      <c r="U68" s="438">
        <v>14857869.300000001</v>
      </c>
      <c r="V68" s="438">
        <v>15108704.73</v>
      </c>
      <c r="W68" s="438">
        <v>1024227.77</v>
      </c>
      <c r="X68" s="438">
        <v>1358056.1</v>
      </c>
      <c r="Y68" s="218">
        <f>O68-C68</f>
        <v>-2413702.1599999983</v>
      </c>
      <c r="Z68" s="95">
        <f>P68-D68</f>
        <v>-2180923.1499999985</v>
      </c>
      <c r="AA68" s="95">
        <f>Q68-E68</f>
        <v>-239078.36999999918</v>
      </c>
      <c r="AB68" s="95">
        <f>R68-F68</f>
        <v>156995.1799999997</v>
      </c>
      <c r="AC68" s="95">
        <f>S68-G68</f>
        <v>2640376.6500000004</v>
      </c>
      <c r="AD68" s="95">
        <f>T68-H68</f>
        <v>3008406</v>
      </c>
      <c r="AE68" s="95">
        <f>U68-I68</f>
        <v>4226125.4300000016</v>
      </c>
      <c r="AF68" s="95">
        <f>V68-J68</f>
        <v>4298961</v>
      </c>
      <c r="AG68" s="95">
        <f>W68-K68</f>
        <v>-10116299.35</v>
      </c>
      <c r="AH68" s="164">
        <f>X68-L68</f>
        <v>-10961555.180000002</v>
      </c>
    </row>
    <row r="69" spans="1:38" x14ac:dyDescent="0.3">
      <c r="A69" s="508"/>
      <c r="B69" s="153" t="str">
        <f>$B$13</f>
        <v>Small C&amp;I [3]</v>
      </c>
      <c r="C69" s="99">
        <f t="shared" si="28"/>
        <v>1487682.48</v>
      </c>
      <c r="D69" s="95">
        <f t="shared" si="28"/>
        <v>1640907.89</v>
      </c>
      <c r="E69" s="95">
        <f t="shared" si="26"/>
        <v>1136741.6299999999</v>
      </c>
      <c r="F69" s="95">
        <f t="shared" si="26"/>
        <v>774513.84000000008</v>
      </c>
      <c r="G69" s="95">
        <f t="shared" si="26"/>
        <v>407111.29000000004</v>
      </c>
      <c r="H69" s="95">
        <f t="shared" si="26"/>
        <v>199762.97</v>
      </c>
      <c r="I69" s="95">
        <f t="shared" si="26"/>
        <v>120316.21</v>
      </c>
      <c r="J69" s="95">
        <f t="shared" si="26"/>
        <v>67447.81</v>
      </c>
      <c r="K69" s="95">
        <f t="shared" si="26"/>
        <v>169633.92000000001</v>
      </c>
      <c r="L69" s="95">
        <f t="shared" si="26"/>
        <v>325586.32999999996</v>
      </c>
      <c r="M69" s="95">
        <f t="shared" si="26"/>
        <v>757495.36</v>
      </c>
      <c r="N69" s="100">
        <f t="shared" si="26"/>
        <v>1239011.28</v>
      </c>
      <c r="O69" s="99">
        <f t="shared" si="26"/>
        <v>1533195.32</v>
      </c>
      <c r="P69" s="365">
        <f t="shared" si="27"/>
        <v>1866301.3800000001</v>
      </c>
      <c r="Q69" s="365">
        <v>1819847.04</v>
      </c>
      <c r="R69" s="365">
        <v>1481735.64</v>
      </c>
      <c r="S69" s="438">
        <v>1242164.3400000001</v>
      </c>
      <c r="T69" s="438">
        <v>1153801.24</v>
      </c>
      <c r="U69" s="438">
        <v>1020708.2</v>
      </c>
      <c r="V69" s="438">
        <v>796514.73</v>
      </c>
      <c r="W69" s="438">
        <v>865961.18</v>
      </c>
      <c r="X69" s="438">
        <v>896974.2</v>
      </c>
      <c r="Y69" s="218">
        <f>O69-C69</f>
        <v>45512.840000000084</v>
      </c>
      <c r="Z69" s="95">
        <f>P69-D69</f>
        <v>225393.49000000022</v>
      </c>
      <c r="AA69" s="95">
        <f>Q69-E69</f>
        <v>683105.41000000015</v>
      </c>
      <c r="AB69" s="95">
        <f>R69-F69</f>
        <v>707221.79999999981</v>
      </c>
      <c r="AC69" s="95">
        <f>S69-G69</f>
        <v>835053.05</v>
      </c>
      <c r="AD69" s="95">
        <f>T69-H69</f>
        <v>954038.27</v>
      </c>
      <c r="AE69" s="95">
        <f>U69-I69</f>
        <v>900391.99</v>
      </c>
      <c r="AF69" s="95">
        <f>V69-J69</f>
        <v>729066.91999999993</v>
      </c>
      <c r="AG69" s="95">
        <f>W69-K69</f>
        <v>696327.26</v>
      </c>
      <c r="AH69" s="164">
        <f>X69-L69</f>
        <v>571387.87</v>
      </c>
      <c r="AI69" s="401"/>
      <c r="AJ69" s="401"/>
      <c r="AK69" s="401"/>
      <c r="AL69" s="401"/>
    </row>
    <row r="70" spans="1:38" x14ac:dyDescent="0.3">
      <c r="A70" s="508"/>
      <c r="B70" s="153" t="str">
        <f>$B$14</f>
        <v>Medium C&amp;I [4]</v>
      </c>
      <c r="C70" s="99">
        <f t="shared" si="28"/>
        <v>1306422.1499999999</v>
      </c>
      <c r="D70" s="95">
        <f t="shared" si="28"/>
        <v>1489994.07</v>
      </c>
      <c r="E70" s="95">
        <f t="shared" si="26"/>
        <v>1043437.5800000001</v>
      </c>
      <c r="F70" s="95">
        <f t="shared" si="26"/>
        <v>786305.63000000012</v>
      </c>
      <c r="G70" s="95">
        <f t="shared" si="26"/>
        <v>470516.42</v>
      </c>
      <c r="H70" s="95">
        <f t="shared" si="26"/>
        <v>302145.55000000005</v>
      </c>
      <c r="I70" s="95">
        <f t="shared" si="26"/>
        <v>217817.12</v>
      </c>
      <c r="J70" s="95">
        <f t="shared" si="26"/>
        <v>140188.18999999997</v>
      </c>
      <c r="K70" s="95">
        <f t="shared" si="26"/>
        <v>234176.16999999998</v>
      </c>
      <c r="L70" s="95">
        <f t="shared" si="26"/>
        <v>422618.18000000005</v>
      </c>
      <c r="M70" s="95">
        <f t="shared" si="26"/>
        <v>769338.75</v>
      </c>
      <c r="N70" s="100">
        <f t="shared" si="26"/>
        <v>1393884.6400000001</v>
      </c>
      <c r="O70" s="99">
        <f t="shared" si="26"/>
        <v>1416072.6400000001</v>
      </c>
      <c r="P70" s="365">
        <f t="shared" si="27"/>
        <v>1800924.1500000001</v>
      </c>
      <c r="Q70" s="365">
        <v>1366748.03</v>
      </c>
      <c r="R70" s="365">
        <v>1204628.68</v>
      </c>
      <c r="S70" s="438">
        <v>939224.47</v>
      </c>
      <c r="T70" s="438">
        <v>816594.73</v>
      </c>
      <c r="U70" s="438">
        <v>650045.87</v>
      </c>
      <c r="V70" s="438">
        <v>489628.82</v>
      </c>
      <c r="W70" s="438">
        <v>571416.21</v>
      </c>
      <c r="X70" s="438">
        <v>638390.38</v>
      </c>
      <c r="Y70" s="218">
        <f>O70-C70</f>
        <v>109650.49000000022</v>
      </c>
      <c r="Z70" s="95">
        <f>P70-D70</f>
        <v>310930.08000000007</v>
      </c>
      <c r="AA70" s="95">
        <f>Q70-E70</f>
        <v>323310.44999999995</v>
      </c>
      <c r="AB70" s="95">
        <f>R70-F70</f>
        <v>418323.04999999981</v>
      </c>
      <c r="AC70" s="95">
        <f>S70-G70</f>
        <v>468708.05</v>
      </c>
      <c r="AD70" s="95">
        <f>T70-H70</f>
        <v>514449.17999999993</v>
      </c>
      <c r="AE70" s="95">
        <f>U70-I70</f>
        <v>432228.75</v>
      </c>
      <c r="AF70" s="95">
        <f>V70-J70</f>
        <v>349440.63</v>
      </c>
      <c r="AG70" s="95">
        <f>W70-K70</f>
        <v>337240.04</v>
      </c>
      <c r="AH70" s="164">
        <f>X70-L70</f>
        <v>215772.19999999995</v>
      </c>
    </row>
    <row r="71" spans="1:38" x14ac:dyDescent="0.3">
      <c r="A71" s="508"/>
      <c r="B71" s="153" t="str">
        <f>$B$15</f>
        <v>Large C&amp;I [5]</v>
      </c>
      <c r="C71" s="231">
        <f t="shared" si="28"/>
        <v>722557.35</v>
      </c>
      <c r="D71" s="96">
        <f t="shared" si="28"/>
        <v>1234243.2</v>
      </c>
      <c r="E71" s="96">
        <f t="shared" si="26"/>
        <v>1220435.67</v>
      </c>
      <c r="F71" s="96">
        <f t="shared" si="26"/>
        <v>650265.26</v>
      </c>
      <c r="G71" s="96">
        <f t="shared" si="26"/>
        <v>631456.27</v>
      </c>
      <c r="H71" s="96">
        <f t="shared" si="26"/>
        <v>530646.81000000006</v>
      </c>
      <c r="I71" s="96">
        <f t="shared" si="26"/>
        <v>414317.9</v>
      </c>
      <c r="J71" s="96">
        <f t="shared" si="26"/>
        <v>528833.59000000008</v>
      </c>
      <c r="K71" s="96">
        <f t="shared" si="26"/>
        <v>477743.44999999995</v>
      </c>
      <c r="L71" s="96">
        <f t="shared" si="26"/>
        <v>703507.59</v>
      </c>
      <c r="M71" s="96">
        <f t="shared" si="26"/>
        <v>820192.94</v>
      </c>
      <c r="N71" s="232">
        <f t="shared" si="26"/>
        <v>1374045.6800000002</v>
      </c>
      <c r="O71" s="231">
        <f t="shared" si="26"/>
        <v>1662205.45</v>
      </c>
      <c r="P71" s="367">
        <f t="shared" si="27"/>
        <v>1582851.33</v>
      </c>
      <c r="Q71" s="367">
        <v>1585919.82</v>
      </c>
      <c r="R71" s="367">
        <v>1533759.85</v>
      </c>
      <c r="S71" s="439">
        <v>1280616.25</v>
      </c>
      <c r="T71" s="439">
        <v>1184781.67</v>
      </c>
      <c r="U71" s="439">
        <v>1094974.8</v>
      </c>
      <c r="V71" s="439">
        <v>943672.2</v>
      </c>
      <c r="W71" s="439">
        <v>947119.41</v>
      </c>
      <c r="X71" s="439">
        <v>1092719.3799999999</v>
      </c>
      <c r="Y71" s="219">
        <f>O71-C71</f>
        <v>939648.1</v>
      </c>
      <c r="Z71" s="96">
        <f>P71-D71</f>
        <v>348608.13000000012</v>
      </c>
      <c r="AA71" s="96">
        <f>Q71-E71</f>
        <v>365484.15000000014</v>
      </c>
      <c r="AB71" s="96">
        <f>R71-F71</f>
        <v>883494.59000000008</v>
      </c>
      <c r="AC71" s="96">
        <f>S71-G71</f>
        <v>649159.98</v>
      </c>
      <c r="AD71" s="96">
        <f>T71-H71</f>
        <v>654134.85999999987</v>
      </c>
      <c r="AE71" s="96">
        <f>U71-I71</f>
        <v>680656.9</v>
      </c>
      <c r="AF71" s="96">
        <f>V71-J71</f>
        <v>414838.60999999987</v>
      </c>
      <c r="AG71" s="96">
        <f>W71-K71</f>
        <v>469375.96000000008</v>
      </c>
      <c r="AH71" s="165">
        <f>X71-L71</f>
        <v>389211.78999999992</v>
      </c>
    </row>
    <row r="72" spans="1:38" ht="15" thickBot="1" x14ac:dyDescent="0.35">
      <c r="A72" s="508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9">SUM(E67:E71)</f>
        <v>41516318.960000001</v>
      </c>
      <c r="F72" s="97">
        <f t="shared" si="29"/>
        <v>37277491.560000002</v>
      </c>
      <c r="G72" s="97">
        <f t="shared" si="29"/>
        <v>32246923.859999996</v>
      </c>
      <c r="H72" s="97">
        <f t="shared" si="29"/>
        <v>28070562.079999998</v>
      </c>
      <c r="I72" s="97">
        <f t="shared" si="29"/>
        <v>24532693.219999999</v>
      </c>
      <c r="J72" s="97">
        <f t="shared" si="29"/>
        <v>23195947.789999999</v>
      </c>
      <c r="K72" s="97">
        <f t="shared" si="29"/>
        <v>23629290.570000004</v>
      </c>
      <c r="L72" s="97">
        <f t="shared" si="29"/>
        <v>26938097.189999998</v>
      </c>
      <c r="M72" s="97">
        <f t="shared" si="29"/>
        <v>33499599.669999998</v>
      </c>
      <c r="N72" s="107">
        <f t="shared" si="29"/>
        <v>38181056.780000001</v>
      </c>
      <c r="O72" s="106">
        <f>SUM(O67:O71)</f>
        <v>45350239.030000009</v>
      </c>
      <c r="P72" s="368">
        <f t="shared" ref="P72:AG72" si="30">SUM(P67:P71)</f>
        <v>46835988.539999999</v>
      </c>
      <c r="Q72" s="368">
        <f t="shared" si="30"/>
        <v>44266022.700000003</v>
      </c>
      <c r="R72" s="368">
        <f t="shared" si="30"/>
        <v>43260429.880000003</v>
      </c>
      <c r="S72" s="440">
        <f t="shared" si="30"/>
        <v>41529682.530000001</v>
      </c>
      <c r="T72" s="440">
        <f t="shared" si="30"/>
        <v>39869191.359999999</v>
      </c>
      <c r="U72" s="440">
        <f t="shared" si="30"/>
        <v>38826825.639999993</v>
      </c>
      <c r="V72" s="440">
        <f t="shared" si="30"/>
        <v>37511146.450000003</v>
      </c>
      <c r="W72" s="440">
        <f t="shared" si="30"/>
        <v>23438336.359999999</v>
      </c>
      <c r="X72" s="440">
        <f t="shared" ref="X72" si="31">SUM(X67:X71)</f>
        <v>24615451.23</v>
      </c>
      <c r="Y72" s="220">
        <f t="shared" si="30"/>
        <v>-344717.31999999413</v>
      </c>
      <c r="Z72" s="97">
        <f t="shared" si="30"/>
        <v>-2359359.2499999953</v>
      </c>
      <c r="AA72" s="97">
        <f t="shared" si="30"/>
        <v>2749703.740000003</v>
      </c>
      <c r="AB72" s="97">
        <f t="shared" si="30"/>
        <v>5982938.3199999984</v>
      </c>
      <c r="AC72" s="97">
        <f t="shared" si="30"/>
        <v>9282758.6700000018</v>
      </c>
      <c r="AD72" s="97">
        <f t="shared" si="30"/>
        <v>11798629.279999997</v>
      </c>
      <c r="AE72" s="97">
        <f t="shared" si="30"/>
        <v>14294132.420000002</v>
      </c>
      <c r="AF72" s="97">
        <f t="shared" si="30"/>
        <v>14315198.66</v>
      </c>
      <c r="AG72" s="97">
        <f t="shared" si="30"/>
        <v>-190954.21000000054</v>
      </c>
      <c r="AH72" s="475">
        <f t="shared" ref="AH72" si="32">SUM(AH67:AH71)</f>
        <v>-2322645.9599999981</v>
      </c>
    </row>
    <row r="73" spans="1:38" x14ac:dyDescent="0.3">
      <c r="A73" s="508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69"/>
      <c r="U73" s="369"/>
      <c r="V73" s="369"/>
      <c r="W73" s="369"/>
      <c r="X73" s="369"/>
      <c r="Y73" s="221"/>
      <c r="Z73" s="32"/>
      <c r="AA73" s="32"/>
      <c r="AB73" s="32"/>
      <c r="AC73" s="32"/>
      <c r="AD73" s="32"/>
      <c r="AE73" s="32"/>
      <c r="AF73" s="32"/>
      <c r="AG73" s="32"/>
      <c r="AH73" s="476"/>
    </row>
    <row r="74" spans="1:38" x14ac:dyDescent="0.3">
      <c r="A74" s="508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363">
        <v>4041378</v>
      </c>
      <c r="U74" s="363">
        <v>4585303</v>
      </c>
      <c r="V74" s="363">
        <v>7098189</v>
      </c>
      <c r="W74" s="469">
        <v>15840027</v>
      </c>
      <c r="X74" s="469">
        <v>4171041</v>
      </c>
      <c r="Y74" s="213">
        <f>O74-C74</f>
        <v>-8197240</v>
      </c>
      <c r="Z74" s="80">
        <f>P74-D74</f>
        <v>1276654</v>
      </c>
      <c r="AA74" s="80">
        <f>Q74-E74</f>
        <v>3538196</v>
      </c>
      <c r="AB74" s="80">
        <f>R74-F74</f>
        <v>187617</v>
      </c>
      <c r="AC74" s="80">
        <f>S74-G74</f>
        <v>238763</v>
      </c>
      <c r="AD74" s="80">
        <f>T74-H74</f>
        <v>109731</v>
      </c>
      <c r="AE74" s="80">
        <f>U74-I74</f>
        <v>142647</v>
      </c>
      <c r="AF74" s="80">
        <f>V74-J74</f>
        <v>-55939</v>
      </c>
      <c r="AG74" s="80">
        <f>W74-K74</f>
        <v>-1522504</v>
      </c>
      <c r="AH74" s="154">
        <f>X74-L74</f>
        <v>-28736438</v>
      </c>
      <c r="AI74" s="400"/>
      <c r="AJ74" s="400"/>
      <c r="AK74" s="400"/>
      <c r="AL74" s="400"/>
    </row>
    <row r="75" spans="1:38" x14ac:dyDescent="0.3">
      <c r="A75" s="508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363">
        <v>697913</v>
      </c>
      <c r="U75" s="363">
        <v>761083</v>
      </c>
      <c r="V75" s="363">
        <v>1211722</v>
      </c>
      <c r="W75" s="469">
        <v>2654338</v>
      </c>
      <c r="X75" s="469">
        <v>681721</v>
      </c>
      <c r="Y75" s="213">
        <f>O75-C75</f>
        <v>-1401934</v>
      </c>
      <c r="Z75" s="80">
        <f>P75-D75</f>
        <v>-112682</v>
      </c>
      <c r="AA75" s="80">
        <f>Q75-E75</f>
        <v>222955</v>
      </c>
      <c r="AB75" s="80">
        <f>R75-F75</f>
        <v>-218665</v>
      </c>
      <c r="AC75" s="80">
        <f>S75-G75</f>
        <v>66699</v>
      </c>
      <c r="AD75" s="80">
        <f>T75-H75</f>
        <v>2130</v>
      </c>
      <c r="AE75" s="80">
        <f>U75-I75</f>
        <v>58357</v>
      </c>
      <c r="AF75" s="80">
        <f>V75-J75</f>
        <v>117642</v>
      </c>
      <c r="AG75" s="80">
        <f>W75-K75</f>
        <v>-54072</v>
      </c>
      <c r="AH75" s="154">
        <f>X75-L75</f>
        <v>-4235510</v>
      </c>
    </row>
    <row r="76" spans="1:38" x14ac:dyDescent="0.3">
      <c r="A76" s="508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363">
        <v>420648</v>
      </c>
      <c r="U76" s="363">
        <v>472331</v>
      </c>
      <c r="V76" s="363">
        <v>734798</v>
      </c>
      <c r="W76" s="469">
        <v>2061373</v>
      </c>
      <c r="X76" s="469">
        <v>358275</v>
      </c>
      <c r="Y76" s="213">
        <f>O76-C76</f>
        <v>-1823446</v>
      </c>
      <c r="Z76" s="80">
        <f>P76-D76</f>
        <v>-316797</v>
      </c>
      <c r="AA76" s="80">
        <f>Q76-E76</f>
        <v>210882</v>
      </c>
      <c r="AB76" s="80">
        <f>R76-F76</f>
        <v>-134885</v>
      </c>
      <c r="AC76" s="80">
        <f>S76-G76</f>
        <v>-79536</v>
      </c>
      <c r="AD76" s="80">
        <f>T76-H76</f>
        <v>-61733</v>
      </c>
      <c r="AE76" s="80">
        <f>U76-I76</f>
        <v>-67942</v>
      </c>
      <c r="AF76" s="80">
        <f>V76-J76</f>
        <v>-118379</v>
      </c>
      <c r="AG76" s="80">
        <f>W76-K76</f>
        <v>-162133</v>
      </c>
      <c r="AH76" s="154">
        <f>X76-L76</f>
        <v>-4626384</v>
      </c>
      <c r="AI76" s="401"/>
      <c r="AJ76" s="401"/>
      <c r="AK76" s="401"/>
      <c r="AL76" s="401"/>
    </row>
    <row r="77" spans="1:38" x14ac:dyDescent="0.3">
      <c r="A77" s="508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363">
        <v>1758344</v>
      </c>
      <c r="U77" s="363">
        <v>1912625</v>
      </c>
      <c r="V77" s="363">
        <v>2763749</v>
      </c>
      <c r="W77" s="469">
        <v>5705694</v>
      </c>
      <c r="X77" s="469">
        <v>1076434</v>
      </c>
      <c r="Y77" s="213">
        <f>O77-C77</f>
        <v>-3237485</v>
      </c>
      <c r="Z77" s="80">
        <f>P77-D77</f>
        <v>-956171</v>
      </c>
      <c r="AA77" s="80">
        <f>Q77-E77</f>
        <v>-40339</v>
      </c>
      <c r="AB77" s="80">
        <f>R77-F77</f>
        <v>-689120</v>
      </c>
      <c r="AC77" s="80">
        <f>S77-G77</f>
        <v>-302796</v>
      </c>
      <c r="AD77" s="80">
        <f>T77-H77</f>
        <v>-219423</v>
      </c>
      <c r="AE77" s="80">
        <f>U77-I77</f>
        <v>-274422</v>
      </c>
      <c r="AF77" s="80">
        <f>V77-J77</f>
        <v>-274973</v>
      </c>
      <c r="AG77" s="80">
        <f>W77-K77</f>
        <v>-476483</v>
      </c>
      <c r="AH77" s="154">
        <f>X77-L77</f>
        <v>-10234774</v>
      </c>
    </row>
    <row r="78" spans="1:38" x14ac:dyDescent="0.3">
      <c r="A78" s="508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370">
        <v>18860024</v>
      </c>
      <c r="U78" s="370">
        <v>16766238</v>
      </c>
      <c r="V78" s="370">
        <v>11575400</v>
      </c>
      <c r="W78" s="470">
        <v>17758161</v>
      </c>
      <c r="X78" s="470">
        <v>11374610</v>
      </c>
      <c r="Y78" s="214">
        <f>O78-C78</f>
        <v>-2890399</v>
      </c>
      <c r="Z78" s="85">
        <f>P78-D78</f>
        <v>-1655044</v>
      </c>
      <c r="AA78" s="85">
        <f>Q78-E78</f>
        <v>-1722788</v>
      </c>
      <c r="AB78" s="85">
        <f>R78-F78</f>
        <v>-1159108.1999999993</v>
      </c>
      <c r="AC78" s="85">
        <f>S78-G78</f>
        <v>3565110</v>
      </c>
      <c r="AD78" s="85">
        <f>T78-H78</f>
        <v>-78189</v>
      </c>
      <c r="AE78" s="85">
        <f>U78-I78</f>
        <v>8370909</v>
      </c>
      <c r="AF78" s="85">
        <f>V78-J78</f>
        <v>2818404</v>
      </c>
      <c r="AG78" s="85">
        <f>W78-K78</f>
        <v>1832296</v>
      </c>
      <c r="AH78" s="155">
        <f>X78-L78</f>
        <v>-9307162</v>
      </c>
    </row>
    <row r="79" spans="1:38" x14ac:dyDescent="0.3">
      <c r="A79" s="508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G79" si="33">SUM(E74:E78)</f>
        <v>38202243</v>
      </c>
      <c r="F79" s="60">
        <f t="shared" si="33"/>
        <v>22148400</v>
      </c>
      <c r="G79" s="60">
        <f t="shared" si="33"/>
        <v>16527181</v>
      </c>
      <c r="H79" s="60">
        <f t="shared" si="33"/>
        <v>26025791</v>
      </c>
      <c r="I79" s="60">
        <f t="shared" si="33"/>
        <v>16268031</v>
      </c>
      <c r="J79" s="60">
        <f t="shared" si="33"/>
        <v>20897103</v>
      </c>
      <c r="K79" s="60">
        <f t="shared" si="33"/>
        <v>44402489</v>
      </c>
      <c r="L79" s="60">
        <f t="shared" si="33"/>
        <v>74802349</v>
      </c>
      <c r="M79" s="60">
        <f t="shared" si="33"/>
        <v>82893100</v>
      </c>
      <c r="N79" s="61">
        <f t="shared" si="33"/>
        <v>82772557</v>
      </c>
      <c r="O79" s="60">
        <f t="shared" si="33"/>
        <v>64839389</v>
      </c>
      <c r="P79" s="363">
        <f t="shared" si="33"/>
        <v>53561949</v>
      </c>
      <c r="Q79" s="363">
        <f t="shared" si="33"/>
        <v>40411149</v>
      </c>
      <c r="R79" s="363">
        <f t="shared" si="33"/>
        <v>20134238.800000001</v>
      </c>
      <c r="S79" s="363">
        <f t="shared" si="33"/>
        <v>20015421</v>
      </c>
      <c r="T79" s="363">
        <f t="shared" si="33"/>
        <v>25778307</v>
      </c>
      <c r="U79" s="363">
        <f t="shared" si="33"/>
        <v>24497580</v>
      </c>
      <c r="V79" s="363">
        <f t="shared" si="33"/>
        <v>23383858</v>
      </c>
      <c r="W79" s="363">
        <f t="shared" si="33"/>
        <v>44019593</v>
      </c>
      <c r="X79" s="363">
        <f t="shared" ref="X79" si="34">SUM(X74:X78)</f>
        <v>17662081</v>
      </c>
      <c r="Y79" s="213">
        <f t="shared" si="33"/>
        <v>-17550504</v>
      </c>
      <c r="Z79" s="80">
        <f t="shared" si="33"/>
        <v>-1764040</v>
      </c>
      <c r="AA79" s="80">
        <f t="shared" si="33"/>
        <v>2208906</v>
      </c>
      <c r="AB79" s="80">
        <f t="shared" si="33"/>
        <v>-2014161.1999999993</v>
      </c>
      <c r="AC79" s="80">
        <f t="shared" si="33"/>
        <v>3488240</v>
      </c>
      <c r="AD79" s="80">
        <f t="shared" si="33"/>
        <v>-247484</v>
      </c>
      <c r="AE79" s="80">
        <f t="shared" si="33"/>
        <v>8229549</v>
      </c>
      <c r="AF79" s="80">
        <f t="shared" si="33"/>
        <v>2486755</v>
      </c>
      <c r="AG79" s="80">
        <f t="shared" si="33"/>
        <v>-382896</v>
      </c>
      <c r="AH79" s="154">
        <f t="shared" ref="AH79" si="35">SUM(AH74:AH78)</f>
        <v>-57140268</v>
      </c>
    </row>
    <row r="80" spans="1:38" x14ac:dyDescent="0.3">
      <c r="A80" s="508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441"/>
      <c r="U80" s="441"/>
      <c r="V80" s="441"/>
      <c r="W80" s="441"/>
      <c r="X80" s="441"/>
      <c r="Y80" s="222"/>
      <c r="Z80" s="144"/>
      <c r="AA80" s="144"/>
      <c r="AB80" s="144"/>
      <c r="AC80" s="144"/>
      <c r="AD80" s="144"/>
      <c r="AE80" s="144"/>
      <c r="AF80" s="144"/>
      <c r="AG80" s="144"/>
      <c r="AH80" s="477"/>
    </row>
    <row r="81" spans="1:34" x14ac:dyDescent="0.3">
      <c r="A81" s="508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442">
        <v>7415162.9299999997</v>
      </c>
      <c r="U81" s="442">
        <v>7993278.54</v>
      </c>
      <c r="V81" s="442">
        <v>10649869.74</v>
      </c>
      <c r="W81" s="442">
        <v>22699385.739999998</v>
      </c>
      <c r="X81" s="442">
        <v>6490790.8799999999</v>
      </c>
      <c r="Y81" s="218">
        <f>O81-C81</f>
        <v>-12361340.380000003</v>
      </c>
      <c r="Z81" s="95">
        <f>P81-D81</f>
        <v>513029.80000000075</v>
      </c>
      <c r="AA81" s="95">
        <f>Q81-E81</f>
        <v>3536534.7399999984</v>
      </c>
      <c r="AB81" s="95">
        <f>R81-F81</f>
        <v>-352318.68999999948</v>
      </c>
      <c r="AC81" s="95">
        <f>S81-G81</f>
        <v>-94147.529999999329</v>
      </c>
      <c r="AD81" s="95">
        <f>T81-H81</f>
        <v>-103692.77000000048</v>
      </c>
      <c r="AE81" s="95">
        <f>U81-I81</f>
        <v>-161075.0700000003</v>
      </c>
      <c r="AF81" s="95">
        <f>V81-J81</f>
        <v>-577107.81000000052</v>
      </c>
      <c r="AG81" s="95">
        <f>W81-K81</f>
        <v>-1626391.8300000019</v>
      </c>
      <c r="AH81" s="164">
        <f>X81-L81</f>
        <v>-38549862.809999995</v>
      </c>
    </row>
    <row r="82" spans="1:34" x14ac:dyDescent="0.3">
      <c r="A82" s="508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442">
        <v>950283.53</v>
      </c>
      <c r="U82" s="442">
        <v>996372.49</v>
      </c>
      <c r="V82" s="442">
        <v>1358169.22</v>
      </c>
      <c r="W82" s="442">
        <v>2853753.93</v>
      </c>
      <c r="X82" s="442">
        <v>796216.42</v>
      </c>
      <c r="Y82" s="218">
        <f>O82-C82</f>
        <v>-1618921.79</v>
      </c>
      <c r="Z82" s="95">
        <f>P82-D82</f>
        <v>-287400.95000000019</v>
      </c>
      <c r="AA82" s="95">
        <f>Q82-E82</f>
        <v>21596.839999999851</v>
      </c>
      <c r="AB82" s="95">
        <f>R82-F82</f>
        <v>-335577.57000000007</v>
      </c>
      <c r="AC82" s="95">
        <f>S82-G82</f>
        <v>16111.110000000102</v>
      </c>
      <c r="AD82" s="95">
        <f>T82-H82</f>
        <v>-18682.900000000023</v>
      </c>
      <c r="AE82" s="95">
        <f>U82-I82</f>
        <v>41431.079999999958</v>
      </c>
      <c r="AF82" s="95">
        <f>V82-J82</f>
        <v>72706.139999999898</v>
      </c>
      <c r="AG82" s="95">
        <f>W82-K82</f>
        <v>12479.080000000075</v>
      </c>
      <c r="AH82" s="164">
        <f>X82-L82</f>
        <v>-4267993.2</v>
      </c>
    </row>
    <row r="83" spans="1:34" x14ac:dyDescent="0.3">
      <c r="A83" s="508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442">
        <v>840595.17</v>
      </c>
      <c r="U83" s="442">
        <v>885245.79</v>
      </c>
      <c r="V83" s="442">
        <v>1124808.83</v>
      </c>
      <c r="W83" s="442">
        <v>2682377.1599999997</v>
      </c>
      <c r="X83" s="442">
        <v>497496</v>
      </c>
      <c r="Y83" s="218">
        <f>O83-C83</f>
        <v>-2338352.4800000004</v>
      </c>
      <c r="Z83" s="95">
        <f>P83-D83</f>
        <v>-478125.25</v>
      </c>
      <c r="AA83" s="95">
        <f>Q83-E83</f>
        <v>208430.70000000019</v>
      </c>
      <c r="AB83" s="95">
        <f>R83-F83</f>
        <v>-162012.58999999985</v>
      </c>
      <c r="AC83" s="95">
        <f>S83-G83</f>
        <v>-93640.930000000051</v>
      </c>
      <c r="AD83" s="95">
        <f>T83-H83</f>
        <v>-73113.910000000033</v>
      </c>
      <c r="AE83" s="95">
        <f>U83-I83</f>
        <v>-76622.85999999987</v>
      </c>
      <c r="AF83" s="95">
        <f>V83-J83</f>
        <v>-146914.5299999998</v>
      </c>
      <c r="AG83" s="95">
        <f>W83-K83</f>
        <v>-168038.33000000007</v>
      </c>
      <c r="AH83" s="164">
        <f>X83-L83</f>
        <v>-5647299.9399999995</v>
      </c>
    </row>
    <row r="84" spans="1:34" x14ac:dyDescent="0.3">
      <c r="A84" s="508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442">
        <v>1415883.54</v>
      </c>
      <c r="U84" s="442">
        <v>1487116.28</v>
      </c>
      <c r="V84" s="442">
        <v>1973316.7</v>
      </c>
      <c r="W84" s="442">
        <v>4217248.2700000005</v>
      </c>
      <c r="X84" s="442">
        <v>880303.74</v>
      </c>
      <c r="Y84" s="218">
        <f>O84-C84</f>
        <v>-2771957.6400000006</v>
      </c>
      <c r="Z84" s="95">
        <f>P84-D84</f>
        <v>-888994</v>
      </c>
      <c r="AA84" s="95">
        <f>Q84-E84</f>
        <v>-94694.5</v>
      </c>
      <c r="AB84" s="95">
        <f>R84-F84</f>
        <v>-496569.29999999981</v>
      </c>
      <c r="AC84" s="95">
        <f>S84-G84</f>
        <v>-252446.87000000011</v>
      </c>
      <c r="AD84" s="95">
        <f>T84-H84</f>
        <v>-181108.16999999993</v>
      </c>
      <c r="AE84" s="95">
        <f>U84-I84</f>
        <v>-221395.61999999988</v>
      </c>
      <c r="AF84" s="95">
        <f>V84-J84</f>
        <v>-258161.12000000034</v>
      </c>
      <c r="AG84" s="95">
        <f>W84-K84</f>
        <v>-423395.20999999903</v>
      </c>
      <c r="AH84" s="164">
        <f>X84-L84</f>
        <v>-7988889.4800000004</v>
      </c>
    </row>
    <row r="85" spans="1:34" ht="16.2" x14ac:dyDescent="0.45">
      <c r="A85" s="508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443">
        <v>2204569.33</v>
      </c>
      <c r="U85" s="443">
        <v>2347920.5500000003</v>
      </c>
      <c r="V85" s="443">
        <v>2842217.8899999997</v>
      </c>
      <c r="W85" s="443">
        <v>4172317.38</v>
      </c>
      <c r="X85" s="443">
        <v>3477732.53</v>
      </c>
      <c r="Y85" s="219">
        <f>O85-C85</f>
        <v>-1255420.9000000004</v>
      </c>
      <c r="Z85" s="96">
        <f>P85-D85</f>
        <v>236637.16999999993</v>
      </c>
      <c r="AA85" s="96">
        <f>Q85-E85</f>
        <v>-432634.34999999963</v>
      </c>
      <c r="AB85" s="96">
        <f>R85-F85</f>
        <v>-316336.0700000003</v>
      </c>
      <c r="AC85" s="96">
        <f>S85-G85</f>
        <v>-117229.35000000009</v>
      </c>
      <c r="AD85" s="96">
        <f>T85-H85</f>
        <v>-264987.5299999998</v>
      </c>
      <c r="AE85" s="96">
        <f>U85-I85</f>
        <v>-114341.97999999952</v>
      </c>
      <c r="AF85" s="96">
        <f>V85-J85</f>
        <v>204076.40999999922</v>
      </c>
      <c r="AG85" s="96">
        <f>W85-K85</f>
        <v>-566161.04</v>
      </c>
      <c r="AH85" s="165">
        <f>X85-L85</f>
        <v>-4678631.76</v>
      </c>
    </row>
    <row r="86" spans="1:34" x14ac:dyDescent="0.3">
      <c r="A86" s="508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G86" si="36">SUM(E81:E85)</f>
        <v>36370230.269999996</v>
      </c>
      <c r="F86" s="372">
        <f t="shared" si="36"/>
        <v>19910856.09</v>
      </c>
      <c r="G86" s="372">
        <f t="shared" si="36"/>
        <v>14605098.199999999</v>
      </c>
      <c r="H86" s="372">
        <f t="shared" si="36"/>
        <v>13468079.780000001</v>
      </c>
      <c r="I86" s="372">
        <f t="shared" si="36"/>
        <v>14241938.1</v>
      </c>
      <c r="J86" s="372">
        <f t="shared" si="36"/>
        <v>18653783.289999999</v>
      </c>
      <c r="K86" s="372">
        <f t="shared" si="36"/>
        <v>39396589.810000002</v>
      </c>
      <c r="L86" s="372">
        <f t="shared" si="36"/>
        <v>73275216.75999999</v>
      </c>
      <c r="M86" s="372">
        <f t="shared" si="36"/>
        <v>81988063.599999994</v>
      </c>
      <c r="N86" s="395">
        <f t="shared" si="36"/>
        <v>83044078.999999985</v>
      </c>
      <c r="O86" s="372">
        <f t="shared" si="36"/>
        <v>64762729.619999997</v>
      </c>
      <c r="P86" s="372">
        <f t="shared" si="36"/>
        <v>54104253.709999993</v>
      </c>
      <c r="Q86" s="372">
        <f t="shared" si="36"/>
        <v>39609463.699999996</v>
      </c>
      <c r="R86" s="372">
        <f t="shared" si="36"/>
        <v>18248041.870000001</v>
      </c>
      <c r="S86" s="442">
        <f t="shared" si="36"/>
        <v>14063744.630000001</v>
      </c>
      <c r="T86" s="442">
        <f t="shared" si="36"/>
        <v>12826494.500000002</v>
      </c>
      <c r="U86" s="442">
        <f t="shared" si="36"/>
        <v>13709933.65</v>
      </c>
      <c r="V86" s="442">
        <f t="shared" si="36"/>
        <v>17948382.379999999</v>
      </c>
      <c r="W86" s="442">
        <f t="shared" si="36"/>
        <v>36625082.479999997</v>
      </c>
      <c r="X86" s="442">
        <f t="shared" ref="X86" si="37">SUM(X81:X85)</f>
        <v>12142539.569999998</v>
      </c>
      <c r="Y86" s="223">
        <f t="shared" si="36"/>
        <v>-20345993.190000005</v>
      </c>
      <c r="Z86" s="117">
        <f t="shared" si="36"/>
        <v>-904853.22999999952</v>
      </c>
      <c r="AA86" s="117">
        <f t="shared" si="36"/>
        <v>3239233.4299999988</v>
      </c>
      <c r="AB86" s="117">
        <f t="shared" si="36"/>
        <v>-1662814.2199999995</v>
      </c>
      <c r="AC86" s="117">
        <f t="shared" si="36"/>
        <v>-541353.56999999948</v>
      </c>
      <c r="AD86" s="117">
        <f t="shared" si="36"/>
        <v>-641585.28000000026</v>
      </c>
      <c r="AE86" s="117">
        <f t="shared" si="36"/>
        <v>-532004.4499999996</v>
      </c>
      <c r="AF86" s="117">
        <f t="shared" si="36"/>
        <v>-705400.91000000155</v>
      </c>
      <c r="AG86" s="117">
        <f t="shared" si="36"/>
        <v>-2771507.330000001</v>
      </c>
      <c r="AH86" s="478">
        <f t="shared" ref="AH86" si="38">SUM(AH81:AH85)</f>
        <v>-61132677.18999999</v>
      </c>
    </row>
    <row r="87" spans="1:34" x14ac:dyDescent="0.3">
      <c r="A87" s="508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375"/>
      <c r="U87" s="375"/>
      <c r="V87" s="375"/>
      <c r="W87" s="375"/>
      <c r="X87" s="375"/>
      <c r="Y87" s="245"/>
      <c r="Z87" s="243"/>
      <c r="AA87" s="37"/>
      <c r="AB87" s="37"/>
      <c r="AC87" s="37"/>
      <c r="AD87" s="37"/>
      <c r="AE87" s="37"/>
      <c r="AF87" s="37"/>
      <c r="AG87" s="37"/>
      <c r="AH87" s="479"/>
    </row>
    <row r="88" spans="1:34" x14ac:dyDescent="0.3">
      <c r="A88" s="508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375" t="s">
        <v>31</v>
      </c>
      <c r="U88" s="375" t="s">
        <v>31</v>
      </c>
      <c r="V88" s="375" t="s">
        <v>31</v>
      </c>
      <c r="W88" s="375" t="s">
        <v>31</v>
      </c>
      <c r="X88" s="375" t="s">
        <v>31</v>
      </c>
      <c r="Y88" s="248" t="s">
        <v>31</v>
      </c>
      <c r="Z88" s="243" t="s">
        <v>31</v>
      </c>
      <c r="AA88" s="46" t="s">
        <v>31</v>
      </c>
      <c r="AB88" s="46" t="s">
        <v>31</v>
      </c>
      <c r="AC88" s="46" t="s">
        <v>31</v>
      </c>
      <c r="AD88" s="46" t="s">
        <v>31</v>
      </c>
      <c r="AE88" s="46" t="s">
        <v>31</v>
      </c>
      <c r="AF88" s="46" t="s">
        <v>31</v>
      </c>
      <c r="AG88" s="46" t="s">
        <v>31</v>
      </c>
      <c r="AH88" s="170" t="s">
        <v>31</v>
      </c>
    </row>
    <row r="89" spans="1:34" x14ac:dyDescent="0.3">
      <c r="A89" s="508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375" t="s">
        <v>31</v>
      </c>
      <c r="U89" s="375" t="s">
        <v>31</v>
      </c>
      <c r="V89" s="375" t="s">
        <v>31</v>
      </c>
      <c r="W89" s="375" t="s">
        <v>31</v>
      </c>
      <c r="X89" s="375" t="s">
        <v>31</v>
      </c>
      <c r="Y89" s="248" t="s">
        <v>31</v>
      </c>
      <c r="Z89" s="243" t="s">
        <v>31</v>
      </c>
      <c r="AA89" s="46" t="s">
        <v>31</v>
      </c>
      <c r="AB89" s="46" t="s">
        <v>31</v>
      </c>
      <c r="AC89" s="46" t="s">
        <v>31</v>
      </c>
      <c r="AD89" s="46" t="s">
        <v>31</v>
      </c>
      <c r="AE89" s="46" t="s">
        <v>31</v>
      </c>
      <c r="AF89" s="46" t="s">
        <v>31</v>
      </c>
      <c r="AG89" s="46" t="s">
        <v>31</v>
      </c>
      <c r="AH89" s="170" t="s">
        <v>31</v>
      </c>
    </row>
    <row r="90" spans="1:34" x14ac:dyDescent="0.3">
      <c r="A90" s="508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375" t="s">
        <v>31</v>
      </c>
      <c r="U90" s="375" t="s">
        <v>31</v>
      </c>
      <c r="V90" s="375" t="s">
        <v>31</v>
      </c>
      <c r="W90" s="375" t="s">
        <v>31</v>
      </c>
      <c r="X90" s="375" t="s">
        <v>31</v>
      </c>
      <c r="Y90" s="248" t="s">
        <v>31</v>
      </c>
      <c r="Z90" s="243" t="s">
        <v>31</v>
      </c>
      <c r="AA90" s="46" t="s">
        <v>31</v>
      </c>
      <c r="AB90" s="46" t="s">
        <v>31</v>
      </c>
      <c r="AC90" s="46" t="s">
        <v>31</v>
      </c>
      <c r="AD90" s="46" t="s">
        <v>31</v>
      </c>
      <c r="AE90" s="46" t="s">
        <v>31</v>
      </c>
      <c r="AF90" s="46" t="s">
        <v>31</v>
      </c>
      <c r="AG90" s="46" t="s">
        <v>31</v>
      </c>
      <c r="AH90" s="170" t="s">
        <v>31</v>
      </c>
    </row>
    <row r="91" spans="1:34" x14ac:dyDescent="0.3">
      <c r="A91" s="508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375" t="s">
        <v>31</v>
      </c>
      <c r="U91" s="375" t="s">
        <v>31</v>
      </c>
      <c r="V91" s="375" t="s">
        <v>31</v>
      </c>
      <c r="W91" s="375" t="s">
        <v>31</v>
      </c>
      <c r="X91" s="375" t="s">
        <v>31</v>
      </c>
      <c r="Y91" s="248" t="s">
        <v>31</v>
      </c>
      <c r="Z91" s="243" t="s">
        <v>31</v>
      </c>
      <c r="AA91" s="46" t="s">
        <v>31</v>
      </c>
      <c r="AB91" s="46" t="s">
        <v>31</v>
      </c>
      <c r="AC91" s="46" t="s">
        <v>31</v>
      </c>
      <c r="AD91" s="46" t="s">
        <v>31</v>
      </c>
      <c r="AE91" s="46" t="s">
        <v>31</v>
      </c>
      <c r="AF91" s="46" t="s">
        <v>31</v>
      </c>
      <c r="AG91" s="46" t="s">
        <v>31</v>
      </c>
      <c r="AH91" s="170" t="s">
        <v>31</v>
      </c>
    </row>
    <row r="92" spans="1:34" x14ac:dyDescent="0.3">
      <c r="A92" s="508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375" t="s">
        <v>31</v>
      </c>
      <c r="U92" s="375" t="s">
        <v>31</v>
      </c>
      <c r="V92" s="375" t="s">
        <v>31</v>
      </c>
      <c r="W92" s="375" t="s">
        <v>31</v>
      </c>
      <c r="X92" s="375" t="s">
        <v>31</v>
      </c>
      <c r="Y92" s="248" t="s">
        <v>31</v>
      </c>
      <c r="Z92" s="243" t="s">
        <v>31</v>
      </c>
      <c r="AA92" s="46" t="s">
        <v>31</v>
      </c>
      <c r="AB92" s="46" t="s">
        <v>31</v>
      </c>
      <c r="AC92" s="46" t="s">
        <v>31</v>
      </c>
      <c r="AD92" s="46" t="s">
        <v>31</v>
      </c>
      <c r="AE92" s="46" t="s">
        <v>31</v>
      </c>
      <c r="AF92" s="46" t="s">
        <v>31</v>
      </c>
      <c r="AG92" s="46" t="s">
        <v>31</v>
      </c>
      <c r="AH92" s="170" t="s">
        <v>31</v>
      </c>
    </row>
    <row r="93" spans="1:34" x14ac:dyDescent="0.3">
      <c r="A93" s="508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375" t="s">
        <v>31</v>
      </c>
      <c r="U93" s="375" t="s">
        <v>31</v>
      </c>
      <c r="V93" s="375" t="s">
        <v>31</v>
      </c>
      <c r="W93" s="375" t="s">
        <v>31</v>
      </c>
      <c r="X93" s="375" t="s">
        <v>31</v>
      </c>
      <c r="Y93" s="248" t="s">
        <v>31</v>
      </c>
      <c r="Z93" s="243" t="s">
        <v>31</v>
      </c>
      <c r="AA93" s="46" t="s">
        <v>31</v>
      </c>
      <c r="AB93" s="46" t="s">
        <v>31</v>
      </c>
      <c r="AC93" s="46" t="s">
        <v>31</v>
      </c>
      <c r="AD93" s="46" t="s">
        <v>31</v>
      </c>
      <c r="AE93" s="46" t="s">
        <v>31</v>
      </c>
      <c r="AF93" s="46" t="s">
        <v>31</v>
      </c>
      <c r="AG93" s="46" t="s">
        <v>31</v>
      </c>
      <c r="AH93" s="170" t="s">
        <v>31</v>
      </c>
    </row>
    <row r="94" spans="1:34" x14ac:dyDescent="0.3">
      <c r="A94" s="508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376"/>
      <c r="U94" s="376"/>
      <c r="V94" s="376"/>
      <c r="W94" s="375"/>
      <c r="X94" s="375"/>
      <c r="Y94" s="253"/>
      <c r="Z94" s="254"/>
      <c r="AA94" s="38"/>
      <c r="AB94" s="38"/>
      <c r="AC94" s="38"/>
      <c r="AD94" s="38"/>
      <c r="AE94" s="38"/>
      <c r="AF94" s="38"/>
      <c r="AG94" s="38"/>
      <c r="AH94" s="172"/>
    </row>
    <row r="95" spans="1:34" x14ac:dyDescent="0.3">
      <c r="A95" s="508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39">IF(D88="n/a", D81,D81+D88)</f>
        <v>32757777.579999998</v>
      </c>
      <c r="E95" s="110">
        <f t="shared" si="39"/>
        <v>21115009.800000001</v>
      </c>
      <c r="F95" s="110">
        <f t="shared" si="39"/>
        <v>11451333.68</v>
      </c>
      <c r="G95" s="110">
        <f t="shared" si="39"/>
        <v>8432572.0399999991</v>
      </c>
      <c r="H95" s="110">
        <f t="shared" si="39"/>
        <v>7518855.7000000002</v>
      </c>
      <c r="I95" s="110">
        <f t="shared" si="39"/>
        <v>8154353.6100000003</v>
      </c>
      <c r="J95" s="110">
        <f t="shared" si="39"/>
        <v>11226977.550000001</v>
      </c>
      <c r="K95" s="110">
        <f t="shared" si="39"/>
        <v>24325777.57</v>
      </c>
      <c r="L95" s="110">
        <f t="shared" si="39"/>
        <v>45040653.689999998</v>
      </c>
      <c r="M95" s="110">
        <f t="shared" si="39"/>
        <v>50252174.060000002</v>
      </c>
      <c r="N95" s="122">
        <f t="shared" si="39"/>
        <v>50746854.119999997</v>
      </c>
      <c r="O95" s="110">
        <f>IF(O88="n/a", O81,O81+O88)</f>
        <v>39158946.759999998</v>
      </c>
      <c r="P95" s="325">
        <f t="shared" ref="P95:W100" si="40">IF(P88="n/a", P81,P81+P88)</f>
        <v>33270807.379999999</v>
      </c>
      <c r="Q95" s="325">
        <f t="shared" si="40"/>
        <v>24651544.539999999</v>
      </c>
      <c r="R95" s="325">
        <f t="shared" si="40"/>
        <v>11099014.99</v>
      </c>
      <c r="S95" s="325">
        <f t="shared" si="40"/>
        <v>8338424.5099999998</v>
      </c>
      <c r="T95" s="325">
        <f t="shared" si="40"/>
        <v>7415162.9299999997</v>
      </c>
      <c r="U95" s="325">
        <f t="shared" si="40"/>
        <v>7993278.54</v>
      </c>
      <c r="V95" s="325">
        <f t="shared" si="40"/>
        <v>10649869.74</v>
      </c>
      <c r="W95" s="325">
        <f t="shared" si="40"/>
        <v>22699385.739999998</v>
      </c>
      <c r="X95" s="325">
        <f t="shared" ref="X95" si="41">IF(X88="n/a", X81,X81+X88)</f>
        <v>6490790.8799999999</v>
      </c>
      <c r="Y95" s="218">
        <f>O95-C95</f>
        <v>-12361340.380000003</v>
      </c>
      <c r="Z95" s="95">
        <f>P95-D95</f>
        <v>513029.80000000075</v>
      </c>
      <c r="AA95" s="95">
        <f>Q95-E95</f>
        <v>3536534.7399999984</v>
      </c>
      <c r="AB95" s="95">
        <f>R95-F95</f>
        <v>-352318.68999999948</v>
      </c>
      <c r="AC95" s="95">
        <f>S95-G95</f>
        <v>-94147.529999999329</v>
      </c>
      <c r="AD95" s="95">
        <f>T95-H95</f>
        <v>-103692.77000000048</v>
      </c>
      <c r="AE95" s="95">
        <f>U95-I95</f>
        <v>-161075.0700000003</v>
      </c>
      <c r="AF95" s="95">
        <f>V95-J95</f>
        <v>-577107.81000000052</v>
      </c>
      <c r="AG95" s="95">
        <f>W95-K95</f>
        <v>-1626391.8300000019</v>
      </c>
      <c r="AH95" s="164">
        <f>X95-L95</f>
        <v>-38549862.809999995</v>
      </c>
    </row>
    <row r="96" spans="1:34" x14ac:dyDescent="0.3">
      <c r="A96" s="508"/>
      <c r="B96" s="153" t="str">
        <f>$B$12</f>
        <v>Low Income Residential [2]</v>
      </c>
      <c r="C96" s="109">
        <f t="shared" ref="C96:O100" si="42">IF(C89="n/a", C82,C82+C89)</f>
        <v>6560695.3499999996</v>
      </c>
      <c r="D96" s="110">
        <f t="shared" si="42"/>
        <v>4148788.41</v>
      </c>
      <c r="E96" s="110">
        <f t="shared" si="42"/>
        <v>3005372.2</v>
      </c>
      <c r="F96" s="110">
        <f t="shared" si="42"/>
        <v>1764842.61</v>
      </c>
      <c r="G96" s="110">
        <f t="shared" si="42"/>
        <v>1081568.18</v>
      </c>
      <c r="H96" s="110">
        <f t="shared" si="42"/>
        <v>968966.43</v>
      </c>
      <c r="I96" s="110">
        <f t="shared" si="42"/>
        <v>954941.41</v>
      </c>
      <c r="J96" s="110">
        <f t="shared" si="42"/>
        <v>1285463.08</v>
      </c>
      <c r="K96" s="110">
        <f t="shared" si="42"/>
        <v>2841274.85</v>
      </c>
      <c r="L96" s="110">
        <f t="shared" si="42"/>
        <v>5064209.62</v>
      </c>
      <c r="M96" s="110">
        <f t="shared" si="42"/>
        <v>5867187.46</v>
      </c>
      <c r="N96" s="122">
        <f t="shared" si="42"/>
        <v>6126647.3399999999</v>
      </c>
      <c r="O96" s="110">
        <f t="shared" si="42"/>
        <v>4941773.5599999996</v>
      </c>
      <c r="P96" s="325">
        <f t="shared" si="40"/>
        <v>3861387.46</v>
      </c>
      <c r="Q96" s="325">
        <f t="shared" si="40"/>
        <v>3026969.04</v>
      </c>
      <c r="R96" s="325">
        <f t="shared" si="40"/>
        <v>1429265.04</v>
      </c>
      <c r="S96" s="325">
        <f t="shared" si="40"/>
        <v>1097679.29</v>
      </c>
      <c r="T96" s="325">
        <f t="shared" si="40"/>
        <v>950283.53</v>
      </c>
      <c r="U96" s="325">
        <f t="shared" si="40"/>
        <v>996372.49</v>
      </c>
      <c r="V96" s="325">
        <f t="shared" si="40"/>
        <v>1358169.22</v>
      </c>
      <c r="W96" s="325">
        <f t="shared" si="40"/>
        <v>2853753.93</v>
      </c>
      <c r="X96" s="325">
        <f t="shared" ref="X96" si="43">IF(X89="n/a", X82,X82+X89)</f>
        <v>796216.42</v>
      </c>
      <c r="Y96" s="218">
        <f>O96-C96</f>
        <v>-1618921.79</v>
      </c>
      <c r="Z96" s="95">
        <f>P96-D96</f>
        <v>-287400.95000000019</v>
      </c>
      <c r="AA96" s="95">
        <f>Q96-E96</f>
        <v>21596.839999999851</v>
      </c>
      <c r="AB96" s="95">
        <f>R96-F96</f>
        <v>-335577.57000000007</v>
      </c>
      <c r="AC96" s="95">
        <f>S96-G96</f>
        <v>16111.110000000102</v>
      </c>
      <c r="AD96" s="95">
        <f>T96-H96</f>
        <v>-18682.900000000023</v>
      </c>
      <c r="AE96" s="95">
        <f>U96-I96</f>
        <v>41431.079999999958</v>
      </c>
      <c r="AF96" s="95">
        <f>V96-J96</f>
        <v>72706.139999999898</v>
      </c>
      <c r="AG96" s="95">
        <f>W96-K96</f>
        <v>12479.080000000075</v>
      </c>
      <c r="AH96" s="164">
        <f>X96-L96</f>
        <v>-4267993.2</v>
      </c>
    </row>
    <row r="97" spans="1:34" x14ac:dyDescent="0.3">
      <c r="A97" s="508"/>
      <c r="B97" s="153" t="str">
        <f>$B$13</f>
        <v>Small C&amp;I [3]</v>
      </c>
      <c r="C97" s="109">
        <f t="shared" si="42"/>
        <v>7715647.4900000002</v>
      </c>
      <c r="D97" s="110">
        <f t="shared" si="42"/>
        <v>4597306.25</v>
      </c>
      <c r="E97" s="110">
        <f t="shared" si="42"/>
        <v>2523250.02</v>
      </c>
      <c r="F97" s="110">
        <f t="shared" si="42"/>
        <v>1300518.48</v>
      </c>
      <c r="G97" s="110">
        <f t="shared" si="42"/>
        <v>979847.65</v>
      </c>
      <c r="H97" s="110">
        <f t="shared" si="42"/>
        <v>913709.08000000007</v>
      </c>
      <c r="I97" s="110">
        <f t="shared" si="42"/>
        <v>961868.64999999991</v>
      </c>
      <c r="J97" s="110">
        <f t="shared" si="42"/>
        <v>1271723.3599999999</v>
      </c>
      <c r="K97" s="110">
        <f t="shared" si="42"/>
        <v>2850415.4899999998</v>
      </c>
      <c r="L97" s="110">
        <f t="shared" si="42"/>
        <v>6144795.9399999995</v>
      </c>
      <c r="M97" s="110">
        <f t="shared" si="42"/>
        <v>7155611.1200000001</v>
      </c>
      <c r="N97" s="122">
        <f t="shared" si="42"/>
        <v>7251721.6699999999</v>
      </c>
      <c r="O97" s="110">
        <f t="shared" si="42"/>
        <v>5377295.0099999998</v>
      </c>
      <c r="P97" s="325">
        <f t="shared" si="40"/>
        <v>4119181</v>
      </c>
      <c r="Q97" s="325">
        <f t="shared" si="40"/>
        <v>2731680.72</v>
      </c>
      <c r="R97" s="325">
        <f t="shared" si="40"/>
        <v>1138505.8900000001</v>
      </c>
      <c r="S97" s="325">
        <f t="shared" si="40"/>
        <v>886206.72</v>
      </c>
      <c r="T97" s="325">
        <f t="shared" si="40"/>
        <v>840595.17</v>
      </c>
      <c r="U97" s="325">
        <f t="shared" si="40"/>
        <v>885245.79</v>
      </c>
      <c r="V97" s="325">
        <f t="shared" si="40"/>
        <v>1124808.83</v>
      </c>
      <c r="W97" s="325">
        <f t="shared" si="40"/>
        <v>2682377.1599999997</v>
      </c>
      <c r="X97" s="325">
        <f t="shared" ref="X97" si="44">IF(X90="n/a", X83,X83+X90)</f>
        <v>497496</v>
      </c>
      <c r="Y97" s="218">
        <f>O97-C97</f>
        <v>-2338352.4800000004</v>
      </c>
      <c r="Z97" s="95">
        <f>P97-D97</f>
        <v>-478125.25</v>
      </c>
      <c r="AA97" s="95">
        <f>Q97-E97</f>
        <v>208430.70000000019</v>
      </c>
      <c r="AB97" s="95">
        <f>R97-F97</f>
        <v>-162012.58999999985</v>
      </c>
      <c r="AC97" s="95">
        <f>S97-G97</f>
        <v>-93640.930000000051</v>
      </c>
      <c r="AD97" s="95">
        <f>T97-H97</f>
        <v>-73113.910000000033</v>
      </c>
      <c r="AE97" s="95">
        <f>U97-I97</f>
        <v>-76622.85999999987</v>
      </c>
      <c r="AF97" s="95">
        <f>V97-J97</f>
        <v>-146914.5299999998</v>
      </c>
      <c r="AG97" s="95">
        <f>W97-K97</f>
        <v>-168038.33000000007</v>
      </c>
      <c r="AH97" s="164">
        <f>X97-L97</f>
        <v>-5647299.9399999995</v>
      </c>
    </row>
    <row r="98" spans="1:34" x14ac:dyDescent="0.3">
      <c r="A98" s="508"/>
      <c r="B98" s="153" t="str">
        <f>$B$14</f>
        <v>Medium C&amp;I [4]</v>
      </c>
      <c r="C98" s="109">
        <f t="shared" si="42"/>
        <v>10803327.15</v>
      </c>
      <c r="D98" s="110">
        <f t="shared" si="42"/>
        <v>6923117.1200000001</v>
      </c>
      <c r="E98" s="110">
        <f t="shared" si="42"/>
        <v>4310939.66</v>
      </c>
      <c r="F98" s="110">
        <f t="shared" si="42"/>
        <v>2386999.7599999998</v>
      </c>
      <c r="G98" s="110">
        <f t="shared" si="42"/>
        <v>1737136.8900000001</v>
      </c>
      <c r="H98" s="110">
        <f t="shared" si="42"/>
        <v>1596991.71</v>
      </c>
      <c r="I98" s="110">
        <f t="shared" si="42"/>
        <v>1708511.9</v>
      </c>
      <c r="J98" s="110">
        <f t="shared" si="42"/>
        <v>2231477.8200000003</v>
      </c>
      <c r="K98" s="110">
        <f t="shared" si="42"/>
        <v>4640643.4799999995</v>
      </c>
      <c r="L98" s="110">
        <f t="shared" si="42"/>
        <v>8869193.2200000007</v>
      </c>
      <c r="M98" s="110">
        <f t="shared" si="42"/>
        <v>10198115.959999999</v>
      </c>
      <c r="N98" s="122">
        <f t="shared" si="42"/>
        <v>10288749.379999999</v>
      </c>
      <c r="O98" s="110">
        <f t="shared" si="42"/>
        <v>8031369.5099999998</v>
      </c>
      <c r="P98" s="325">
        <f t="shared" si="40"/>
        <v>6034123.1200000001</v>
      </c>
      <c r="Q98" s="325">
        <f t="shared" si="40"/>
        <v>4216245.16</v>
      </c>
      <c r="R98" s="325">
        <f t="shared" si="40"/>
        <v>1890430.46</v>
      </c>
      <c r="S98" s="325">
        <f t="shared" si="40"/>
        <v>1484690.02</v>
      </c>
      <c r="T98" s="325">
        <f t="shared" si="40"/>
        <v>1415883.54</v>
      </c>
      <c r="U98" s="325">
        <f t="shared" si="40"/>
        <v>1487116.28</v>
      </c>
      <c r="V98" s="325">
        <f t="shared" si="40"/>
        <v>1973316.7</v>
      </c>
      <c r="W98" s="325">
        <f t="shared" si="40"/>
        <v>4217248.2700000005</v>
      </c>
      <c r="X98" s="325">
        <f t="shared" ref="X98" si="45">IF(X91="n/a", X84,X84+X91)</f>
        <v>880303.74</v>
      </c>
      <c r="Y98" s="218">
        <f>O98-C98</f>
        <v>-2771957.6400000006</v>
      </c>
      <c r="Z98" s="95">
        <f>P98-D98</f>
        <v>-888994</v>
      </c>
      <c r="AA98" s="95">
        <f>Q98-E98</f>
        <v>-94694.5</v>
      </c>
      <c r="AB98" s="95">
        <f>R98-F98</f>
        <v>-496569.29999999981</v>
      </c>
      <c r="AC98" s="95">
        <f>S98-G98</f>
        <v>-252446.87000000011</v>
      </c>
      <c r="AD98" s="95">
        <f>T98-H98</f>
        <v>-181108.16999999993</v>
      </c>
      <c r="AE98" s="95">
        <f>U98-I98</f>
        <v>-221395.61999999988</v>
      </c>
      <c r="AF98" s="95">
        <f>V98-J98</f>
        <v>-258161.12000000034</v>
      </c>
      <c r="AG98" s="95">
        <f>W98-K98</f>
        <v>-423395.20999999903</v>
      </c>
      <c r="AH98" s="164">
        <f>X98-L98</f>
        <v>-7988889.4800000004</v>
      </c>
    </row>
    <row r="99" spans="1:34" ht="16.2" x14ac:dyDescent="0.45">
      <c r="A99" s="508"/>
      <c r="B99" s="153" t="str">
        <f>$B$15</f>
        <v>Large C&amp;I [5]</v>
      </c>
      <c r="C99" s="142">
        <f t="shared" si="42"/>
        <v>8508765.6799999997</v>
      </c>
      <c r="D99" s="113">
        <f t="shared" si="42"/>
        <v>6582117.5800000001</v>
      </c>
      <c r="E99" s="113">
        <f t="shared" si="42"/>
        <v>5415658.5899999999</v>
      </c>
      <c r="F99" s="113">
        <f t="shared" si="42"/>
        <v>3007161.56</v>
      </c>
      <c r="G99" s="113">
        <f t="shared" si="42"/>
        <v>2373973.44</v>
      </c>
      <c r="H99" s="113">
        <f t="shared" si="42"/>
        <v>2469556.86</v>
      </c>
      <c r="I99" s="113">
        <f t="shared" si="42"/>
        <v>2462262.5299999998</v>
      </c>
      <c r="J99" s="113">
        <f t="shared" si="42"/>
        <v>2638141.4800000004</v>
      </c>
      <c r="K99" s="113">
        <f t="shared" si="42"/>
        <v>4738478.42</v>
      </c>
      <c r="L99" s="113">
        <f t="shared" si="42"/>
        <v>8156364.29</v>
      </c>
      <c r="M99" s="113">
        <f t="shared" si="42"/>
        <v>8514975</v>
      </c>
      <c r="N99" s="123">
        <f t="shared" si="42"/>
        <v>8630106.4900000002</v>
      </c>
      <c r="O99" s="124">
        <f t="shared" si="42"/>
        <v>7253344.7799999993</v>
      </c>
      <c r="P99" s="377">
        <f t="shared" si="40"/>
        <v>6818754.75</v>
      </c>
      <c r="Q99" s="377">
        <f t="shared" si="40"/>
        <v>4983024.24</v>
      </c>
      <c r="R99" s="377">
        <f t="shared" si="40"/>
        <v>2690825.4899999998</v>
      </c>
      <c r="S99" s="377">
        <f t="shared" si="40"/>
        <v>2256744.09</v>
      </c>
      <c r="T99" s="377">
        <f t="shared" si="40"/>
        <v>2204569.33</v>
      </c>
      <c r="U99" s="377">
        <f t="shared" si="40"/>
        <v>2347920.5500000003</v>
      </c>
      <c r="V99" s="377">
        <f t="shared" si="40"/>
        <v>2842217.8899999997</v>
      </c>
      <c r="W99" s="377">
        <f t="shared" si="40"/>
        <v>4172317.38</v>
      </c>
      <c r="X99" s="377">
        <f t="shared" ref="X99" si="46">IF(X92="n/a", X85,X85+X92)</f>
        <v>3477732.53</v>
      </c>
      <c r="Y99" s="219">
        <f>O99-C99</f>
        <v>-1255420.9000000004</v>
      </c>
      <c r="Z99" s="96">
        <f>P99-D99</f>
        <v>236637.16999999993</v>
      </c>
      <c r="AA99" s="96">
        <f>Q99-E99</f>
        <v>-432634.34999999963</v>
      </c>
      <c r="AB99" s="96">
        <f>R99-F99</f>
        <v>-316336.0700000003</v>
      </c>
      <c r="AC99" s="96">
        <f>S99-G99</f>
        <v>-117229.35000000009</v>
      </c>
      <c r="AD99" s="96">
        <f>T99-H99</f>
        <v>-264987.5299999998</v>
      </c>
      <c r="AE99" s="96">
        <f>U99-I99</f>
        <v>-114341.97999999952</v>
      </c>
      <c r="AF99" s="96">
        <f>V99-J99</f>
        <v>204076.40999999922</v>
      </c>
      <c r="AG99" s="96">
        <f>W99-K99</f>
        <v>-566161.04</v>
      </c>
      <c r="AH99" s="165">
        <f>X99-L99</f>
        <v>-4678631.76</v>
      </c>
    </row>
    <row r="100" spans="1:34" ht="15" thickBot="1" x14ac:dyDescent="0.35">
      <c r="A100" s="508"/>
      <c r="B100" s="156" t="str">
        <f>$B$16</f>
        <v>Total</v>
      </c>
      <c r="C100" s="106">
        <f t="shared" si="42"/>
        <v>85108722.810000002</v>
      </c>
      <c r="D100" s="97">
        <f t="shared" si="42"/>
        <v>55009106.93999999</v>
      </c>
      <c r="E100" s="97">
        <f t="shared" si="42"/>
        <v>36370230.269999996</v>
      </c>
      <c r="F100" s="97">
        <f t="shared" si="42"/>
        <v>19910856.09</v>
      </c>
      <c r="G100" s="97">
        <f t="shared" si="42"/>
        <v>14605098.199999999</v>
      </c>
      <c r="H100" s="97">
        <f t="shared" si="42"/>
        <v>13468079.780000001</v>
      </c>
      <c r="I100" s="97">
        <f t="shared" si="42"/>
        <v>14241938.1</v>
      </c>
      <c r="J100" s="97">
        <f t="shared" si="42"/>
        <v>18653783.289999999</v>
      </c>
      <c r="K100" s="97">
        <f t="shared" si="42"/>
        <v>39396589.810000002</v>
      </c>
      <c r="L100" s="97">
        <f t="shared" si="42"/>
        <v>73275216.75999999</v>
      </c>
      <c r="M100" s="97">
        <f t="shared" si="42"/>
        <v>81988063.599999994</v>
      </c>
      <c r="N100" s="98">
        <f t="shared" si="42"/>
        <v>83044078.999999985</v>
      </c>
      <c r="O100" s="106">
        <f t="shared" si="42"/>
        <v>64762729.619999997</v>
      </c>
      <c r="P100" s="368">
        <f t="shared" si="40"/>
        <v>54104253.709999993</v>
      </c>
      <c r="Q100" s="368">
        <f t="shared" si="40"/>
        <v>39609463.699999996</v>
      </c>
      <c r="R100" s="368">
        <f t="shared" si="40"/>
        <v>18248041.870000001</v>
      </c>
      <c r="S100" s="368">
        <f t="shared" si="40"/>
        <v>14063744.630000001</v>
      </c>
      <c r="T100" s="368">
        <f t="shared" si="40"/>
        <v>12826494.500000002</v>
      </c>
      <c r="U100" s="368">
        <f t="shared" si="40"/>
        <v>13709933.65</v>
      </c>
      <c r="V100" s="368">
        <f t="shared" si="40"/>
        <v>17948382.379999999</v>
      </c>
      <c r="W100" s="368">
        <f t="shared" si="40"/>
        <v>36625082.479999997</v>
      </c>
      <c r="X100" s="368">
        <f t="shared" ref="X100" si="47">IF(X93="n/a", X86,X86+X93)</f>
        <v>12142539.569999998</v>
      </c>
      <c r="Y100" s="220">
        <f>SUM(Y95:Y99)</f>
        <v>-20345993.190000005</v>
      </c>
      <c r="Z100" s="97">
        <f>SUM(Z95:Z99)</f>
        <v>-904853.22999999952</v>
      </c>
      <c r="AA100" s="97">
        <f t="shared" ref="AA100:AG100" si="48">SUM(AA95:AA99)</f>
        <v>3239233.4299999988</v>
      </c>
      <c r="AB100" s="97">
        <f t="shared" si="48"/>
        <v>-1662814.2199999995</v>
      </c>
      <c r="AC100" s="97">
        <f t="shared" si="48"/>
        <v>-541353.56999999948</v>
      </c>
      <c r="AD100" s="97">
        <f t="shared" si="48"/>
        <v>-641585.28000000026</v>
      </c>
      <c r="AE100" s="97">
        <f t="shared" si="48"/>
        <v>-532004.4499999996</v>
      </c>
      <c r="AF100" s="97">
        <f t="shared" si="48"/>
        <v>-705400.91000000155</v>
      </c>
      <c r="AG100" s="97">
        <f t="shared" si="48"/>
        <v>-2771507.330000001</v>
      </c>
      <c r="AH100" s="475">
        <f t="shared" ref="AH100" si="49">SUM(AH95:AH99)</f>
        <v>-61132677.18999999</v>
      </c>
    </row>
    <row r="101" spans="1:34" x14ac:dyDescent="0.3">
      <c r="A101" s="508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381"/>
      <c r="U101" s="381"/>
      <c r="V101" s="381"/>
      <c r="W101" s="491"/>
      <c r="X101" s="491"/>
      <c r="Y101" s="224"/>
      <c r="Z101" s="129"/>
      <c r="AA101" s="130"/>
      <c r="AB101" s="130"/>
      <c r="AC101" s="130"/>
      <c r="AD101" s="130"/>
      <c r="AE101" s="130"/>
      <c r="AF101" s="130"/>
      <c r="AG101" s="130"/>
      <c r="AH101" s="174"/>
    </row>
    <row r="102" spans="1:34" x14ac:dyDescent="0.3">
      <c r="A102" s="508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2">
        <v>12910275.68</v>
      </c>
      <c r="U102" s="322">
        <v>12736021.74</v>
      </c>
      <c r="V102" s="322">
        <v>13532419.460000001</v>
      </c>
      <c r="W102" s="325">
        <v>15631253.91</v>
      </c>
      <c r="X102" s="325">
        <v>4310101.3600000003</v>
      </c>
      <c r="Y102" s="218">
        <f>O102-C102</f>
        <v>-7806756.25</v>
      </c>
      <c r="Z102" s="95">
        <f>P102-D102</f>
        <v>-14250973.940000001</v>
      </c>
      <c r="AA102" s="95">
        <f>Q102-E102</f>
        <v>-2992663.2300000004</v>
      </c>
      <c r="AB102" s="95">
        <f>R102-F102</f>
        <v>1950449.0199999996</v>
      </c>
      <c r="AC102" s="95">
        <f>S102-G102</f>
        <v>-3813694.4399999976</v>
      </c>
      <c r="AD102" s="95">
        <f>T102-H102</f>
        <v>-2880089.7300000004</v>
      </c>
      <c r="AE102" s="95">
        <f>U102-I102</f>
        <v>-1484149.9399999995</v>
      </c>
      <c r="AF102" s="95">
        <f>V102-J102</f>
        <v>-1923095.4699999988</v>
      </c>
      <c r="AG102" s="95">
        <f>W102-K102</f>
        <v>717715.41000000015</v>
      </c>
      <c r="AH102" s="164">
        <f>X102-L102</f>
        <v>-28242866.120000001</v>
      </c>
    </row>
    <row r="103" spans="1:34" x14ac:dyDescent="0.3">
      <c r="A103" s="508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2">
        <v>923867.49</v>
      </c>
      <c r="U103" s="322">
        <v>963789</v>
      </c>
      <c r="V103" s="322">
        <v>923059.74</v>
      </c>
      <c r="W103" s="325">
        <v>964456.21</v>
      </c>
      <c r="X103" s="325">
        <v>241291</v>
      </c>
      <c r="Y103" s="218">
        <f>O103-C103</f>
        <v>-566114.4700000002</v>
      </c>
      <c r="Z103" s="95">
        <f>P103-D103</f>
        <v>-429451.10999999987</v>
      </c>
      <c r="AA103" s="95">
        <f>Q103-E103</f>
        <v>-428184.9700000002</v>
      </c>
      <c r="AB103" s="95">
        <f>R103-F103</f>
        <v>-40151.15000000014</v>
      </c>
      <c r="AC103" s="95">
        <f>S103-G103</f>
        <v>-539790.55000000005</v>
      </c>
      <c r="AD103" s="95">
        <f>T103-H103</f>
        <v>-506651.6399999999</v>
      </c>
      <c r="AE103" s="95">
        <f>U103-I103</f>
        <v>-388149.29000000004</v>
      </c>
      <c r="AF103" s="95">
        <f>V103-J103</f>
        <v>-368161.42999999993</v>
      </c>
      <c r="AG103" s="95">
        <f>W103-K103</f>
        <v>-70890.440000000061</v>
      </c>
      <c r="AH103" s="164">
        <f>X103-L103</f>
        <v>-1277860.04</v>
      </c>
    </row>
    <row r="104" spans="1:34" x14ac:dyDescent="0.3">
      <c r="A104" s="508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2">
        <v>1063849.3700000001</v>
      </c>
      <c r="U104" s="322">
        <v>1077551.3799999999</v>
      </c>
      <c r="V104" s="322">
        <v>1107061.72</v>
      </c>
      <c r="W104" s="325">
        <v>1442740.58</v>
      </c>
      <c r="X104" s="325">
        <v>419618.4</v>
      </c>
      <c r="Y104" s="218">
        <f>O104-C104</f>
        <v>-1643056.5899999999</v>
      </c>
      <c r="Z104" s="95">
        <f>P104-D104</f>
        <v>-3176239.59</v>
      </c>
      <c r="AA104" s="95">
        <f>Q104-E104</f>
        <v>-444726.12000000011</v>
      </c>
      <c r="AB104" s="95">
        <f>R104-F104</f>
        <v>411698.73999999976</v>
      </c>
      <c r="AC104" s="95">
        <f>S104-G104</f>
        <v>-318497.4600000002</v>
      </c>
      <c r="AD104" s="95">
        <f>T104-H104</f>
        <v>-212588.26999999979</v>
      </c>
      <c r="AE104" s="95">
        <f>U104-I104</f>
        <v>-46294.25</v>
      </c>
      <c r="AF104" s="95">
        <f>V104-J104</f>
        <v>-170339.75</v>
      </c>
      <c r="AG104" s="95">
        <f>W104-K104</f>
        <v>2905.4899999999907</v>
      </c>
      <c r="AH104" s="164">
        <f>X104-L104</f>
        <v>-3699903.96</v>
      </c>
    </row>
    <row r="105" spans="1:34" x14ac:dyDescent="0.3">
      <c r="A105" s="508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2">
        <v>1704321.28</v>
      </c>
      <c r="U105" s="322">
        <v>1722446.29</v>
      </c>
      <c r="V105" s="322">
        <v>1729822.99</v>
      </c>
      <c r="W105" s="325">
        <v>2362459.8199999998</v>
      </c>
      <c r="X105" s="325">
        <v>620843.68999999994</v>
      </c>
      <c r="Y105" s="218">
        <f>O105-C105</f>
        <v>-1464179.1099999994</v>
      </c>
      <c r="Z105" s="95">
        <f>P105-D105</f>
        <v>-4247225.71</v>
      </c>
      <c r="AA105" s="95">
        <f>Q105-E105</f>
        <v>-461390.9299999997</v>
      </c>
      <c r="AB105" s="95">
        <f>R105-F105</f>
        <v>297724.89999999991</v>
      </c>
      <c r="AC105" s="95">
        <f>S105-G105</f>
        <v>-579395.52</v>
      </c>
      <c r="AD105" s="95">
        <f>T105-H105</f>
        <v>-402000.42999999993</v>
      </c>
      <c r="AE105" s="95">
        <f>U105-I105</f>
        <v>-94587.830000000075</v>
      </c>
      <c r="AF105" s="95">
        <f>V105-J105</f>
        <v>-344801.09000000008</v>
      </c>
      <c r="AG105" s="95">
        <f>W105-K105</f>
        <v>281033.80999999982</v>
      </c>
      <c r="AH105" s="164">
        <f>X105-L105</f>
        <v>-5969929.7699999996</v>
      </c>
    </row>
    <row r="106" spans="1:34" ht="16.2" x14ac:dyDescent="0.45">
      <c r="A106" s="508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3">
        <v>2392746.79</v>
      </c>
      <c r="U106" s="323">
        <v>2785223.98</v>
      </c>
      <c r="V106" s="323">
        <v>2490908.9500000002</v>
      </c>
      <c r="W106" s="328">
        <v>2916648.96</v>
      </c>
      <c r="X106" s="328">
        <v>621843</v>
      </c>
      <c r="Y106" s="219">
        <f>O106-C106</f>
        <v>-490630.08000000007</v>
      </c>
      <c r="Z106" s="96">
        <f>P106-D106</f>
        <v>-2279940.41</v>
      </c>
      <c r="AA106" s="96">
        <f>Q106-E106</f>
        <v>416375.20000000019</v>
      </c>
      <c r="AB106" s="96">
        <f>R106-F106</f>
        <v>193710.66000000015</v>
      </c>
      <c r="AC106" s="96">
        <f>S106-G106</f>
        <v>-751801.5299999998</v>
      </c>
      <c r="AD106" s="96">
        <f>T106-H106</f>
        <v>-11188.790000000037</v>
      </c>
      <c r="AE106" s="96">
        <f>U106-I106</f>
        <v>199829.79000000004</v>
      </c>
      <c r="AF106" s="96">
        <f>V106-J106</f>
        <v>-259234.23999999976</v>
      </c>
      <c r="AG106" s="96">
        <f>W106-K106</f>
        <v>394358.37999999989</v>
      </c>
      <c r="AH106" s="165">
        <f>X106-L106</f>
        <v>-5891238.5</v>
      </c>
    </row>
    <row r="107" spans="1:34" x14ac:dyDescent="0.3">
      <c r="A107" s="508"/>
      <c r="B107" s="153" t="str">
        <f>$B$16</f>
        <v>Total</v>
      </c>
      <c r="C107" s="109">
        <f>SUM(C102:C106)</f>
        <v>85311915.650000006</v>
      </c>
      <c r="D107" s="95">
        <f t="shared" ref="D107:AG107" si="50">SUM(D102:D106)</f>
        <v>74629389.950000003</v>
      </c>
      <c r="E107" s="133">
        <f t="shared" si="50"/>
        <v>47844788.629999995</v>
      </c>
      <c r="F107" s="133">
        <f t="shared" si="50"/>
        <v>34630138.549999997</v>
      </c>
      <c r="G107" s="95">
        <f t="shared" si="50"/>
        <v>28744005.689999998</v>
      </c>
      <c r="H107" s="133">
        <f t="shared" si="50"/>
        <v>23007579.469999999</v>
      </c>
      <c r="I107" s="133">
        <f t="shared" si="50"/>
        <v>21098383.91</v>
      </c>
      <c r="J107" s="133">
        <f t="shared" si="50"/>
        <v>22848904.84</v>
      </c>
      <c r="K107" s="133">
        <f t="shared" si="50"/>
        <v>21992436.830000006</v>
      </c>
      <c r="L107" s="95">
        <f t="shared" si="50"/>
        <v>51295495.840000004</v>
      </c>
      <c r="M107" s="95">
        <f t="shared" si="50"/>
        <v>62713759.940000005</v>
      </c>
      <c r="N107" s="111">
        <f t="shared" si="50"/>
        <v>58052472.759999998</v>
      </c>
      <c r="O107" s="133">
        <f t="shared" si="50"/>
        <v>73341179.149999991</v>
      </c>
      <c r="P107" s="379">
        <f t="shared" si="50"/>
        <v>50245559.190000005</v>
      </c>
      <c r="Q107" s="379">
        <f t="shared" si="50"/>
        <v>43934198.579999998</v>
      </c>
      <c r="R107" s="379">
        <f t="shared" si="50"/>
        <v>37443570.719999999</v>
      </c>
      <c r="S107" s="444">
        <f t="shared" si="50"/>
        <v>22740826.190000001</v>
      </c>
      <c r="T107" s="444">
        <f t="shared" si="50"/>
        <v>18995060.609999999</v>
      </c>
      <c r="U107" s="444">
        <f t="shared" si="50"/>
        <v>19285032.390000001</v>
      </c>
      <c r="V107" s="444">
        <f t="shared" si="50"/>
        <v>19783272.859999999</v>
      </c>
      <c r="W107" s="444">
        <f t="shared" si="50"/>
        <v>23317559.480000004</v>
      </c>
      <c r="X107" s="444">
        <f t="shared" ref="X107" si="51">SUM(X102:X106)</f>
        <v>6213697.4500000011</v>
      </c>
      <c r="Y107" s="225">
        <f t="shared" si="50"/>
        <v>-11970736.5</v>
      </c>
      <c r="Z107" s="95">
        <f t="shared" si="50"/>
        <v>-24383830.760000002</v>
      </c>
      <c r="AA107" s="135">
        <f t="shared" si="50"/>
        <v>-3910590.05</v>
      </c>
      <c r="AB107" s="135">
        <f t="shared" si="50"/>
        <v>2813432.1699999995</v>
      </c>
      <c r="AC107" s="135">
        <f t="shared" si="50"/>
        <v>-6003179.4999999963</v>
      </c>
      <c r="AD107" s="135">
        <f t="shared" si="50"/>
        <v>-4012518.8599999994</v>
      </c>
      <c r="AE107" s="135">
        <f t="shared" si="50"/>
        <v>-1813351.5199999996</v>
      </c>
      <c r="AF107" s="135">
        <f t="shared" si="50"/>
        <v>-3065631.9799999981</v>
      </c>
      <c r="AG107" s="135">
        <f t="shared" si="50"/>
        <v>1325122.6499999999</v>
      </c>
      <c r="AH107" s="141">
        <f t="shared" ref="AH107" si="52">SUM(AH102:AH106)</f>
        <v>-45081798.390000001</v>
      </c>
    </row>
    <row r="108" spans="1:34" x14ac:dyDescent="0.3">
      <c r="A108" s="508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45"/>
      <c r="U108" s="445"/>
      <c r="V108" s="445"/>
      <c r="W108" s="492"/>
      <c r="X108" s="492"/>
      <c r="Y108" s="226"/>
      <c r="Z108" s="41"/>
      <c r="AA108" s="42"/>
      <c r="AB108" s="42"/>
      <c r="AC108" s="42"/>
      <c r="AD108" s="42"/>
      <c r="AE108" s="42"/>
      <c r="AF108" s="42"/>
      <c r="AG108" s="42"/>
      <c r="AH108" s="175"/>
    </row>
    <row r="109" spans="1:34" x14ac:dyDescent="0.3">
      <c r="A109" s="508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293">
        <v>203295</v>
      </c>
      <c r="U109" s="293">
        <v>208439</v>
      </c>
      <c r="V109" s="293">
        <v>212025</v>
      </c>
      <c r="W109" s="293">
        <v>1279988.72</v>
      </c>
      <c r="X109" s="293">
        <v>43888</v>
      </c>
      <c r="Y109" s="255">
        <f>O109-C109</f>
        <v>13439</v>
      </c>
      <c r="Z109" s="256">
        <f>P109-D109</f>
        <v>-28612</v>
      </c>
      <c r="AA109" s="256">
        <f>Q109-E109</f>
        <v>-9870</v>
      </c>
      <c r="AB109" s="256">
        <f>R109-F109</f>
        <v>31580</v>
      </c>
      <c r="AC109" s="256">
        <f>S109-G109</f>
        <v>-16143</v>
      </c>
      <c r="AD109" s="256">
        <f>T109-H109</f>
        <v>-12780</v>
      </c>
      <c r="AE109" s="256">
        <f>U109-I109</f>
        <v>4403</v>
      </c>
      <c r="AF109" s="256">
        <f>V109-J109</f>
        <v>-10633</v>
      </c>
      <c r="AG109" s="256">
        <f>W109-K109</f>
        <v>1099367.72</v>
      </c>
      <c r="AH109" s="480">
        <f>X109-L109</f>
        <v>-213294</v>
      </c>
    </row>
    <row r="110" spans="1:34" x14ac:dyDescent="0.3">
      <c r="A110" s="508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293">
        <v>15272</v>
      </c>
      <c r="U110" s="293">
        <v>16600</v>
      </c>
      <c r="V110" s="293">
        <v>16731</v>
      </c>
      <c r="W110" s="293">
        <v>67444.259999999995</v>
      </c>
      <c r="X110" s="293">
        <v>3596</v>
      </c>
      <c r="Y110" s="255">
        <f>O110-C110</f>
        <v>-1618</v>
      </c>
      <c r="Z110" s="256">
        <f>P110-D110</f>
        <v>-2018</v>
      </c>
      <c r="AA110" s="256">
        <f>Q110-E110</f>
        <v>-2660</v>
      </c>
      <c r="AB110" s="256">
        <f>R110-F110</f>
        <v>-202</v>
      </c>
      <c r="AC110" s="256">
        <f>S110-G110</f>
        <v>-3775</v>
      </c>
      <c r="AD110" s="256">
        <f>T110-H110</f>
        <v>-3147</v>
      </c>
      <c r="AE110" s="256">
        <f>U110-I110</f>
        <v>-1894</v>
      </c>
      <c r="AF110" s="256">
        <f>V110-J110</f>
        <v>-2497</v>
      </c>
      <c r="AG110" s="256">
        <f>W110-K110</f>
        <v>52093.259999999995</v>
      </c>
      <c r="AH110" s="480">
        <f>X110-L110</f>
        <v>-14433</v>
      </c>
    </row>
    <row r="111" spans="1:34" x14ac:dyDescent="0.3">
      <c r="A111" s="508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293">
        <v>18327</v>
      </c>
      <c r="U111" s="293">
        <v>18686</v>
      </c>
      <c r="V111" s="293">
        <v>18920</v>
      </c>
      <c r="W111" s="293">
        <v>105246.04</v>
      </c>
      <c r="X111" s="293">
        <v>3468</v>
      </c>
      <c r="Y111" s="255">
        <f>O111-C111</f>
        <v>1313</v>
      </c>
      <c r="Z111" s="256">
        <f>P111-D111</f>
        <v>-5347</v>
      </c>
      <c r="AA111" s="256">
        <f>Q111-E111</f>
        <v>-2269</v>
      </c>
      <c r="AB111" s="256">
        <f>R111-F111</f>
        <v>2461</v>
      </c>
      <c r="AC111" s="256">
        <f>S111-G111</f>
        <v>-2201</v>
      </c>
      <c r="AD111" s="256">
        <f>T111-H111</f>
        <v>-1938</v>
      </c>
      <c r="AE111" s="256">
        <f>U111-I111</f>
        <v>-432</v>
      </c>
      <c r="AF111" s="256">
        <f>V111-J111</f>
        <v>-1864</v>
      </c>
      <c r="AG111" s="256">
        <f>W111-K111</f>
        <v>88920.04</v>
      </c>
      <c r="AH111" s="480">
        <f>X111-L111</f>
        <v>-21527</v>
      </c>
    </row>
    <row r="112" spans="1:34" x14ac:dyDescent="0.3">
      <c r="A112" s="508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293">
        <v>6088</v>
      </c>
      <c r="U112" s="293">
        <v>6295</v>
      </c>
      <c r="V112" s="293">
        <v>6257</v>
      </c>
      <c r="W112" s="293">
        <v>157976.25</v>
      </c>
      <c r="X112" s="293">
        <v>1102</v>
      </c>
      <c r="Y112" s="255">
        <f>O112-C112</f>
        <v>930</v>
      </c>
      <c r="Z112" s="256">
        <f>P112-D112</f>
        <v>-1644</v>
      </c>
      <c r="AA112" s="256">
        <f>Q112-E112</f>
        <v>-445</v>
      </c>
      <c r="AB112" s="256">
        <f>R112-F112</f>
        <v>903</v>
      </c>
      <c r="AC112" s="256">
        <f>S112-G112</f>
        <v>-522</v>
      </c>
      <c r="AD112" s="256">
        <f>T112-H112</f>
        <v>-553</v>
      </c>
      <c r="AE112" s="256">
        <f>U112-I112</f>
        <v>55</v>
      </c>
      <c r="AF112" s="256">
        <f>V112-J112</f>
        <v>-494</v>
      </c>
      <c r="AG112" s="256">
        <f>W112-K112</f>
        <v>152874.25</v>
      </c>
      <c r="AH112" s="480">
        <f>X112-L112</f>
        <v>-7046</v>
      </c>
    </row>
    <row r="113" spans="1:37" ht="16.2" x14ac:dyDescent="0.45">
      <c r="A113" s="508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296">
        <v>938</v>
      </c>
      <c r="U113" s="296">
        <v>988</v>
      </c>
      <c r="V113" s="296">
        <v>958</v>
      </c>
      <c r="W113" s="296">
        <v>324900.8</v>
      </c>
      <c r="X113" s="296">
        <v>150</v>
      </c>
      <c r="Y113" s="257">
        <f>O113-C113</f>
        <v>217</v>
      </c>
      <c r="Z113" s="258">
        <f>P113-D113</f>
        <v>-231</v>
      </c>
      <c r="AA113" s="258">
        <f>Q113-E113</f>
        <v>-54</v>
      </c>
      <c r="AB113" s="258">
        <f>R113-F113</f>
        <v>192</v>
      </c>
      <c r="AC113" s="258">
        <f>S113-G113</f>
        <v>-115</v>
      </c>
      <c r="AD113" s="258">
        <f>T113-H113</f>
        <v>-41</v>
      </c>
      <c r="AE113" s="258">
        <f>U113-I113</f>
        <v>34</v>
      </c>
      <c r="AF113" s="258">
        <f>V113-J113</f>
        <v>-57</v>
      </c>
      <c r="AG113" s="258">
        <f>W113-K113</f>
        <v>324122.8</v>
      </c>
      <c r="AH113" s="481">
        <f>X113-L113</f>
        <v>-1074</v>
      </c>
    </row>
    <row r="114" spans="1:37" ht="15" thickBot="1" x14ac:dyDescent="0.35">
      <c r="A114" s="508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G114" si="53">SUM(E109:E113)</f>
        <v>259929</v>
      </c>
      <c r="F114" s="270">
        <f t="shared" si="53"/>
        <v>251147</v>
      </c>
      <c r="G114" s="270">
        <f t="shared" si="53"/>
        <v>279617</v>
      </c>
      <c r="H114" s="270">
        <f t="shared" si="53"/>
        <v>262379</v>
      </c>
      <c r="I114" s="270">
        <f t="shared" si="53"/>
        <v>248842</v>
      </c>
      <c r="J114" s="270">
        <f t="shared" si="53"/>
        <v>270436</v>
      </c>
      <c r="K114" s="270">
        <f t="shared" si="53"/>
        <v>218178</v>
      </c>
      <c r="L114" s="270">
        <f t="shared" si="53"/>
        <v>309578</v>
      </c>
      <c r="M114" s="270">
        <f t="shared" si="53"/>
        <v>271808</v>
      </c>
      <c r="N114" s="271">
        <f t="shared" si="53"/>
        <v>243780</v>
      </c>
      <c r="O114" s="270">
        <f t="shared" si="53"/>
        <v>294660</v>
      </c>
      <c r="P114" s="300">
        <f t="shared" si="53"/>
        <v>257018</v>
      </c>
      <c r="Q114" s="300">
        <f t="shared" si="53"/>
        <v>244631</v>
      </c>
      <c r="R114" s="300">
        <f t="shared" si="53"/>
        <v>286081</v>
      </c>
      <c r="S114" s="300">
        <f t="shared" si="53"/>
        <v>256861</v>
      </c>
      <c r="T114" s="300">
        <f t="shared" si="53"/>
        <v>243920</v>
      </c>
      <c r="U114" s="300">
        <f t="shared" si="53"/>
        <v>251008</v>
      </c>
      <c r="V114" s="300">
        <f t="shared" si="53"/>
        <v>254891</v>
      </c>
      <c r="W114" s="300">
        <f t="shared" si="53"/>
        <v>1935556.07</v>
      </c>
      <c r="X114" s="300">
        <f t="shared" ref="X114" si="54">SUM(X109:X113)</f>
        <v>52204</v>
      </c>
      <c r="Y114" s="273">
        <f t="shared" si="53"/>
        <v>14281</v>
      </c>
      <c r="Z114" s="270">
        <f t="shared" si="53"/>
        <v>-37852</v>
      </c>
      <c r="AA114" s="270">
        <f t="shared" si="53"/>
        <v>-15298</v>
      </c>
      <c r="AB114" s="270">
        <f t="shared" si="53"/>
        <v>34934</v>
      </c>
      <c r="AC114" s="270">
        <f t="shared" si="53"/>
        <v>-22756</v>
      </c>
      <c r="AD114" s="270">
        <f t="shared" si="53"/>
        <v>-18459</v>
      </c>
      <c r="AE114" s="270">
        <f t="shared" si="53"/>
        <v>2166</v>
      </c>
      <c r="AF114" s="270">
        <f t="shared" si="53"/>
        <v>-15545</v>
      </c>
      <c r="AG114" s="270">
        <f t="shared" si="53"/>
        <v>1717378.07</v>
      </c>
      <c r="AH114" s="482">
        <f t="shared" ref="AH114" si="55">SUM(AH109:AH113)</f>
        <v>-257374</v>
      </c>
    </row>
    <row r="115" spans="1:37" x14ac:dyDescent="0.3">
      <c r="A115" s="508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381"/>
      <c r="U115" s="381"/>
      <c r="V115" s="381"/>
      <c r="W115" s="491"/>
      <c r="X115" s="491"/>
      <c r="Y115" s="228"/>
      <c r="Z115" s="139"/>
      <c r="AA115" s="140"/>
      <c r="AB115" s="140"/>
      <c r="AC115" s="140"/>
      <c r="AD115" s="140"/>
      <c r="AE115" s="140"/>
      <c r="AF115" s="140"/>
      <c r="AG115" s="140"/>
      <c r="AH115" s="483"/>
    </row>
    <row r="116" spans="1:37" x14ac:dyDescent="0.3">
      <c r="A116" s="508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W120" si="56">E95-E102</f>
        <v>-8457232.3900000006</v>
      </c>
      <c r="F116" s="110">
        <f t="shared" si="56"/>
        <v>-10611698.890000001</v>
      </c>
      <c r="G116" s="110">
        <f t="shared" si="56"/>
        <v>-10871110.199999999</v>
      </c>
      <c r="H116" s="110">
        <f t="shared" si="56"/>
        <v>-8271509.71</v>
      </c>
      <c r="I116" s="110">
        <f t="shared" si="56"/>
        <v>-6065818.0699999994</v>
      </c>
      <c r="J116" s="110">
        <f t="shared" si="56"/>
        <v>-4228537.379999999</v>
      </c>
      <c r="K116" s="110">
        <f t="shared" si="56"/>
        <v>9412239.0700000003</v>
      </c>
      <c r="L116" s="110">
        <f t="shared" si="56"/>
        <v>12487686.209999997</v>
      </c>
      <c r="M116" s="110">
        <f t="shared" si="56"/>
        <v>11863950.57</v>
      </c>
      <c r="N116" s="122">
        <f t="shared" si="56"/>
        <v>14178996.169999994</v>
      </c>
      <c r="O116" s="110">
        <f t="shared" si="56"/>
        <v>-3910278.1799999997</v>
      </c>
      <c r="P116" s="325">
        <f t="shared" si="56"/>
        <v>1775085.3699999973</v>
      </c>
      <c r="Q116" s="325">
        <f t="shared" si="56"/>
        <v>-1928034.4200000018</v>
      </c>
      <c r="R116" s="325">
        <f t="shared" si="56"/>
        <v>-12914466.6</v>
      </c>
      <c r="S116" s="325">
        <f t="shared" si="56"/>
        <v>-7151563.290000001</v>
      </c>
      <c r="T116" s="325">
        <f t="shared" si="56"/>
        <v>-5495112.75</v>
      </c>
      <c r="U116" s="325">
        <f t="shared" si="56"/>
        <v>-4742743.2</v>
      </c>
      <c r="V116" s="325">
        <f t="shared" si="56"/>
        <v>-2882549.7200000007</v>
      </c>
      <c r="W116" s="325">
        <f t="shared" si="56"/>
        <v>7068131.8299999982</v>
      </c>
      <c r="X116" s="325">
        <f t="shared" ref="X116" si="57">X95-X102</f>
        <v>2180689.5199999996</v>
      </c>
      <c r="Y116" s="218">
        <f>O116-C116</f>
        <v>-4554584.1300000027</v>
      </c>
      <c r="Z116" s="95">
        <f>P116-D116</f>
        <v>14764003.740000002</v>
      </c>
      <c r="AA116" s="95">
        <f>Q116-E116</f>
        <v>6529197.9699999988</v>
      </c>
      <c r="AB116" s="95">
        <f>R116-F116</f>
        <v>-2302767.709999999</v>
      </c>
      <c r="AC116" s="95">
        <f>S116-G116</f>
        <v>3719546.9099999983</v>
      </c>
      <c r="AD116" s="95">
        <f>T116-H116</f>
        <v>2776396.96</v>
      </c>
      <c r="AE116" s="95">
        <f>U116-I116</f>
        <v>1323074.8699999992</v>
      </c>
      <c r="AF116" s="95">
        <f>V116-J116</f>
        <v>1345987.6599999983</v>
      </c>
      <c r="AG116" s="95">
        <f>W116-K116</f>
        <v>-2344107.2400000021</v>
      </c>
      <c r="AH116" s="164">
        <f>X116-L116</f>
        <v>-10306996.689999998</v>
      </c>
    </row>
    <row r="117" spans="1:37" x14ac:dyDescent="0.3">
      <c r="A117" s="508"/>
      <c r="B117" s="153" t="str">
        <f>$B$12</f>
        <v>Low Income Residential [2]</v>
      </c>
      <c r="C117" s="109">
        <f t="shared" ref="C117:D120" si="58">C96-C103</f>
        <v>4020028.1299999994</v>
      </c>
      <c r="D117" s="110">
        <f t="shared" si="58"/>
        <v>1861134.3000000003</v>
      </c>
      <c r="E117" s="110">
        <f t="shared" si="56"/>
        <v>829263</v>
      </c>
      <c r="F117" s="110">
        <f t="shared" si="56"/>
        <v>161749.06000000006</v>
      </c>
      <c r="G117" s="110">
        <f t="shared" si="56"/>
        <v>-566277.32000000007</v>
      </c>
      <c r="H117" s="110">
        <f t="shared" si="56"/>
        <v>-461552.69999999984</v>
      </c>
      <c r="I117" s="110">
        <f t="shared" si="56"/>
        <v>-396996.88</v>
      </c>
      <c r="J117" s="110">
        <f t="shared" si="56"/>
        <v>-5758.089999999851</v>
      </c>
      <c r="K117" s="110">
        <f t="shared" si="56"/>
        <v>1805928.2000000002</v>
      </c>
      <c r="L117" s="110">
        <f t="shared" si="56"/>
        <v>3545058.58</v>
      </c>
      <c r="M117" s="110">
        <f t="shared" si="56"/>
        <v>4107107.36</v>
      </c>
      <c r="N117" s="122">
        <f t="shared" si="56"/>
        <v>4361526.17</v>
      </c>
      <c r="O117" s="110">
        <f t="shared" si="56"/>
        <v>2967220.8099999996</v>
      </c>
      <c r="P117" s="325">
        <f t="shared" si="56"/>
        <v>2003184.46</v>
      </c>
      <c r="Q117" s="325">
        <f t="shared" si="56"/>
        <v>1279044.81</v>
      </c>
      <c r="R117" s="325">
        <f t="shared" si="56"/>
        <v>-133677.35999999987</v>
      </c>
      <c r="S117" s="325">
        <f t="shared" si="56"/>
        <v>-10375.659999999916</v>
      </c>
      <c r="T117" s="325">
        <f t="shared" si="56"/>
        <v>26416.040000000037</v>
      </c>
      <c r="U117" s="325">
        <f t="shared" si="56"/>
        <v>32583.489999999991</v>
      </c>
      <c r="V117" s="325">
        <f t="shared" si="56"/>
        <v>435109.48</v>
      </c>
      <c r="W117" s="325">
        <f t="shared" si="56"/>
        <v>1889297.7200000002</v>
      </c>
      <c r="X117" s="325">
        <f t="shared" ref="X117" si="59">X96-X103</f>
        <v>554925.42000000004</v>
      </c>
      <c r="Y117" s="218">
        <f>O117-C117</f>
        <v>-1052807.3199999998</v>
      </c>
      <c r="Z117" s="95">
        <f>P117-D117</f>
        <v>142050.15999999968</v>
      </c>
      <c r="AA117" s="95">
        <f>Q117-E117</f>
        <v>449781.81000000006</v>
      </c>
      <c r="AB117" s="95">
        <f>R117-F117</f>
        <v>-295426.41999999993</v>
      </c>
      <c r="AC117" s="95">
        <f>S117-G117</f>
        <v>555901.66000000015</v>
      </c>
      <c r="AD117" s="95">
        <f>T117-H117</f>
        <v>487968.73999999987</v>
      </c>
      <c r="AE117" s="95">
        <f>U117-I117</f>
        <v>429580.37</v>
      </c>
      <c r="AF117" s="95">
        <f>V117-J117</f>
        <v>440867.56999999983</v>
      </c>
      <c r="AG117" s="95">
        <f>W117-K117</f>
        <v>83369.520000000019</v>
      </c>
      <c r="AH117" s="164">
        <f>X117-L117</f>
        <v>-2990133.16</v>
      </c>
    </row>
    <row r="118" spans="1:37" x14ac:dyDescent="0.3">
      <c r="A118" s="508"/>
      <c r="B118" s="153" t="str">
        <f>$B$13</f>
        <v>Small C&amp;I [3]</v>
      </c>
      <c r="C118" s="109">
        <f>C97-C104</f>
        <v>-1235302.8499999996</v>
      </c>
      <c r="D118" s="110">
        <f t="shared" si="58"/>
        <v>-2753739.1399999997</v>
      </c>
      <c r="E118" s="110">
        <f t="shared" si="56"/>
        <v>-1553827.08</v>
      </c>
      <c r="F118" s="110">
        <f>F97-F104</f>
        <v>-1264883.2400000002</v>
      </c>
      <c r="G118" s="110">
        <f t="shared" si="56"/>
        <v>-736841.22000000009</v>
      </c>
      <c r="H118" s="110">
        <f t="shared" si="56"/>
        <v>-362728.55999999982</v>
      </c>
      <c r="I118" s="110">
        <f t="shared" si="56"/>
        <v>-161976.97999999998</v>
      </c>
      <c r="J118" s="110">
        <f t="shared" si="56"/>
        <v>-5678.1100000001024</v>
      </c>
      <c r="K118" s="110">
        <f t="shared" si="56"/>
        <v>1410580.3999999997</v>
      </c>
      <c r="L118" s="110">
        <f t="shared" si="56"/>
        <v>2025273.5799999996</v>
      </c>
      <c r="M118" s="110">
        <f t="shared" si="56"/>
        <v>1328003.6399999997</v>
      </c>
      <c r="N118" s="122">
        <f t="shared" si="56"/>
        <v>1707854.67</v>
      </c>
      <c r="O118" s="110">
        <f t="shared" si="56"/>
        <v>-1930598.7400000002</v>
      </c>
      <c r="P118" s="325">
        <f t="shared" si="56"/>
        <v>-55624.799999999814</v>
      </c>
      <c r="Q118" s="325">
        <f t="shared" si="56"/>
        <v>-900670.25999999978</v>
      </c>
      <c r="R118" s="325">
        <f t="shared" si="56"/>
        <v>-1838594.5699999998</v>
      </c>
      <c r="S118" s="325">
        <f t="shared" si="56"/>
        <v>-511984.68999999994</v>
      </c>
      <c r="T118" s="325">
        <f t="shared" si="56"/>
        <v>-223254.20000000007</v>
      </c>
      <c r="U118" s="325">
        <f t="shared" si="56"/>
        <v>-192305.58999999985</v>
      </c>
      <c r="V118" s="325">
        <f t="shared" si="56"/>
        <v>17747.110000000102</v>
      </c>
      <c r="W118" s="325">
        <f t="shared" si="56"/>
        <v>1239636.5799999996</v>
      </c>
      <c r="X118" s="325">
        <f t="shared" ref="X118" si="60">X97-X104</f>
        <v>77877.599999999977</v>
      </c>
      <c r="Y118" s="218">
        <f>O118-C118</f>
        <v>-695295.8900000006</v>
      </c>
      <c r="Z118" s="95">
        <f>P118-D118</f>
        <v>2698114.34</v>
      </c>
      <c r="AA118" s="95">
        <f>Q118-E118</f>
        <v>653156.8200000003</v>
      </c>
      <c r="AB118" s="95">
        <f>R118-F118</f>
        <v>-573711.32999999961</v>
      </c>
      <c r="AC118" s="95">
        <f>S118-G118</f>
        <v>224856.53000000014</v>
      </c>
      <c r="AD118" s="95">
        <f>T118-H118</f>
        <v>139474.35999999975</v>
      </c>
      <c r="AE118" s="95">
        <f>U118-I118</f>
        <v>-30328.60999999987</v>
      </c>
      <c r="AF118" s="95">
        <f>V118-J118</f>
        <v>23425.220000000205</v>
      </c>
      <c r="AG118" s="95">
        <f>W118-K118</f>
        <v>-170943.82000000007</v>
      </c>
      <c r="AH118" s="164">
        <f>X118-L118</f>
        <v>-1947395.9799999995</v>
      </c>
    </row>
    <row r="119" spans="1:37" x14ac:dyDescent="0.3">
      <c r="A119" s="508"/>
      <c r="B119" s="153" t="str">
        <f>$B$14</f>
        <v>Medium C&amp;I [4]</v>
      </c>
      <c r="C119" s="109">
        <f t="shared" si="58"/>
        <v>-1799602.6099999994</v>
      </c>
      <c r="D119" s="110">
        <f t="shared" si="58"/>
        <v>-3777011.37</v>
      </c>
      <c r="E119" s="110">
        <f t="shared" si="56"/>
        <v>-1945740.9299999997</v>
      </c>
      <c r="F119" s="110">
        <f t="shared" si="56"/>
        <v>-1497716.1300000004</v>
      </c>
      <c r="G119" s="110">
        <f t="shared" si="56"/>
        <v>-1047616.31</v>
      </c>
      <c r="H119" s="110">
        <f t="shared" si="56"/>
        <v>-509330</v>
      </c>
      <c r="I119" s="110">
        <f t="shared" si="56"/>
        <v>-108522.2200000002</v>
      </c>
      <c r="J119" s="110">
        <f t="shared" si="56"/>
        <v>156853.74000000022</v>
      </c>
      <c r="K119" s="110">
        <f t="shared" si="56"/>
        <v>2559217.4699999997</v>
      </c>
      <c r="L119" s="110">
        <f t="shared" si="56"/>
        <v>2278419.7600000007</v>
      </c>
      <c r="M119" s="110">
        <f t="shared" si="56"/>
        <v>1399954.5599999987</v>
      </c>
      <c r="N119" s="122">
        <f t="shared" si="56"/>
        <v>2590386.3599999994</v>
      </c>
      <c r="O119" s="110">
        <f t="shared" si="56"/>
        <v>-3107381.1400000006</v>
      </c>
      <c r="P119" s="325">
        <f t="shared" si="56"/>
        <v>-418779.66000000015</v>
      </c>
      <c r="Q119" s="325">
        <f t="shared" si="56"/>
        <v>-1579044.5</v>
      </c>
      <c r="R119" s="325">
        <f t="shared" si="56"/>
        <v>-2292010.33</v>
      </c>
      <c r="S119" s="325">
        <f t="shared" si="56"/>
        <v>-720667.66000000015</v>
      </c>
      <c r="T119" s="325">
        <f t="shared" si="56"/>
        <v>-288437.74</v>
      </c>
      <c r="U119" s="325">
        <f t="shared" si="56"/>
        <v>-235330.01</v>
      </c>
      <c r="V119" s="325">
        <f t="shared" si="56"/>
        <v>243493.70999999996</v>
      </c>
      <c r="W119" s="325">
        <f t="shared" si="56"/>
        <v>1854788.4500000007</v>
      </c>
      <c r="X119" s="325">
        <f t="shared" ref="X119" si="61">X98-X105</f>
        <v>259460.05000000005</v>
      </c>
      <c r="Y119" s="218">
        <f>O119-C119</f>
        <v>-1307778.5300000012</v>
      </c>
      <c r="Z119" s="95">
        <f>P119-D119</f>
        <v>3358231.71</v>
      </c>
      <c r="AA119" s="95">
        <f>Q119-E119</f>
        <v>366696.4299999997</v>
      </c>
      <c r="AB119" s="95">
        <f>R119-F119</f>
        <v>-794294.19999999972</v>
      </c>
      <c r="AC119" s="95">
        <f>S119-G119</f>
        <v>326948.64999999991</v>
      </c>
      <c r="AD119" s="95">
        <f>T119-H119</f>
        <v>220892.26</v>
      </c>
      <c r="AE119" s="95">
        <f>U119-I119</f>
        <v>-126807.7899999998</v>
      </c>
      <c r="AF119" s="95">
        <f>V119-J119</f>
        <v>86639.969999999739</v>
      </c>
      <c r="AG119" s="95">
        <f>W119-K119</f>
        <v>-704429.01999999909</v>
      </c>
      <c r="AH119" s="164">
        <f>X119-L119</f>
        <v>-2018959.7100000007</v>
      </c>
    </row>
    <row r="120" spans="1:37" ht="16.2" x14ac:dyDescent="0.45">
      <c r="A120" s="508"/>
      <c r="B120" s="153" t="str">
        <f>$B$15</f>
        <v>Large C&amp;I [5]</v>
      </c>
      <c r="C120" s="112">
        <f t="shared" si="58"/>
        <v>-1832621.4600000009</v>
      </c>
      <c r="D120" s="113">
        <f t="shared" si="58"/>
        <v>-1961748.4299999997</v>
      </c>
      <c r="E120" s="113">
        <f t="shared" si="56"/>
        <v>-347020.95999999996</v>
      </c>
      <c r="F120" s="113">
        <f t="shared" si="56"/>
        <v>-1506733.2600000002</v>
      </c>
      <c r="G120" s="113">
        <f t="shared" si="56"/>
        <v>-917062.44</v>
      </c>
      <c r="H120" s="113">
        <f t="shared" si="56"/>
        <v>65621.279999999795</v>
      </c>
      <c r="I120" s="113">
        <f t="shared" si="56"/>
        <v>-123131.66000000015</v>
      </c>
      <c r="J120" s="113">
        <f t="shared" si="56"/>
        <v>-112001.7099999995</v>
      </c>
      <c r="K120" s="113">
        <f t="shared" si="56"/>
        <v>2216187.84</v>
      </c>
      <c r="L120" s="113">
        <f t="shared" si="56"/>
        <v>1643282.79</v>
      </c>
      <c r="M120" s="113">
        <f t="shared" si="56"/>
        <v>575287.53000000026</v>
      </c>
      <c r="N120" s="123">
        <f t="shared" si="56"/>
        <v>2152842.87</v>
      </c>
      <c r="O120" s="113">
        <f t="shared" si="56"/>
        <v>-2597412.2800000012</v>
      </c>
      <c r="P120" s="328">
        <f t="shared" si="56"/>
        <v>554829.15000000037</v>
      </c>
      <c r="Q120" s="328">
        <f t="shared" si="56"/>
        <v>-1196030.5099999998</v>
      </c>
      <c r="R120" s="328">
        <f t="shared" si="56"/>
        <v>-2016779.9900000007</v>
      </c>
      <c r="S120" s="328">
        <f t="shared" si="56"/>
        <v>-282490.26000000024</v>
      </c>
      <c r="T120" s="328">
        <f t="shared" si="56"/>
        <v>-188177.45999999996</v>
      </c>
      <c r="U120" s="328">
        <f t="shared" si="56"/>
        <v>-437303.4299999997</v>
      </c>
      <c r="V120" s="328">
        <f t="shared" si="56"/>
        <v>351308.93999999948</v>
      </c>
      <c r="W120" s="328">
        <f t="shared" si="56"/>
        <v>1255668.42</v>
      </c>
      <c r="X120" s="328">
        <f t="shared" ref="X120" si="62">X99-X106</f>
        <v>2855889.53</v>
      </c>
      <c r="Y120" s="219">
        <f>O120-C120</f>
        <v>-764790.8200000003</v>
      </c>
      <c r="Z120" s="96">
        <f>P120-D120</f>
        <v>2516577.58</v>
      </c>
      <c r="AA120" s="96">
        <f>Q120-E120</f>
        <v>-849009.54999999981</v>
      </c>
      <c r="AB120" s="96">
        <f>R120-F120</f>
        <v>-510046.73000000045</v>
      </c>
      <c r="AC120" s="96">
        <f>S120-G120</f>
        <v>634572.1799999997</v>
      </c>
      <c r="AD120" s="96">
        <f>T120-H120</f>
        <v>-253798.73999999976</v>
      </c>
      <c r="AE120" s="96">
        <f>U120-I120</f>
        <v>-314171.76999999955</v>
      </c>
      <c r="AF120" s="96">
        <f>V120-J120</f>
        <v>463310.64999999898</v>
      </c>
      <c r="AG120" s="96">
        <f>W120-K120</f>
        <v>-960519.41999999993</v>
      </c>
      <c r="AH120" s="165">
        <f>X120-L120</f>
        <v>1212606.7399999998</v>
      </c>
    </row>
    <row r="121" spans="1:37" ht="15" thickBot="1" x14ac:dyDescent="0.35">
      <c r="A121" s="508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W121" si="63">SUM(E116:E120)</f>
        <v>-11474558.359999999</v>
      </c>
      <c r="F121" s="97">
        <f t="shared" si="63"/>
        <v>-14719282.460000001</v>
      </c>
      <c r="G121" s="97">
        <f t="shared" si="63"/>
        <v>-14138907.49</v>
      </c>
      <c r="H121" s="97">
        <f t="shared" si="63"/>
        <v>-9539499.6900000013</v>
      </c>
      <c r="I121" s="97">
        <f t="shared" si="63"/>
        <v>-6856445.8100000005</v>
      </c>
      <c r="J121" s="97">
        <f t="shared" si="63"/>
        <v>-4195121.5499999989</v>
      </c>
      <c r="K121" s="97">
        <f t="shared" si="63"/>
        <v>17404152.98</v>
      </c>
      <c r="L121" s="97">
        <f t="shared" si="63"/>
        <v>21979720.919999998</v>
      </c>
      <c r="M121" s="97">
        <f t="shared" si="63"/>
        <v>19274303.66</v>
      </c>
      <c r="N121" s="98">
        <f t="shared" si="63"/>
        <v>24991606.239999998</v>
      </c>
      <c r="O121" s="97">
        <f t="shared" si="63"/>
        <v>-8578449.5300000012</v>
      </c>
      <c r="P121" s="368">
        <f t="shared" si="63"/>
        <v>3858694.5199999977</v>
      </c>
      <c r="Q121" s="368">
        <f t="shared" si="63"/>
        <v>-4324734.8800000008</v>
      </c>
      <c r="R121" s="368">
        <f t="shared" si="63"/>
        <v>-19195528.850000001</v>
      </c>
      <c r="S121" s="368">
        <f t="shared" si="63"/>
        <v>-8677081.5600000005</v>
      </c>
      <c r="T121" s="368">
        <f t="shared" si="63"/>
        <v>-6168566.1100000003</v>
      </c>
      <c r="U121" s="368">
        <f t="shared" si="63"/>
        <v>-5575098.7399999993</v>
      </c>
      <c r="V121" s="368">
        <f t="shared" si="63"/>
        <v>-1834890.4800000014</v>
      </c>
      <c r="W121" s="368">
        <f t="shared" si="63"/>
        <v>13307523</v>
      </c>
      <c r="X121" s="368">
        <f t="shared" ref="X121" si="64">SUM(X116:X120)</f>
        <v>5928842.1199999992</v>
      </c>
      <c r="Y121" s="220">
        <f>SUM(Y116:Y120)</f>
        <v>-8375256.6900000051</v>
      </c>
      <c r="Z121" s="97">
        <f t="shared" ref="Z121:AG121" si="65">SUM(Z116:Z120)</f>
        <v>23478977.530000001</v>
      </c>
      <c r="AA121" s="97">
        <f t="shared" si="65"/>
        <v>7149823.4799999995</v>
      </c>
      <c r="AB121" s="97">
        <f t="shared" si="65"/>
        <v>-4476246.3899999987</v>
      </c>
      <c r="AC121" s="97">
        <f t="shared" si="65"/>
        <v>5461825.9299999978</v>
      </c>
      <c r="AD121" s="97">
        <f t="shared" si="65"/>
        <v>3370933.5799999996</v>
      </c>
      <c r="AE121" s="97">
        <f t="shared" si="65"/>
        <v>1281347.07</v>
      </c>
      <c r="AF121" s="97">
        <f t="shared" si="65"/>
        <v>2360231.069999997</v>
      </c>
      <c r="AG121" s="97">
        <f t="shared" si="65"/>
        <v>-4096629.9800000009</v>
      </c>
      <c r="AH121" s="475">
        <f t="shared" ref="AH121" si="66">SUM(AH116:AH120)</f>
        <v>-16050878.799999999</v>
      </c>
    </row>
    <row r="122" spans="1:37" x14ac:dyDescent="0.3">
      <c r="A122" s="508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446"/>
      <c r="U122" s="446"/>
      <c r="V122" s="446"/>
      <c r="W122" s="493"/>
      <c r="X122" s="493"/>
      <c r="Y122" s="227"/>
      <c r="Z122" s="91"/>
      <c r="AA122" s="92"/>
      <c r="AB122" s="92"/>
      <c r="AC122" s="92"/>
      <c r="AD122" s="92"/>
      <c r="AE122" s="92"/>
      <c r="AF122" s="92"/>
      <c r="AG122" s="92"/>
      <c r="AH122" s="179"/>
    </row>
    <row r="123" spans="1:37" x14ac:dyDescent="0.3">
      <c r="A123" s="508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447">
        <v>41</v>
      </c>
      <c r="U123" s="447">
        <v>41</v>
      </c>
      <c r="V123" s="447">
        <v>42</v>
      </c>
      <c r="W123" s="447">
        <v>27</v>
      </c>
      <c r="X123" s="447">
        <v>27</v>
      </c>
      <c r="Y123" s="255">
        <f>O123-C123</f>
        <v>1</v>
      </c>
      <c r="Z123" s="256">
        <f>P123-D123</f>
        <v>-5</v>
      </c>
      <c r="AA123" s="256">
        <f>Q123-E123</f>
        <v>-5</v>
      </c>
      <c r="AB123" s="256">
        <f>R123-F123</f>
        <v>-14</v>
      </c>
      <c r="AC123" s="256">
        <f>S123-G123</f>
        <v>-3</v>
      </c>
      <c r="AD123" s="256">
        <f>T123-H123</f>
        <v>-19</v>
      </c>
      <c r="AE123" s="256">
        <f>U123-I123</f>
        <v>-19</v>
      </c>
      <c r="AF123" s="256">
        <f>V123-J123</f>
        <v>-24</v>
      </c>
      <c r="AG123" s="256">
        <f>W123-K123</f>
        <v>-40</v>
      </c>
      <c r="AH123" s="480">
        <f>X123-L123</f>
        <v>-36</v>
      </c>
      <c r="AI123" s="400"/>
      <c r="AJ123" s="400"/>
      <c r="AK123" s="400"/>
    </row>
    <row r="124" spans="1:37" x14ac:dyDescent="0.3">
      <c r="A124" s="508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447">
        <v>667</v>
      </c>
      <c r="U124" s="447">
        <v>680</v>
      </c>
      <c r="V124" s="447">
        <v>694</v>
      </c>
      <c r="W124" s="447">
        <v>114</v>
      </c>
      <c r="X124" s="447">
        <v>114</v>
      </c>
      <c r="Y124" s="255">
        <f>O124-C124</f>
        <v>-274</v>
      </c>
      <c r="Z124" s="256">
        <f>P124-D124</f>
        <v>-431</v>
      </c>
      <c r="AA124" s="256">
        <f>Q124-E124</f>
        <v>-886</v>
      </c>
      <c r="AB124" s="256">
        <f>R124-F124</f>
        <v>-928</v>
      </c>
      <c r="AC124" s="256">
        <f>S124-G124</f>
        <v>-721</v>
      </c>
      <c r="AD124" s="256">
        <f>T124-H124</f>
        <v>-798</v>
      </c>
      <c r="AE124" s="256">
        <f>U124-I124</f>
        <v>-787</v>
      </c>
      <c r="AF124" s="256">
        <f>V124-J124</f>
        <v>-651</v>
      </c>
      <c r="AG124" s="256">
        <f>W124-K124</f>
        <v>-1070</v>
      </c>
      <c r="AH124" s="480">
        <f>X124-L124</f>
        <v>-921</v>
      </c>
    </row>
    <row r="125" spans="1:37" x14ac:dyDescent="0.3">
      <c r="A125" s="508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447">
        <v>0</v>
      </c>
      <c r="U125" s="447">
        <v>0</v>
      </c>
      <c r="V125" s="447">
        <v>0</v>
      </c>
      <c r="W125" s="447">
        <v>0</v>
      </c>
      <c r="X125" s="447">
        <v>0</v>
      </c>
      <c r="Y125" s="255">
        <f>O125-C125</f>
        <v>0</v>
      </c>
      <c r="Z125" s="256">
        <f>P125-D125</f>
        <v>0</v>
      </c>
      <c r="AA125" s="256">
        <f>Q125-E125</f>
        <v>0</v>
      </c>
      <c r="AB125" s="256">
        <f>R125-F125</f>
        <v>0</v>
      </c>
      <c r="AC125" s="256">
        <f>S125-G125</f>
        <v>0</v>
      </c>
      <c r="AD125" s="256">
        <f>T125-H125</f>
        <v>0</v>
      </c>
      <c r="AE125" s="256">
        <f>U125-I125</f>
        <v>-1</v>
      </c>
      <c r="AF125" s="256">
        <f>V125-J125</f>
        <v>0</v>
      </c>
      <c r="AG125" s="256">
        <f>W125-K125</f>
        <v>0</v>
      </c>
      <c r="AH125" s="480">
        <f>X125-L125</f>
        <v>0</v>
      </c>
      <c r="AI125" s="401"/>
      <c r="AJ125" s="401"/>
      <c r="AK125" s="401"/>
    </row>
    <row r="126" spans="1:37" x14ac:dyDescent="0.3">
      <c r="A126" s="508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447">
        <v>0</v>
      </c>
      <c r="U126" s="447">
        <v>0</v>
      </c>
      <c r="V126" s="447">
        <v>0</v>
      </c>
      <c r="W126" s="447">
        <v>0</v>
      </c>
      <c r="X126" s="447">
        <v>0</v>
      </c>
      <c r="Y126" s="255">
        <f>O126-C126</f>
        <v>0</v>
      </c>
      <c r="Z126" s="256">
        <f>P126-D126</f>
        <v>0</v>
      </c>
      <c r="AA126" s="256">
        <f>Q126-E126</f>
        <v>0</v>
      </c>
      <c r="AB126" s="256">
        <f>R126-F126</f>
        <v>0</v>
      </c>
      <c r="AC126" s="256">
        <f>S126-G126</f>
        <v>0</v>
      </c>
      <c r="AD126" s="256">
        <f>T126-H126</f>
        <v>0</v>
      </c>
      <c r="AE126" s="256">
        <f>U126-I126</f>
        <v>0</v>
      </c>
      <c r="AF126" s="256">
        <f>V126-J126</f>
        <v>0</v>
      </c>
      <c r="AG126" s="256">
        <f>W126-K126</f>
        <v>0</v>
      </c>
      <c r="AH126" s="480">
        <f>X126-L126</f>
        <v>0</v>
      </c>
    </row>
    <row r="127" spans="1:37" ht="16.2" x14ac:dyDescent="0.45">
      <c r="A127" s="508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448">
        <v>0</v>
      </c>
      <c r="U127" s="448">
        <v>0</v>
      </c>
      <c r="V127" s="448">
        <v>0</v>
      </c>
      <c r="W127" s="448">
        <v>0</v>
      </c>
      <c r="X127" s="448">
        <v>0</v>
      </c>
      <c r="Y127" s="279">
        <f>O127-C127</f>
        <v>0</v>
      </c>
      <c r="Z127" s="277">
        <f>P127-D127</f>
        <v>0</v>
      </c>
      <c r="AA127" s="277">
        <f>Q127-E127</f>
        <v>0</v>
      </c>
      <c r="AB127" s="277">
        <f>R127-F127</f>
        <v>0</v>
      </c>
      <c r="AC127" s="277">
        <f>S127-G127</f>
        <v>0</v>
      </c>
      <c r="AD127" s="277">
        <f>T127-H127</f>
        <v>0</v>
      </c>
      <c r="AE127" s="277">
        <f>U127-I127</f>
        <v>0</v>
      </c>
      <c r="AF127" s="277">
        <f>V127-J127</f>
        <v>0</v>
      </c>
      <c r="AG127" s="277">
        <f>W127-K127</f>
        <v>0</v>
      </c>
      <c r="AH127" s="484">
        <f>X127-L127</f>
        <v>0</v>
      </c>
    </row>
    <row r="128" spans="1:37" x14ac:dyDescent="0.3">
      <c r="A128" s="508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G128" si="67">SUM(E123:E127)</f>
        <v>1565</v>
      </c>
      <c r="F128" s="261">
        <f t="shared" si="67"/>
        <v>1593</v>
      </c>
      <c r="G128" s="260">
        <f t="shared" si="67"/>
        <v>1410</v>
      </c>
      <c r="H128" s="260">
        <f t="shared" si="67"/>
        <v>1525</v>
      </c>
      <c r="I128" s="260">
        <f t="shared" si="67"/>
        <v>1528</v>
      </c>
      <c r="J128" s="260">
        <f t="shared" si="67"/>
        <v>1411</v>
      </c>
      <c r="K128" s="260">
        <f t="shared" si="67"/>
        <v>1251</v>
      </c>
      <c r="L128" s="260">
        <f t="shared" si="67"/>
        <v>1098</v>
      </c>
      <c r="M128" s="260">
        <f t="shared" si="67"/>
        <v>937</v>
      </c>
      <c r="N128" s="262">
        <f t="shared" si="67"/>
        <v>860</v>
      </c>
      <c r="O128" s="256">
        <f t="shared" si="67"/>
        <v>767</v>
      </c>
      <c r="P128" s="383">
        <f t="shared" si="67"/>
        <v>694</v>
      </c>
      <c r="Q128" s="383">
        <f t="shared" si="67"/>
        <v>674</v>
      </c>
      <c r="R128" s="383">
        <f t="shared" si="67"/>
        <v>651</v>
      </c>
      <c r="S128" s="383">
        <f t="shared" si="67"/>
        <v>686</v>
      </c>
      <c r="T128" s="383">
        <f t="shared" si="67"/>
        <v>708</v>
      </c>
      <c r="U128" s="383">
        <f t="shared" si="67"/>
        <v>721</v>
      </c>
      <c r="V128" s="383">
        <f t="shared" si="67"/>
        <v>736</v>
      </c>
      <c r="W128" s="383">
        <f t="shared" si="67"/>
        <v>141</v>
      </c>
      <c r="X128" s="383">
        <f t="shared" ref="X128" si="68">SUM(X123:X127)</f>
        <v>141</v>
      </c>
      <c r="Y128" s="255">
        <f t="shared" si="67"/>
        <v>-273</v>
      </c>
      <c r="Z128" s="256">
        <f t="shared" si="67"/>
        <v>-436</v>
      </c>
      <c r="AA128" s="256">
        <f t="shared" si="67"/>
        <v>-891</v>
      </c>
      <c r="AB128" s="256">
        <f t="shared" si="67"/>
        <v>-942</v>
      </c>
      <c r="AC128" s="256">
        <f t="shared" si="67"/>
        <v>-724</v>
      </c>
      <c r="AD128" s="256">
        <f t="shared" si="67"/>
        <v>-817</v>
      </c>
      <c r="AE128" s="256">
        <f t="shared" si="67"/>
        <v>-807</v>
      </c>
      <c r="AF128" s="256">
        <f t="shared" si="67"/>
        <v>-675</v>
      </c>
      <c r="AG128" s="256">
        <f t="shared" si="67"/>
        <v>-1110</v>
      </c>
      <c r="AH128" s="480">
        <f t="shared" ref="AH128" si="69">SUM(AH123:AH127)</f>
        <v>-957</v>
      </c>
    </row>
    <row r="129" spans="1:37" x14ac:dyDescent="0.3">
      <c r="A129" s="508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447"/>
      <c r="U129" s="447"/>
      <c r="V129" s="447"/>
      <c r="W129" s="447"/>
      <c r="X129" s="447"/>
      <c r="Y129" s="281"/>
      <c r="Z129" s="282"/>
      <c r="AA129" s="282"/>
      <c r="AB129" s="282"/>
      <c r="AC129" s="282"/>
      <c r="AD129" s="282"/>
      <c r="AE129" s="282"/>
      <c r="AF129" s="282"/>
      <c r="AG129" s="282"/>
      <c r="AH129" s="485"/>
    </row>
    <row r="130" spans="1:37" x14ac:dyDescent="0.3">
      <c r="A130" s="508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447">
        <v>0</v>
      </c>
      <c r="U130" s="447">
        <v>0</v>
      </c>
      <c r="V130" s="447">
        <v>0</v>
      </c>
      <c r="W130" s="447">
        <v>0</v>
      </c>
      <c r="X130" s="447">
        <v>0</v>
      </c>
      <c r="Y130" s="255">
        <f>O130-C130</f>
        <v>-78</v>
      </c>
      <c r="Z130" s="256">
        <f>P130-D130</f>
        <v>-917</v>
      </c>
      <c r="AA130" s="256">
        <f>Q130-E130</f>
        <v>-665</v>
      </c>
      <c r="AB130" s="256">
        <f>R130-F130</f>
        <v>-639</v>
      </c>
      <c r="AC130" s="256">
        <f>S130-G130</f>
        <v>-983</v>
      </c>
      <c r="AD130" s="256">
        <f>T130-H130</f>
        <v>-766</v>
      </c>
      <c r="AE130" s="256">
        <f>U130-I130</f>
        <v>-1256</v>
      </c>
      <c r="AF130" s="256">
        <f>V130-J130</f>
        <v>-181</v>
      </c>
      <c r="AG130" s="256">
        <f>W130-K130</f>
        <v>-2</v>
      </c>
      <c r="AH130" s="480">
        <f>X130-L130</f>
        <v>-3</v>
      </c>
    </row>
    <row r="131" spans="1:37" x14ac:dyDescent="0.3">
      <c r="A131" s="508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447">
        <v>0</v>
      </c>
      <c r="U131" s="447">
        <v>0</v>
      </c>
      <c r="V131" s="447">
        <v>0</v>
      </c>
      <c r="W131" s="447">
        <v>0</v>
      </c>
      <c r="X131" s="447">
        <v>0</v>
      </c>
      <c r="Y131" s="255">
        <f>O131-C131</f>
        <v>-6</v>
      </c>
      <c r="Z131" s="256">
        <f>P131-D131</f>
        <v>-18</v>
      </c>
      <c r="AA131" s="256">
        <f>Q131-E131</f>
        <v>-262</v>
      </c>
      <c r="AB131" s="256">
        <f>R131-F131</f>
        <v>-237</v>
      </c>
      <c r="AC131" s="256">
        <f>S131-G131</f>
        <v>-455</v>
      </c>
      <c r="AD131" s="256">
        <f>T131-H131</f>
        <v>-313</v>
      </c>
      <c r="AE131" s="256">
        <f>U131-I131</f>
        <v>-624</v>
      </c>
      <c r="AF131" s="256">
        <f>V131-J131</f>
        <v>-70</v>
      </c>
      <c r="AG131" s="256">
        <f>W131-K131</f>
        <v>0</v>
      </c>
      <c r="AH131" s="480">
        <f>X131-L131</f>
        <v>0</v>
      </c>
    </row>
    <row r="132" spans="1:37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447">
        <v>0</v>
      </c>
      <c r="U132" s="447">
        <v>0</v>
      </c>
      <c r="V132" s="447">
        <v>0</v>
      </c>
      <c r="W132" s="447">
        <v>0</v>
      </c>
      <c r="X132" s="447">
        <v>0</v>
      </c>
      <c r="Y132" s="255">
        <f>O132-C132</f>
        <v>-56</v>
      </c>
      <c r="Z132" s="256">
        <f>P132-D132</f>
        <v>-105</v>
      </c>
      <c r="AA132" s="256">
        <f>Q132-E132</f>
        <v>-132</v>
      </c>
      <c r="AB132" s="256">
        <f>R132-F132</f>
        <v>-105</v>
      </c>
      <c r="AC132" s="256">
        <f>S132-G132</f>
        <v>-79</v>
      </c>
      <c r="AD132" s="256">
        <f>T132-H132</f>
        <v>-62</v>
      </c>
      <c r="AE132" s="256">
        <f>U132-I132</f>
        <v>-41</v>
      </c>
      <c r="AF132" s="256">
        <f>V132-J132</f>
        <v>-1</v>
      </c>
      <c r="AG132" s="256">
        <f>W132-K132</f>
        <v>0</v>
      </c>
      <c r="AH132" s="480">
        <f>X132-L132</f>
        <v>-1</v>
      </c>
    </row>
    <row r="133" spans="1:37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447">
        <v>0</v>
      </c>
      <c r="U133" s="447">
        <v>0</v>
      </c>
      <c r="V133" s="447">
        <v>0</v>
      </c>
      <c r="W133" s="447">
        <v>0</v>
      </c>
      <c r="X133" s="447">
        <v>0</v>
      </c>
      <c r="Y133" s="255">
        <f>O133-C133</f>
        <v>-5</v>
      </c>
      <c r="Z133" s="256">
        <f>P133-D133</f>
        <v>-10</v>
      </c>
      <c r="AA133" s="256">
        <f>Q133-E133</f>
        <v>-9</v>
      </c>
      <c r="AB133" s="256">
        <f>R133-F133</f>
        <v>-9</v>
      </c>
      <c r="AC133" s="256">
        <f>S133-G133</f>
        <v>-7</v>
      </c>
      <c r="AD133" s="256">
        <f>T133-H133</f>
        <v>-5</v>
      </c>
      <c r="AE133" s="256">
        <f>U133-I133</f>
        <v>-7</v>
      </c>
      <c r="AF133" s="256">
        <f>V133-J133</f>
        <v>0</v>
      </c>
      <c r="AG133" s="256">
        <f>W133-K133</f>
        <v>0</v>
      </c>
      <c r="AH133" s="480">
        <f>X133-L133</f>
        <v>0</v>
      </c>
    </row>
    <row r="134" spans="1:37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448">
        <v>0</v>
      </c>
      <c r="U134" s="448">
        <v>0</v>
      </c>
      <c r="V134" s="448">
        <v>0</v>
      </c>
      <c r="W134" s="448">
        <v>0</v>
      </c>
      <c r="X134" s="448">
        <v>0</v>
      </c>
      <c r="Y134" s="279">
        <f>O134-C134</f>
        <v>0</v>
      </c>
      <c r="Z134" s="277">
        <f>P134-D134</f>
        <v>-1</v>
      </c>
      <c r="AA134" s="277">
        <f>Q134-E134</f>
        <v>-1</v>
      </c>
      <c r="AB134" s="277">
        <f>R134-F134</f>
        <v>0</v>
      </c>
      <c r="AC134" s="277">
        <f>S134-G134</f>
        <v>0</v>
      </c>
      <c r="AD134" s="277">
        <f>T134-H134</f>
        <v>0</v>
      </c>
      <c r="AE134" s="277">
        <f>U134-I134</f>
        <v>0</v>
      </c>
      <c r="AF134" s="277">
        <f>V134-J134</f>
        <v>0</v>
      </c>
      <c r="AG134" s="277">
        <f>W134-K134</f>
        <v>0</v>
      </c>
      <c r="AH134" s="484">
        <f>X134-L134</f>
        <v>0</v>
      </c>
    </row>
    <row r="135" spans="1:37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W135" si="70">SUM(E130:E134)</f>
        <v>1069</v>
      </c>
      <c r="F135" s="294">
        <f t="shared" si="70"/>
        <v>990</v>
      </c>
      <c r="G135" s="293">
        <f t="shared" si="70"/>
        <v>1524</v>
      </c>
      <c r="H135" s="260">
        <f t="shared" si="70"/>
        <v>1146</v>
      </c>
      <c r="I135" s="260">
        <f t="shared" si="70"/>
        <v>1928</v>
      </c>
      <c r="J135" s="260">
        <f t="shared" si="70"/>
        <v>252</v>
      </c>
      <c r="K135" s="260">
        <f t="shared" si="70"/>
        <v>2</v>
      </c>
      <c r="L135" s="260">
        <f t="shared" si="70"/>
        <v>4</v>
      </c>
      <c r="M135" s="260">
        <f t="shared" si="70"/>
        <v>51</v>
      </c>
      <c r="N135" s="262">
        <f t="shared" si="70"/>
        <v>67</v>
      </c>
      <c r="O135" s="256">
        <f t="shared" si="70"/>
        <v>25</v>
      </c>
      <c r="P135" s="383">
        <f t="shared" si="70"/>
        <v>0</v>
      </c>
      <c r="Q135" s="383">
        <f t="shared" si="70"/>
        <v>0</v>
      </c>
      <c r="R135" s="383">
        <f t="shared" si="70"/>
        <v>0</v>
      </c>
      <c r="S135" s="447">
        <f t="shared" si="70"/>
        <v>0</v>
      </c>
      <c r="T135" s="447">
        <f t="shared" si="70"/>
        <v>0</v>
      </c>
      <c r="U135" s="447">
        <f t="shared" si="70"/>
        <v>0</v>
      </c>
      <c r="V135" s="447">
        <f t="shared" si="70"/>
        <v>0</v>
      </c>
      <c r="W135" s="447">
        <f t="shared" si="70"/>
        <v>0</v>
      </c>
      <c r="X135" s="447">
        <f t="shared" ref="X135" si="71">SUM(X130:X134)</f>
        <v>0</v>
      </c>
      <c r="Y135" s="281">
        <f>SUM(Y130:Y134)</f>
        <v>-145</v>
      </c>
      <c r="Z135" s="282">
        <f>SUM(Z130:Z134)</f>
        <v>-1051</v>
      </c>
      <c r="AA135" s="282">
        <f t="shared" ref="AA135:AG135" si="72">SUM(AA130:AA134)</f>
        <v>-1069</v>
      </c>
      <c r="AB135" s="282">
        <f t="shared" si="72"/>
        <v>-990</v>
      </c>
      <c r="AC135" s="282">
        <f t="shared" si="72"/>
        <v>-1524</v>
      </c>
      <c r="AD135" s="282">
        <f t="shared" si="72"/>
        <v>-1146</v>
      </c>
      <c r="AE135" s="282">
        <f t="shared" si="72"/>
        <v>-1928</v>
      </c>
      <c r="AF135" s="282">
        <f t="shared" si="72"/>
        <v>-252</v>
      </c>
      <c r="AG135" s="282">
        <f t="shared" si="72"/>
        <v>-2</v>
      </c>
      <c r="AH135" s="485">
        <f t="shared" ref="AH135" si="73">SUM(AH130:AH134)</f>
        <v>-4</v>
      </c>
    </row>
    <row r="136" spans="1:37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447"/>
      <c r="U136" s="447"/>
      <c r="V136" s="447"/>
      <c r="W136" s="447"/>
      <c r="X136" s="447"/>
      <c r="Y136" s="281"/>
      <c r="Z136" s="282"/>
      <c r="AA136" s="92"/>
      <c r="AB136" s="92"/>
      <c r="AC136" s="92"/>
      <c r="AD136" s="92"/>
      <c r="AE136" s="92"/>
      <c r="AF136" s="92"/>
      <c r="AG136" s="92"/>
      <c r="AH136" s="179"/>
    </row>
    <row r="137" spans="1:37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447">
        <v>957</v>
      </c>
      <c r="U137" s="447">
        <v>719</v>
      </c>
      <c r="V137" s="447">
        <v>605</v>
      </c>
      <c r="W137" s="447">
        <v>574</v>
      </c>
      <c r="X137" s="447">
        <v>530</v>
      </c>
      <c r="Y137" s="255">
        <f>O137-C137</f>
        <v>-3053</v>
      </c>
      <c r="Z137" s="256">
        <f>P137-D137</f>
        <v>-6810</v>
      </c>
      <c r="AA137" s="256">
        <f>Q137-E137</f>
        <v>-8508</v>
      </c>
      <c r="AB137" s="256">
        <f>R137-F137</f>
        <v>-7330</v>
      </c>
      <c r="AC137" s="256">
        <f>S137-G137</f>
        <v>-7363</v>
      </c>
      <c r="AD137" s="256">
        <f>T137-H137</f>
        <v>-6816</v>
      </c>
      <c r="AE137" s="256">
        <f>U137-I137</f>
        <v>-5757</v>
      </c>
      <c r="AF137" s="256">
        <f>V137-J137</f>
        <v>-3884</v>
      </c>
      <c r="AG137" s="256">
        <f>W137-K137</f>
        <v>-2569</v>
      </c>
      <c r="AH137" s="480">
        <f>X137-L137</f>
        <v>-1609</v>
      </c>
      <c r="AI137" s="400"/>
      <c r="AJ137" s="400"/>
      <c r="AK137" s="400"/>
    </row>
    <row r="138" spans="1:37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447">
        <v>274</v>
      </c>
      <c r="U138" s="447">
        <v>201</v>
      </c>
      <c r="V138" s="447">
        <v>169</v>
      </c>
      <c r="W138" s="447">
        <v>93</v>
      </c>
      <c r="X138" s="447">
        <v>91</v>
      </c>
      <c r="Y138" s="255">
        <f>O138-C138</f>
        <v>-966</v>
      </c>
      <c r="Z138" s="256">
        <f>P138-D138</f>
        <v>-1351</v>
      </c>
      <c r="AA138" s="256">
        <f>Q138-E138</f>
        <v>-3184</v>
      </c>
      <c r="AB138" s="256">
        <f>R138-F138</f>
        <v>-2769</v>
      </c>
      <c r="AC138" s="256">
        <f>S138-G138</f>
        <v>-2952</v>
      </c>
      <c r="AD138" s="256">
        <f>T138-H138</f>
        <v>-2932</v>
      </c>
      <c r="AE138" s="256">
        <f>U138-I138</f>
        <v>-2601</v>
      </c>
      <c r="AF138" s="256">
        <f>V138-J138</f>
        <v>-1974</v>
      </c>
      <c r="AG138" s="256">
        <f>W138-K138</f>
        <v>-633</v>
      </c>
      <c r="AH138" s="480">
        <f>X138-L138</f>
        <v>-226</v>
      </c>
    </row>
    <row r="139" spans="1:37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447">
        <v>20</v>
      </c>
      <c r="U139" s="447">
        <v>41</v>
      </c>
      <c r="V139" s="447">
        <v>82</v>
      </c>
      <c r="W139" s="447">
        <v>79</v>
      </c>
      <c r="X139" s="447">
        <v>80</v>
      </c>
      <c r="Y139" s="255">
        <f>O139-C139</f>
        <v>-90</v>
      </c>
      <c r="Z139" s="256">
        <f>P139-D139</f>
        <v>-164</v>
      </c>
      <c r="AA139" s="256">
        <f>Q139-E139</f>
        <v>-183</v>
      </c>
      <c r="AB139" s="256">
        <f>R139-F139</f>
        <v>-137</v>
      </c>
      <c r="AC139" s="256">
        <f>S139-G139</f>
        <v>-111</v>
      </c>
      <c r="AD139" s="256">
        <f>T139-H139</f>
        <v>-84</v>
      </c>
      <c r="AE139" s="256">
        <f>U139-I139</f>
        <v>-48</v>
      </c>
      <c r="AF139" s="256">
        <f>V139-J139</f>
        <v>16</v>
      </c>
      <c r="AG139" s="256">
        <f>W139-K139</f>
        <v>26</v>
      </c>
      <c r="AH139" s="480">
        <f>X139-L139</f>
        <v>33</v>
      </c>
      <c r="AI139" s="401"/>
      <c r="AJ139" s="401"/>
      <c r="AK139" s="401"/>
    </row>
    <row r="140" spans="1:37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447">
        <v>21</v>
      </c>
      <c r="U140" s="447">
        <v>30</v>
      </c>
      <c r="V140" s="447">
        <v>35</v>
      </c>
      <c r="W140" s="447">
        <v>32</v>
      </c>
      <c r="X140" s="447">
        <v>31</v>
      </c>
      <c r="Y140" s="255">
        <f>O140-C140</f>
        <v>-24</v>
      </c>
      <c r="Z140" s="256">
        <f>P140-D140</f>
        <v>-52</v>
      </c>
      <c r="AA140" s="256">
        <f>Q140-E140</f>
        <v>-59</v>
      </c>
      <c r="AB140" s="256">
        <f>R140-F140</f>
        <v>-47</v>
      </c>
      <c r="AC140" s="256">
        <f>S140-G140</f>
        <v>-38</v>
      </c>
      <c r="AD140" s="256">
        <f>T140-H140</f>
        <v>-27</v>
      </c>
      <c r="AE140" s="256">
        <f>U140-I140</f>
        <v>-7</v>
      </c>
      <c r="AF140" s="256">
        <f>V140-J140</f>
        <v>12</v>
      </c>
      <c r="AG140" s="256">
        <f>W140-K140</f>
        <v>8</v>
      </c>
      <c r="AH140" s="480">
        <f>X140-L140</f>
        <v>4</v>
      </c>
    </row>
    <row r="141" spans="1:37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448">
        <v>4</v>
      </c>
      <c r="U141" s="448">
        <v>6</v>
      </c>
      <c r="V141" s="448">
        <v>6</v>
      </c>
      <c r="W141" s="448">
        <v>3</v>
      </c>
      <c r="X141" s="448">
        <v>3</v>
      </c>
      <c r="Y141" s="279">
        <f>O141-C141</f>
        <v>-4</v>
      </c>
      <c r="Z141" s="277">
        <f>P141-D141</f>
        <v>-7</v>
      </c>
      <c r="AA141" s="277">
        <f>Q141-E141</f>
        <v>-6</v>
      </c>
      <c r="AB141" s="277">
        <f>R141-F141</f>
        <v>-7</v>
      </c>
      <c r="AC141" s="277">
        <f>S141-G141</f>
        <v>-3</v>
      </c>
      <c r="AD141" s="277">
        <f>T141-H141</f>
        <v>-1</v>
      </c>
      <c r="AE141" s="277">
        <f>U141-I141</f>
        <v>3</v>
      </c>
      <c r="AF141" s="277">
        <f>V141-J141</f>
        <v>4</v>
      </c>
      <c r="AG141" s="277">
        <f>W141-K141</f>
        <v>0</v>
      </c>
      <c r="AH141" s="484">
        <f>X141-L141</f>
        <v>1</v>
      </c>
    </row>
    <row r="142" spans="1:37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G142" si="74">SUM(E137:E141)</f>
        <v>14118</v>
      </c>
      <c r="F142" s="300">
        <f t="shared" si="74"/>
        <v>12193</v>
      </c>
      <c r="G142" s="300">
        <f t="shared" si="74"/>
        <v>12025</v>
      </c>
      <c r="H142" s="270">
        <f t="shared" si="74"/>
        <v>11136</v>
      </c>
      <c r="I142" s="270">
        <f t="shared" si="74"/>
        <v>9407</v>
      </c>
      <c r="J142" s="270">
        <f t="shared" si="74"/>
        <v>6723</v>
      </c>
      <c r="K142" s="270">
        <f t="shared" si="74"/>
        <v>3949</v>
      </c>
      <c r="L142" s="270">
        <f t="shared" si="74"/>
        <v>2532</v>
      </c>
      <c r="M142" s="270">
        <f t="shared" si="74"/>
        <v>3139</v>
      </c>
      <c r="N142" s="271">
        <f t="shared" si="74"/>
        <v>4182</v>
      </c>
      <c r="O142" s="283">
        <f t="shared" si="74"/>
        <v>3444</v>
      </c>
      <c r="P142" s="385">
        <f t="shared" si="74"/>
        <v>1978</v>
      </c>
      <c r="Q142" s="385">
        <f t="shared" si="74"/>
        <v>2178</v>
      </c>
      <c r="R142" s="385">
        <f t="shared" si="74"/>
        <v>1903</v>
      </c>
      <c r="S142" s="385">
        <f t="shared" si="74"/>
        <v>1558</v>
      </c>
      <c r="T142" s="385">
        <f t="shared" si="74"/>
        <v>1276</v>
      </c>
      <c r="U142" s="385">
        <f t="shared" si="74"/>
        <v>997</v>
      </c>
      <c r="V142" s="385">
        <f t="shared" si="74"/>
        <v>897</v>
      </c>
      <c r="W142" s="385">
        <f t="shared" si="74"/>
        <v>781</v>
      </c>
      <c r="X142" s="385">
        <f t="shared" ref="X142" si="75">SUM(X137:X141)</f>
        <v>735</v>
      </c>
      <c r="Y142" s="285">
        <f t="shared" si="74"/>
        <v>-4137</v>
      </c>
      <c r="Z142" s="283">
        <f t="shared" si="74"/>
        <v>-8384</v>
      </c>
      <c r="AA142" s="283">
        <f t="shared" si="74"/>
        <v>-11940</v>
      </c>
      <c r="AB142" s="283">
        <f t="shared" si="74"/>
        <v>-10290</v>
      </c>
      <c r="AC142" s="283">
        <f t="shared" si="74"/>
        <v>-10467</v>
      </c>
      <c r="AD142" s="283">
        <f t="shared" si="74"/>
        <v>-9860</v>
      </c>
      <c r="AE142" s="283">
        <f t="shared" si="74"/>
        <v>-8410</v>
      </c>
      <c r="AF142" s="283">
        <f t="shared" si="74"/>
        <v>-5826</v>
      </c>
      <c r="AG142" s="283">
        <f t="shared" si="74"/>
        <v>-3168</v>
      </c>
      <c r="AH142" s="486">
        <f t="shared" ref="AH142" si="76">SUM(AH137:AH141)</f>
        <v>-1797</v>
      </c>
    </row>
    <row r="143" spans="1:37" x14ac:dyDescent="0.3">
      <c r="A143" s="290"/>
      <c r="B143" s="229"/>
      <c r="C143" s="229"/>
      <c r="D143" s="229"/>
      <c r="E143" s="229"/>
      <c r="F143" s="229"/>
      <c r="G143" s="229"/>
    </row>
    <row r="144" spans="1:37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5">
    <mergeCell ref="B1:Z1"/>
    <mergeCell ref="C2:I2"/>
    <mergeCell ref="C3:I3"/>
    <mergeCell ref="C5:I5"/>
    <mergeCell ref="Y8:AH8"/>
  </mergeCells>
  <pageMargins left="0.45" right="0.45" top="0.5" bottom="0.5" header="0.3" footer="0.3"/>
  <pageSetup scale="31" fitToHeight="0" orientation="landscape" r:id="rId1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63"/>
  <sheetViews>
    <sheetView zoomScaleNormal="100" workbookViewId="0">
      <pane xSplit="2" ySplit="9" topLeftCell="K10" activePane="bottomRight" state="frozen"/>
      <selection pane="topRight" activeCell="C1" sqref="C1"/>
      <selection pane="bottomLeft" activeCell="A9" sqref="A9"/>
      <selection pane="bottomRight" activeCell="Y4" sqref="Y4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9.44140625" style="1" hidden="1" customWidth="1"/>
    <col min="21" max="21" width="2.88671875" style="1" hidden="1" customWidth="1"/>
    <col min="22" max="23" width="12" style="1" bestFit="1" customWidth="1"/>
    <col min="24" max="25" width="11" style="1" bestFit="1" customWidth="1"/>
    <col min="26" max="26" width="12.33203125" style="1" customWidth="1"/>
    <col min="27" max="28" width="14.88671875" style="1" hidden="1" customWidth="1"/>
    <col min="29" max="16384" width="9.21875" style="1"/>
  </cols>
  <sheetData>
    <row r="1" spans="1:34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34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6"/>
      <c r="U2" s="6"/>
      <c r="V2" s="6"/>
      <c r="W2" s="7"/>
    </row>
    <row r="3" spans="1:34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8"/>
      <c r="U3" s="8"/>
      <c r="V3" s="8"/>
      <c r="W3" s="9"/>
    </row>
    <row r="4" spans="1:34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8"/>
      <c r="U4" s="8"/>
      <c r="V4" s="8"/>
      <c r="W4" s="9"/>
    </row>
    <row r="5" spans="1:34" ht="27.6" customHeight="1" thickTop="1" thickBot="1" x14ac:dyDescent="0.35">
      <c r="B5" s="4" t="s">
        <v>45</v>
      </c>
      <c r="C5" s="519" t="s">
        <v>150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8"/>
      <c r="U5" s="8"/>
      <c r="V5" s="8"/>
      <c r="W5" s="10"/>
    </row>
    <row r="6" spans="1:34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8"/>
      <c r="U6" s="8"/>
      <c r="V6" s="8"/>
      <c r="W6" s="10"/>
    </row>
    <row r="7" spans="1:34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13"/>
      <c r="U7" s="13"/>
      <c r="V7" s="13"/>
      <c r="W7" s="14"/>
    </row>
    <row r="8" spans="1:34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17"/>
      <c r="U8" s="20"/>
      <c r="V8" s="521" t="s">
        <v>32</v>
      </c>
      <c r="W8" s="522"/>
      <c r="X8" s="522"/>
      <c r="Y8" s="522"/>
      <c r="Z8" s="522"/>
      <c r="AA8" s="522"/>
      <c r="AB8" s="523"/>
      <c r="AC8" s="526"/>
      <c r="AD8" s="525"/>
      <c r="AE8" s="525"/>
    </row>
    <row r="9" spans="1:34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34" t="s">
        <v>10</v>
      </c>
      <c r="S9" s="449" t="s">
        <v>149</v>
      </c>
      <c r="T9" s="147" t="s">
        <v>2</v>
      </c>
      <c r="U9" s="150" t="s">
        <v>12</v>
      </c>
      <c r="V9" s="146" t="s">
        <v>8</v>
      </c>
      <c r="W9" s="147" t="s">
        <v>9</v>
      </c>
      <c r="X9" s="147" t="s">
        <v>13</v>
      </c>
      <c r="Y9" s="147" t="s">
        <v>139</v>
      </c>
      <c r="Z9" s="147" t="s">
        <v>11</v>
      </c>
      <c r="AA9" s="147" t="s">
        <v>2</v>
      </c>
      <c r="AB9" s="148" t="s">
        <v>12</v>
      </c>
      <c r="AC9" s="451"/>
      <c r="AD9" s="451"/>
      <c r="AE9" s="451"/>
      <c r="AF9" s="451"/>
      <c r="AG9" s="451"/>
      <c r="AH9" s="451"/>
    </row>
    <row r="10" spans="1:34" x14ac:dyDescent="0.3">
      <c r="A10" s="451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26"/>
      <c r="U10" s="187"/>
      <c r="V10" s="212"/>
      <c r="W10" s="28"/>
      <c r="X10" s="29"/>
      <c r="Y10" s="29"/>
      <c r="Z10" s="29"/>
      <c r="AA10" s="29"/>
      <c r="AB10" s="152"/>
    </row>
    <row r="11" spans="1:34" x14ac:dyDescent="0.3">
      <c r="A11" s="451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30"/>
      <c r="U11" s="188"/>
      <c r="V11" s="213">
        <f t="shared" ref="V11:AB15" si="0">O11-C11</f>
        <v>4079</v>
      </c>
      <c r="W11" s="80">
        <f t="shared" si="0"/>
        <v>4317</v>
      </c>
      <c r="X11" s="80">
        <f t="shared" si="0"/>
        <v>5435</v>
      </c>
      <c r="Y11" s="80">
        <f t="shared" si="0"/>
        <v>6171</v>
      </c>
      <c r="Z11" s="49">
        <f t="shared" si="0"/>
        <v>3856</v>
      </c>
      <c r="AA11" s="80">
        <f t="shared" si="0"/>
        <v>-253397</v>
      </c>
      <c r="AB11" s="154">
        <f t="shared" si="0"/>
        <v>-254776</v>
      </c>
    </row>
    <row r="12" spans="1:34" x14ac:dyDescent="0.3">
      <c r="A12" s="451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30"/>
      <c r="U12" s="188"/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80">
        <f t="shared" si="0"/>
        <v>-365</v>
      </c>
      <c r="Z12" s="49">
        <f t="shared" si="0"/>
        <v>2782</v>
      </c>
      <c r="AA12" s="80">
        <f t="shared" si="0"/>
        <v>-39143</v>
      </c>
      <c r="AB12" s="154">
        <f t="shared" si="0"/>
        <v>-37878</v>
      </c>
    </row>
    <row r="13" spans="1:34" x14ac:dyDescent="0.3">
      <c r="A13" s="451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30"/>
      <c r="U13" s="188"/>
      <c r="V13" s="213">
        <f t="shared" si="0"/>
        <v>-11</v>
      </c>
      <c r="W13" s="80">
        <f t="shared" si="0"/>
        <v>186</v>
      </c>
      <c r="X13" s="80">
        <f t="shared" si="0"/>
        <v>425</v>
      </c>
      <c r="Y13" s="80">
        <f t="shared" si="0"/>
        <v>619</v>
      </c>
      <c r="Z13" s="49">
        <f t="shared" si="0"/>
        <v>677</v>
      </c>
      <c r="AA13" s="80">
        <f t="shared" si="0"/>
        <v>-22725</v>
      </c>
      <c r="AB13" s="154">
        <f t="shared" si="0"/>
        <v>-22731</v>
      </c>
    </row>
    <row r="14" spans="1:34" x14ac:dyDescent="0.3">
      <c r="A14" s="451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30"/>
      <c r="U14" s="188"/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80">
        <f t="shared" si="0"/>
        <v>174</v>
      </c>
      <c r="Z14" s="49">
        <f t="shared" si="0"/>
        <v>194</v>
      </c>
      <c r="AA14" s="80">
        <f t="shared" si="0"/>
        <v>-6748</v>
      </c>
      <c r="AB14" s="154">
        <f t="shared" si="0"/>
        <v>-6754</v>
      </c>
    </row>
    <row r="15" spans="1:34" x14ac:dyDescent="0.3">
      <c r="A15" s="451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84"/>
      <c r="U15" s="189"/>
      <c r="V15" s="214">
        <f t="shared" si="0"/>
        <v>13</v>
      </c>
      <c r="W15" s="85">
        <f t="shared" si="0"/>
        <v>18</v>
      </c>
      <c r="X15" s="85">
        <f t="shared" si="0"/>
        <v>15</v>
      </c>
      <c r="Y15" s="85">
        <f t="shared" si="0"/>
        <v>18</v>
      </c>
      <c r="Z15" s="55">
        <f t="shared" si="0"/>
        <v>17</v>
      </c>
      <c r="AA15" s="85">
        <f t="shared" si="0"/>
        <v>-978</v>
      </c>
      <c r="AB15" s="155">
        <f t="shared" si="0"/>
        <v>-977</v>
      </c>
    </row>
    <row r="16" spans="1:34" ht="15" thickBot="1" x14ac:dyDescent="0.35">
      <c r="A16" s="451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31">
        <f t="shared" si="1"/>
        <v>0</v>
      </c>
      <c r="U16" s="190">
        <f t="shared" si="1"/>
        <v>0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5824</v>
      </c>
      <c r="Y16" s="51">
        <f t="shared" si="2"/>
        <v>6617</v>
      </c>
      <c r="Z16" s="52">
        <f t="shared" si="2"/>
        <v>7526</v>
      </c>
      <c r="AA16" s="51">
        <f t="shared" si="2"/>
        <v>-322991</v>
      </c>
      <c r="AB16" s="157">
        <f t="shared" si="2"/>
        <v>-323116</v>
      </c>
    </row>
    <row r="17" spans="1:34" x14ac:dyDescent="0.3">
      <c r="A17" s="451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0"/>
      <c r="U17" s="187"/>
      <c r="V17" s="213"/>
      <c r="W17" s="236"/>
      <c r="X17" s="81"/>
      <c r="Y17" s="81"/>
      <c r="Z17" s="235"/>
      <c r="AA17" s="81"/>
      <c r="AB17" s="159"/>
    </row>
    <row r="18" spans="1:34" x14ac:dyDescent="0.3">
      <c r="A18" s="451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33"/>
      <c r="U18" s="191"/>
      <c r="V18" s="213">
        <f t="shared" ref="V18:AB22" si="3">O18-C18</f>
        <v>5522</v>
      </c>
      <c r="W18" s="80">
        <f t="shared" si="3"/>
        <v>-3703</v>
      </c>
      <c r="X18" s="80">
        <f t="shared" si="3"/>
        <v>-1181</v>
      </c>
      <c r="Y18" s="80">
        <f t="shared" si="3"/>
        <v>530</v>
      </c>
      <c r="Z18" s="58">
        <f t="shared" si="3"/>
        <v>-7910</v>
      </c>
      <c r="AA18" s="80">
        <f t="shared" si="3"/>
        <v>-63283</v>
      </c>
      <c r="AB18" s="154">
        <f t="shared" si="3"/>
        <v>-59573</v>
      </c>
      <c r="AC18" s="400"/>
      <c r="AD18" s="400"/>
      <c r="AE18" s="400"/>
      <c r="AF18" s="400"/>
      <c r="AG18" s="400"/>
      <c r="AH18" s="400"/>
    </row>
    <row r="19" spans="1:34" x14ac:dyDescent="0.3">
      <c r="A19" s="451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33"/>
      <c r="U19" s="191"/>
      <c r="V19" s="213">
        <f t="shared" si="3"/>
        <v>-699</v>
      </c>
      <c r="W19" s="80">
        <f t="shared" si="3"/>
        <v>-1644</v>
      </c>
      <c r="X19" s="80">
        <f t="shared" si="3"/>
        <v>134</v>
      </c>
      <c r="Y19" s="80">
        <f t="shared" si="3"/>
        <v>-122</v>
      </c>
      <c r="Z19" s="58">
        <f t="shared" si="3"/>
        <v>676</v>
      </c>
      <c r="AA19" s="80">
        <f t="shared" si="3"/>
        <v>-27137</v>
      </c>
      <c r="AB19" s="154">
        <f t="shared" si="3"/>
        <v>-25762</v>
      </c>
    </row>
    <row r="20" spans="1:34" x14ac:dyDescent="0.3">
      <c r="A20" s="451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33"/>
      <c r="U20" s="191"/>
      <c r="V20" s="213">
        <f t="shared" si="3"/>
        <v>787</v>
      </c>
      <c r="W20" s="80">
        <f t="shared" si="3"/>
        <v>1365</v>
      </c>
      <c r="X20" s="80">
        <f t="shared" si="3"/>
        <v>1144</v>
      </c>
      <c r="Y20" s="80">
        <f t="shared" si="3"/>
        <v>1146</v>
      </c>
      <c r="Z20" s="58">
        <f t="shared" si="3"/>
        <v>340</v>
      </c>
      <c r="AA20" s="80">
        <f t="shared" si="3"/>
        <v>-4706</v>
      </c>
      <c r="AB20" s="154">
        <f t="shared" si="3"/>
        <v>-4358</v>
      </c>
      <c r="AC20" s="401"/>
      <c r="AD20" s="401"/>
      <c r="AE20" s="401"/>
      <c r="AF20" s="401"/>
      <c r="AG20" s="401"/>
      <c r="AH20" s="401"/>
    </row>
    <row r="21" spans="1:34" x14ac:dyDescent="0.3">
      <c r="A21" s="451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33"/>
      <c r="U21" s="191"/>
      <c r="V21" s="213">
        <f t="shared" si="3"/>
        <v>325</v>
      </c>
      <c r="W21" s="80">
        <f t="shared" si="3"/>
        <v>509</v>
      </c>
      <c r="X21" s="80">
        <f t="shared" si="3"/>
        <v>336</v>
      </c>
      <c r="Y21" s="80">
        <f t="shared" si="3"/>
        <v>347</v>
      </c>
      <c r="Z21" s="58">
        <f t="shared" si="3"/>
        <v>142</v>
      </c>
      <c r="AA21" s="80">
        <f t="shared" si="3"/>
        <v>-997</v>
      </c>
      <c r="AB21" s="154">
        <f t="shared" si="3"/>
        <v>-847</v>
      </c>
    </row>
    <row r="22" spans="1:34" x14ac:dyDescent="0.3">
      <c r="A22" s="451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86"/>
      <c r="U22" s="192"/>
      <c r="V22" s="214">
        <f t="shared" si="3"/>
        <v>75</v>
      </c>
      <c r="W22" s="85">
        <f t="shared" si="3"/>
        <v>54</v>
      </c>
      <c r="X22" s="85">
        <f t="shared" si="3"/>
        <v>48</v>
      </c>
      <c r="Y22" s="85">
        <f t="shared" si="3"/>
        <v>75</v>
      </c>
      <c r="Z22" s="68">
        <f t="shared" si="3"/>
        <v>46</v>
      </c>
      <c r="AA22" s="85">
        <f t="shared" si="3"/>
        <v>-128</v>
      </c>
      <c r="AB22" s="155">
        <f t="shared" si="3"/>
        <v>-118</v>
      </c>
    </row>
    <row r="23" spans="1:34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95300</v>
      </c>
      <c r="T23" s="34">
        <f t="shared" si="4"/>
        <v>0</v>
      </c>
      <c r="U23" s="191">
        <f t="shared" si="4"/>
        <v>0</v>
      </c>
      <c r="V23" s="216">
        <f t="shared" si="4"/>
        <v>6010</v>
      </c>
      <c r="W23" s="60">
        <f t="shared" si="4"/>
        <v>-3419</v>
      </c>
      <c r="X23" s="60">
        <f t="shared" si="4"/>
        <v>481</v>
      </c>
      <c r="Y23" s="60">
        <f t="shared" si="4"/>
        <v>1976</v>
      </c>
      <c r="Z23" s="58">
        <f t="shared" si="4"/>
        <v>-6706</v>
      </c>
      <c r="AA23" s="60">
        <f t="shared" si="4"/>
        <v>-96251</v>
      </c>
      <c r="AB23" s="160">
        <f t="shared" si="4"/>
        <v>-90658</v>
      </c>
    </row>
    <row r="24" spans="1:34" x14ac:dyDescent="0.3">
      <c r="A24" s="451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3"/>
      <c r="U24" s="191"/>
      <c r="V24" s="216"/>
      <c r="W24" s="82"/>
      <c r="X24" s="83"/>
      <c r="Y24" s="83"/>
      <c r="Z24" s="58"/>
      <c r="AA24" s="83"/>
      <c r="AB24" s="162"/>
    </row>
    <row r="25" spans="1:34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33"/>
      <c r="U25" s="191"/>
      <c r="V25" s="213">
        <f t="shared" ref="V25:AB29" si="5">O25-C25</f>
        <v>2991</v>
      </c>
      <c r="W25" s="80">
        <f t="shared" si="5"/>
        <v>-8657</v>
      </c>
      <c r="X25" s="80">
        <f t="shared" si="5"/>
        <v>-1118</v>
      </c>
      <c r="Y25" s="80">
        <f t="shared" si="5"/>
        <v>-587</v>
      </c>
      <c r="Z25" s="58">
        <f t="shared" si="5"/>
        <v>-10271</v>
      </c>
      <c r="AA25" s="80">
        <f t="shared" si="5"/>
        <v>-23531</v>
      </c>
      <c r="AB25" s="154">
        <f t="shared" si="5"/>
        <v>-22018</v>
      </c>
    </row>
    <row r="26" spans="1:34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33"/>
      <c r="U26" s="191"/>
      <c r="V26" s="213">
        <f t="shared" si="5"/>
        <v>1193</v>
      </c>
      <c r="W26" s="80">
        <f t="shared" si="5"/>
        <v>-318</v>
      </c>
      <c r="X26" s="80">
        <f t="shared" si="5"/>
        <v>734</v>
      </c>
      <c r="Y26" s="80">
        <f t="shared" si="5"/>
        <v>-759</v>
      </c>
      <c r="Z26" s="58">
        <f t="shared" si="5"/>
        <v>-1129</v>
      </c>
      <c r="AA26" s="80">
        <f t="shared" si="5"/>
        <v>-3601</v>
      </c>
      <c r="AB26" s="154">
        <f t="shared" si="5"/>
        <v>-3774</v>
      </c>
    </row>
    <row r="27" spans="1:34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33"/>
      <c r="U27" s="191"/>
      <c r="V27" s="213">
        <f t="shared" si="5"/>
        <v>593</v>
      </c>
      <c r="W27" s="80">
        <f t="shared" si="5"/>
        <v>264</v>
      </c>
      <c r="X27" s="80">
        <f t="shared" si="5"/>
        <v>-213</v>
      </c>
      <c r="Y27" s="80">
        <f t="shared" si="5"/>
        <v>95</v>
      </c>
      <c r="Z27" s="58">
        <f t="shared" si="5"/>
        <v>-786</v>
      </c>
      <c r="AA27" s="80">
        <f t="shared" si="5"/>
        <v>-1801</v>
      </c>
      <c r="AB27" s="154">
        <f t="shared" si="5"/>
        <v>-1524</v>
      </c>
    </row>
    <row r="28" spans="1:34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33"/>
      <c r="U28" s="191"/>
      <c r="V28" s="213">
        <f t="shared" si="5"/>
        <v>266</v>
      </c>
      <c r="W28" s="80">
        <f t="shared" si="5"/>
        <v>205</v>
      </c>
      <c r="X28" s="80">
        <f t="shared" si="5"/>
        <v>47</v>
      </c>
      <c r="Y28" s="80">
        <f t="shared" si="5"/>
        <v>42</v>
      </c>
      <c r="Z28" s="58">
        <f t="shared" si="5"/>
        <v>-143</v>
      </c>
      <c r="AA28" s="80">
        <f t="shared" si="5"/>
        <v>-496</v>
      </c>
      <c r="AB28" s="154">
        <f t="shared" si="5"/>
        <v>-356</v>
      </c>
    </row>
    <row r="29" spans="1:34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86"/>
      <c r="U29" s="192"/>
      <c r="V29" s="214">
        <f t="shared" si="5"/>
        <v>59</v>
      </c>
      <c r="W29" s="85">
        <f t="shared" si="5"/>
        <v>24</v>
      </c>
      <c r="X29" s="85">
        <f t="shared" si="5"/>
        <v>8</v>
      </c>
      <c r="Y29" s="85">
        <f t="shared" si="5"/>
        <v>32</v>
      </c>
      <c r="Z29" s="68">
        <f t="shared" si="5"/>
        <v>-7</v>
      </c>
      <c r="AA29" s="85">
        <f t="shared" si="5"/>
        <v>-74</v>
      </c>
      <c r="AB29" s="155">
        <f t="shared" si="5"/>
        <v>-63</v>
      </c>
    </row>
    <row r="30" spans="1:34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24580</v>
      </c>
      <c r="T30" s="34">
        <f t="shared" si="6"/>
        <v>0</v>
      </c>
      <c r="U30" s="193">
        <f t="shared" si="6"/>
        <v>0</v>
      </c>
      <c r="V30" s="216">
        <f t="shared" si="6"/>
        <v>5102</v>
      </c>
      <c r="W30" s="60">
        <f t="shared" si="6"/>
        <v>-8482</v>
      </c>
      <c r="X30" s="60">
        <f t="shared" si="6"/>
        <v>-542</v>
      </c>
      <c r="Y30" s="60">
        <f t="shared" si="6"/>
        <v>-1177</v>
      </c>
      <c r="Z30" s="61">
        <f t="shared" si="6"/>
        <v>-12336</v>
      </c>
      <c r="AA30" s="60">
        <f t="shared" si="6"/>
        <v>-29503</v>
      </c>
      <c r="AB30" s="160">
        <f t="shared" si="6"/>
        <v>-27735</v>
      </c>
    </row>
    <row r="31" spans="1:34" x14ac:dyDescent="0.3">
      <c r="A31" s="451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4"/>
      <c r="U31" s="193"/>
      <c r="V31" s="216"/>
      <c r="W31" s="60"/>
      <c r="X31" s="60"/>
      <c r="Y31" s="60"/>
      <c r="Z31" s="61"/>
      <c r="AA31" s="60"/>
      <c r="AB31" s="160"/>
    </row>
    <row r="32" spans="1:34" x14ac:dyDescent="0.3">
      <c r="A32" s="451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34"/>
      <c r="U32" s="193"/>
      <c r="V32" s="213">
        <f t="shared" ref="V32:AB36" si="7">O32-C32</f>
        <v>-396</v>
      </c>
      <c r="W32" s="80">
        <f t="shared" si="7"/>
        <v>-33</v>
      </c>
      <c r="X32" s="80">
        <f t="shared" si="7"/>
        <v>-5319</v>
      </c>
      <c r="Y32" s="80">
        <f t="shared" si="7"/>
        <v>-3724</v>
      </c>
      <c r="Z32" s="61">
        <f t="shared" si="7"/>
        <v>-88</v>
      </c>
      <c r="AA32" s="80">
        <f t="shared" si="7"/>
        <v>-12648</v>
      </c>
      <c r="AB32" s="154">
        <f t="shared" si="7"/>
        <v>-10188</v>
      </c>
    </row>
    <row r="33" spans="1:34" x14ac:dyDescent="0.3">
      <c r="A33" s="451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34"/>
      <c r="U33" s="193"/>
      <c r="V33" s="213">
        <f t="shared" si="7"/>
        <v>-416</v>
      </c>
      <c r="W33" s="80">
        <f t="shared" si="7"/>
        <v>-574</v>
      </c>
      <c r="X33" s="80">
        <f t="shared" si="7"/>
        <v>-1035</v>
      </c>
      <c r="Y33" s="80">
        <f t="shared" si="7"/>
        <v>74</v>
      </c>
      <c r="Z33" s="61">
        <f t="shared" si="7"/>
        <v>825</v>
      </c>
      <c r="AA33" s="80">
        <f t="shared" si="7"/>
        <v>-3593</v>
      </c>
      <c r="AB33" s="154">
        <f t="shared" si="7"/>
        <v>-2404</v>
      </c>
    </row>
    <row r="34" spans="1:34" x14ac:dyDescent="0.3">
      <c r="A34" s="451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34"/>
      <c r="U34" s="193"/>
      <c r="V34" s="213">
        <f t="shared" si="7"/>
        <v>9</v>
      </c>
      <c r="W34" s="80">
        <f t="shared" si="7"/>
        <v>534</v>
      </c>
      <c r="X34" s="80">
        <f t="shared" si="7"/>
        <v>360</v>
      </c>
      <c r="Y34" s="80">
        <f t="shared" si="7"/>
        <v>-43</v>
      </c>
      <c r="Z34" s="61">
        <f t="shared" si="7"/>
        <v>183</v>
      </c>
      <c r="AA34" s="80">
        <f t="shared" si="7"/>
        <v>-962</v>
      </c>
      <c r="AB34" s="154">
        <f t="shared" si="7"/>
        <v>-720</v>
      </c>
    </row>
    <row r="35" spans="1:34" x14ac:dyDescent="0.3">
      <c r="A35" s="451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34"/>
      <c r="U35" s="193"/>
      <c r="V35" s="213">
        <f t="shared" si="7"/>
        <v>38</v>
      </c>
      <c r="W35" s="80">
        <f t="shared" si="7"/>
        <v>217</v>
      </c>
      <c r="X35" s="80">
        <f t="shared" si="7"/>
        <v>112</v>
      </c>
      <c r="Y35" s="80">
        <f t="shared" si="7"/>
        <v>115</v>
      </c>
      <c r="Z35" s="61">
        <f t="shared" si="7"/>
        <v>82</v>
      </c>
      <c r="AA35" s="80">
        <f t="shared" si="7"/>
        <v>-183</v>
      </c>
      <c r="AB35" s="154">
        <f t="shared" si="7"/>
        <v>-159</v>
      </c>
    </row>
    <row r="36" spans="1:34" x14ac:dyDescent="0.3">
      <c r="A36" s="451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87"/>
      <c r="U36" s="194"/>
      <c r="V36" s="214">
        <f t="shared" si="7"/>
        <v>13</v>
      </c>
      <c r="W36" s="85">
        <f t="shared" si="7"/>
        <v>21</v>
      </c>
      <c r="X36" s="85">
        <f t="shared" si="7"/>
        <v>15</v>
      </c>
      <c r="Y36" s="85">
        <f t="shared" si="7"/>
        <v>22</v>
      </c>
      <c r="Z36" s="68">
        <f t="shared" si="7"/>
        <v>28</v>
      </c>
      <c r="AA36" s="85">
        <f t="shared" si="7"/>
        <v>-29</v>
      </c>
      <c r="AB36" s="155">
        <f t="shared" si="7"/>
        <v>-22</v>
      </c>
    </row>
    <row r="37" spans="1:34" x14ac:dyDescent="0.3">
      <c r="A37" s="451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20213</v>
      </c>
      <c r="T37" s="34">
        <f t="shared" si="9"/>
        <v>0</v>
      </c>
      <c r="U37" s="193">
        <f t="shared" si="9"/>
        <v>0</v>
      </c>
      <c r="V37" s="216">
        <f t="shared" si="9"/>
        <v>-752</v>
      </c>
      <c r="W37" s="60">
        <f t="shared" si="9"/>
        <v>165</v>
      </c>
      <c r="X37" s="60">
        <f t="shared" si="9"/>
        <v>-5867</v>
      </c>
      <c r="Y37" s="60">
        <f t="shared" si="9"/>
        <v>-3556</v>
      </c>
      <c r="Z37" s="61">
        <f t="shared" si="9"/>
        <v>1030</v>
      </c>
      <c r="AA37" s="60">
        <f t="shared" si="9"/>
        <v>-17415</v>
      </c>
      <c r="AB37" s="160">
        <f t="shared" si="9"/>
        <v>-13493</v>
      </c>
    </row>
    <row r="38" spans="1:34" x14ac:dyDescent="0.3">
      <c r="A38" s="451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4"/>
      <c r="U38" s="193"/>
      <c r="V38" s="216"/>
      <c r="W38" s="60"/>
      <c r="X38" s="60"/>
      <c r="Y38" s="60"/>
      <c r="Z38" s="61"/>
      <c r="AA38" s="60"/>
      <c r="AB38" s="160"/>
    </row>
    <row r="39" spans="1:34" x14ac:dyDescent="0.3">
      <c r="A39" s="451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34"/>
      <c r="U39" s="193"/>
      <c r="V39" s="213">
        <f t="shared" ref="V39:AB43" si="10">O39-C39</f>
        <v>2927</v>
      </c>
      <c r="W39" s="80">
        <f t="shared" si="10"/>
        <v>4987</v>
      </c>
      <c r="X39" s="80">
        <f t="shared" si="10"/>
        <v>5256</v>
      </c>
      <c r="Y39" s="80">
        <f t="shared" si="10"/>
        <v>4841</v>
      </c>
      <c r="Z39" s="61">
        <f t="shared" si="10"/>
        <v>2449</v>
      </c>
      <c r="AA39" s="80">
        <f t="shared" si="10"/>
        <v>-27104</v>
      </c>
      <c r="AB39" s="154">
        <f t="shared" si="10"/>
        <v>-27367</v>
      </c>
    </row>
    <row r="40" spans="1:34" x14ac:dyDescent="0.3">
      <c r="A40" s="451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34"/>
      <c r="U40" s="193"/>
      <c r="V40" s="213">
        <f t="shared" si="10"/>
        <v>-1476</v>
      </c>
      <c r="W40" s="80">
        <f t="shared" si="10"/>
        <v>-752</v>
      </c>
      <c r="X40" s="80">
        <f t="shared" si="10"/>
        <v>435</v>
      </c>
      <c r="Y40" s="80">
        <f t="shared" si="10"/>
        <v>563</v>
      </c>
      <c r="Z40" s="61">
        <f t="shared" si="10"/>
        <v>980</v>
      </c>
      <c r="AA40" s="80">
        <f t="shared" si="10"/>
        <v>-19943</v>
      </c>
      <c r="AB40" s="154">
        <f t="shared" si="10"/>
        <v>-19584</v>
      </c>
    </row>
    <row r="41" spans="1:34" x14ac:dyDescent="0.3">
      <c r="A41" s="451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34"/>
      <c r="U41" s="193"/>
      <c r="V41" s="213">
        <f t="shared" si="10"/>
        <v>185</v>
      </c>
      <c r="W41" s="80">
        <f t="shared" si="10"/>
        <v>567</v>
      </c>
      <c r="X41" s="80">
        <f t="shared" si="10"/>
        <v>997</v>
      </c>
      <c r="Y41" s="80">
        <f t="shared" si="10"/>
        <v>1094</v>
      </c>
      <c r="Z41" s="61">
        <f t="shared" si="10"/>
        <v>943</v>
      </c>
      <c r="AA41" s="80">
        <f t="shared" si="10"/>
        <v>-1943</v>
      </c>
      <c r="AB41" s="154">
        <f t="shared" si="10"/>
        <v>-2114</v>
      </c>
    </row>
    <row r="42" spans="1:34" x14ac:dyDescent="0.3">
      <c r="A42" s="451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34"/>
      <c r="U42" s="193"/>
      <c r="V42" s="213">
        <f t="shared" si="10"/>
        <v>21</v>
      </c>
      <c r="W42" s="80">
        <f t="shared" si="10"/>
        <v>87</v>
      </c>
      <c r="X42" s="80">
        <f t="shared" si="10"/>
        <v>177</v>
      </c>
      <c r="Y42" s="80">
        <f t="shared" si="10"/>
        <v>190</v>
      </c>
      <c r="Z42" s="61">
        <f t="shared" si="10"/>
        <v>203</v>
      </c>
      <c r="AA42" s="80">
        <f t="shared" si="10"/>
        <v>-318</v>
      </c>
      <c r="AB42" s="154">
        <f t="shared" si="10"/>
        <v>-332</v>
      </c>
    </row>
    <row r="43" spans="1:34" x14ac:dyDescent="0.3">
      <c r="A43" s="451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87"/>
      <c r="U43" s="194"/>
      <c r="V43" s="214">
        <f t="shared" si="10"/>
        <v>3</v>
      </c>
      <c r="W43" s="85">
        <f t="shared" si="10"/>
        <v>9</v>
      </c>
      <c r="X43" s="85">
        <f t="shared" si="10"/>
        <v>25</v>
      </c>
      <c r="Y43" s="85">
        <f t="shared" si="10"/>
        <v>21</v>
      </c>
      <c r="Z43" s="68">
        <f t="shared" si="10"/>
        <v>25</v>
      </c>
      <c r="AA43" s="85">
        <f t="shared" si="10"/>
        <v>-25</v>
      </c>
      <c r="AB43" s="155">
        <f t="shared" si="10"/>
        <v>-33</v>
      </c>
    </row>
    <row r="44" spans="1:34" ht="15" thickBot="1" x14ac:dyDescent="0.35">
      <c r="A44" s="451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50507</v>
      </c>
      <c r="T44" s="31">
        <f t="shared" si="11"/>
        <v>0</v>
      </c>
      <c r="U44" s="195">
        <f t="shared" si="11"/>
        <v>0</v>
      </c>
      <c r="V44" s="215">
        <f t="shared" si="11"/>
        <v>1660</v>
      </c>
      <c r="W44" s="51">
        <f t="shared" si="11"/>
        <v>4898</v>
      </c>
      <c r="X44" s="51">
        <f t="shared" si="11"/>
        <v>6890</v>
      </c>
      <c r="Y44" s="51">
        <f t="shared" si="11"/>
        <v>6709</v>
      </c>
      <c r="Z44" s="62">
        <f t="shared" si="11"/>
        <v>4600</v>
      </c>
      <c r="AA44" s="51">
        <f t="shared" si="11"/>
        <v>-49333</v>
      </c>
      <c r="AB44" s="157">
        <f t="shared" si="11"/>
        <v>-49430</v>
      </c>
    </row>
    <row r="45" spans="1:34" x14ac:dyDescent="0.3">
      <c r="A45" s="451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35"/>
      <c r="U45" s="196"/>
      <c r="V45" s="217"/>
      <c r="W45" s="35"/>
      <c r="X45" s="35"/>
      <c r="Y45" s="35"/>
      <c r="Z45" s="65"/>
      <c r="AA45" s="35"/>
      <c r="AB45" s="163"/>
    </row>
    <row r="46" spans="1:34" x14ac:dyDescent="0.3">
      <c r="A46" s="451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101"/>
      <c r="U46" s="197"/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251538.20000000019</v>
      </c>
      <c r="Y46" s="95">
        <f t="shared" si="12"/>
        <v>357829.23000000045</v>
      </c>
      <c r="Z46" s="100">
        <f t="shared" si="12"/>
        <v>-1198413.1299999999</v>
      </c>
      <c r="AA46" s="95">
        <f t="shared" si="12"/>
        <v>-1270702</v>
      </c>
      <c r="AB46" s="164">
        <f t="shared" si="12"/>
        <v>-1079402.1100000001</v>
      </c>
      <c r="AC46" s="400"/>
      <c r="AD46" s="400"/>
      <c r="AE46" s="400"/>
      <c r="AF46" s="400"/>
      <c r="AG46" s="400"/>
      <c r="AH46" s="400"/>
    </row>
    <row r="47" spans="1:34" x14ac:dyDescent="0.3">
      <c r="A47" s="451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101"/>
      <c r="U47" s="197"/>
      <c r="V47" s="218">
        <f t="shared" si="12"/>
        <v>-912920.56</v>
      </c>
      <c r="W47" s="95">
        <f t="shared" si="12"/>
        <v>-906208.42999999993</v>
      </c>
      <c r="X47" s="95">
        <f t="shared" si="12"/>
        <v>348030.25</v>
      </c>
      <c r="Y47" s="95">
        <f t="shared" si="12"/>
        <v>25879.289999999921</v>
      </c>
      <c r="Z47" s="100">
        <f t="shared" si="12"/>
        <v>-851112.74</v>
      </c>
      <c r="AA47" s="95">
        <f t="shared" si="12"/>
        <v>-693291.88</v>
      </c>
      <c r="AB47" s="164">
        <f t="shared" si="12"/>
        <v>-336024.34</v>
      </c>
    </row>
    <row r="48" spans="1:34" x14ac:dyDescent="0.3">
      <c r="A48" s="451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101"/>
      <c r="U48" s="197"/>
      <c r="V48" s="218">
        <f t="shared" si="12"/>
        <v>-92779.579999999958</v>
      </c>
      <c r="W48" s="95">
        <f t="shared" si="12"/>
        <v>-265974.88</v>
      </c>
      <c r="X48" s="95">
        <f t="shared" si="12"/>
        <v>108880.34000000003</v>
      </c>
      <c r="Y48" s="95">
        <f t="shared" si="12"/>
        <v>81031.98000000001</v>
      </c>
      <c r="Z48" s="100">
        <f t="shared" si="12"/>
        <v>-21073.900000000009</v>
      </c>
      <c r="AA48" s="95">
        <f t="shared" si="12"/>
        <v>-73719.98</v>
      </c>
      <c r="AB48" s="164">
        <f t="shared" si="12"/>
        <v>-90785.05</v>
      </c>
      <c r="AC48" s="401"/>
      <c r="AD48" s="401"/>
      <c r="AE48" s="401"/>
      <c r="AF48" s="401"/>
      <c r="AG48" s="401"/>
      <c r="AH48" s="401"/>
    </row>
    <row r="49" spans="1:34" x14ac:dyDescent="0.3">
      <c r="A49" s="451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101"/>
      <c r="U49" s="197"/>
      <c r="V49" s="218">
        <f t="shared" si="12"/>
        <v>40715.810000000056</v>
      </c>
      <c r="W49" s="95">
        <f t="shared" si="12"/>
        <v>-6772.0900000000838</v>
      </c>
      <c r="X49" s="95">
        <f t="shared" si="12"/>
        <v>-18767.400000000023</v>
      </c>
      <c r="Y49" s="95">
        <f t="shared" si="12"/>
        <v>125627.41000000003</v>
      </c>
      <c r="Z49" s="100">
        <f t="shared" si="12"/>
        <v>19748.820000000007</v>
      </c>
      <c r="AA49" s="95">
        <f t="shared" si="12"/>
        <v>-125393.91</v>
      </c>
      <c r="AB49" s="164">
        <f t="shared" si="12"/>
        <v>-89616.77</v>
      </c>
    </row>
    <row r="50" spans="1:34" ht="16.2" x14ac:dyDescent="0.45">
      <c r="A50" s="451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105"/>
      <c r="U50" s="198"/>
      <c r="V50" s="219">
        <f t="shared" si="12"/>
        <v>589224.21</v>
      </c>
      <c r="W50" s="96">
        <f t="shared" si="12"/>
        <v>-37535.29999999993</v>
      </c>
      <c r="X50" s="96">
        <f t="shared" si="12"/>
        <v>-63401.169999999925</v>
      </c>
      <c r="Y50" s="96">
        <f t="shared" si="12"/>
        <v>225533.68</v>
      </c>
      <c r="Z50" s="104">
        <f t="shared" si="12"/>
        <v>52493.459999999992</v>
      </c>
      <c r="AA50" s="96">
        <f t="shared" si="12"/>
        <v>-101449.3</v>
      </c>
      <c r="AB50" s="165">
        <f t="shared" si="12"/>
        <v>-148842.17000000001</v>
      </c>
    </row>
    <row r="51" spans="1:34" x14ac:dyDescent="0.3">
      <c r="A51" s="451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2019257.56</v>
      </c>
      <c r="T51" s="101">
        <f t="shared" si="13"/>
        <v>0</v>
      </c>
      <c r="U51" s="197">
        <f t="shared" si="13"/>
        <v>0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626280.22000000032</v>
      </c>
      <c r="Y51" s="95">
        <f t="shared" si="13"/>
        <v>815901.59000000032</v>
      </c>
      <c r="Z51" s="100">
        <f t="shared" si="13"/>
        <v>-1998357.4899999998</v>
      </c>
      <c r="AA51" s="95">
        <f t="shared" si="13"/>
        <v>-2264557.0699999998</v>
      </c>
      <c r="AB51" s="141">
        <f t="shared" si="13"/>
        <v>-1744670.4400000002</v>
      </c>
    </row>
    <row r="52" spans="1:34" x14ac:dyDescent="0.3">
      <c r="A52" s="451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101"/>
      <c r="U52" s="197"/>
      <c r="V52" s="218"/>
      <c r="W52" s="95"/>
      <c r="X52" s="95"/>
      <c r="Y52" s="95"/>
      <c r="Z52" s="100"/>
      <c r="AA52" s="95"/>
      <c r="AB52" s="141"/>
    </row>
    <row r="53" spans="1:34" x14ac:dyDescent="0.3">
      <c r="A53" s="451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101"/>
      <c r="U53" s="197"/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-1635898.5999999996</v>
      </c>
      <c r="Y53" s="95">
        <f t="shared" si="14"/>
        <v>-408999</v>
      </c>
      <c r="Z53" s="100">
        <f t="shared" si="14"/>
        <v>670856.93000000017</v>
      </c>
      <c r="AA53" s="95">
        <f t="shared" si="14"/>
        <v>-1192653.6100000001</v>
      </c>
      <c r="AB53" s="164">
        <f t="shared" si="14"/>
        <v>-651311.48</v>
      </c>
      <c r="AC53" s="400"/>
      <c r="AD53" s="400"/>
      <c r="AE53" s="400"/>
      <c r="AF53" s="400"/>
      <c r="AG53" s="400"/>
      <c r="AH53" s="400"/>
    </row>
    <row r="54" spans="1:34" x14ac:dyDescent="0.3">
      <c r="A54" s="451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101"/>
      <c r="U54" s="197"/>
      <c r="V54" s="218">
        <f t="shared" si="14"/>
        <v>-1050142.3700000001</v>
      </c>
      <c r="W54" s="95">
        <f t="shared" si="14"/>
        <v>-782372.47</v>
      </c>
      <c r="X54" s="95">
        <f t="shared" si="14"/>
        <v>-187483.75</v>
      </c>
      <c r="Y54" s="95">
        <f t="shared" si="14"/>
        <v>-283177.19999999995</v>
      </c>
      <c r="Z54" s="100">
        <f t="shared" si="14"/>
        <v>-14724.140000000014</v>
      </c>
      <c r="AA54" s="95">
        <f t="shared" si="14"/>
        <v>-1056357.8600000001</v>
      </c>
      <c r="AB54" s="164">
        <f t="shared" si="14"/>
        <v>-593081.41</v>
      </c>
    </row>
    <row r="55" spans="1:34" x14ac:dyDescent="0.3">
      <c r="A55" s="451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101"/>
      <c r="U55" s="197"/>
      <c r="V55" s="218">
        <f t="shared" si="14"/>
        <v>-28982.929999999993</v>
      </c>
      <c r="W55" s="95">
        <f t="shared" si="14"/>
        <v>156525.27000000002</v>
      </c>
      <c r="X55" s="95">
        <f t="shared" si="14"/>
        <v>60421.800000000047</v>
      </c>
      <c r="Y55" s="95">
        <f t="shared" si="14"/>
        <v>58545.650000000023</v>
      </c>
      <c r="Z55" s="100">
        <f t="shared" si="14"/>
        <v>104460.87000000001</v>
      </c>
      <c r="AA55" s="95">
        <f t="shared" si="14"/>
        <v>-19318.05</v>
      </c>
      <c r="AB55" s="164">
        <f t="shared" si="14"/>
        <v>-20767</v>
      </c>
      <c r="AC55" s="401"/>
      <c r="AD55" s="401"/>
      <c r="AE55" s="401"/>
      <c r="AF55" s="401"/>
      <c r="AG55" s="401"/>
      <c r="AH55" s="401"/>
    </row>
    <row r="56" spans="1:34" x14ac:dyDescent="0.3">
      <c r="A56" s="451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101"/>
      <c r="U56" s="197"/>
      <c r="V56" s="218">
        <f t="shared" si="14"/>
        <v>44975.479999999981</v>
      </c>
      <c r="W56" s="95">
        <f t="shared" si="14"/>
        <v>193343.38</v>
      </c>
      <c r="X56" s="95">
        <f t="shared" si="14"/>
        <v>130198.16999999998</v>
      </c>
      <c r="Y56" s="95">
        <f t="shared" si="14"/>
        <v>3530.4499999999825</v>
      </c>
      <c r="Z56" s="100">
        <f t="shared" si="14"/>
        <v>81735.81</v>
      </c>
      <c r="AA56" s="95">
        <f t="shared" si="14"/>
        <v>-29247.22</v>
      </c>
      <c r="AB56" s="164">
        <f t="shared" si="14"/>
        <v>-19220</v>
      </c>
    </row>
    <row r="57" spans="1:34" ht="16.2" x14ac:dyDescent="0.45">
      <c r="A57" s="451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105"/>
      <c r="U57" s="198"/>
      <c r="V57" s="219">
        <f t="shared" si="14"/>
        <v>132581.70000000001</v>
      </c>
      <c r="W57" s="96">
        <f t="shared" si="14"/>
        <v>27046.979999999981</v>
      </c>
      <c r="X57" s="96">
        <f t="shared" si="14"/>
        <v>98414.839999999967</v>
      </c>
      <c r="Y57" s="96">
        <f t="shared" si="14"/>
        <v>331904.59999999998</v>
      </c>
      <c r="Z57" s="104">
        <f t="shared" si="14"/>
        <v>41809.599999999977</v>
      </c>
      <c r="AA57" s="96">
        <f t="shared" si="14"/>
        <v>-156663.06</v>
      </c>
      <c r="AB57" s="165">
        <f t="shared" si="14"/>
        <v>-47938.92</v>
      </c>
    </row>
    <row r="58" spans="1:34" x14ac:dyDescent="0.3">
      <c r="A58" s="451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4376370.17</v>
      </c>
      <c r="T58" s="101">
        <f t="shared" si="15"/>
        <v>0</v>
      </c>
      <c r="U58" s="197">
        <f t="shared" si="15"/>
        <v>0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-1534347.5399999996</v>
      </c>
      <c r="Y58" s="95">
        <f t="shared" si="15"/>
        <v>-298195.5</v>
      </c>
      <c r="Z58" s="100">
        <f t="shared" si="15"/>
        <v>884139.07000000018</v>
      </c>
      <c r="AA58" s="95">
        <f t="shared" si="15"/>
        <v>-2454239.8000000003</v>
      </c>
      <c r="AB58" s="141">
        <f t="shared" si="15"/>
        <v>-1332318.81</v>
      </c>
    </row>
    <row r="59" spans="1:34" x14ac:dyDescent="0.3">
      <c r="A59" s="451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101"/>
      <c r="U59" s="197"/>
      <c r="V59" s="218"/>
      <c r="W59" s="95"/>
      <c r="X59" s="95"/>
      <c r="Y59" s="95"/>
      <c r="Z59" s="100"/>
      <c r="AA59" s="95"/>
      <c r="AB59" s="141"/>
    </row>
    <row r="60" spans="1:34" x14ac:dyDescent="0.3">
      <c r="A60" s="451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101"/>
      <c r="U60" s="197"/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3001242.5</v>
      </c>
      <c r="Y60" s="95">
        <f t="shared" si="16"/>
        <v>3868073.4699999988</v>
      </c>
      <c r="Z60" s="100">
        <f t="shared" si="16"/>
        <v>5217017.1399999987</v>
      </c>
      <c r="AA60" s="95">
        <f t="shared" si="16"/>
        <v>-12953454.619999999</v>
      </c>
      <c r="AB60" s="164">
        <f t="shared" si="16"/>
        <v>-11417784.529999999</v>
      </c>
      <c r="AC60" s="400"/>
      <c r="AD60" s="400"/>
      <c r="AE60" s="400"/>
      <c r="AF60" s="400"/>
      <c r="AG60" s="400"/>
      <c r="AH60" s="400"/>
    </row>
    <row r="61" spans="1:34" x14ac:dyDescent="0.3">
      <c r="A61" s="451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101"/>
      <c r="U61" s="197"/>
      <c r="V61" s="218">
        <f t="shared" si="16"/>
        <v>-450639.22999999858</v>
      </c>
      <c r="W61" s="95">
        <f t="shared" si="16"/>
        <v>-492342.25</v>
      </c>
      <c r="X61" s="95">
        <f t="shared" si="16"/>
        <v>-399624.86999999918</v>
      </c>
      <c r="Y61" s="95">
        <f t="shared" si="16"/>
        <v>414293.08999999985</v>
      </c>
      <c r="Z61" s="100">
        <f t="shared" si="16"/>
        <v>3506213.5299999993</v>
      </c>
      <c r="AA61" s="95">
        <f t="shared" si="16"/>
        <v>-9871546.7799999993</v>
      </c>
      <c r="AB61" s="164">
        <f t="shared" si="16"/>
        <v>-9702638.1199999992</v>
      </c>
    </row>
    <row r="62" spans="1:34" x14ac:dyDescent="0.3">
      <c r="A62" s="451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101"/>
      <c r="U62" s="197"/>
      <c r="V62" s="218">
        <f t="shared" si="16"/>
        <v>167275.35</v>
      </c>
      <c r="W62" s="95">
        <f t="shared" si="16"/>
        <v>334843.09999999998</v>
      </c>
      <c r="X62" s="95">
        <f t="shared" si="16"/>
        <v>513803.26999999996</v>
      </c>
      <c r="Y62" s="95">
        <f t="shared" si="16"/>
        <v>567644.16999999993</v>
      </c>
      <c r="Z62" s="100">
        <f t="shared" si="16"/>
        <v>751666.08</v>
      </c>
      <c r="AA62" s="95">
        <f t="shared" si="16"/>
        <v>-106724.94</v>
      </c>
      <c r="AB62" s="164">
        <f t="shared" si="16"/>
        <v>-8764.16</v>
      </c>
      <c r="AC62" s="401"/>
      <c r="AD62" s="401"/>
      <c r="AE62" s="401"/>
      <c r="AF62" s="401"/>
      <c r="AG62" s="401"/>
      <c r="AH62" s="401"/>
    </row>
    <row r="63" spans="1:34" x14ac:dyDescent="0.3">
      <c r="A63" s="451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101"/>
      <c r="U63" s="197"/>
      <c r="V63" s="218">
        <f t="shared" si="16"/>
        <v>23959.199999999997</v>
      </c>
      <c r="W63" s="95">
        <f t="shared" si="16"/>
        <v>124358.78999999998</v>
      </c>
      <c r="X63" s="95">
        <f t="shared" si="16"/>
        <v>211879.67999999999</v>
      </c>
      <c r="Y63" s="95">
        <f t="shared" si="16"/>
        <v>289165.19</v>
      </c>
      <c r="Z63" s="100">
        <f t="shared" si="16"/>
        <v>367223.42</v>
      </c>
      <c r="AA63" s="95">
        <f t="shared" si="16"/>
        <v>-147504.42000000001</v>
      </c>
      <c r="AB63" s="164">
        <f t="shared" si="16"/>
        <v>-108980.35</v>
      </c>
    </row>
    <row r="64" spans="1:34" ht="16.2" x14ac:dyDescent="0.45">
      <c r="A64" s="451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105"/>
      <c r="U64" s="198"/>
      <c r="V64" s="219">
        <f t="shared" si="16"/>
        <v>217842.19</v>
      </c>
      <c r="W64" s="96">
        <f t="shared" si="16"/>
        <v>359096.44999999995</v>
      </c>
      <c r="X64" s="96">
        <f t="shared" si="16"/>
        <v>330470.48</v>
      </c>
      <c r="Y64" s="96">
        <f t="shared" si="16"/>
        <v>326056.31</v>
      </c>
      <c r="Z64" s="104">
        <f t="shared" si="16"/>
        <v>554856.92000000004</v>
      </c>
      <c r="AA64" s="96">
        <f t="shared" si="16"/>
        <v>-272534.45</v>
      </c>
      <c r="AB64" s="165">
        <f t="shared" si="16"/>
        <v>-217536.81</v>
      </c>
    </row>
    <row r="65" spans="1:34" x14ac:dyDescent="0.3">
      <c r="A65" s="451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35134054.799999997</v>
      </c>
      <c r="T65" s="101">
        <f t="shared" si="17"/>
        <v>0</v>
      </c>
      <c r="U65" s="197">
        <f t="shared" si="17"/>
        <v>0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3657771.060000001</v>
      </c>
      <c r="Y65" s="95">
        <f t="shared" si="17"/>
        <v>5465232.2299999986</v>
      </c>
      <c r="Z65" s="100">
        <f t="shared" si="17"/>
        <v>10396977.089999998</v>
      </c>
      <c r="AA65" s="95">
        <f t="shared" si="17"/>
        <v>-23351765.210000001</v>
      </c>
      <c r="AB65" s="141">
        <f t="shared" si="17"/>
        <v>-21455703.969999999</v>
      </c>
    </row>
    <row r="66" spans="1:34" x14ac:dyDescent="0.3">
      <c r="A66" s="451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101"/>
      <c r="U66" s="197"/>
      <c r="V66" s="218"/>
      <c r="W66" s="95"/>
      <c r="X66" s="95"/>
      <c r="Y66" s="95"/>
      <c r="Z66" s="100"/>
      <c r="AA66" s="95"/>
      <c r="AB66" s="141"/>
    </row>
    <row r="67" spans="1:34" x14ac:dyDescent="0.3">
      <c r="A67" s="451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101"/>
      <c r="U67" s="197"/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1616882.1000000015</v>
      </c>
      <c r="Y67" s="95">
        <f t="shared" si="20"/>
        <v>3816903.6999999993</v>
      </c>
      <c r="Z67" s="100">
        <f t="shared" si="20"/>
        <v>4689460.9400000013</v>
      </c>
      <c r="AA67" s="95">
        <f t="shared" si="20"/>
        <v>-15416810.23</v>
      </c>
      <c r="AB67" s="164">
        <f t="shared" si="20"/>
        <v>-13148498.119999999</v>
      </c>
      <c r="AC67" s="400"/>
      <c r="AD67" s="400"/>
      <c r="AE67" s="400"/>
      <c r="AF67" s="400"/>
      <c r="AG67" s="400"/>
      <c r="AH67" s="400"/>
    </row>
    <row r="68" spans="1:34" x14ac:dyDescent="0.3">
      <c r="A68" s="451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14884681.84</v>
      </c>
      <c r="T68" s="101"/>
      <c r="U68" s="197"/>
      <c r="V68" s="218">
        <f t="shared" si="20"/>
        <v>-2413702.1599999983</v>
      </c>
      <c r="W68" s="95">
        <f t="shared" si="20"/>
        <v>-2180923.1499999985</v>
      </c>
      <c r="X68" s="95">
        <f t="shared" si="20"/>
        <v>-239078.36999999918</v>
      </c>
      <c r="Y68" s="95">
        <f t="shared" si="20"/>
        <v>156995.1799999997</v>
      </c>
      <c r="Z68" s="100">
        <f t="shared" si="20"/>
        <v>2640376.6500000004</v>
      </c>
      <c r="AA68" s="95">
        <f t="shared" si="20"/>
        <v>-11621196.52</v>
      </c>
      <c r="AB68" s="164">
        <f t="shared" si="20"/>
        <v>-10631743.869999999</v>
      </c>
    </row>
    <row r="69" spans="1:34" x14ac:dyDescent="0.3">
      <c r="A69" s="451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1242164.3400000001</v>
      </c>
      <c r="T69" s="101"/>
      <c r="U69" s="197"/>
      <c r="V69" s="218">
        <f t="shared" si="20"/>
        <v>45512.840000000084</v>
      </c>
      <c r="W69" s="95">
        <f t="shared" si="20"/>
        <v>225393.49000000022</v>
      </c>
      <c r="X69" s="95">
        <f t="shared" si="20"/>
        <v>683105.41000000015</v>
      </c>
      <c r="Y69" s="95">
        <f t="shared" si="20"/>
        <v>707221.79999999981</v>
      </c>
      <c r="Z69" s="100">
        <f t="shared" si="20"/>
        <v>835053.05</v>
      </c>
      <c r="AA69" s="95">
        <f t="shared" si="20"/>
        <v>-199762.97</v>
      </c>
      <c r="AB69" s="164">
        <f t="shared" si="20"/>
        <v>-120316.21</v>
      </c>
      <c r="AC69" s="401"/>
      <c r="AD69" s="401"/>
      <c r="AE69" s="401"/>
      <c r="AF69" s="401"/>
      <c r="AG69" s="401"/>
      <c r="AH69" s="401"/>
    </row>
    <row r="70" spans="1:34" x14ac:dyDescent="0.3">
      <c r="A70" s="451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939224.47</v>
      </c>
      <c r="T70" s="101"/>
      <c r="U70" s="197"/>
      <c r="V70" s="218">
        <f t="shared" si="20"/>
        <v>109650.49000000022</v>
      </c>
      <c r="W70" s="95">
        <f t="shared" si="20"/>
        <v>310930.08000000007</v>
      </c>
      <c r="X70" s="95">
        <f t="shared" si="20"/>
        <v>323310.44999999995</v>
      </c>
      <c r="Y70" s="95">
        <f t="shared" si="20"/>
        <v>418323.04999999981</v>
      </c>
      <c r="Z70" s="100">
        <f t="shared" si="20"/>
        <v>468708.05</v>
      </c>
      <c r="AA70" s="95">
        <f t="shared" si="20"/>
        <v>-302145.55000000005</v>
      </c>
      <c r="AB70" s="164">
        <f t="shared" si="20"/>
        <v>-217817.12</v>
      </c>
    </row>
    <row r="71" spans="1:34" x14ac:dyDescent="0.3">
      <c r="A71" s="451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1280616.25</v>
      </c>
      <c r="T71" s="105"/>
      <c r="U71" s="198"/>
      <c r="V71" s="219">
        <f t="shared" si="20"/>
        <v>939648.1</v>
      </c>
      <c r="W71" s="96">
        <f t="shared" si="20"/>
        <v>348608.13000000012</v>
      </c>
      <c r="X71" s="96">
        <f t="shared" si="20"/>
        <v>365484.15000000014</v>
      </c>
      <c r="Y71" s="96">
        <f t="shared" si="20"/>
        <v>883494.59000000008</v>
      </c>
      <c r="Z71" s="232">
        <f t="shared" si="20"/>
        <v>649159.98</v>
      </c>
      <c r="AA71" s="96">
        <f t="shared" si="20"/>
        <v>-530646.81000000006</v>
      </c>
      <c r="AB71" s="165">
        <f t="shared" si="20"/>
        <v>-414317.9</v>
      </c>
    </row>
    <row r="72" spans="1:34" ht="15" thickBot="1" x14ac:dyDescent="0.35">
      <c r="A72" s="451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41529682.530000001</v>
      </c>
      <c r="T72" s="108">
        <f t="shared" si="23"/>
        <v>0</v>
      </c>
      <c r="U72" s="199">
        <f t="shared" si="23"/>
        <v>0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2749703.740000003</v>
      </c>
      <c r="Y72" s="97">
        <f t="shared" si="23"/>
        <v>5982938.3199999984</v>
      </c>
      <c r="Z72" s="107">
        <f t="shared" si="23"/>
        <v>9282758.6700000018</v>
      </c>
      <c r="AA72" s="97">
        <f t="shared" si="23"/>
        <v>-28070562.079999998</v>
      </c>
      <c r="AB72" s="166">
        <f t="shared" si="23"/>
        <v>-24532693.219999999</v>
      </c>
    </row>
    <row r="73" spans="1:34" x14ac:dyDescent="0.3">
      <c r="A73" s="451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2"/>
      <c r="U73" s="200"/>
      <c r="V73" s="221"/>
      <c r="W73" s="32"/>
      <c r="X73" s="32"/>
      <c r="Y73" s="32"/>
      <c r="Z73" s="44"/>
      <c r="AA73" s="32"/>
      <c r="AB73" s="167"/>
    </row>
    <row r="74" spans="1:34" x14ac:dyDescent="0.3">
      <c r="A74" s="451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34"/>
      <c r="U74" s="193"/>
      <c r="V74" s="213">
        <f t="shared" ref="V74:AB78" si="24">O74-C74</f>
        <v>-8197240</v>
      </c>
      <c r="W74" s="80">
        <f t="shared" si="24"/>
        <v>1276654</v>
      </c>
      <c r="X74" s="80">
        <f t="shared" si="24"/>
        <v>3538196</v>
      </c>
      <c r="Y74" s="80">
        <f t="shared" si="24"/>
        <v>187617</v>
      </c>
      <c r="Z74" s="61">
        <f t="shared" si="24"/>
        <v>238763</v>
      </c>
      <c r="AA74" s="80">
        <f t="shared" si="24"/>
        <v>-3931647</v>
      </c>
      <c r="AB74" s="154">
        <f t="shared" si="24"/>
        <v>-4442656</v>
      </c>
      <c r="AC74" s="400"/>
      <c r="AD74" s="400"/>
      <c r="AE74" s="400"/>
      <c r="AF74" s="400"/>
      <c r="AG74" s="400"/>
      <c r="AH74" s="400"/>
    </row>
    <row r="75" spans="1:34" x14ac:dyDescent="0.3">
      <c r="A75" s="451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34"/>
      <c r="U75" s="193"/>
      <c r="V75" s="213">
        <f t="shared" si="24"/>
        <v>-1401934</v>
      </c>
      <c r="W75" s="80">
        <f t="shared" si="24"/>
        <v>-112682</v>
      </c>
      <c r="X75" s="80">
        <f t="shared" si="24"/>
        <v>222955</v>
      </c>
      <c r="Y75" s="80">
        <f t="shared" si="24"/>
        <v>-218665</v>
      </c>
      <c r="Z75" s="61">
        <f t="shared" si="24"/>
        <v>66699</v>
      </c>
      <c r="AA75" s="80">
        <f t="shared" si="24"/>
        <v>-695783</v>
      </c>
      <c r="AB75" s="154">
        <f t="shared" si="24"/>
        <v>-702726</v>
      </c>
    </row>
    <row r="76" spans="1:34" x14ac:dyDescent="0.3">
      <c r="A76" s="451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34"/>
      <c r="U76" s="193"/>
      <c r="V76" s="213">
        <f t="shared" si="24"/>
        <v>-1823446</v>
      </c>
      <c r="W76" s="80">
        <f t="shared" si="24"/>
        <v>-316797</v>
      </c>
      <c r="X76" s="80">
        <f t="shared" si="24"/>
        <v>210882</v>
      </c>
      <c r="Y76" s="80">
        <f t="shared" si="24"/>
        <v>-134885</v>
      </c>
      <c r="Z76" s="61">
        <f t="shared" si="24"/>
        <v>-79536</v>
      </c>
      <c r="AA76" s="80">
        <f t="shared" si="24"/>
        <v>-482381</v>
      </c>
      <c r="AB76" s="154">
        <f t="shared" si="24"/>
        <v>-540273</v>
      </c>
      <c r="AC76" s="401"/>
      <c r="AD76" s="401"/>
      <c r="AE76" s="401"/>
      <c r="AF76" s="401"/>
      <c r="AG76" s="401"/>
      <c r="AH76" s="401"/>
    </row>
    <row r="77" spans="1:34" x14ac:dyDescent="0.3">
      <c r="A77" s="451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34"/>
      <c r="U77" s="193"/>
      <c r="V77" s="213">
        <f t="shared" si="24"/>
        <v>-3237485</v>
      </c>
      <c r="W77" s="80">
        <f t="shared" si="24"/>
        <v>-956171</v>
      </c>
      <c r="X77" s="80">
        <f t="shared" si="24"/>
        <v>-40339</v>
      </c>
      <c r="Y77" s="80">
        <f t="shared" si="24"/>
        <v>-689120</v>
      </c>
      <c r="Z77" s="61">
        <f t="shared" si="24"/>
        <v>-302796</v>
      </c>
      <c r="AA77" s="80">
        <f t="shared" si="24"/>
        <v>-1977767</v>
      </c>
      <c r="AB77" s="154">
        <f t="shared" si="24"/>
        <v>-2187047</v>
      </c>
    </row>
    <row r="78" spans="1:34" x14ac:dyDescent="0.3">
      <c r="A78" s="451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87"/>
      <c r="U78" s="194"/>
      <c r="V78" s="214">
        <f t="shared" si="24"/>
        <v>-2890399</v>
      </c>
      <c r="W78" s="85">
        <f t="shared" si="24"/>
        <v>-1655044</v>
      </c>
      <c r="X78" s="85">
        <f t="shared" si="24"/>
        <v>-1722788</v>
      </c>
      <c r="Y78" s="85">
        <f t="shared" si="24"/>
        <v>-1159108.1999999993</v>
      </c>
      <c r="Z78" s="239">
        <f t="shared" si="24"/>
        <v>3565110</v>
      </c>
      <c r="AA78" s="85">
        <f t="shared" si="24"/>
        <v>-18938213</v>
      </c>
      <c r="AB78" s="155">
        <f t="shared" si="24"/>
        <v>-8395329</v>
      </c>
    </row>
    <row r="79" spans="1:34" x14ac:dyDescent="0.3">
      <c r="A79" s="451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20015421</v>
      </c>
      <c r="T79" s="34">
        <f t="shared" si="25"/>
        <v>0</v>
      </c>
      <c r="U79" s="193">
        <f t="shared" si="25"/>
        <v>0</v>
      </c>
      <c r="V79" s="213">
        <f t="shared" si="25"/>
        <v>-17550504</v>
      </c>
      <c r="W79" s="80">
        <f t="shared" si="25"/>
        <v>-1764040</v>
      </c>
      <c r="X79" s="80">
        <f t="shared" si="25"/>
        <v>2208906</v>
      </c>
      <c r="Y79" s="80">
        <f t="shared" si="25"/>
        <v>-2014161.1999999993</v>
      </c>
      <c r="Z79" s="61">
        <f t="shared" si="25"/>
        <v>3488240</v>
      </c>
      <c r="AA79" s="80">
        <f t="shared" si="25"/>
        <v>-26025791</v>
      </c>
      <c r="AB79" s="154">
        <f t="shared" si="25"/>
        <v>-16268031</v>
      </c>
    </row>
    <row r="80" spans="1:34" x14ac:dyDescent="0.3">
      <c r="A80" s="451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36"/>
      <c r="U80" s="201"/>
      <c r="V80" s="222"/>
      <c r="W80" s="144"/>
      <c r="X80" s="144"/>
      <c r="Y80" s="144"/>
      <c r="Z80" s="71"/>
      <c r="AA80" s="144"/>
      <c r="AB80" s="168"/>
    </row>
    <row r="81" spans="1:28" x14ac:dyDescent="0.3">
      <c r="A81" s="451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117"/>
      <c r="U81" s="202"/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3536534.7399999984</v>
      </c>
      <c r="Y81" s="95">
        <f t="shared" si="26"/>
        <v>-352318.68999999948</v>
      </c>
      <c r="Z81" s="395">
        <f t="shared" si="26"/>
        <v>-94147.529999999329</v>
      </c>
      <c r="AA81" s="95">
        <f t="shared" si="26"/>
        <v>-7518855.7000000002</v>
      </c>
      <c r="AB81" s="164">
        <f t="shared" si="26"/>
        <v>-8154353.6100000003</v>
      </c>
    </row>
    <row r="82" spans="1:28" x14ac:dyDescent="0.3">
      <c r="A82" s="451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117"/>
      <c r="U82" s="202"/>
      <c r="V82" s="218">
        <f t="shared" si="26"/>
        <v>-1618921.79</v>
      </c>
      <c r="W82" s="95">
        <f t="shared" si="26"/>
        <v>-287400.95000000019</v>
      </c>
      <c r="X82" s="95">
        <f t="shared" si="26"/>
        <v>21596.839999999851</v>
      </c>
      <c r="Y82" s="95">
        <f t="shared" si="26"/>
        <v>-335577.57000000007</v>
      </c>
      <c r="Z82" s="395">
        <f t="shared" si="26"/>
        <v>16111.110000000102</v>
      </c>
      <c r="AA82" s="95">
        <f t="shared" si="26"/>
        <v>-968966.43</v>
      </c>
      <c r="AB82" s="164">
        <f t="shared" si="26"/>
        <v>-954941.41</v>
      </c>
    </row>
    <row r="83" spans="1:28" x14ac:dyDescent="0.3">
      <c r="A83" s="451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117"/>
      <c r="U83" s="202"/>
      <c r="V83" s="218">
        <f t="shared" si="26"/>
        <v>-2338352.4800000004</v>
      </c>
      <c r="W83" s="95">
        <f t="shared" si="26"/>
        <v>-478125.25</v>
      </c>
      <c r="X83" s="95">
        <f t="shared" si="26"/>
        <v>208430.70000000019</v>
      </c>
      <c r="Y83" s="95">
        <f t="shared" si="26"/>
        <v>-162012.58999999985</v>
      </c>
      <c r="Z83" s="395">
        <f t="shared" si="26"/>
        <v>-93640.930000000051</v>
      </c>
      <c r="AA83" s="95">
        <f t="shared" si="26"/>
        <v>-913709.08000000007</v>
      </c>
      <c r="AB83" s="164">
        <f t="shared" si="26"/>
        <v>-961868.64999999991</v>
      </c>
    </row>
    <row r="84" spans="1:28" x14ac:dyDescent="0.3">
      <c r="A84" s="451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117"/>
      <c r="U84" s="202"/>
      <c r="V84" s="218">
        <f t="shared" si="26"/>
        <v>-2771957.6400000006</v>
      </c>
      <c r="W84" s="95">
        <f t="shared" si="26"/>
        <v>-888994</v>
      </c>
      <c r="X84" s="95">
        <f t="shared" si="26"/>
        <v>-94694.5</v>
      </c>
      <c r="Y84" s="95">
        <f t="shared" si="26"/>
        <v>-496569.29999999981</v>
      </c>
      <c r="Z84" s="395">
        <f t="shared" si="26"/>
        <v>-252446.87000000011</v>
      </c>
      <c r="AA84" s="95">
        <f t="shared" si="26"/>
        <v>-1596991.71</v>
      </c>
      <c r="AB84" s="164">
        <f t="shared" si="26"/>
        <v>-1708511.9</v>
      </c>
    </row>
    <row r="85" spans="1:28" ht="16.2" x14ac:dyDescent="0.45">
      <c r="A85" s="451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121"/>
      <c r="U85" s="203"/>
      <c r="V85" s="219">
        <f t="shared" si="26"/>
        <v>-1255420.9000000004</v>
      </c>
      <c r="W85" s="96">
        <f t="shared" si="26"/>
        <v>236637.16999999993</v>
      </c>
      <c r="X85" s="96">
        <f t="shared" si="26"/>
        <v>-432634.34999999963</v>
      </c>
      <c r="Y85" s="96">
        <f t="shared" si="26"/>
        <v>-316336.0700000003</v>
      </c>
      <c r="Z85" s="397">
        <f t="shared" si="26"/>
        <v>-117229.35000000009</v>
      </c>
      <c r="AA85" s="96">
        <f t="shared" si="26"/>
        <v>-2469556.86</v>
      </c>
      <c r="AB85" s="165">
        <f t="shared" si="26"/>
        <v>-2462262.5299999998</v>
      </c>
    </row>
    <row r="86" spans="1:28" x14ac:dyDescent="0.3">
      <c r="A86" s="451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14063744.630000001</v>
      </c>
      <c r="T86" s="117">
        <f t="shared" si="27"/>
        <v>0</v>
      </c>
      <c r="U86" s="202">
        <f t="shared" si="27"/>
        <v>0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3239233.4299999988</v>
      </c>
      <c r="Y86" s="117">
        <f t="shared" si="27"/>
        <v>-1662814.2199999995</v>
      </c>
      <c r="Z86" s="395">
        <f t="shared" si="27"/>
        <v>-541353.56999999948</v>
      </c>
      <c r="AA86" s="117">
        <f t="shared" si="27"/>
        <v>-13468079.780000001</v>
      </c>
      <c r="AB86" s="169">
        <f t="shared" si="27"/>
        <v>-14241938.1</v>
      </c>
    </row>
    <row r="87" spans="1:28" x14ac:dyDescent="0.3">
      <c r="A87" s="451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243"/>
      <c r="U87" s="244"/>
      <c r="V87" s="245"/>
      <c r="W87" s="243"/>
      <c r="X87" s="37"/>
      <c r="Y87" s="37"/>
      <c r="Z87" s="242"/>
      <c r="AA87" s="37"/>
      <c r="AB87" s="45"/>
    </row>
    <row r="88" spans="1:28" x14ac:dyDescent="0.3">
      <c r="A88" s="451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243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247" t="s">
        <v>31</v>
      </c>
      <c r="AA88" s="46" t="s">
        <v>31</v>
      </c>
      <c r="AB88" s="170" t="s">
        <v>31</v>
      </c>
    </row>
    <row r="89" spans="1:28" x14ac:dyDescent="0.3">
      <c r="A89" s="451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243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247" t="s">
        <v>31</v>
      </c>
      <c r="AA89" s="46" t="s">
        <v>31</v>
      </c>
      <c r="AB89" s="170" t="s">
        <v>31</v>
      </c>
    </row>
    <row r="90" spans="1:28" x14ac:dyDescent="0.3">
      <c r="A90" s="451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243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247" t="s">
        <v>31</v>
      </c>
      <c r="AA90" s="46" t="s">
        <v>31</v>
      </c>
      <c r="AB90" s="170" t="s">
        <v>31</v>
      </c>
    </row>
    <row r="91" spans="1:28" x14ac:dyDescent="0.3">
      <c r="A91" s="451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243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247" t="s">
        <v>31</v>
      </c>
      <c r="AA91" s="46" t="s">
        <v>31</v>
      </c>
      <c r="AB91" s="170" t="s">
        <v>31</v>
      </c>
    </row>
    <row r="92" spans="1:28" x14ac:dyDescent="0.3">
      <c r="A92" s="451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243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247" t="s">
        <v>31</v>
      </c>
      <c r="AA92" s="46" t="s">
        <v>31</v>
      </c>
      <c r="AB92" s="170" t="s">
        <v>31</v>
      </c>
    </row>
    <row r="93" spans="1:28" x14ac:dyDescent="0.3">
      <c r="A93" s="451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243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247" t="s">
        <v>31</v>
      </c>
      <c r="AA93" s="46" t="s">
        <v>31</v>
      </c>
      <c r="AB93" s="170" t="s">
        <v>31</v>
      </c>
    </row>
    <row r="94" spans="1:28" x14ac:dyDescent="0.3">
      <c r="A94" s="451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250"/>
      <c r="U94" s="252"/>
      <c r="V94" s="253"/>
      <c r="W94" s="254"/>
      <c r="X94" s="38"/>
      <c r="Y94" s="38"/>
      <c r="Z94" s="251"/>
      <c r="AA94" s="38"/>
      <c r="AB94" s="172"/>
    </row>
    <row r="95" spans="1:28" x14ac:dyDescent="0.3">
      <c r="A95" s="451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8338424.5099999998</v>
      </c>
      <c r="T95" s="110">
        <f t="shared" si="29"/>
        <v>0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3536534.7399999984</v>
      </c>
      <c r="Y95" s="95">
        <f t="shared" si="30"/>
        <v>-352318.68999999948</v>
      </c>
      <c r="Z95" s="122">
        <f t="shared" si="30"/>
        <v>-94147.529999999329</v>
      </c>
      <c r="AA95" s="95">
        <f t="shared" si="30"/>
        <v>-7518855.7000000002</v>
      </c>
      <c r="AB95" s="164">
        <f t="shared" si="30"/>
        <v>-8154353.6100000003</v>
      </c>
    </row>
    <row r="96" spans="1:28" x14ac:dyDescent="0.3">
      <c r="A96" s="451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1097679.29</v>
      </c>
      <c r="T96" s="110">
        <f t="shared" si="29"/>
        <v>0</v>
      </c>
      <c r="U96" s="204">
        <f t="shared" si="29"/>
        <v>0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21596.839999999851</v>
      </c>
      <c r="Y96" s="95">
        <f t="shared" si="30"/>
        <v>-335577.57000000007</v>
      </c>
      <c r="Z96" s="122">
        <f t="shared" si="30"/>
        <v>16111.110000000102</v>
      </c>
      <c r="AA96" s="95">
        <f t="shared" si="30"/>
        <v>-968966.43</v>
      </c>
      <c r="AB96" s="164">
        <f t="shared" si="30"/>
        <v>-954941.41</v>
      </c>
    </row>
    <row r="97" spans="1:28" x14ac:dyDescent="0.3">
      <c r="A97" s="451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886206.72</v>
      </c>
      <c r="T97" s="110">
        <f t="shared" si="29"/>
        <v>0</v>
      </c>
      <c r="U97" s="204">
        <f t="shared" si="29"/>
        <v>0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208430.70000000019</v>
      </c>
      <c r="Y97" s="95">
        <f t="shared" si="30"/>
        <v>-162012.58999999985</v>
      </c>
      <c r="Z97" s="122">
        <f t="shared" si="30"/>
        <v>-93640.930000000051</v>
      </c>
      <c r="AA97" s="95">
        <f t="shared" si="30"/>
        <v>-913709.08000000007</v>
      </c>
      <c r="AB97" s="164">
        <f t="shared" si="30"/>
        <v>-961868.64999999991</v>
      </c>
    </row>
    <row r="98" spans="1:28" x14ac:dyDescent="0.3">
      <c r="A98" s="451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1484690.02</v>
      </c>
      <c r="T98" s="110">
        <f t="shared" si="29"/>
        <v>0</v>
      </c>
      <c r="U98" s="204">
        <f t="shared" si="29"/>
        <v>0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-94694.5</v>
      </c>
      <c r="Y98" s="95">
        <f t="shared" si="30"/>
        <v>-496569.29999999981</v>
      </c>
      <c r="Z98" s="122">
        <f t="shared" si="30"/>
        <v>-252446.87000000011</v>
      </c>
      <c r="AA98" s="95">
        <f t="shared" si="30"/>
        <v>-1596991.71</v>
      </c>
      <c r="AB98" s="164">
        <f t="shared" si="30"/>
        <v>-1708511.9</v>
      </c>
    </row>
    <row r="99" spans="1:28" ht="16.2" x14ac:dyDescent="0.45">
      <c r="A99" s="451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2256744.09</v>
      </c>
      <c r="T99" s="124">
        <f t="shared" si="29"/>
        <v>0</v>
      </c>
      <c r="U99" s="205">
        <f t="shared" si="29"/>
        <v>0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-432634.34999999963</v>
      </c>
      <c r="Y99" s="96">
        <f t="shared" si="30"/>
        <v>-316336.0700000003</v>
      </c>
      <c r="Z99" s="123">
        <f t="shared" si="30"/>
        <v>-117229.35000000009</v>
      </c>
      <c r="AA99" s="96">
        <f t="shared" si="30"/>
        <v>-2469556.86</v>
      </c>
      <c r="AB99" s="165">
        <f t="shared" si="30"/>
        <v>-2462262.5299999998</v>
      </c>
    </row>
    <row r="100" spans="1:28" ht="15" thickBot="1" x14ac:dyDescent="0.35">
      <c r="A100" s="451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14063744.630000001</v>
      </c>
      <c r="T100" s="97">
        <f t="shared" si="29"/>
        <v>0</v>
      </c>
      <c r="U100" s="206">
        <f t="shared" si="29"/>
        <v>0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3239233.4299999988</v>
      </c>
      <c r="Y100" s="97">
        <f t="shared" si="32"/>
        <v>-1662814.2199999995</v>
      </c>
      <c r="Z100" s="98">
        <f t="shared" si="32"/>
        <v>-541353.56999999948</v>
      </c>
      <c r="AA100" s="97">
        <f t="shared" si="32"/>
        <v>-13468079.780000001</v>
      </c>
      <c r="AB100" s="166">
        <f t="shared" si="32"/>
        <v>-14241938.1</v>
      </c>
    </row>
    <row r="101" spans="1:28" x14ac:dyDescent="0.3">
      <c r="A101" s="451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128"/>
      <c r="U101" s="207"/>
      <c r="V101" s="224"/>
      <c r="W101" s="129"/>
      <c r="X101" s="130"/>
      <c r="Y101" s="130"/>
      <c r="Z101" s="126"/>
      <c r="AA101" s="130"/>
      <c r="AB101" s="174"/>
    </row>
    <row r="102" spans="1:28" x14ac:dyDescent="0.3">
      <c r="A102" s="451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131"/>
      <c r="U102" s="204"/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-2992663.2300000004</v>
      </c>
      <c r="Y102" s="95">
        <f t="shared" si="33"/>
        <v>1950449.0199999996</v>
      </c>
      <c r="Z102" s="326">
        <f t="shared" si="33"/>
        <v>-3813694.4399999976</v>
      </c>
      <c r="AA102" s="95">
        <f t="shared" si="33"/>
        <v>-15790365.41</v>
      </c>
      <c r="AB102" s="164">
        <f t="shared" si="33"/>
        <v>-14220171.68</v>
      </c>
    </row>
    <row r="103" spans="1:28" x14ac:dyDescent="0.3">
      <c r="A103" s="451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131"/>
      <c r="U103" s="204"/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-428184.9700000002</v>
      </c>
      <c r="Y103" s="95">
        <f t="shared" si="33"/>
        <v>-40151.15000000014</v>
      </c>
      <c r="Z103" s="326">
        <f t="shared" si="33"/>
        <v>-539790.55000000005</v>
      </c>
      <c r="AA103" s="95">
        <f t="shared" si="33"/>
        <v>-1430519.13</v>
      </c>
      <c r="AB103" s="164">
        <f t="shared" si="33"/>
        <v>-1351938.29</v>
      </c>
    </row>
    <row r="104" spans="1:28" x14ac:dyDescent="0.3">
      <c r="A104" s="451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131"/>
      <c r="U104" s="204"/>
      <c r="V104" s="218">
        <f t="shared" si="33"/>
        <v>-1643056.5899999999</v>
      </c>
      <c r="W104" s="95">
        <f t="shared" si="33"/>
        <v>-3176239.59</v>
      </c>
      <c r="X104" s="95">
        <f t="shared" si="33"/>
        <v>-444726.12000000011</v>
      </c>
      <c r="Y104" s="95">
        <f t="shared" si="33"/>
        <v>411698.73999999976</v>
      </c>
      <c r="Z104" s="326">
        <f t="shared" si="33"/>
        <v>-318497.4600000002</v>
      </c>
      <c r="AA104" s="95">
        <f t="shared" si="33"/>
        <v>-1276437.6399999999</v>
      </c>
      <c r="AB104" s="164">
        <f t="shared" si="33"/>
        <v>-1123845.6299999999</v>
      </c>
    </row>
    <row r="105" spans="1:28" x14ac:dyDescent="0.3">
      <c r="A105" s="451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131"/>
      <c r="U105" s="204"/>
      <c r="V105" s="218">
        <f t="shared" si="33"/>
        <v>-1464179.1099999994</v>
      </c>
      <c r="W105" s="95">
        <f t="shared" si="33"/>
        <v>-4247225.71</v>
      </c>
      <c r="X105" s="95">
        <f t="shared" si="33"/>
        <v>-461390.9299999997</v>
      </c>
      <c r="Y105" s="95">
        <f t="shared" si="33"/>
        <v>297724.89999999991</v>
      </c>
      <c r="Z105" s="326">
        <f t="shared" si="33"/>
        <v>-579395.52</v>
      </c>
      <c r="AA105" s="95">
        <f t="shared" si="33"/>
        <v>-2106321.71</v>
      </c>
      <c r="AB105" s="164">
        <f t="shared" si="33"/>
        <v>-1817034.12</v>
      </c>
    </row>
    <row r="106" spans="1:28" ht="16.2" x14ac:dyDescent="0.45">
      <c r="A106" s="451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132"/>
      <c r="U106" s="208"/>
      <c r="V106" s="219">
        <f t="shared" si="33"/>
        <v>-490630.08000000007</v>
      </c>
      <c r="W106" s="96">
        <f t="shared" si="33"/>
        <v>-2279940.41</v>
      </c>
      <c r="X106" s="96">
        <f t="shared" si="33"/>
        <v>416375.20000000019</v>
      </c>
      <c r="Y106" s="96">
        <f t="shared" si="33"/>
        <v>193710.66000000015</v>
      </c>
      <c r="Z106" s="329">
        <f t="shared" si="33"/>
        <v>-751801.5299999998</v>
      </c>
      <c r="AA106" s="96">
        <f t="shared" si="33"/>
        <v>-2403935.58</v>
      </c>
      <c r="AB106" s="165">
        <f t="shared" si="33"/>
        <v>-2585394.19</v>
      </c>
    </row>
    <row r="107" spans="1:28" x14ac:dyDescent="0.3">
      <c r="A107" s="451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22740826.190000001</v>
      </c>
      <c r="T107" s="95">
        <f t="shared" si="34"/>
        <v>0</v>
      </c>
      <c r="U107" s="134">
        <f t="shared" si="34"/>
        <v>0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-3910590.05</v>
      </c>
      <c r="Y107" s="135">
        <f t="shared" si="34"/>
        <v>2813432.1699999995</v>
      </c>
      <c r="Z107" s="111">
        <f t="shared" si="34"/>
        <v>-6003179.4999999963</v>
      </c>
      <c r="AA107" s="133">
        <f t="shared" si="34"/>
        <v>-23007579.469999999</v>
      </c>
      <c r="AB107" s="164">
        <f t="shared" si="34"/>
        <v>-21098383.91</v>
      </c>
    </row>
    <row r="108" spans="1:28" x14ac:dyDescent="0.3">
      <c r="A108" s="451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0"/>
      <c r="U108" s="209"/>
      <c r="V108" s="226"/>
      <c r="W108" s="41"/>
      <c r="X108" s="42"/>
      <c r="Y108" s="42"/>
      <c r="Z108" s="73"/>
      <c r="AA108" s="42"/>
      <c r="AB108" s="175"/>
    </row>
    <row r="109" spans="1:28" x14ac:dyDescent="0.3">
      <c r="A109" s="451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260"/>
      <c r="U109" s="263"/>
      <c r="V109" s="255">
        <f t="shared" ref="V109:AB113" si="35">O109-C109</f>
        <v>13439</v>
      </c>
      <c r="W109" s="256">
        <f t="shared" si="35"/>
        <v>-28612</v>
      </c>
      <c r="X109" s="256">
        <f t="shared" si="35"/>
        <v>-9870</v>
      </c>
      <c r="Y109" s="256">
        <f t="shared" si="35"/>
        <v>31580</v>
      </c>
      <c r="Z109" s="262">
        <f t="shared" si="35"/>
        <v>-16143</v>
      </c>
      <c r="AA109" s="90">
        <f t="shared" si="35"/>
        <v>-216075</v>
      </c>
      <c r="AB109" s="176">
        <f t="shared" si="35"/>
        <v>-204036</v>
      </c>
    </row>
    <row r="110" spans="1:28" x14ac:dyDescent="0.3">
      <c r="A110" s="451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260"/>
      <c r="U110" s="263"/>
      <c r="V110" s="255">
        <f t="shared" si="35"/>
        <v>-1618</v>
      </c>
      <c r="W110" s="256">
        <f t="shared" si="35"/>
        <v>-2018</v>
      </c>
      <c r="X110" s="256">
        <f t="shared" si="35"/>
        <v>-2660</v>
      </c>
      <c r="Y110" s="256">
        <f t="shared" si="35"/>
        <v>-202</v>
      </c>
      <c r="Z110" s="262">
        <f t="shared" si="35"/>
        <v>-3775</v>
      </c>
      <c r="AA110" s="90">
        <f t="shared" si="35"/>
        <v>-18419</v>
      </c>
      <c r="AB110" s="176">
        <f t="shared" si="35"/>
        <v>-18494</v>
      </c>
    </row>
    <row r="111" spans="1:28" x14ac:dyDescent="0.3">
      <c r="A111" s="451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260"/>
      <c r="U111" s="263"/>
      <c r="V111" s="255">
        <f t="shared" si="35"/>
        <v>1313</v>
      </c>
      <c r="W111" s="256">
        <f t="shared" si="35"/>
        <v>-5347</v>
      </c>
      <c r="X111" s="256">
        <f t="shared" si="35"/>
        <v>-2269</v>
      </c>
      <c r="Y111" s="256">
        <f t="shared" si="35"/>
        <v>2461</v>
      </c>
      <c r="Z111" s="262">
        <f t="shared" si="35"/>
        <v>-2201</v>
      </c>
      <c r="AA111" s="90">
        <f t="shared" si="35"/>
        <v>-20265</v>
      </c>
      <c r="AB111" s="176">
        <f t="shared" si="35"/>
        <v>-19118</v>
      </c>
    </row>
    <row r="112" spans="1:28" x14ac:dyDescent="0.3">
      <c r="A112" s="451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260"/>
      <c r="U112" s="263"/>
      <c r="V112" s="255">
        <f t="shared" si="35"/>
        <v>930</v>
      </c>
      <c r="W112" s="256">
        <f t="shared" si="35"/>
        <v>-1644</v>
      </c>
      <c r="X112" s="256">
        <f t="shared" si="35"/>
        <v>-445</v>
      </c>
      <c r="Y112" s="256">
        <f t="shared" si="35"/>
        <v>903</v>
      </c>
      <c r="Z112" s="262">
        <f t="shared" si="35"/>
        <v>-522</v>
      </c>
      <c r="AA112" s="90">
        <f t="shared" si="35"/>
        <v>-6641</v>
      </c>
      <c r="AB112" s="176">
        <f t="shared" si="35"/>
        <v>-6240</v>
      </c>
    </row>
    <row r="113" spans="1:33" ht="16.2" x14ac:dyDescent="0.45">
      <c r="A113" s="451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265"/>
      <c r="U113" s="268"/>
      <c r="V113" s="257">
        <f t="shared" si="35"/>
        <v>217</v>
      </c>
      <c r="W113" s="258">
        <f t="shared" si="35"/>
        <v>-231</v>
      </c>
      <c r="X113" s="258">
        <f t="shared" si="35"/>
        <v>-54</v>
      </c>
      <c r="Y113" s="258">
        <f t="shared" si="35"/>
        <v>192</v>
      </c>
      <c r="Z113" s="267">
        <f t="shared" si="35"/>
        <v>-115</v>
      </c>
      <c r="AA113" s="145">
        <f t="shared" si="35"/>
        <v>-979</v>
      </c>
      <c r="AB113" s="177">
        <f t="shared" si="35"/>
        <v>-954</v>
      </c>
    </row>
    <row r="114" spans="1:33" ht="15" thickBot="1" x14ac:dyDescent="0.35">
      <c r="A114" s="451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256861</v>
      </c>
      <c r="T114" s="270">
        <f t="shared" si="36"/>
        <v>0</v>
      </c>
      <c r="U114" s="272">
        <f t="shared" si="36"/>
        <v>0</v>
      </c>
      <c r="V114" s="273">
        <f t="shared" si="36"/>
        <v>14281</v>
      </c>
      <c r="W114" s="270">
        <f t="shared" si="36"/>
        <v>-37852</v>
      </c>
      <c r="X114" s="270">
        <f t="shared" si="36"/>
        <v>-15298</v>
      </c>
      <c r="Y114" s="270">
        <f t="shared" si="36"/>
        <v>34934</v>
      </c>
      <c r="Z114" s="271">
        <f t="shared" si="36"/>
        <v>-22756</v>
      </c>
      <c r="AA114" s="79">
        <f t="shared" si="36"/>
        <v>-262379</v>
      </c>
      <c r="AB114" s="88">
        <f t="shared" si="36"/>
        <v>-248842</v>
      </c>
    </row>
    <row r="115" spans="1:33" x14ac:dyDescent="0.3">
      <c r="A115" s="451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128"/>
      <c r="U115" s="207"/>
      <c r="V115" s="228"/>
      <c r="W115" s="139"/>
      <c r="X115" s="140"/>
      <c r="Y115" s="140"/>
      <c r="Z115" s="138"/>
      <c r="AA115" s="140"/>
      <c r="AB115" s="174"/>
    </row>
    <row r="116" spans="1:33" x14ac:dyDescent="0.3">
      <c r="A116" s="451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-7151563.290000001</v>
      </c>
      <c r="T116" s="110">
        <f t="shared" si="37"/>
        <v>0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6529197.9699999988</v>
      </c>
      <c r="Y116" s="95">
        <f t="shared" si="38"/>
        <v>-2302767.709999999</v>
      </c>
      <c r="Z116" s="122">
        <f t="shared" si="38"/>
        <v>3719546.9099999983</v>
      </c>
      <c r="AA116" s="95">
        <f t="shared" si="38"/>
        <v>8271509.71</v>
      </c>
      <c r="AB116" s="164">
        <f t="shared" si="38"/>
        <v>6065818.0699999994</v>
      </c>
    </row>
    <row r="117" spans="1:33" x14ac:dyDescent="0.3">
      <c r="A117" s="451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-10375.659999999916</v>
      </c>
      <c r="T117" s="110">
        <f t="shared" si="37"/>
        <v>0</v>
      </c>
      <c r="U117" s="204">
        <f t="shared" si="37"/>
        <v>0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449781.81000000006</v>
      </c>
      <c r="Y117" s="95">
        <f t="shared" si="38"/>
        <v>-295426.41999999993</v>
      </c>
      <c r="Z117" s="122">
        <f t="shared" si="38"/>
        <v>555901.66000000015</v>
      </c>
      <c r="AA117" s="95">
        <f t="shared" si="38"/>
        <v>461552.69999999984</v>
      </c>
      <c r="AB117" s="164">
        <f t="shared" si="38"/>
        <v>396996.88</v>
      </c>
    </row>
    <row r="118" spans="1:33" x14ac:dyDescent="0.3">
      <c r="A118" s="451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-511984.68999999994</v>
      </c>
      <c r="T118" s="110">
        <f t="shared" si="37"/>
        <v>0</v>
      </c>
      <c r="U118" s="204">
        <f t="shared" si="37"/>
        <v>0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653156.8200000003</v>
      </c>
      <c r="Y118" s="95">
        <f t="shared" si="38"/>
        <v>-573711.32999999961</v>
      </c>
      <c r="Z118" s="122">
        <f t="shared" si="38"/>
        <v>224856.53000000014</v>
      </c>
      <c r="AA118" s="95">
        <f t="shared" si="38"/>
        <v>362728.55999999982</v>
      </c>
      <c r="AB118" s="164">
        <f t="shared" si="38"/>
        <v>161976.97999999998</v>
      </c>
    </row>
    <row r="119" spans="1:33" x14ac:dyDescent="0.3">
      <c r="A119" s="451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-720667.66000000015</v>
      </c>
      <c r="T119" s="110">
        <f t="shared" si="37"/>
        <v>0</v>
      </c>
      <c r="U119" s="204">
        <f t="shared" si="37"/>
        <v>0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366696.4299999997</v>
      </c>
      <c r="Y119" s="95">
        <f t="shared" si="38"/>
        <v>-794294.19999999972</v>
      </c>
      <c r="Z119" s="122">
        <f t="shared" si="38"/>
        <v>326948.64999999991</v>
      </c>
      <c r="AA119" s="95">
        <f t="shared" si="38"/>
        <v>509330</v>
      </c>
      <c r="AB119" s="164">
        <f t="shared" si="38"/>
        <v>108522.2200000002</v>
      </c>
    </row>
    <row r="120" spans="1:33" ht="16.2" x14ac:dyDescent="0.45">
      <c r="A120" s="451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-282490.26000000024</v>
      </c>
      <c r="T120" s="113">
        <f t="shared" si="37"/>
        <v>0</v>
      </c>
      <c r="U120" s="208">
        <f t="shared" si="37"/>
        <v>0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-849009.54999999981</v>
      </c>
      <c r="Y120" s="96">
        <f t="shared" si="38"/>
        <v>-510046.73000000045</v>
      </c>
      <c r="Z120" s="123">
        <f t="shared" si="38"/>
        <v>634572.1799999997</v>
      </c>
      <c r="AA120" s="96">
        <f t="shared" si="38"/>
        <v>-65621.279999999795</v>
      </c>
      <c r="AB120" s="165">
        <f t="shared" si="38"/>
        <v>123131.66000000015</v>
      </c>
    </row>
    <row r="121" spans="1:33" ht="15" thickBot="1" x14ac:dyDescent="0.35">
      <c r="A121" s="451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-8677081.5600000005</v>
      </c>
      <c r="T121" s="97">
        <f t="shared" si="40"/>
        <v>0</v>
      </c>
      <c r="U121" s="206">
        <f t="shared" si="40"/>
        <v>0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7149823.4799999995</v>
      </c>
      <c r="Y121" s="97">
        <f t="shared" si="41"/>
        <v>-4476246.3899999987</v>
      </c>
      <c r="Z121" s="98">
        <f t="shared" si="41"/>
        <v>5461825.9299999978</v>
      </c>
      <c r="AA121" s="97">
        <f t="shared" si="41"/>
        <v>9539499.6900000013</v>
      </c>
      <c r="AB121" s="166">
        <f t="shared" si="41"/>
        <v>6856445.8100000005</v>
      </c>
    </row>
    <row r="122" spans="1:33" x14ac:dyDescent="0.3">
      <c r="A122" s="451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89"/>
      <c r="U122" s="211"/>
      <c r="V122" s="227"/>
      <c r="W122" s="91"/>
      <c r="X122" s="92"/>
      <c r="Y122" s="92"/>
      <c r="Z122" s="78"/>
      <c r="AA122" s="92"/>
      <c r="AB122" s="179"/>
    </row>
    <row r="123" spans="1:33" x14ac:dyDescent="0.3">
      <c r="A123" s="451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256"/>
      <c r="U123" s="275"/>
      <c r="V123" s="255">
        <f t="shared" ref="V123:AB127" si="42">O123-C123</f>
        <v>1</v>
      </c>
      <c r="W123" s="256">
        <f t="shared" si="42"/>
        <v>-5</v>
      </c>
      <c r="X123" s="256">
        <f t="shared" si="42"/>
        <v>-5</v>
      </c>
      <c r="Y123" s="256">
        <f t="shared" si="42"/>
        <v>-14</v>
      </c>
      <c r="Z123" s="287">
        <f t="shared" si="42"/>
        <v>-3</v>
      </c>
      <c r="AA123" s="90">
        <f t="shared" si="42"/>
        <v>-60</v>
      </c>
      <c r="AB123" s="176">
        <f t="shared" si="42"/>
        <v>-60</v>
      </c>
      <c r="AC123" s="400"/>
      <c r="AD123" s="400"/>
      <c r="AE123" s="400"/>
      <c r="AF123" s="400"/>
      <c r="AG123" s="400"/>
    </row>
    <row r="124" spans="1:33" x14ac:dyDescent="0.3">
      <c r="A124" s="451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256"/>
      <c r="U124" s="275"/>
      <c r="V124" s="255">
        <f t="shared" si="42"/>
        <v>-274</v>
      </c>
      <c r="W124" s="256">
        <f t="shared" si="42"/>
        <v>-431</v>
      </c>
      <c r="X124" s="256">
        <f t="shared" si="42"/>
        <v>-886</v>
      </c>
      <c r="Y124" s="256">
        <f t="shared" si="42"/>
        <v>-928</v>
      </c>
      <c r="Z124" s="287">
        <f t="shared" si="42"/>
        <v>-721</v>
      </c>
      <c r="AA124" s="90">
        <f t="shared" si="42"/>
        <v>-1465</v>
      </c>
      <c r="AB124" s="176">
        <f t="shared" si="42"/>
        <v>-1467</v>
      </c>
    </row>
    <row r="125" spans="1:33" x14ac:dyDescent="0.3">
      <c r="A125" s="451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256"/>
      <c r="U125" s="275"/>
      <c r="V125" s="255">
        <f t="shared" si="42"/>
        <v>0</v>
      </c>
      <c r="W125" s="256">
        <f t="shared" si="42"/>
        <v>0</v>
      </c>
      <c r="X125" s="256">
        <f t="shared" si="42"/>
        <v>0</v>
      </c>
      <c r="Y125" s="256">
        <f t="shared" si="42"/>
        <v>0</v>
      </c>
      <c r="Z125" s="287">
        <f t="shared" si="42"/>
        <v>0</v>
      </c>
      <c r="AA125" s="90">
        <f t="shared" si="42"/>
        <v>0</v>
      </c>
      <c r="AB125" s="176">
        <f t="shared" si="42"/>
        <v>-1</v>
      </c>
      <c r="AC125" s="401"/>
      <c r="AD125" s="401"/>
      <c r="AE125" s="401"/>
      <c r="AF125" s="401"/>
      <c r="AG125" s="401"/>
    </row>
    <row r="126" spans="1:33" x14ac:dyDescent="0.3">
      <c r="A126" s="451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256"/>
      <c r="U126" s="275"/>
      <c r="V126" s="255">
        <f t="shared" si="42"/>
        <v>0</v>
      </c>
      <c r="W126" s="256">
        <f t="shared" si="42"/>
        <v>0</v>
      </c>
      <c r="X126" s="256">
        <f t="shared" si="42"/>
        <v>0</v>
      </c>
      <c r="Y126" s="256">
        <f t="shared" si="42"/>
        <v>0</v>
      </c>
      <c r="Z126" s="287">
        <f t="shared" si="42"/>
        <v>0</v>
      </c>
      <c r="AA126" s="90">
        <f t="shared" si="42"/>
        <v>0</v>
      </c>
      <c r="AB126" s="176">
        <f t="shared" si="42"/>
        <v>0</v>
      </c>
    </row>
    <row r="127" spans="1:33" ht="16.2" x14ac:dyDescent="0.45">
      <c r="A127" s="451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277"/>
      <c r="U127" s="278"/>
      <c r="V127" s="279">
        <f t="shared" si="42"/>
        <v>0</v>
      </c>
      <c r="W127" s="277">
        <f t="shared" si="42"/>
        <v>0</v>
      </c>
      <c r="X127" s="277">
        <f t="shared" si="42"/>
        <v>0</v>
      </c>
      <c r="Y127" s="277">
        <f t="shared" si="42"/>
        <v>0</v>
      </c>
      <c r="Z127" s="289">
        <f t="shared" si="42"/>
        <v>0</v>
      </c>
      <c r="AA127" s="94">
        <f t="shared" si="42"/>
        <v>0</v>
      </c>
      <c r="AB127" s="180">
        <f t="shared" si="42"/>
        <v>0</v>
      </c>
    </row>
    <row r="128" spans="1:33" x14ac:dyDescent="0.3">
      <c r="A128" s="451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686</v>
      </c>
      <c r="T128" s="256">
        <f t="shared" si="43"/>
        <v>0</v>
      </c>
      <c r="U128" s="280">
        <f t="shared" si="43"/>
        <v>0</v>
      </c>
      <c r="V128" s="255">
        <f t="shared" si="43"/>
        <v>-273</v>
      </c>
      <c r="W128" s="256">
        <f t="shared" si="43"/>
        <v>-436</v>
      </c>
      <c r="X128" s="256">
        <f t="shared" si="43"/>
        <v>-891</v>
      </c>
      <c r="Y128" s="256">
        <f t="shared" si="43"/>
        <v>-942</v>
      </c>
      <c r="Z128" s="262">
        <f t="shared" si="43"/>
        <v>-724</v>
      </c>
      <c r="AA128" s="90">
        <f t="shared" si="43"/>
        <v>-1525</v>
      </c>
      <c r="AB128" s="181">
        <f t="shared" si="43"/>
        <v>-1528</v>
      </c>
    </row>
    <row r="129" spans="1:33" x14ac:dyDescent="0.3">
      <c r="A129" s="451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256"/>
      <c r="U129" s="275"/>
      <c r="V129" s="281"/>
      <c r="W129" s="282"/>
      <c r="X129" s="282"/>
      <c r="Y129" s="282"/>
      <c r="Z129" s="262"/>
      <c r="AA129" s="93"/>
      <c r="AB129" s="183"/>
    </row>
    <row r="130" spans="1:33" x14ac:dyDescent="0.3">
      <c r="A130" s="451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256"/>
      <c r="U130" s="275"/>
      <c r="V130" s="255">
        <f t="shared" ref="V130:AB134" si="44">O130-C130</f>
        <v>-78</v>
      </c>
      <c r="W130" s="256">
        <f t="shared" si="44"/>
        <v>-917</v>
      </c>
      <c r="X130" s="256">
        <f t="shared" si="44"/>
        <v>-665</v>
      </c>
      <c r="Y130" s="256">
        <f t="shared" si="44"/>
        <v>-639</v>
      </c>
      <c r="Z130" s="262">
        <f t="shared" si="44"/>
        <v>-983</v>
      </c>
      <c r="AA130" s="90">
        <f t="shared" si="44"/>
        <v>-766</v>
      </c>
      <c r="AB130" s="176">
        <f t="shared" si="44"/>
        <v>-1256</v>
      </c>
    </row>
    <row r="131" spans="1:33" x14ac:dyDescent="0.3">
      <c r="A131" s="451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256"/>
      <c r="U131" s="275"/>
      <c r="V131" s="255">
        <f t="shared" si="44"/>
        <v>-6</v>
      </c>
      <c r="W131" s="256">
        <f t="shared" si="44"/>
        <v>-18</v>
      </c>
      <c r="X131" s="256">
        <f t="shared" si="44"/>
        <v>-262</v>
      </c>
      <c r="Y131" s="256">
        <f t="shared" si="44"/>
        <v>-237</v>
      </c>
      <c r="Z131" s="262">
        <f t="shared" si="44"/>
        <v>-455</v>
      </c>
      <c r="AA131" s="90">
        <f t="shared" si="44"/>
        <v>-313</v>
      </c>
      <c r="AB131" s="176">
        <f t="shared" si="44"/>
        <v>-624</v>
      </c>
    </row>
    <row r="132" spans="1:33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256"/>
      <c r="U132" s="275"/>
      <c r="V132" s="255">
        <f t="shared" si="44"/>
        <v>-56</v>
      </c>
      <c r="W132" s="256">
        <f t="shared" si="44"/>
        <v>-105</v>
      </c>
      <c r="X132" s="256">
        <f t="shared" si="44"/>
        <v>-132</v>
      </c>
      <c r="Y132" s="256">
        <f t="shared" si="44"/>
        <v>-105</v>
      </c>
      <c r="Z132" s="262">
        <f t="shared" si="44"/>
        <v>-79</v>
      </c>
      <c r="AA132" s="90">
        <f t="shared" si="44"/>
        <v>-62</v>
      </c>
      <c r="AB132" s="176">
        <f t="shared" si="44"/>
        <v>-41</v>
      </c>
    </row>
    <row r="133" spans="1:33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256"/>
      <c r="U133" s="275"/>
      <c r="V133" s="255">
        <f t="shared" si="44"/>
        <v>-5</v>
      </c>
      <c r="W133" s="256">
        <f t="shared" si="44"/>
        <v>-10</v>
      </c>
      <c r="X133" s="256">
        <f t="shared" si="44"/>
        <v>-9</v>
      </c>
      <c r="Y133" s="256">
        <f t="shared" si="44"/>
        <v>-9</v>
      </c>
      <c r="Z133" s="262">
        <f t="shared" si="44"/>
        <v>-7</v>
      </c>
      <c r="AA133" s="90">
        <f t="shared" si="44"/>
        <v>-5</v>
      </c>
      <c r="AB133" s="176">
        <f t="shared" si="44"/>
        <v>-7</v>
      </c>
    </row>
    <row r="134" spans="1:33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277"/>
      <c r="U134" s="278"/>
      <c r="V134" s="279">
        <f t="shared" si="44"/>
        <v>0</v>
      </c>
      <c r="W134" s="277">
        <f t="shared" si="44"/>
        <v>-1</v>
      </c>
      <c r="X134" s="277">
        <f t="shared" si="44"/>
        <v>-1</v>
      </c>
      <c r="Y134" s="277">
        <f t="shared" si="44"/>
        <v>0</v>
      </c>
      <c r="Z134" s="267">
        <f t="shared" si="44"/>
        <v>0</v>
      </c>
      <c r="AA134" s="94">
        <f t="shared" si="44"/>
        <v>0</v>
      </c>
      <c r="AB134" s="180">
        <f t="shared" si="44"/>
        <v>0</v>
      </c>
    </row>
    <row r="135" spans="1:33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256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282">
        <f t="shared" ref="X135:AB135" si="46">SUM(X130:X134)</f>
        <v>-1069</v>
      </c>
      <c r="Y135" s="282">
        <f t="shared" si="46"/>
        <v>-990</v>
      </c>
      <c r="Z135" s="262">
        <f t="shared" si="46"/>
        <v>-1524</v>
      </c>
      <c r="AA135" s="93">
        <f t="shared" si="46"/>
        <v>-1146</v>
      </c>
      <c r="AB135" s="183">
        <f t="shared" si="46"/>
        <v>-1928</v>
      </c>
    </row>
    <row r="136" spans="1:33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256"/>
      <c r="U136" s="275"/>
      <c r="V136" s="281"/>
      <c r="W136" s="282"/>
      <c r="X136" s="92"/>
      <c r="Y136" s="92"/>
      <c r="Z136" s="262"/>
      <c r="AA136" s="93"/>
      <c r="AB136" s="183"/>
    </row>
    <row r="137" spans="1:33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256"/>
      <c r="U137" s="275"/>
      <c r="V137" s="255">
        <f t="shared" ref="V137:AB141" si="47">O137-C137</f>
        <v>-3053</v>
      </c>
      <c r="W137" s="256">
        <f t="shared" si="47"/>
        <v>-6810</v>
      </c>
      <c r="X137" s="256">
        <f t="shared" si="47"/>
        <v>-8508</v>
      </c>
      <c r="Y137" s="256">
        <f t="shared" si="47"/>
        <v>-7330</v>
      </c>
      <c r="Z137" s="262">
        <f t="shared" si="47"/>
        <v>-7363</v>
      </c>
      <c r="AA137" s="90">
        <f t="shared" si="47"/>
        <v>-7773</v>
      </c>
      <c r="AB137" s="176">
        <f t="shared" si="47"/>
        <v>-6476</v>
      </c>
      <c r="AC137" s="400"/>
      <c r="AD137" s="400"/>
      <c r="AE137" s="400"/>
      <c r="AF137" s="400"/>
      <c r="AG137" s="400"/>
    </row>
    <row r="138" spans="1:33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256"/>
      <c r="U138" s="275"/>
      <c r="V138" s="255">
        <f t="shared" si="47"/>
        <v>-966</v>
      </c>
      <c r="W138" s="256">
        <f t="shared" si="47"/>
        <v>-1351</v>
      </c>
      <c r="X138" s="256">
        <f t="shared" si="47"/>
        <v>-3184</v>
      </c>
      <c r="Y138" s="256">
        <f t="shared" si="47"/>
        <v>-2769</v>
      </c>
      <c r="Z138" s="262">
        <f t="shared" si="47"/>
        <v>-2952</v>
      </c>
      <c r="AA138" s="90">
        <f t="shared" si="47"/>
        <v>-3206</v>
      </c>
      <c r="AB138" s="176">
        <f t="shared" si="47"/>
        <v>-2802</v>
      </c>
    </row>
    <row r="139" spans="1:33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256"/>
      <c r="U139" s="275"/>
      <c r="V139" s="255">
        <f t="shared" si="47"/>
        <v>-90</v>
      </c>
      <c r="W139" s="256">
        <f t="shared" si="47"/>
        <v>-164</v>
      </c>
      <c r="X139" s="256">
        <f t="shared" si="47"/>
        <v>-183</v>
      </c>
      <c r="Y139" s="256">
        <f t="shared" si="47"/>
        <v>-137</v>
      </c>
      <c r="Z139" s="262">
        <f t="shared" si="47"/>
        <v>-111</v>
      </c>
      <c r="AA139" s="90">
        <f t="shared" si="47"/>
        <v>-104</v>
      </c>
      <c r="AB139" s="176">
        <f t="shared" si="47"/>
        <v>-89</v>
      </c>
      <c r="AC139" s="401"/>
      <c r="AD139" s="401"/>
      <c r="AE139" s="401"/>
      <c r="AF139" s="401"/>
      <c r="AG139" s="401"/>
    </row>
    <row r="140" spans="1:33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256"/>
      <c r="U140" s="275"/>
      <c r="V140" s="255">
        <f t="shared" si="47"/>
        <v>-24</v>
      </c>
      <c r="W140" s="256">
        <f t="shared" si="47"/>
        <v>-52</v>
      </c>
      <c r="X140" s="256">
        <f t="shared" si="47"/>
        <v>-59</v>
      </c>
      <c r="Y140" s="256">
        <f t="shared" si="47"/>
        <v>-47</v>
      </c>
      <c r="Z140" s="262">
        <f t="shared" si="47"/>
        <v>-38</v>
      </c>
      <c r="AA140" s="90">
        <f t="shared" si="47"/>
        <v>-48</v>
      </c>
      <c r="AB140" s="176">
        <f t="shared" si="47"/>
        <v>-37</v>
      </c>
    </row>
    <row r="141" spans="1:33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277"/>
      <c r="U141" s="278"/>
      <c r="V141" s="279">
        <f t="shared" si="47"/>
        <v>-4</v>
      </c>
      <c r="W141" s="277">
        <f t="shared" si="47"/>
        <v>-7</v>
      </c>
      <c r="X141" s="277">
        <f t="shared" si="47"/>
        <v>-6</v>
      </c>
      <c r="Y141" s="277">
        <f t="shared" si="47"/>
        <v>-7</v>
      </c>
      <c r="Z141" s="267">
        <f t="shared" si="47"/>
        <v>-3</v>
      </c>
      <c r="AA141" s="94">
        <f t="shared" si="47"/>
        <v>-5</v>
      </c>
      <c r="AB141" s="180">
        <f t="shared" si="47"/>
        <v>-3</v>
      </c>
    </row>
    <row r="142" spans="1:33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1558</v>
      </c>
      <c r="T142" s="283">
        <f t="shared" si="48"/>
        <v>0</v>
      </c>
      <c r="U142" s="284">
        <f t="shared" si="48"/>
        <v>0</v>
      </c>
      <c r="V142" s="285">
        <f t="shared" si="48"/>
        <v>-4137</v>
      </c>
      <c r="W142" s="283">
        <f t="shared" si="48"/>
        <v>-8384</v>
      </c>
      <c r="X142" s="283">
        <f t="shared" si="48"/>
        <v>-11940</v>
      </c>
      <c r="Y142" s="283">
        <f t="shared" si="48"/>
        <v>-10290</v>
      </c>
      <c r="Z142" s="271">
        <f t="shared" si="48"/>
        <v>-10467</v>
      </c>
      <c r="AA142" s="185">
        <f t="shared" si="48"/>
        <v>-11136</v>
      </c>
      <c r="AB142" s="186">
        <f t="shared" si="48"/>
        <v>-9407</v>
      </c>
    </row>
    <row r="143" spans="1:33" x14ac:dyDescent="0.3">
      <c r="A143" s="290"/>
      <c r="B143" s="229"/>
      <c r="C143" s="229"/>
      <c r="D143" s="229"/>
      <c r="E143" s="229"/>
      <c r="F143" s="229"/>
      <c r="G143" s="229"/>
    </row>
    <row r="144" spans="1:33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C8:AE8"/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7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63"/>
  <sheetViews>
    <sheetView zoomScaleNormal="100" workbookViewId="0">
      <pane xSplit="2" ySplit="9" topLeftCell="L49" activePane="bottomRight" state="frozen"/>
      <selection pane="topRight" activeCell="C1" sqref="C1"/>
      <selection pane="bottomLeft" activeCell="A9" sqref="A9"/>
      <selection pane="bottomRight" activeCell="AE5" sqref="AE5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9.44140625" style="1" hidden="1" customWidth="1"/>
    <col min="21" max="21" width="2.88671875" style="1" hidden="1" customWidth="1"/>
    <col min="22" max="23" width="12" style="1" bestFit="1" customWidth="1"/>
    <col min="24" max="25" width="11" style="1" bestFit="1" customWidth="1"/>
    <col min="26" max="26" width="17.33203125" style="1" bestFit="1" customWidth="1"/>
    <col min="27" max="28" width="14.88671875" style="1" hidden="1" customWidth="1"/>
    <col min="29" max="16384" width="9.21875" style="1"/>
  </cols>
  <sheetData>
    <row r="1" spans="1:34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34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6"/>
      <c r="U2" s="6"/>
      <c r="V2" s="6"/>
      <c r="W2" s="7"/>
    </row>
    <row r="3" spans="1:34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8"/>
      <c r="U3" s="8"/>
      <c r="V3" s="8"/>
      <c r="W3" s="9"/>
    </row>
    <row r="4" spans="1:34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8"/>
      <c r="U4" s="8"/>
      <c r="V4" s="8"/>
      <c r="W4" s="9"/>
    </row>
    <row r="5" spans="1:34" ht="27.6" customHeight="1" thickTop="1" thickBot="1" x14ac:dyDescent="0.35">
      <c r="B5" s="4" t="s">
        <v>45</v>
      </c>
      <c r="C5" s="519" t="s">
        <v>147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8"/>
      <c r="U5" s="8"/>
      <c r="V5" s="8"/>
      <c r="W5" s="10"/>
    </row>
    <row r="6" spans="1:34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8"/>
      <c r="U6" s="8"/>
      <c r="V6" s="8"/>
      <c r="W6" s="10"/>
    </row>
    <row r="7" spans="1:34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13"/>
      <c r="U7" s="13"/>
      <c r="V7" s="13"/>
      <c r="W7" s="14"/>
    </row>
    <row r="8" spans="1:34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17"/>
      <c r="U8" s="20"/>
      <c r="V8" s="521" t="s">
        <v>32</v>
      </c>
      <c r="W8" s="522"/>
      <c r="X8" s="522"/>
      <c r="Y8" s="522"/>
      <c r="Z8" s="522"/>
      <c r="AA8" s="522"/>
      <c r="AB8" s="523"/>
      <c r="AC8" s="526"/>
      <c r="AD8" s="525"/>
      <c r="AE8" s="525"/>
    </row>
    <row r="9" spans="1:34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34" t="s">
        <v>10</v>
      </c>
      <c r="S9" s="449" t="s">
        <v>148</v>
      </c>
      <c r="T9" s="147" t="s">
        <v>2</v>
      </c>
      <c r="U9" s="150" t="s">
        <v>12</v>
      </c>
      <c r="V9" s="146" t="s">
        <v>8</v>
      </c>
      <c r="W9" s="147" t="s">
        <v>9</v>
      </c>
      <c r="X9" s="147" t="s">
        <v>13</v>
      </c>
      <c r="Y9" s="147" t="s">
        <v>139</v>
      </c>
      <c r="Z9" s="147" t="s">
        <v>140</v>
      </c>
      <c r="AA9" s="147" t="s">
        <v>2</v>
      </c>
      <c r="AB9" s="148" t="s">
        <v>12</v>
      </c>
      <c r="AC9" s="450"/>
      <c r="AD9" s="450"/>
      <c r="AE9" s="450"/>
      <c r="AF9" s="450"/>
      <c r="AG9" s="450"/>
      <c r="AH9" s="450"/>
    </row>
    <row r="10" spans="1:34" x14ac:dyDescent="0.3">
      <c r="A10" s="450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26"/>
      <c r="U10" s="187"/>
      <c r="V10" s="212"/>
      <c r="W10" s="28"/>
      <c r="X10" s="29"/>
      <c r="Y10" s="29"/>
      <c r="Z10" s="29"/>
      <c r="AA10" s="29"/>
      <c r="AB10" s="152"/>
    </row>
    <row r="11" spans="1:34" x14ac:dyDescent="0.3">
      <c r="A11" s="450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256740</v>
      </c>
      <c r="T11" s="30"/>
      <c r="U11" s="188"/>
      <c r="V11" s="213">
        <f t="shared" ref="V11:AB15" si="0">O11-C11</f>
        <v>4079</v>
      </c>
      <c r="W11" s="80">
        <f t="shared" si="0"/>
        <v>4317</v>
      </c>
      <c r="X11" s="80">
        <f t="shared" si="0"/>
        <v>5435</v>
      </c>
      <c r="Y11" s="80">
        <f t="shared" si="0"/>
        <v>6171</v>
      </c>
      <c r="Z11" s="49">
        <f t="shared" si="0"/>
        <v>3804</v>
      </c>
      <c r="AA11" s="80">
        <f t="shared" si="0"/>
        <v>-253397</v>
      </c>
      <c r="AB11" s="154">
        <f t="shared" si="0"/>
        <v>-254776</v>
      </c>
    </row>
    <row r="12" spans="1:34" x14ac:dyDescent="0.3">
      <c r="A12" s="450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42353</v>
      </c>
      <c r="T12" s="30"/>
      <c r="U12" s="188"/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80">
        <f t="shared" si="0"/>
        <v>-365</v>
      </c>
      <c r="Z12" s="49">
        <f t="shared" si="0"/>
        <v>2825</v>
      </c>
      <c r="AA12" s="80">
        <f t="shared" si="0"/>
        <v>-39143</v>
      </c>
      <c r="AB12" s="154">
        <f t="shared" si="0"/>
        <v>-37878</v>
      </c>
    </row>
    <row r="13" spans="1:34" x14ac:dyDescent="0.3">
      <c r="A13" s="450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23483</v>
      </c>
      <c r="T13" s="30"/>
      <c r="U13" s="188"/>
      <c r="V13" s="213">
        <f t="shared" si="0"/>
        <v>-11</v>
      </c>
      <c r="W13" s="80">
        <f t="shared" si="0"/>
        <v>186</v>
      </c>
      <c r="X13" s="80">
        <f t="shared" si="0"/>
        <v>425</v>
      </c>
      <c r="Y13" s="80">
        <f t="shared" si="0"/>
        <v>619</v>
      </c>
      <c r="Z13" s="49">
        <f t="shared" si="0"/>
        <v>696</v>
      </c>
      <c r="AA13" s="80">
        <f t="shared" si="0"/>
        <v>-22725</v>
      </c>
      <c r="AB13" s="154">
        <f t="shared" si="0"/>
        <v>-22731</v>
      </c>
    </row>
    <row r="14" spans="1:34" x14ac:dyDescent="0.3">
      <c r="A14" s="450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6945</v>
      </c>
      <c r="T14" s="30"/>
      <c r="U14" s="188"/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80">
        <f t="shared" si="0"/>
        <v>174</v>
      </c>
      <c r="Z14" s="49">
        <f t="shared" si="0"/>
        <v>195</v>
      </c>
      <c r="AA14" s="80">
        <f t="shared" si="0"/>
        <v>-6748</v>
      </c>
      <c r="AB14" s="154">
        <f t="shared" si="0"/>
        <v>-6754</v>
      </c>
    </row>
    <row r="15" spans="1:34" x14ac:dyDescent="0.3">
      <c r="A15" s="450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998</v>
      </c>
      <c r="T15" s="84"/>
      <c r="U15" s="189"/>
      <c r="V15" s="214">
        <f t="shared" si="0"/>
        <v>13</v>
      </c>
      <c r="W15" s="85">
        <f t="shared" si="0"/>
        <v>18</v>
      </c>
      <c r="X15" s="85">
        <f t="shared" si="0"/>
        <v>15</v>
      </c>
      <c r="Y15" s="85">
        <f t="shared" si="0"/>
        <v>18</v>
      </c>
      <c r="Z15" s="55">
        <f t="shared" si="0"/>
        <v>18</v>
      </c>
      <c r="AA15" s="85">
        <f t="shared" si="0"/>
        <v>-978</v>
      </c>
      <c r="AB15" s="155">
        <f t="shared" si="0"/>
        <v>-977</v>
      </c>
    </row>
    <row r="16" spans="1:34" ht="15" thickBot="1" x14ac:dyDescent="0.35">
      <c r="A16" s="450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330519</v>
      </c>
      <c r="T16" s="31">
        <f t="shared" si="1"/>
        <v>0</v>
      </c>
      <c r="U16" s="190">
        <f t="shared" si="1"/>
        <v>0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5824</v>
      </c>
      <c r="Y16" s="51">
        <f t="shared" si="2"/>
        <v>6617</v>
      </c>
      <c r="Z16" s="52">
        <f t="shared" si="2"/>
        <v>7538</v>
      </c>
      <c r="AA16" s="51">
        <f t="shared" si="2"/>
        <v>-322991</v>
      </c>
      <c r="AB16" s="157">
        <f t="shared" si="2"/>
        <v>-323116</v>
      </c>
    </row>
    <row r="17" spans="1:34" x14ac:dyDescent="0.3">
      <c r="A17" s="450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0"/>
      <c r="U17" s="187"/>
      <c r="V17" s="213"/>
      <c r="W17" s="236"/>
      <c r="X17" s="81"/>
      <c r="Y17" s="81"/>
      <c r="Z17" s="235"/>
      <c r="AA17" s="81"/>
      <c r="AB17" s="159"/>
    </row>
    <row r="18" spans="1:34" x14ac:dyDescent="0.3">
      <c r="A18" s="450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62634</v>
      </c>
      <c r="T18" s="33"/>
      <c r="U18" s="191"/>
      <c r="V18" s="213">
        <f t="shared" ref="V18:AB22" si="3">O18-C18</f>
        <v>5522</v>
      </c>
      <c r="W18" s="80">
        <f t="shared" si="3"/>
        <v>-3703</v>
      </c>
      <c r="X18" s="80">
        <f t="shared" si="3"/>
        <v>-1181</v>
      </c>
      <c r="Y18" s="80">
        <f t="shared" si="3"/>
        <v>530</v>
      </c>
      <c r="Z18" s="58">
        <f t="shared" si="3"/>
        <v>-4466</v>
      </c>
      <c r="AA18" s="80">
        <f t="shared" si="3"/>
        <v>-63283</v>
      </c>
      <c r="AB18" s="154">
        <f t="shared" si="3"/>
        <v>-59573</v>
      </c>
      <c r="AC18" s="400"/>
      <c r="AD18" s="400"/>
      <c r="AE18" s="400"/>
      <c r="AF18" s="400"/>
      <c r="AG18" s="400"/>
      <c r="AH18" s="400"/>
    </row>
    <row r="19" spans="1:34" x14ac:dyDescent="0.3">
      <c r="A19" s="450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30613</v>
      </c>
      <c r="T19" s="33"/>
      <c r="U19" s="191"/>
      <c r="V19" s="213">
        <f t="shared" si="3"/>
        <v>-699</v>
      </c>
      <c r="W19" s="80">
        <f t="shared" si="3"/>
        <v>-1644</v>
      </c>
      <c r="X19" s="80">
        <f t="shared" si="3"/>
        <v>134</v>
      </c>
      <c r="Y19" s="80">
        <f t="shared" si="3"/>
        <v>-122</v>
      </c>
      <c r="Z19" s="58">
        <f t="shared" si="3"/>
        <v>1869</v>
      </c>
      <c r="AA19" s="80">
        <f t="shared" si="3"/>
        <v>-27137</v>
      </c>
      <c r="AB19" s="154">
        <f t="shared" si="3"/>
        <v>-25762</v>
      </c>
    </row>
    <row r="20" spans="1:34" x14ac:dyDescent="0.3">
      <c r="A20" s="450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5760</v>
      </c>
      <c r="T20" s="33"/>
      <c r="U20" s="191"/>
      <c r="V20" s="213">
        <f t="shared" si="3"/>
        <v>787</v>
      </c>
      <c r="W20" s="80">
        <f t="shared" si="3"/>
        <v>1365</v>
      </c>
      <c r="X20" s="80">
        <f t="shared" si="3"/>
        <v>1144</v>
      </c>
      <c r="Y20" s="80">
        <f t="shared" si="3"/>
        <v>1146</v>
      </c>
      <c r="Z20" s="58">
        <f t="shared" si="3"/>
        <v>765</v>
      </c>
      <c r="AA20" s="80">
        <f t="shared" si="3"/>
        <v>-4706</v>
      </c>
      <c r="AB20" s="154">
        <f t="shared" si="3"/>
        <v>-4358</v>
      </c>
      <c r="AC20" s="401"/>
      <c r="AD20" s="401"/>
      <c r="AE20" s="401"/>
      <c r="AF20" s="401"/>
      <c r="AG20" s="401"/>
      <c r="AH20" s="401"/>
    </row>
    <row r="21" spans="1:34" x14ac:dyDescent="0.3">
      <c r="A21" s="450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1331</v>
      </c>
      <c r="T21" s="33"/>
      <c r="U21" s="191"/>
      <c r="V21" s="213">
        <f t="shared" si="3"/>
        <v>325</v>
      </c>
      <c r="W21" s="80">
        <f t="shared" si="3"/>
        <v>509</v>
      </c>
      <c r="X21" s="80">
        <f t="shared" si="3"/>
        <v>336</v>
      </c>
      <c r="Y21" s="80">
        <f t="shared" si="3"/>
        <v>347</v>
      </c>
      <c r="Z21" s="58">
        <f t="shared" si="3"/>
        <v>283</v>
      </c>
      <c r="AA21" s="80">
        <f t="shared" si="3"/>
        <v>-997</v>
      </c>
      <c r="AB21" s="154">
        <f t="shared" si="3"/>
        <v>-847</v>
      </c>
    </row>
    <row r="22" spans="1:34" x14ac:dyDescent="0.3">
      <c r="A22" s="450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170</v>
      </c>
      <c r="T22" s="86"/>
      <c r="U22" s="192"/>
      <c r="V22" s="214">
        <f t="shared" si="3"/>
        <v>75</v>
      </c>
      <c r="W22" s="85">
        <f t="shared" si="3"/>
        <v>54</v>
      </c>
      <c r="X22" s="85">
        <f t="shared" si="3"/>
        <v>48</v>
      </c>
      <c r="Y22" s="85">
        <f t="shared" si="3"/>
        <v>75</v>
      </c>
      <c r="Z22" s="68">
        <f t="shared" si="3"/>
        <v>51</v>
      </c>
      <c r="AA22" s="85">
        <f t="shared" si="3"/>
        <v>-128</v>
      </c>
      <c r="AB22" s="155">
        <f t="shared" si="3"/>
        <v>-118</v>
      </c>
    </row>
    <row r="23" spans="1:34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100508</v>
      </c>
      <c r="T23" s="34">
        <f t="shared" si="4"/>
        <v>0</v>
      </c>
      <c r="U23" s="191">
        <f t="shared" si="4"/>
        <v>0</v>
      </c>
      <c r="V23" s="216">
        <f t="shared" si="4"/>
        <v>6010</v>
      </c>
      <c r="W23" s="60">
        <f t="shared" si="4"/>
        <v>-3419</v>
      </c>
      <c r="X23" s="60">
        <f t="shared" si="4"/>
        <v>481</v>
      </c>
      <c r="Y23" s="60">
        <f t="shared" si="4"/>
        <v>1976</v>
      </c>
      <c r="Z23" s="58">
        <f t="shared" si="4"/>
        <v>-1498</v>
      </c>
      <c r="AA23" s="60">
        <f t="shared" si="4"/>
        <v>-96251</v>
      </c>
      <c r="AB23" s="160">
        <f t="shared" si="4"/>
        <v>-90658</v>
      </c>
    </row>
    <row r="24" spans="1:34" x14ac:dyDescent="0.3">
      <c r="A24" s="450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3"/>
      <c r="U24" s="191"/>
      <c r="V24" s="216"/>
      <c r="W24" s="82"/>
      <c r="X24" s="83"/>
      <c r="Y24" s="83"/>
      <c r="Z24" s="58"/>
      <c r="AA24" s="83"/>
      <c r="AB24" s="162"/>
    </row>
    <row r="25" spans="1:34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21524</v>
      </c>
      <c r="T25" s="33"/>
      <c r="U25" s="191"/>
      <c r="V25" s="213">
        <f t="shared" ref="V25:AB29" si="5">O25-C25</f>
        <v>2991</v>
      </c>
      <c r="W25" s="80">
        <f t="shared" si="5"/>
        <v>-8657</v>
      </c>
      <c r="X25" s="80">
        <f t="shared" si="5"/>
        <v>-1118</v>
      </c>
      <c r="Y25" s="80">
        <f t="shared" si="5"/>
        <v>-587</v>
      </c>
      <c r="Z25" s="58">
        <f t="shared" si="5"/>
        <v>-7185</v>
      </c>
      <c r="AA25" s="80">
        <f t="shared" si="5"/>
        <v>-23531</v>
      </c>
      <c r="AB25" s="154">
        <f t="shared" si="5"/>
        <v>-22018</v>
      </c>
    </row>
    <row r="26" spans="1:34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4703</v>
      </c>
      <c r="T26" s="33"/>
      <c r="U26" s="191"/>
      <c r="V26" s="213">
        <f t="shared" si="5"/>
        <v>1193</v>
      </c>
      <c r="W26" s="80">
        <f t="shared" si="5"/>
        <v>-318</v>
      </c>
      <c r="X26" s="80">
        <f t="shared" si="5"/>
        <v>734</v>
      </c>
      <c r="Y26" s="80">
        <f t="shared" si="5"/>
        <v>-759</v>
      </c>
      <c r="Z26" s="58">
        <f t="shared" si="5"/>
        <v>-548</v>
      </c>
      <c r="AA26" s="80">
        <f t="shared" si="5"/>
        <v>-3601</v>
      </c>
      <c r="AB26" s="154">
        <f t="shared" si="5"/>
        <v>-3774</v>
      </c>
    </row>
    <row r="27" spans="1:34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1888</v>
      </c>
      <c r="T27" s="33"/>
      <c r="U27" s="191"/>
      <c r="V27" s="213">
        <f t="shared" si="5"/>
        <v>593</v>
      </c>
      <c r="W27" s="80">
        <f t="shared" si="5"/>
        <v>264</v>
      </c>
      <c r="X27" s="80">
        <f t="shared" si="5"/>
        <v>-213</v>
      </c>
      <c r="Y27" s="80">
        <f t="shared" si="5"/>
        <v>95</v>
      </c>
      <c r="Z27" s="58">
        <f t="shared" si="5"/>
        <v>-423</v>
      </c>
      <c r="AA27" s="80">
        <f t="shared" si="5"/>
        <v>-1801</v>
      </c>
      <c r="AB27" s="154">
        <f t="shared" si="5"/>
        <v>-1524</v>
      </c>
    </row>
    <row r="28" spans="1:34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534</v>
      </c>
      <c r="T28" s="33"/>
      <c r="U28" s="191"/>
      <c r="V28" s="213">
        <f t="shared" si="5"/>
        <v>266</v>
      </c>
      <c r="W28" s="80">
        <f t="shared" si="5"/>
        <v>205</v>
      </c>
      <c r="X28" s="80">
        <f t="shared" si="5"/>
        <v>47</v>
      </c>
      <c r="Y28" s="80">
        <f t="shared" si="5"/>
        <v>42</v>
      </c>
      <c r="Z28" s="58">
        <f t="shared" si="5"/>
        <v>-30</v>
      </c>
      <c r="AA28" s="80">
        <f t="shared" si="5"/>
        <v>-496</v>
      </c>
      <c r="AB28" s="154">
        <f t="shared" si="5"/>
        <v>-356</v>
      </c>
    </row>
    <row r="29" spans="1:34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77</v>
      </c>
      <c r="T29" s="86"/>
      <c r="U29" s="192"/>
      <c r="V29" s="214">
        <f t="shared" si="5"/>
        <v>59</v>
      </c>
      <c r="W29" s="85">
        <f t="shared" si="5"/>
        <v>24</v>
      </c>
      <c r="X29" s="85">
        <f t="shared" si="5"/>
        <v>8</v>
      </c>
      <c r="Y29" s="85">
        <f t="shared" si="5"/>
        <v>32</v>
      </c>
      <c r="Z29" s="68">
        <f t="shared" si="5"/>
        <v>-4</v>
      </c>
      <c r="AA29" s="85">
        <f t="shared" si="5"/>
        <v>-74</v>
      </c>
      <c r="AB29" s="155">
        <f t="shared" si="5"/>
        <v>-63</v>
      </c>
    </row>
    <row r="30" spans="1:34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28726</v>
      </c>
      <c r="T30" s="34">
        <f t="shared" si="6"/>
        <v>0</v>
      </c>
      <c r="U30" s="193">
        <f t="shared" si="6"/>
        <v>0</v>
      </c>
      <c r="V30" s="216">
        <f t="shared" si="6"/>
        <v>5102</v>
      </c>
      <c r="W30" s="60">
        <f t="shared" si="6"/>
        <v>-8482</v>
      </c>
      <c r="X30" s="60">
        <f t="shared" si="6"/>
        <v>-542</v>
      </c>
      <c r="Y30" s="60">
        <f t="shared" si="6"/>
        <v>-1177</v>
      </c>
      <c r="Z30" s="61">
        <f t="shared" si="6"/>
        <v>-8190</v>
      </c>
      <c r="AA30" s="60">
        <f t="shared" si="6"/>
        <v>-29503</v>
      </c>
      <c r="AB30" s="160">
        <f t="shared" si="6"/>
        <v>-27735</v>
      </c>
    </row>
    <row r="31" spans="1:34" x14ac:dyDescent="0.3">
      <c r="A31" s="450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4"/>
      <c r="U31" s="193"/>
      <c r="V31" s="216"/>
      <c r="W31" s="60"/>
      <c r="X31" s="60"/>
      <c r="Y31" s="60"/>
      <c r="Z31" s="61"/>
      <c r="AA31" s="60"/>
      <c r="AB31" s="160"/>
    </row>
    <row r="32" spans="1:34" x14ac:dyDescent="0.3">
      <c r="A32" s="450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10499</v>
      </c>
      <c r="T32" s="34"/>
      <c r="U32" s="193"/>
      <c r="V32" s="213">
        <f t="shared" ref="V32:AB36" si="7">O32-C32</f>
        <v>-396</v>
      </c>
      <c r="W32" s="80">
        <f t="shared" si="7"/>
        <v>-33</v>
      </c>
      <c r="X32" s="80">
        <f t="shared" si="7"/>
        <v>-5319</v>
      </c>
      <c r="Y32" s="80">
        <f t="shared" si="7"/>
        <v>-3724</v>
      </c>
      <c r="Z32" s="61">
        <f t="shared" si="7"/>
        <v>-1075</v>
      </c>
      <c r="AA32" s="80">
        <f t="shared" si="7"/>
        <v>-12648</v>
      </c>
      <c r="AB32" s="154">
        <f t="shared" si="7"/>
        <v>-10188</v>
      </c>
    </row>
    <row r="33" spans="1:34" x14ac:dyDescent="0.3">
      <c r="A33" s="450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7250</v>
      </c>
      <c r="T33" s="34"/>
      <c r="U33" s="193"/>
      <c r="V33" s="213">
        <f t="shared" si="7"/>
        <v>-416</v>
      </c>
      <c r="W33" s="80">
        <f t="shared" si="7"/>
        <v>-574</v>
      </c>
      <c r="X33" s="80">
        <f t="shared" si="7"/>
        <v>-1035</v>
      </c>
      <c r="Y33" s="80">
        <f t="shared" si="7"/>
        <v>74</v>
      </c>
      <c r="Z33" s="61">
        <f t="shared" si="7"/>
        <v>749</v>
      </c>
      <c r="AA33" s="80">
        <f t="shared" si="7"/>
        <v>-3593</v>
      </c>
      <c r="AB33" s="154">
        <f t="shared" si="7"/>
        <v>-2404</v>
      </c>
    </row>
    <row r="34" spans="1:34" x14ac:dyDescent="0.3">
      <c r="A34" s="450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1056</v>
      </c>
      <c r="T34" s="34"/>
      <c r="U34" s="193"/>
      <c r="V34" s="213">
        <f t="shared" si="7"/>
        <v>9</v>
      </c>
      <c r="W34" s="80">
        <f t="shared" si="7"/>
        <v>534</v>
      </c>
      <c r="X34" s="80">
        <f t="shared" si="7"/>
        <v>360</v>
      </c>
      <c r="Y34" s="80">
        <f t="shared" si="7"/>
        <v>-43</v>
      </c>
      <c r="Z34" s="61">
        <f t="shared" si="7"/>
        <v>161</v>
      </c>
      <c r="AA34" s="80">
        <f t="shared" si="7"/>
        <v>-962</v>
      </c>
      <c r="AB34" s="154">
        <f t="shared" si="7"/>
        <v>-720</v>
      </c>
    </row>
    <row r="35" spans="1:34" x14ac:dyDescent="0.3">
      <c r="A35" s="450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309</v>
      </c>
      <c r="T35" s="34"/>
      <c r="U35" s="193"/>
      <c r="V35" s="213">
        <f t="shared" si="7"/>
        <v>38</v>
      </c>
      <c r="W35" s="80">
        <f t="shared" si="7"/>
        <v>217</v>
      </c>
      <c r="X35" s="80">
        <f t="shared" si="7"/>
        <v>112</v>
      </c>
      <c r="Y35" s="80">
        <f t="shared" si="7"/>
        <v>115</v>
      </c>
      <c r="Z35" s="61">
        <f t="shared" si="7"/>
        <v>108</v>
      </c>
      <c r="AA35" s="80">
        <f t="shared" si="7"/>
        <v>-183</v>
      </c>
      <c r="AB35" s="154">
        <f t="shared" si="7"/>
        <v>-159</v>
      </c>
    </row>
    <row r="36" spans="1:34" x14ac:dyDescent="0.3">
      <c r="A36" s="450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41</v>
      </c>
      <c r="T36" s="87"/>
      <c r="U36" s="194"/>
      <c r="V36" s="214">
        <f t="shared" si="7"/>
        <v>13</v>
      </c>
      <c r="W36" s="85">
        <f t="shared" si="7"/>
        <v>21</v>
      </c>
      <c r="X36" s="85">
        <f t="shared" si="7"/>
        <v>15</v>
      </c>
      <c r="Y36" s="85">
        <f t="shared" si="7"/>
        <v>22</v>
      </c>
      <c r="Z36" s="68">
        <f t="shared" si="7"/>
        <v>29</v>
      </c>
      <c r="AA36" s="85">
        <f t="shared" si="7"/>
        <v>-29</v>
      </c>
      <c r="AB36" s="155">
        <f t="shared" si="7"/>
        <v>-22</v>
      </c>
    </row>
    <row r="37" spans="1:34" x14ac:dyDescent="0.3">
      <c r="A37" s="450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19155</v>
      </c>
      <c r="T37" s="34">
        <f t="shared" si="9"/>
        <v>0</v>
      </c>
      <c r="U37" s="193">
        <f t="shared" si="9"/>
        <v>0</v>
      </c>
      <c r="V37" s="216">
        <f t="shared" si="9"/>
        <v>-752</v>
      </c>
      <c r="W37" s="60">
        <f t="shared" si="9"/>
        <v>165</v>
      </c>
      <c r="X37" s="60">
        <f t="shared" si="9"/>
        <v>-5867</v>
      </c>
      <c r="Y37" s="60">
        <f t="shared" si="9"/>
        <v>-3556</v>
      </c>
      <c r="Z37" s="61">
        <f t="shared" si="9"/>
        <v>-28</v>
      </c>
      <c r="AA37" s="60">
        <f t="shared" si="9"/>
        <v>-17415</v>
      </c>
      <c r="AB37" s="160">
        <f t="shared" si="9"/>
        <v>-13493</v>
      </c>
    </row>
    <row r="38" spans="1:34" x14ac:dyDescent="0.3">
      <c r="A38" s="450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4"/>
      <c r="U38" s="193"/>
      <c r="V38" s="216"/>
      <c r="W38" s="60"/>
      <c r="X38" s="60"/>
      <c r="Y38" s="60"/>
      <c r="Z38" s="61"/>
      <c r="AA38" s="60"/>
      <c r="AB38" s="160"/>
    </row>
    <row r="39" spans="1:34" x14ac:dyDescent="0.3">
      <c r="A39" s="450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30611</v>
      </c>
      <c r="T39" s="34"/>
      <c r="U39" s="193"/>
      <c r="V39" s="213">
        <f t="shared" ref="V39:AB43" si="10">O39-C39</f>
        <v>2927</v>
      </c>
      <c r="W39" s="80">
        <f t="shared" si="10"/>
        <v>4987</v>
      </c>
      <c r="X39" s="80">
        <f t="shared" si="10"/>
        <v>5256</v>
      </c>
      <c r="Y39" s="80">
        <f t="shared" si="10"/>
        <v>4841</v>
      </c>
      <c r="Z39" s="61">
        <f t="shared" si="10"/>
        <v>3794</v>
      </c>
      <c r="AA39" s="80">
        <f t="shared" si="10"/>
        <v>-27104</v>
      </c>
      <c r="AB39" s="154">
        <f t="shared" si="10"/>
        <v>-27367</v>
      </c>
    </row>
    <row r="40" spans="1:34" x14ac:dyDescent="0.3">
      <c r="A40" s="450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18660</v>
      </c>
      <c r="T40" s="34"/>
      <c r="U40" s="193"/>
      <c r="V40" s="213">
        <f t="shared" si="10"/>
        <v>-1476</v>
      </c>
      <c r="W40" s="80">
        <f t="shared" si="10"/>
        <v>-752</v>
      </c>
      <c r="X40" s="80">
        <f t="shared" si="10"/>
        <v>435</v>
      </c>
      <c r="Y40" s="80">
        <f t="shared" si="10"/>
        <v>563</v>
      </c>
      <c r="Z40" s="61">
        <f t="shared" si="10"/>
        <v>1668</v>
      </c>
      <c r="AA40" s="80">
        <f t="shared" si="10"/>
        <v>-19943</v>
      </c>
      <c r="AB40" s="154">
        <f t="shared" si="10"/>
        <v>-19584</v>
      </c>
    </row>
    <row r="41" spans="1:34" x14ac:dyDescent="0.3">
      <c r="A41" s="450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2816</v>
      </c>
      <c r="T41" s="34"/>
      <c r="U41" s="193"/>
      <c r="V41" s="213">
        <f t="shared" si="10"/>
        <v>185</v>
      </c>
      <c r="W41" s="80">
        <f t="shared" si="10"/>
        <v>567</v>
      </c>
      <c r="X41" s="80">
        <f t="shared" si="10"/>
        <v>997</v>
      </c>
      <c r="Y41" s="80">
        <f t="shared" si="10"/>
        <v>1094</v>
      </c>
      <c r="Z41" s="61">
        <f t="shared" si="10"/>
        <v>1027</v>
      </c>
      <c r="AA41" s="80">
        <f t="shared" si="10"/>
        <v>-1943</v>
      </c>
      <c r="AB41" s="154">
        <f t="shared" si="10"/>
        <v>-2114</v>
      </c>
    </row>
    <row r="42" spans="1:34" x14ac:dyDescent="0.3">
      <c r="A42" s="450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488</v>
      </c>
      <c r="T42" s="34"/>
      <c r="U42" s="193"/>
      <c r="V42" s="213">
        <f t="shared" si="10"/>
        <v>21</v>
      </c>
      <c r="W42" s="80">
        <f t="shared" si="10"/>
        <v>87</v>
      </c>
      <c r="X42" s="80">
        <f t="shared" si="10"/>
        <v>177</v>
      </c>
      <c r="Y42" s="80">
        <f t="shared" si="10"/>
        <v>190</v>
      </c>
      <c r="Z42" s="61">
        <f t="shared" si="10"/>
        <v>205</v>
      </c>
      <c r="AA42" s="80">
        <f t="shared" si="10"/>
        <v>-318</v>
      </c>
      <c r="AB42" s="154">
        <f t="shared" si="10"/>
        <v>-332</v>
      </c>
    </row>
    <row r="43" spans="1:34" x14ac:dyDescent="0.3">
      <c r="A43" s="450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52</v>
      </c>
      <c r="T43" s="87"/>
      <c r="U43" s="194"/>
      <c r="V43" s="214">
        <f t="shared" si="10"/>
        <v>3</v>
      </c>
      <c r="W43" s="85">
        <f t="shared" si="10"/>
        <v>9</v>
      </c>
      <c r="X43" s="85">
        <f t="shared" si="10"/>
        <v>25</v>
      </c>
      <c r="Y43" s="85">
        <f t="shared" si="10"/>
        <v>21</v>
      </c>
      <c r="Z43" s="68">
        <f t="shared" si="10"/>
        <v>26</v>
      </c>
      <c r="AA43" s="85">
        <f t="shared" si="10"/>
        <v>-25</v>
      </c>
      <c r="AB43" s="155">
        <f t="shared" si="10"/>
        <v>-33</v>
      </c>
    </row>
    <row r="44" spans="1:34" ht="15" thickBot="1" x14ac:dyDescent="0.35">
      <c r="A44" s="450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52627</v>
      </c>
      <c r="T44" s="31">
        <f t="shared" si="11"/>
        <v>0</v>
      </c>
      <c r="U44" s="195">
        <f t="shared" si="11"/>
        <v>0</v>
      </c>
      <c r="V44" s="215">
        <f t="shared" si="11"/>
        <v>1660</v>
      </c>
      <c r="W44" s="51">
        <f t="shared" si="11"/>
        <v>4898</v>
      </c>
      <c r="X44" s="51">
        <f t="shared" si="11"/>
        <v>6890</v>
      </c>
      <c r="Y44" s="51">
        <f t="shared" si="11"/>
        <v>6709</v>
      </c>
      <c r="Z44" s="62">
        <f t="shared" si="11"/>
        <v>6720</v>
      </c>
      <c r="AA44" s="51">
        <f t="shared" si="11"/>
        <v>-49333</v>
      </c>
      <c r="AB44" s="157">
        <f t="shared" si="11"/>
        <v>-49430</v>
      </c>
    </row>
    <row r="45" spans="1:34" x14ac:dyDescent="0.3">
      <c r="A45" s="450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35"/>
      <c r="U45" s="196"/>
      <c r="V45" s="217"/>
      <c r="W45" s="35"/>
      <c r="X45" s="35"/>
      <c r="Y45" s="35"/>
      <c r="Z45" s="65"/>
      <c r="AA45" s="35"/>
      <c r="AB45" s="163"/>
    </row>
    <row r="46" spans="1:34" x14ac:dyDescent="0.3">
      <c r="A46" s="450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1530154.17</v>
      </c>
      <c r="T46" s="101"/>
      <c r="U46" s="197"/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251538.20000000019</v>
      </c>
      <c r="Y46" s="95">
        <f t="shared" si="12"/>
        <v>357829.23000000045</v>
      </c>
      <c r="Z46" s="100">
        <f t="shared" si="12"/>
        <v>-761773.79</v>
      </c>
      <c r="AA46" s="95">
        <f t="shared" si="12"/>
        <v>-1270702</v>
      </c>
      <c r="AB46" s="164">
        <f t="shared" si="12"/>
        <v>-1079402.1100000001</v>
      </c>
      <c r="AC46" s="400"/>
      <c r="AD46" s="400"/>
      <c r="AE46" s="400"/>
      <c r="AF46" s="400"/>
      <c r="AG46" s="400"/>
      <c r="AH46" s="400"/>
    </row>
    <row r="47" spans="1:34" x14ac:dyDescent="0.3">
      <c r="A47" s="450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489186.97</v>
      </c>
      <c r="T47" s="101"/>
      <c r="U47" s="197"/>
      <c r="V47" s="218">
        <f t="shared" si="12"/>
        <v>-912920.56</v>
      </c>
      <c r="W47" s="95">
        <f t="shared" si="12"/>
        <v>-906208.42999999993</v>
      </c>
      <c r="X47" s="95">
        <f t="shared" si="12"/>
        <v>348030.25</v>
      </c>
      <c r="Y47" s="95">
        <f t="shared" si="12"/>
        <v>25879.289999999921</v>
      </c>
      <c r="Z47" s="100">
        <f t="shared" si="12"/>
        <v>-720366.76</v>
      </c>
      <c r="AA47" s="95">
        <f t="shared" si="12"/>
        <v>-693291.88</v>
      </c>
      <c r="AB47" s="164">
        <f t="shared" si="12"/>
        <v>-336024.34</v>
      </c>
    </row>
    <row r="48" spans="1:34" x14ac:dyDescent="0.3">
      <c r="A48" s="450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117070.86</v>
      </c>
      <c r="T48" s="101"/>
      <c r="U48" s="197"/>
      <c r="V48" s="218">
        <f t="shared" si="12"/>
        <v>-92779.579999999958</v>
      </c>
      <c r="W48" s="95">
        <f t="shared" si="12"/>
        <v>-265974.88</v>
      </c>
      <c r="X48" s="95">
        <f t="shared" si="12"/>
        <v>108880.34000000003</v>
      </c>
      <c r="Y48" s="95">
        <f t="shared" si="12"/>
        <v>81031.98000000001</v>
      </c>
      <c r="Z48" s="100">
        <f t="shared" si="12"/>
        <v>11863.529999999999</v>
      </c>
      <c r="AA48" s="95">
        <f t="shared" si="12"/>
        <v>-73719.98</v>
      </c>
      <c r="AB48" s="164">
        <f t="shared" si="12"/>
        <v>-90785.05</v>
      </c>
      <c r="AC48" s="401"/>
      <c r="AD48" s="401"/>
      <c r="AE48" s="401"/>
      <c r="AF48" s="401"/>
      <c r="AG48" s="401"/>
      <c r="AH48" s="401"/>
    </row>
    <row r="49" spans="1:34" x14ac:dyDescent="0.3">
      <c r="A49" s="450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228864.82</v>
      </c>
      <c r="T49" s="101"/>
      <c r="U49" s="197"/>
      <c r="V49" s="218">
        <f t="shared" si="12"/>
        <v>40715.810000000056</v>
      </c>
      <c r="W49" s="95">
        <f t="shared" si="12"/>
        <v>-6772.0900000000838</v>
      </c>
      <c r="X49" s="95">
        <f t="shared" si="12"/>
        <v>-18767.400000000023</v>
      </c>
      <c r="Y49" s="95">
        <f t="shared" si="12"/>
        <v>125627.41000000003</v>
      </c>
      <c r="Z49" s="100">
        <f t="shared" si="12"/>
        <v>70318.880000000005</v>
      </c>
      <c r="AA49" s="95">
        <f t="shared" si="12"/>
        <v>-125393.91</v>
      </c>
      <c r="AB49" s="164">
        <f t="shared" si="12"/>
        <v>-89616.77</v>
      </c>
    </row>
    <row r="50" spans="1:34" ht="16.2" x14ac:dyDescent="0.45">
      <c r="A50" s="450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375906.39</v>
      </c>
      <c r="T50" s="105"/>
      <c r="U50" s="198"/>
      <c r="V50" s="219">
        <f t="shared" si="12"/>
        <v>589224.21</v>
      </c>
      <c r="W50" s="96">
        <f t="shared" si="12"/>
        <v>-37535.29999999993</v>
      </c>
      <c r="X50" s="96">
        <f t="shared" si="12"/>
        <v>-63401.169999999925</v>
      </c>
      <c r="Y50" s="96">
        <f t="shared" si="12"/>
        <v>225533.68</v>
      </c>
      <c r="Z50" s="104">
        <f t="shared" si="12"/>
        <v>123526.30000000002</v>
      </c>
      <c r="AA50" s="96">
        <f t="shared" si="12"/>
        <v>-101449.3</v>
      </c>
      <c r="AB50" s="165">
        <f t="shared" si="12"/>
        <v>-148842.17000000001</v>
      </c>
    </row>
    <row r="51" spans="1:34" x14ac:dyDescent="0.3">
      <c r="A51" s="450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2741183.21</v>
      </c>
      <c r="T51" s="101">
        <f t="shared" si="13"/>
        <v>0</v>
      </c>
      <c r="U51" s="197">
        <f t="shared" si="13"/>
        <v>0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626280.22000000032</v>
      </c>
      <c r="Y51" s="95">
        <f t="shared" si="13"/>
        <v>815901.59000000032</v>
      </c>
      <c r="Z51" s="100">
        <f t="shared" si="13"/>
        <v>-1276431.8400000001</v>
      </c>
      <c r="AA51" s="95">
        <f t="shared" si="13"/>
        <v>-2264557.0699999998</v>
      </c>
      <c r="AB51" s="141">
        <f t="shared" si="13"/>
        <v>-1744670.4400000002</v>
      </c>
    </row>
    <row r="52" spans="1:34" x14ac:dyDescent="0.3">
      <c r="A52" s="450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101"/>
      <c r="U52" s="197"/>
      <c r="V52" s="218"/>
      <c r="W52" s="95"/>
      <c r="X52" s="95"/>
      <c r="Y52" s="95"/>
      <c r="Z52" s="100"/>
      <c r="AA52" s="95"/>
      <c r="AB52" s="141"/>
    </row>
    <row r="53" spans="1:34" x14ac:dyDescent="0.3">
      <c r="A53" s="450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2845428.19</v>
      </c>
      <c r="T53" s="101"/>
      <c r="U53" s="197"/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-1635898.5999999996</v>
      </c>
      <c r="Y53" s="95">
        <f t="shared" si="14"/>
        <v>-408999</v>
      </c>
      <c r="Z53" s="100">
        <f t="shared" si="14"/>
        <v>672251.64999999991</v>
      </c>
      <c r="AA53" s="95">
        <f t="shared" si="14"/>
        <v>-1192653.6100000001</v>
      </c>
      <c r="AB53" s="164">
        <f t="shared" si="14"/>
        <v>-651311.48</v>
      </c>
      <c r="AC53" s="400"/>
      <c r="AD53" s="400"/>
      <c r="AE53" s="400"/>
      <c r="AF53" s="400"/>
      <c r="AG53" s="400"/>
      <c r="AH53" s="400"/>
    </row>
    <row r="54" spans="1:34" x14ac:dyDescent="0.3">
      <c r="A54" s="450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872219.05</v>
      </c>
      <c r="T54" s="101"/>
      <c r="U54" s="197"/>
      <c r="V54" s="218">
        <f t="shared" si="14"/>
        <v>-1050142.3700000001</v>
      </c>
      <c r="W54" s="95">
        <f t="shared" si="14"/>
        <v>-782372.47</v>
      </c>
      <c r="X54" s="95">
        <f t="shared" si="14"/>
        <v>-187483.75</v>
      </c>
      <c r="Y54" s="95">
        <f t="shared" si="14"/>
        <v>-283177.19999999995</v>
      </c>
      <c r="Z54" s="100">
        <f t="shared" si="14"/>
        <v>-124075.07999999996</v>
      </c>
      <c r="AA54" s="95">
        <f t="shared" si="14"/>
        <v>-1056357.8600000001</v>
      </c>
      <c r="AB54" s="164">
        <f t="shared" si="14"/>
        <v>-593081.41</v>
      </c>
    </row>
    <row r="55" spans="1:34" x14ac:dyDescent="0.3">
      <c r="A55" s="450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178357.05</v>
      </c>
      <c r="T55" s="101"/>
      <c r="U55" s="197"/>
      <c r="V55" s="218">
        <f t="shared" si="14"/>
        <v>-28982.929999999993</v>
      </c>
      <c r="W55" s="95">
        <f t="shared" si="14"/>
        <v>156525.27000000002</v>
      </c>
      <c r="X55" s="95">
        <f t="shared" si="14"/>
        <v>60421.800000000047</v>
      </c>
      <c r="Y55" s="95">
        <f t="shared" si="14"/>
        <v>58545.650000000023</v>
      </c>
      <c r="Z55" s="100">
        <f t="shared" si="14"/>
        <v>116796.99999999999</v>
      </c>
      <c r="AA55" s="95">
        <f t="shared" si="14"/>
        <v>-19318.05</v>
      </c>
      <c r="AB55" s="164">
        <f t="shared" si="14"/>
        <v>-20767</v>
      </c>
      <c r="AC55" s="401"/>
      <c r="AD55" s="401"/>
      <c r="AE55" s="401"/>
      <c r="AF55" s="401"/>
      <c r="AG55" s="401"/>
      <c r="AH55" s="401"/>
    </row>
    <row r="56" spans="1:34" x14ac:dyDescent="0.3">
      <c r="A56" s="450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163861.60999999999</v>
      </c>
      <c r="T56" s="101"/>
      <c r="U56" s="197"/>
      <c r="V56" s="218">
        <f t="shared" si="14"/>
        <v>44975.479999999981</v>
      </c>
      <c r="W56" s="95">
        <f t="shared" si="14"/>
        <v>193343.38</v>
      </c>
      <c r="X56" s="95">
        <f t="shared" si="14"/>
        <v>130198.16999999998</v>
      </c>
      <c r="Y56" s="95">
        <f t="shared" si="14"/>
        <v>3530.4499999999825</v>
      </c>
      <c r="Z56" s="100">
        <f t="shared" si="14"/>
        <v>93233.43</v>
      </c>
      <c r="AA56" s="95">
        <f t="shared" si="14"/>
        <v>-29247.22</v>
      </c>
      <c r="AB56" s="164">
        <f t="shared" si="14"/>
        <v>-19220</v>
      </c>
    </row>
    <row r="57" spans="1:34" ht="16.2" x14ac:dyDescent="0.45">
      <c r="A57" s="450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192273.24</v>
      </c>
      <c r="T57" s="105"/>
      <c r="U57" s="198"/>
      <c r="V57" s="219">
        <f t="shared" si="14"/>
        <v>132581.70000000001</v>
      </c>
      <c r="W57" s="96">
        <f t="shared" si="14"/>
        <v>27046.979999999981</v>
      </c>
      <c r="X57" s="96">
        <f t="shared" si="14"/>
        <v>98414.839999999967</v>
      </c>
      <c r="Y57" s="96">
        <f t="shared" si="14"/>
        <v>331904.59999999998</v>
      </c>
      <c r="Z57" s="104">
        <f t="shared" si="14"/>
        <v>1701.039999999979</v>
      </c>
      <c r="AA57" s="96">
        <f t="shared" si="14"/>
        <v>-156663.06</v>
      </c>
      <c r="AB57" s="165">
        <f t="shared" si="14"/>
        <v>-47938.92</v>
      </c>
    </row>
    <row r="58" spans="1:34" x14ac:dyDescent="0.3">
      <c r="A58" s="450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4252139.1399999997</v>
      </c>
      <c r="T58" s="101">
        <f t="shared" si="15"/>
        <v>0</v>
      </c>
      <c r="U58" s="197">
        <f t="shared" si="15"/>
        <v>0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-1534347.5399999996</v>
      </c>
      <c r="Y58" s="95">
        <f t="shared" si="15"/>
        <v>-298195.5</v>
      </c>
      <c r="Z58" s="100">
        <f t="shared" si="15"/>
        <v>759908.04</v>
      </c>
      <c r="AA58" s="95">
        <f t="shared" si="15"/>
        <v>-2454239.8000000003</v>
      </c>
      <c r="AB58" s="141">
        <f t="shared" si="15"/>
        <v>-1332318.81</v>
      </c>
    </row>
    <row r="59" spans="1:34" x14ac:dyDescent="0.3">
      <c r="A59" s="450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101"/>
      <c r="U59" s="197"/>
      <c r="V59" s="218"/>
      <c r="W59" s="95"/>
      <c r="X59" s="95"/>
      <c r="Y59" s="95"/>
      <c r="Z59" s="100"/>
      <c r="AA59" s="95"/>
      <c r="AB59" s="141"/>
    </row>
    <row r="60" spans="1:34" x14ac:dyDescent="0.3">
      <c r="A60" s="450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18751957.620000001</v>
      </c>
      <c r="T60" s="101"/>
      <c r="U60" s="197"/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3001242.5</v>
      </c>
      <c r="Y60" s="95">
        <f t="shared" si="16"/>
        <v>3868073.4699999988</v>
      </c>
      <c r="Z60" s="100">
        <f t="shared" si="16"/>
        <v>4723527.4300000016</v>
      </c>
      <c r="AA60" s="95">
        <f t="shared" si="16"/>
        <v>-12953454.619999999</v>
      </c>
      <c r="AB60" s="164">
        <f t="shared" si="16"/>
        <v>-11417784.529999999</v>
      </c>
      <c r="AC60" s="400"/>
      <c r="AD60" s="400"/>
      <c r="AE60" s="400"/>
      <c r="AF60" s="400"/>
      <c r="AG60" s="400"/>
      <c r="AH60" s="400"/>
    </row>
    <row r="61" spans="1:34" x14ac:dyDescent="0.3">
      <c r="A61" s="450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12701988.220000001</v>
      </c>
      <c r="T61" s="101"/>
      <c r="U61" s="197"/>
      <c r="V61" s="218">
        <f t="shared" si="16"/>
        <v>-450639.22999999858</v>
      </c>
      <c r="W61" s="95">
        <f t="shared" si="16"/>
        <v>-492342.25</v>
      </c>
      <c r="X61" s="95">
        <f t="shared" si="16"/>
        <v>-399624.86999999918</v>
      </c>
      <c r="Y61" s="95">
        <f t="shared" si="16"/>
        <v>414293.08999999985</v>
      </c>
      <c r="Z61" s="100">
        <f t="shared" si="16"/>
        <v>2663530.8900000006</v>
      </c>
      <c r="AA61" s="95">
        <f t="shared" si="16"/>
        <v>-9871546.7799999993</v>
      </c>
      <c r="AB61" s="164">
        <f t="shared" si="16"/>
        <v>-9702638.1199999992</v>
      </c>
    </row>
    <row r="62" spans="1:34" x14ac:dyDescent="0.3">
      <c r="A62" s="450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1009470.19</v>
      </c>
      <c r="T62" s="101"/>
      <c r="U62" s="197"/>
      <c r="V62" s="218">
        <f t="shared" si="16"/>
        <v>167275.35</v>
      </c>
      <c r="W62" s="95">
        <f t="shared" si="16"/>
        <v>334843.09999999998</v>
      </c>
      <c r="X62" s="95">
        <f t="shared" si="16"/>
        <v>513803.26999999996</v>
      </c>
      <c r="Y62" s="95">
        <f t="shared" si="16"/>
        <v>567644.16999999993</v>
      </c>
      <c r="Z62" s="100">
        <f t="shared" si="16"/>
        <v>769126.27999999991</v>
      </c>
      <c r="AA62" s="95">
        <f t="shared" si="16"/>
        <v>-106724.94</v>
      </c>
      <c r="AB62" s="164">
        <f t="shared" si="16"/>
        <v>-8764.16</v>
      </c>
      <c r="AC62" s="401"/>
      <c r="AD62" s="401"/>
      <c r="AE62" s="401"/>
      <c r="AF62" s="401"/>
      <c r="AG62" s="401"/>
      <c r="AH62" s="401"/>
    </row>
    <row r="63" spans="1:34" x14ac:dyDescent="0.3">
      <c r="A63" s="450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644367.39</v>
      </c>
      <c r="T63" s="101"/>
      <c r="U63" s="197"/>
      <c r="V63" s="218">
        <f t="shared" si="16"/>
        <v>23959.199999999997</v>
      </c>
      <c r="W63" s="95">
        <f t="shared" si="16"/>
        <v>124358.78999999998</v>
      </c>
      <c r="X63" s="95">
        <f t="shared" si="16"/>
        <v>211879.67999999999</v>
      </c>
      <c r="Y63" s="95">
        <f t="shared" si="16"/>
        <v>289165.19</v>
      </c>
      <c r="Z63" s="100">
        <f t="shared" si="16"/>
        <v>403025.09</v>
      </c>
      <c r="AA63" s="95">
        <f t="shared" si="16"/>
        <v>-147504.42000000001</v>
      </c>
      <c r="AB63" s="164">
        <f t="shared" si="16"/>
        <v>-108980.35</v>
      </c>
    </row>
    <row r="64" spans="1:34" ht="16.2" x14ac:dyDescent="0.45">
      <c r="A64" s="450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747179.99</v>
      </c>
      <c r="T64" s="105"/>
      <c r="U64" s="198"/>
      <c r="V64" s="219">
        <f t="shared" si="16"/>
        <v>217842.19</v>
      </c>
      <c r="W64" s="96">
        <f t="shared" si="16"/>
        <v>359096.44999999995</v>
      </c>
      <c r="X64" s="96">
        <f t="shared" si="16"/>
        <v>330470.48</v>
      </c>
      <c r="Y64" s="96">
        <f t="shared" si="16"/>
        <v>326056.31</v>
      </c>
      <c r="Z64" s="104">
        <f t="shared" si="16"/>
        <v>558676.01</v>
      </c>
      <c r="AA64" s="96">
        <f t="shared" si="16"/>
        <v>-272534.45</v>
      </c>
      <c r="AB64" s="165">
        <f t="shared" si="16"/>
        <v>-217536.81</v>
      </c>
    </row>
    <row r="65" spans="1:34" x14ac:dyDescent="0.3">
      <c r="A65" s="450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33854963.410000004</v>
      </c>
      <c r="T65" s="101">
        <f t="shared" si="17"/>
        <v>0</v>
      </c>
      <c r="U65" s="197">
        <f t="shared" si="17"/>
        <v>0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3657771.060000001</v>
      </c>
      <c r="Y65" s="95">
        <f t="shared" si="17"/>
        <v>5465232.2299999986</v>
      </c>
      <c r="Z65" s="100">
        <f t="shared" si="17"/>
        <v>9117885.700000003</v>
      </c>
      <c r="AA65" s="95">
        <f t="shared" si="17"/>
        <v>-23351765.210000001</v>
      </c>
      <c r="AB65" s="141">
        <f t="shared" si="17"/>
        <v>-21455703.969999999</v>
      </c>
    </row>
    <row r="66" spans="1:34" x14ac:dyDescent="0.3">
      <c r="A66" s="450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101"/>
      <c r="U66" s="197"/>
      <c r="V66" s="218"/>
      <c r="W66" s="95"/>
      <c r="X66" s="95"/>
      <c r="Y66" s="95"/>
      <c r="Z66" s="100"/>
      <c r="AA66" s="95"/>
      <c r="AB66" s="141"/>
    </row>
    <row r="67" spans="1:34" x14ac:dyDescent="0.3">
      <c r="A67" s="450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23127539.98</v>
      </c>
      <c r="T67" s="101"/>
      <c r="U67" s="197"/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1616882.1000000015</v>
      </c>
      <c r="Y67" s="95">
        <f t="shared" si="20"/>
        <v>3816903.6999999993</v>
      </c>
      <c r="Z67" s="100">
        <f t="shared" si="20"/>
        <v>4634005.2900000028</v>
      </c>
      <c r="AA67" s="95">
        <f t="shared" si="20"/>
        <v>-15416810.23</v>
      </c>
      <c r="AB67" s="164">
        <f t="shared" si="20"/>
        <v>-13148498.119999999</v>
      </c>
      <c r="AC67" s="400"/>
      <c r="AD67" s="400"/>
      <c r="AE67" s="400"/>
      <c r="AF67" s="400"/>
      <c r="AG67" s="400"/>
      <c r="AH67" s="400"/>
    </row>
    <row r="68" spans="1:34" x14ac:dyDescent="0.3">
      <c r="A68" s="450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14063394.24</v>
      </c>
      <c r="T68" s="101"/>
      <c r="U68" s="197"/>
      <c r="V68" s="218">
        <f t="shared" si="20"/>
        <v>-2413702.1599999983</v>
      </c>
      <c r="W68" s="95">
        <f t="shared" si="20"/>
        <v>-2180923.1499999985</v>
      </c>
      <c r="X68" s="95">
        <f t="shared" si="20"/>
        <v>-239078.36999999918</v>
      </c>
      <c r="Y68" s="95">
        <f t="shared" si="20"/>
        <v>156995.1799999997</v>
      </c>
      <c r="Z68" s="100">
        <f t="shared" si="20"/>
        <v>1819089.0500000007</v>
      </c>
      <c r="AA68" s="95">
        <f t="shared" si="20"/>
        <v>-11621196.52</v>
      </c>
      <c r="AB68" s="164">
        <f t="shared" si="20"/>
        <v>-10631743.869999999</v>
      </c>
    </row>
    <row r="69" spans="1:34" x14ac:dyDescent="0.3">
      <c r="A69" s="450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1304898.1000000001</v>
      </c>
      <c r="T69" s="101"/>
      <c r="U69" s="197"/>
      <c r="V69" s="218">
        <f t="shared" si="20"/>
        <v>45512.840000000084</v>
      </c>
      <c r="W69" s="95">
        <f t="shared" si="20"/>
        <v>225393.49000000022</v>
      </c>
      <c r="X69" s="95">
        <f t="shared" si="20"/>
        <v>683105.41000000015</v>
      </c>
      <c r="Y69" s="95">
        <f t="shared" si="20"/>
        <v>707221.79999999981</v>
      </c>
      <c r="Z69" s="100">
        <f t="shared" si="20"/>
        <v>897786.81</v>
      </c>
      <c r="AA69" s="95">
        <f t="shared" si="20"/>
        <v>-199762.97</v>
      </c>
      <c r="AB69" s="164">
        <f t="shared" si="20"/>
        <v>-120316.21</v>
      </c>
      <c r="AC69" s="401"/>
      <c r="AD69" s="401"/>
      <c r="AE69" s="401"/>
      <c r="AF69" s="401"/>
      <c r="AG69" s="401"/>
      <c r="AH69" s="401"/>
    </row>
    <row r="70" spans="1:34" x14ac:dyDescent="0.3">
      <c r="A70" s="450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1037093.82</v>
      </c>
      <c r="T70" s="101"/>
      <c r="U70" s="197"/>
      <c r="V70" s="218">
        <f t="shared" si="20"/>
        <v>109650.49000000022</v>
      </c>
      <c r="W70" s="95">
        <f t="shared" si="20"/>
        <v>310930.08000000007</v>
      </c>
      <c r="X70" s="95">
        <f t="shared" si="20"/>
        <v>323310.44999999995</v>
      </c>
      <c r="Y70" s="95">
        <f t="shared" si="20"/>
        <v>418323.04999999981</v>
      </c>
      <c r="Z70" s="100">
        <f t="shared" si="20"/>
        <v>566577.39999999991</v>
      </c>
      <c r="AA70" s="95">
        <f t="shared" si="20"/>
        <v>-302145.55000000005</v>
      </c>
      <c r="AB70" s="164">
        <f t="shared" si="20"/>
        <v>-217817.12</v>
      </c>
    </row>
    <row r="71" spans="1:34" x14ac:dyDescent="0.3">
      <c r="A71" s="450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1315359.6200000001</v>
      </c>
      <c r="T71" s="105"/>
      <c r="U71" s="198"/>
      <c r="V71" s="219">
        <f t="shared" si="20"/>
        <v>939648.1</v>
      </c>
      <c r="W71" s="96">
        <f t="shared" si="20"/>
        <v>348608.13000000012</v>
      </c>
      <c r="X71" s="96">
        <f t="shared" si="20"/>
        <v>365484.15000000014</v>
      </c>
      <c r="Y71" s="96">
        <f t="shared" si="20"/>
        <v>883494.59000000008</v>
      </c>
      <c r="Z71" s="232">
        <f t="shared" si="20"/>
        <v>683903.35000000009</v>
      </c>
      <c r="AA71" s="96">
        <f t="shared" si="20"/>
        <v>-530646.81000000006</v>
      </c>
      <c r="AB71" s="165">
        <f t="shared" si="20"/>
        <v>-414317.9</v>
      </c>
    </row>
    <row r="72" spans="1:34" ht="15" thickBot="1" x14ac:dyDescent="0.35">
      <c r="A72" s="450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40848285.759999998</v>
      </c>
      <c r="T72" s="108">
        <f t="shared" si="23"/>
        <v>0</v>
      </c>
      <c r="U72" s="199">
        <f t="shared" si="23"/>
        <v>0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2749703.740000003</v>
      </c>
      <c r="Y72" s="97">
        <f t="shared" si="23"/>
        <v>5982938.3199999984</v>
      </c>
      <c r="Z72" s="107">
        <f t="shared" si="23"/>
        <v>8601361.9000000041</v>
      </c>
      <c r="AA72" s="97">
        <f t="shared" si="23"/>
        <v>-28070562.079999998</v>
      </c>
      <c r="AB72" s="166">
        <f t="shared" si="23"/>
        <v>-24532693.219999999</v>
      </c>
    </row>
    <row r="73" spans="1:34" x14ac:dyDescent="0.3">
      <c r="A73" s="450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2"/>
      <c r="U73" s="200"/>
      <c r="V73" s="221"/>
      <c r="W73" s="32"/>
      <c r="X73" s="32"/>
      <c r="Y73" s="32"/>
      <c r="Z73" s="44"/>
      <c r="AA73" s="32"/>
      <c r="AB73" s="167"/>
    </row>
    <row r="74" spans="1:34" x14ac:dyDescent="0.3">
      <c r="A74" s="450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4048330</v>
      </c>
      <c r="T74" s="34"/>
      <c r="U74" s="193"/>
      <c r="V74" s="213">
        <f t="shared" ref="V74:AB78" si="24">O74-C74</f>
        <v>-8197240</v>
      </c>
      <c r="W74" s="80">
        <f t="shared" si="24"/>
        <v>1276654</v>
      </c>
      <c r="X74" s="80">
        <f t="shared" si="24"/>
        <v>3538196</v>
      </c>
      <c r="Y74" s="80">
        <f t="shared" si="24"/>
        <v>187617</v>
      </c>
      <c r="Z74" s="61">
        <f t="shared" si="24"/>
        <v>-479305</v>
      </c>
      <c r="AA74" s="80">
        <f t="shared" si="24"/>
        <v>-3931647</v>
      </c>
      <c r="AB74" s="154">
        <f t="shared" si="24"/>
        <v>-4442656</v>
      </c>
      <c r="AC74" s="400"/>
      <c r="AD74" s="400"/>
      <c r="AE74" s="400"/>
      <c r="AF74" s="400"/>
      <c r="AG74" s="400"/>
      <c r="AH74" s="400"/>
    </row>
    <row r="75" spans="1:34" x14ac:dyDescent="0.3">
      <c r="A75" s="450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753432</v>
      </c>
      <c r="T75" s="34"/>
      <c r="U75" s="193"/>
      <c r="V75" s="213">
        <f t="shared" si="24"/>
        <v>-1401934</v>
      </c>
      <c r="W75" s="80">
        <f t="shared" si="24"/>
        <v>-112682</v>
      </c>
      <c r="X75" s="80">
        <f t="shared" si="24"/>
        <v>222955</v>
      </c>
      <c r="Y75" s="80">
        <f t="shared" si="24"/>
        <v>-218665</v>
      </c>
      <c r="Z75" s="61">
        <f t="shared" si="24"/>
        <v>-43998</v>
      </c>
      <c r="AA75" s="80">
        <f t="shared" si="24"/>
        <v>-695783</v>
      </c>
      <c r="AB75" s="154">
        <f t="shared" si="24"/>
        <v>-702726</v>
      </c>
    </row>
    <row r="76" spans="1:34" x14ac:dyDescent="0.3">
      <c r="A76" s="450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380691</v>
      </c>
      <c r="T76" s="34"/>
      <c r="U76" s="193"/>
      <c r="V76" s="213">
        <f t="shared" si="24"/>
        <v>-1823446</v>
      </c>
      <c r="W76" s="80">
        <f t="shared" si="24"/>
        <v>-316797</v>
      </c>
      <c r="X76" s="80">
        <f t="shared" si="24"/>
        <v>210882</v>
      </c>
      <c r="Y76" s="80">
        <f t="shared" si="24"/>
        <v>-134885</v>
      </c>
      <c r="Z76" s="61">
        <f t="shared" si="24"/>
        <v>-150280</v>
      </c>
      <c r="AA76" s="80">
        <f t="shared" si="24"/>
        <v>-482381</v>
      </c>
      <c r="AB76" s="154">
        <f t="shared" si="24"/>
        <v>-540273</v>
      </c>
      <c r="AC76" s="401"/>
      <c r="AD76" s="401"/>
      <c r="AE76" s="401"/>
      <c r="AF76" s="401"/>
      <c r="AG76" s="401"/>
      <c r="AH76" s="401"/>
    </row>
    <row r="77" spans="1:34" x14ac:dyDescent="0.3">
      <c r="A77" s="450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1551078</v>
      </c>
      <c r="T77" s="34"/>
      <c r="U77" s="193"/>
      <c r="V77" s="213">
        <f t="shared" si="24"/>
        <v>-3237485</v>
      </c>
      <c r="W77" s="80">
        <f t="shared" si="24"/>
        <v>-956171</v>
      </c>
      <c r="X77" s="80">
        <f t="shared" si="24"/>
        <v>-40339</v>
      </c>
      <c r="Y77" s="80">
        <f t="shared" si="24"/>
        <v>-689120</v>
      </c>
      <c r="Z77" s="61">
        <f t="shared" si="24"/>
        <v>-558871</v>
      </c>
      <c r="AA77" s="80">
        <f t="shared" si="24"/>
        <v>-1977767</v>
      </c>
      <c r="AB77" s="154">
        <f t="shared" si="24"/>
        <v>-2187047</v>
      </c>
    </row>
    <row r="78" spans="1:34" x14ac:dyDescent="0.3">
      <c r="A78" s="450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11897217</v>
      </c>
      <c r="T78" s="87"/>
      <c r="U78" s="194"/>
      <c r="V78" s="214">
        <f t="shared" si="24"/>
        <v>-2890399</v>
      </c>
      <c r="W78" s="85">
        <f t="shared" si="24"/>
        <v>-1655044</v>
      </c>
      <c r="X78" s="85">
        <f t="shared" si="24"/>
        <v>-1722788</v>
      </c>
      <c r="Y78" s="85">
        <f t="shared" si="24"/>
        <v>-1159108.1999999993</v>
      </c>
      <c r="Z78" s="239">
        <f t="shared" si="24"/>
        <v>3336021</v>
      </c>
      <c r="AA78" s="85">
        <f t="shared" si="24"/>
        <v>-18938213</v>
      </c>
      <c r="AB78" s="155">
        <f t="shared" si="24"/>
        <v>-8395329</v>
      </c>
    </row>
    <row r="79" spans="1:34" x14ac:dyDescent="0.3">
      <c r="A79" s="450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18630748</v>
      </c>
      <c r="T79" s="34">
        <f t="shared" si="25"/>
        <v>0</v>
      </c>
      <c r="U79" s="193">
        <f t="shared" si="25"/>
        <v>0</v>
      </c>
      <c r="V79" s="213">
        <f t="shared" si="25"/>
        <v>-17550504</v>
      </c>
      <c r="W79" s="80">
        <f t="shared" si="25"/>
        <v>-1764040</v>
      </c>
      <c r="X79" s="80">
        <f t="shared" si="25"/>
        <v>2208906</v>
      </c>
      <c r="Y79" s="80">
        <f t="shared" si="25"/>
        <v>-2014161.1999999993</v>
      </c>
      <c r="Z79" s="61">
        <f t="shared" si="25"/>
        <v>2103567</v>
      </c>
      <c r="AA79" s="80">
        <f t="shared" si="25"/>
        <v>-26025791</v>
      </c>
      <c r="AB79" s="154">
        <f t="shared" si="25"/>
        <v>-16268031</v>
      </c>
    </row>
    <row r="80" spans="1:34" x14ac:dyDescent="0.3">
      <c r="A80" s="450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36"/>
      <c r="U80" s="201"/>
      <c r="V80" s="222"/>
      <c r="W80" s="144"/>
      <c r="X80" s="144"/>
      <c r="Y80" s="144"/>
      <c r="Z80" s="71"/>
      <c r="AA80" s="144"/>
      <c r="AB80" s="168"/>
    </row>
    <row r="81" spans="1:28" x14ac:dyDescent="0.3">
      <c r="A81" s="450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7093952.2300000004</v>
      </c>
      <c r="T81" s="117"/>
      <c r="U81" s="202"/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3536534.7399999984</v>
      </c>
      <c r="Y81" s="95">
        <f t="shared" si="26"/>
        <v>-352318.68999999948</v>
      </c>
      <c r="Z81" s="395">
        <f t="shared" si="26"/>
        <v>-1338619.8099999987</v>
      </c>
      <c r="AA81" s="95">
        <f t="shared" si="26"/>
        <v>-7518855.7000000002</v>
      </c>
      <c r="AB81" s="164">
        <f t="shared" si="26"/>
        <v>-8154353.6100000003</v>
      </c>
    </row>
    <row r="82" spans="1:28" x14ac:dyDescent="0.3">
      <c r="A82" s="450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953980.4</v>
      </c>
      <c r="T82" s="117"/>
      <c r="U82" s="202"/>
      <c r="V82" s="218">
        <f t="shared" si="26"/>
        <v>-1618921.79</v>
      </c>
      <c r="W82" s="95">
        <f t="shared" si="26"/>
        <v>-287400.95000000019</v>
      </c>
      <c r="X82" s="95">
        <f t="shared" si="26"/>
        <v>21596.839999999851</v>
      </c>
      <c r="Y82" s="95">
        <f t="shared" si="26"/>
        <v>-335577.57000000007</v>
      </c>
      <c r="Z82" s="395">
        <f t="shared" si="26"/>
        <v>-127587.77999999991</v>
      </c>
      <c r="AA82" s="95">
        <f t="shared" si="26"/>
        <v>-968966.43</v>
      </c>
      <c r="AB82" s="164">
        <f t="shared" si="26"/>
        <v>-954941.41</v>
      </c>
    </row>
    <row r="83" spans="1:28" x14ac:dyDescent="0.3">
      <c r="A83" s="450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750418.49</v>
      </c>
      <c r="T83" s="117"/>
      <c r="U83" s="202"/>
      <c r="V83" s="218">
        <f t="shared" si="26"/>
        <v>-2338352.4800000004</v>
      </c>
      <c r="W83" s="95">
        <f t="shared" si="26"/>
        <v>-478125.25</v>
      </c>
      <c r="X83" s="95">
        <f t="shared" si="26"/>
        <v>208430.70000000019</v>
      </c>
      <c r="Y83" s="95">
        <f t="shared" si="26"/>
        <v>-162012.58999999985</v>
      </c>
      <c r="Z83" s="395">
        <f t="shared" si="26"/>
        <v>-229429.16000000003</v>
      </c>
      <c r="AA83" s="95">
        <f t="shared" si="26"/>
        <v>-913709.08000000007</v>
      </c>
      <c r="AB83" s="164">
        <f t="shared" si="26"/>
        <v>-961868.64999999991</v>
      </c>
    </row>
    <row r="84" spans="1:28" x14ac:dyDescent="0.3">
      <c r="A84" s="450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1283434.26</v>
      </c>
      <c r="T84" s="117"/>
      <c r="U84" s="202"/>
      <c r="V84" s="218">
        <f t="shared" si="26"/>
        <v>-2771957.6400000006</v>
      </c>
      <c r="W84" s="95">
        <f t="shared" si="26"/>
        <v>-888994</v>
      </c>
      <c r="X84" s="95">
        <f t="shared" si="26"/>
        <v>-94694.5</v>
      </c>
      <c r="Y84" s="95">
        <f t="shared" si="26"/>
        <v>-496569.29999999981</v>
      </c>
      <c r="Z84" s="395">
        <f t="shared" si="26"/>
        <v>-453702.63000000012</v>
      </c>
      <c r="AA84" s="95">
        <f t="shared" si="26"/>
        <v>-1596991.71</v>
      </c>
      <c r="AB84" s="164">
        <f t="shared" si="26"/>
        <v>-1708511.9</v>
      </c>
    </row>
    <row r="85" spans="1:28" ht="16.2" x14ac:dyDescent="0.45">
      <c r="A85" s="450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2137449.11</v>
      </c>
      <c r="T85" s="121"/>
      <c r="U85" s="203"/>
      <c r="V85" s="219">
        <f t="shared" si="26"/>
        <v>-1255420.9000000004</v>
      </c>
      <c r="W85" s="96">
        <f t="shared" si="26"/>
        <v>236637.16999999993</v>
      </c>
      <c r="X85" s="96">
        <f t="shared" si="26"/>
        <v>-432634.34999999963</v>
      </c>
      <c r="Y85" s="96">
        <f t="shared" si="26"/>
        <v>-316336.0700000003</v>
      </c>
      <c r="Z85" s="397">
        <f t="shared" si="26"/>
        <v>-236524.33000000007</v>
      </c>
      <c r="AA85" s="96">
        <f t="shared" si="26"/>
        <v>-2469556.86</v>
      </c>
      <c r="AB85" s="165">
        <f t="shared" si="26"/>
        <v>-2462262.5299999998</v>
      </c>
    </row>
    <row r="86" spans="1:28" x14ac:dyDescent="0.3">
      <c r="A86" s="450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12219234.49</v>
      </c>
      <c r="T86" s="117">
        <f t="shared" si="27"/>
        <v>0</v>
      </c>
      <c r="U86" s="202">
        <f t="shared" si="27"/>
        <v>0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3239233.4299999988</v>
      </c>
      <c r="Y86" s="117">
        <f t="shared" si="27"/>
        <v>-1662814.2199999995</v>
      </c>
      <c r="Z86" s="395">
        <f t="shared" si="27"/>
        <v>-2385863.709999999</v>
      </c>
      <c r="AA86" s="117">
        <f t="shared" si="27"/>
        <v>-13468079.780000001</v>
      </c>
      <c r="AB86" s="169">
        <f t="shared" si="27"/>
        <v>-14241938.1</v>
      </c>
    </row>
    <row r="87" spans="1:28" x14ac:dyDescent="0.3">
      <c r="A87" s="450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243"/>
      <c r="U87" s="244"/>
      <c r="V87" s="245"/>
      <c r="W87" s="243"/>
      <c r="X87" s="37"/>
      <c r="Y87" s="37"/>
      <c r="Z87" s="242"/>
      <c r="AA87" s="37"/>
      <c r="AB87" s="45"/>
    </row>
    <row r="88" spans="1:28" x14ac:dyDescent="0.3">
      <c r="A88" s="450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243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247" t="s">
        <v>31</v>
      </c>
      <c r="AA88" s="46" t="s">
        <v>31</v>
      </c>
      <c r="AB88" s="170" t="s">
        <v>31</v>
      </c>
    </row>
    <row r="89" spans="1:28" x14ac:dyDescent="0.3">
      <c r="A89" s="450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243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247" t="s">
        <v>31</v>
      </c>
      <c r="AA89" s="46" t="s">
        <v>31</v>
      </c>
      <c r="AB89" s="170" t="s">
        <v>31</v>
      </c>
    </row>
    <row r="90" spans="1:28" x14ac:dyDescent="0.3">
      <c r="A90" s="450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243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247" t="s">
        <v>31</v>
      </c>
      <c r="AA90" s="46" t="s">
        <v>31</v>
      </c>
      <c r="AB90" s="170" t="s">
        <v>31</v>
      </c>
    </row>
    <row r="91" spans="1:28" x14ac:dyDescent="0.3">
      <c r="A91" s="450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243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247" t="s">
        <v>31</v>
      </c>
      <c r="AA91" s="46" t="s">
        <v>31</v>
      </c>
      <c r="AB91" s="170" t="s">
        <v>31</v>
      </c>
    </row>
    <row r="92" spans="1:28" x14ac:dyDescent="0.3">
      <c r="A92" s="450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243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247" t="s">
        <v>31</v>
      </c>
      <c r="AA92" s="46" t="s">
        <v>31</v>
      </c>
      <c r="AB92" s="170" t="s">
        <v>31</v>
      </c>
    </row>
    <row r="93" spans="1:28" x14ac:dyDescent="0.3">
      <c r="A93" s="450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243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247" t="s">
        <v>31</v>
      </c>
      <c r="AA93" s="46" t="s">
        <v>31</v>
      </c>
      <c r="AB93" s="170" t="s">
        <v>31</v>
      </c>
    </row>
    <row r="94" spans="1:28" x14ac:dyDescent="0.3">
      <c r="A94" s="450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250"/>
      <c r="U94" s="252"/>
      <c r="V94" s="253"/>
      <c r="W94" s="254"/>
      <c r="X94" s="38"/>
      <c r="Y94" s="38"/>
      <c r="Z94" s="251"/>
      <c r="AA94" s="38"/>
      <c r="AB94" s="172"/>
    </row>
    <row r="95" spans="1:28" x14ac:dyDescent="0.3">
      <c r="A95" s="450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7093952.2300000004</v>
      </c>
      <c r="T95" s="110">
        <f t="shared" si="29"/>
        <v>0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3536534.7399999984</v>
      </c>
      <c r="Y95" s="95">
        <f t="shared" si="30"/>
        <v>-352318.68999999948</v>
      </c>
      <c r="Z95" s="122">
        <f t="shared" si="30"/>
        <v>-1338619.8099999987</v>
      </c>
      <c r="AA95" s="95">
        <f t="shared" si="30"/>
        <v>-7518855.7000000002</v>
      </c>
      <c r="AB95" s="164">
        <f t="shared" si="30"/>
        <v>-8154353.6100000003</v>
      </c>
    </row>
    <row r="96" spans="1:28" x14ac:dyDescent="0.3">
      <c r="A96" s="450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953980.4</v>
      </c>
      <c r="T96" s="110">
        <f t="shared" si="29"/>
        <v>0</v>
      </c>
      <c r="U96" s="204">
        <f t="shared" si="29"/>
        <v>0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21596.839999999851</v>
      </c>
      <c r="Y96" s="95">
        <f t="shared" si="30"/>
        <v>-335577.57000000007</v>
      </c>
      <c r="Z96" s="122">
        <f t="shared" si="30"/>
        <v>-127587.77999999991</v>
      </c>
      <c r="AA96" s="95">
        <f t="shared" si="30"/>
        <v>-968966.43</v>
      </c>
      <c r="AB96" s="164">
        <f t="shared" si="30"/>
        <v>-954941.41</v>
      </c>
    </row>
    <row r="97" spans="1:28" x14ac:dyDescent="0.3">
      <c r="A97" s="450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750418.49</v>
      </c>
      <c r="T97" s="110">
        <f t="shared" si="29"/>
        <v>0</v>
      </c>
      <c r="U97" s="204">
        <f t="shared" si="29"/>
        <v>0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208430.70000000019</v>
      </c>
      <c r="Y97" s="95">
        <f t="shared" si="30"/>
        <v>-162012.58999999985</v>
      </c>
      <c r="Z97" s="122">
        <f t="shared" si="30"/>
        <v>-229429.16000000003</v>
      </c>
      <c r="AA97" s="95">
        <f t="shared" si="30"/>
        <v>-913709.08000000007</v>
      </c>
      <c r="AB97" s="164">
        <f t="shared" si="30"/>
        <v>-961868.64999999991</v>
      </c>
    </row>
    <row r="98" spans="1:28" x14ac:dyDescent="0.3">
      <c r="A98" s="450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1283434.26</v>
      </c>
      <c r="T98" s="110">
        <f t="shared" si="29"/>
        <v>0</v>
      </c>
      <c r="U98" s="204">
        <f t="shared" si="29"/>
        <v>0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-94694.5</v>
      </c>
      <c r="Y98" s="95">
        <f t="shared" si="30"/>
        <v>-496569.29999999981</v>
      </c>
      <c r="Z98" s="122">
        <f t="shared" si="30"/>
        <v>-453702.63000000012</v>
      </c>
      <c r="AA98" s="95">
        <f t="shared" si="30"/>
        <v>-1596991.71</v>
      </c>
      <c r="AB98" s="164">
        <f t="shared" si="30"/>
        <v>-1708511.9</v>
      </c>
    </row>
    <row r="99" spans="1:28" ht="16.2" x14ac:dyDescent="0.45">
      <c r="A99" s="450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2137449.11</v>
      </c>
      <c r="T99" s="124">
        <f t="shared" si="29"/>
        <v>0</v>
      </c>
      <c r="U99" s="205">
        <f t="shared" si="29"/>
        <v>0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-432634.34999999963</v>
      </c>
      <c r="Y99" s="96">
        <f t="shared" si="30"/>
        <v>-316336.0700000003</v>
      </c>
      <c r="Z99" s="123">
        <f t="shared" si="30"/>
        <v>-236524.33000000007</v>
      </c>
      <c r="AA99" s="96">
        <f t="shared" si="30"/>
        <v>-2469556.86</v>
      </c>
      <c r="AB99" s="165">
        <f t="shared" si="30"/>
        <v>-2462262.5299999998</v>
      </c>
    </row>
    <row r="100" spans="1:28" ht="15" thickBot="1" x14ac:dyDescent="0.35">
      <c r="A100" s="450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12219234.49</v>
      </c>
      <c r="T100" s="97">
        <f t="shared" si="29"/>
        <v>0</v>
      </c>
      <c r="U100" s="206">
        <f t="shared" si="29"/>
        <v>0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3239233.4299999988</v>
      </c>
      <c r="Y100" s="97">
        <f t="shared" si="32"/>
        <v>-1662814.2199999995</v>
      </c>
      <c r="Z100" s="98">
        <f t="shared" si="32"/>
        <v>-2385863.709999999</v>
      </c>
      <c r="AA100" s="97">
        <f t="shared" si="32"/>
        <v>-13468079.780000001</v>
      </c>
      <c r="AB100" s="166">
        <f t="shared" si="32"/>
        <v>-14241938.1</v>
      </c>
    </row>
    <row r="101" spans="1:28" x14ac:dyDescent="0.3">
      <c r="A101" s="450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128"/>
      <c r="U101" s="207"/>
      <c r="V101" s="224"/>
      <c r="W101" s="129"/>
      <c r="X101" s="130"/>
      <c r="Y101" s="130"/>
      <c r="Z101" s="126"/>
      <c r="AA101" s="130"/>
      <c r="AB101" s="174"/>
    </row>
    <row r="102" spans="1:28" x14ac:dyDescent="0.3">
      <c r="A102" s="450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12650536.23</v>
      </c>
      <c r="T102" s="131"/>
      <c r="U102" s="204"/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-2992663.2300000004</v>
      </c>
      <c r="Y102" s="95">
        <f t="shared" si="33"/>
        <v>1950449.0199999996</v>
      </c>
      <c r="Z102" s="326">
        <f t="shared" si="33"/>
        <v>-6653146.0099999979</v>
      </c>
      <c r="AA102" s="95">
        <f t="shared" si="33"/>
        <v>-15790365.41</v>
      </c>
      <c r="AB102" s="164">
        <f t="shared" si="33"/>
        <v>-14220171.68</v>
      </c>
    </row>
    <row r="103" spans="1:28" x14ac:dyDescent="0.3">
      <c r="A103" s="450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907175.57</v>
      </c>
      <c r="T103" s="131"/>
      <c r="U103" s="204"/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-428184.9700000002</v>
      </c>
      <c r="Y103" s="95">
        <f t="shared" si="33"/>
        <v>-40151.15000000014</v>
      </c>
      <c r="Z103" s="326">
        <f t="shared" si="33"/>
        <v>-740669.93</v>
      </c>
      <c r="AA103" s="95">
        <f t="shared" si="33"/>
        <v>-1430519.13</v>
      </c>
      <c r="AB103" s="164">
        <f t="shared" si="33"/>
        <v>-1351938.29</v>
      </c>
    </row>
    <row r="104" spans="1:28" x14ac:dyDescent="0.3">
      <c r="A104" s="450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1151542.74</v>
      </c>
      <c r="T104" s="131"/>
      <c r="U104" s="204"/>
      <c r="V104" s="218">
        <f t="shared" si="33"/>
        <v>-1643056.5899999999</v>
      </c>
      <c r="W104" s="95">
        <f t="shared" si="33"/>
        <v>-3176239.59</v>
      </c>
      <c r="X104" s="95">
        <f t="shared" si="33"/>
        <v>-444726.12000000011</v>
      </c>
      <c r="Y104" s="95">
        <f t="shared" si="33"/>
        <v>411698.73999999976</v>
      </c>
      <c r="Z104" s="326">
        <f t="shared" si="33"/>
        <v>-565146.13000000012</v>
      </c>
      <c r="AA104" s="95">
        <f t="shared" si="33"/>
        <v>-1276437.6399999999</v>
      </c>
      <c r="AB104" s="164">
        <f t="shared" si="33"/>
        <v>-1123845.6299999999</v>
      </c>
    </row>
    <row r="105" spans="1:28" x14ac:dyDescent="0.3">
      <c r="A105" s="450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1799218.31</v>
      </c>
      <c r="T105" s="131"/>
      <c r="U105" s="204"/>
      <c r="V105" s="218">
        <f t="shared" si="33"/>
        <v>-1464179.1099999994</v>
      </c>
      <c r="W105" s="95">
        <f t="shared" si="33"/>
        <v>-4247225.71</v>
      </c>
      <c r="X105" s="95">
        <f t="shared" si="33"/>
        <v>-461390.9299999997</v>
      </c>
      <c r="Y105" s="95">
        <f t="shared" si="33"/>
        <v>297724.89999999991</v>
      </c>
      <c r="Z105" s="326">
        <f t="shared" si="33"/>
        <v>-985534.89000000013</v>
      </c>
      <c r="AA105" s="95">
        <f t="shared" si="33"/>
        <v>-2106321.71</v>
      </c>
      <c r="AB105" s="164">
        <f t="shared" si="33"/>
        <v>-1817034.12</v>
      </c>
    </row>
    <row r="106" spans="1:28" ht="16.2" x14ac:dyDescent="0.45">
      <c r="A106" s="450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1917907.54</v>
      </c>
      <c r="T106" s="132"/>
      <c r="U106" s="208"/>
      <c r="V106" s="219">
        <f t="shared" si="33"/>
        <v>-490630.08000000007</v>
      </c>
      <c r="W106" s="96">
        <f t="shared" si="33"/>
        <v>-2279940.41</v>
      </c>
      <c r="X106" s="96">
        <f t="shared" si="33"/>
        <v>416375.20000000019</v>
      </c>
      <c r="Y106" s="96">
        <f t="shared" si="33"/>
        <v>193710.66000000015</v>
      </c>
      <c r="Z106" s="329">
        <f t="shared" si="33"/>
        <v>-1373128.3399999999</v>
      </c>
      <c r="AA106" s="96">
        <f t="shared" si="33"/>
        <v>-2403935.58</v>
      </c>
      <c r="AB106" s="165">
        <f t="shared" si="33"/>
        <v>-2585394.19</v>
      </c>
    </row>
    <row r="107" spans="1:28" x14ac:dyDescent="0.3">
      <c r="A107" s="450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18426380.390000001</v>
      </c>
      <c r="T107" s="95">
        <f t="shared" si="34"/>
        <v>0</v>
      </c>
      <c r="U107" s="134">
        <f t="shared" si="34"/>
        <v>0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-3910590.05</v>
      </c>
      <c r="Y107" s="135">
        <f t="shared" si="34"/>
        <v>2813432.1699999995</v>
      </c>
      <c r="Z107" s="111">
        <f t="shared" si="34"/>
        <v>-10317625.299999997</v>
      </c>
      <c r="AA107" s="133">
        <f t="shared" si="34"/>
        <v>-23007579.469999999</v>
      </c>
      <c r="AB107" s="164">
        <f t="shared" si="34"/>
        <v>-21098383.91</v>
      </c>
    </row>
    <row r="108" spans="1:28" x14ac:dyDescent="0.3">
      <c r="A108" s="450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0"/>
      <c r="U108" s="209"/>
      <c r="V108" s="226"/>
      <c r="W108" s="41"/>
      <c r="X108" s="42"/>
      <c r="Y108" s="42"/>
      <c r="Z108" s="73"/>
      <c r="AA108" s="42"/>
      <c r="AB108" s="175"/>
    </row>
    <row r="109" spans="1:28" x14ac:dyDescent="0.3">
      <c r="A109" s="450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172902</v>
      </c>
      <c r="T109" s="260"/>
      <c r="U109" s="263"/>
      <c r="V109" s="255">
        <f t="shared" ref="V109:AB113" si="35">O109-C109</f>
        <v>13439</v>
      </c>
      <c r="W109" s="256">
        <f t="shared" si="35"/>
        <v>-28612</v>
      </c>
      <c r="X109" s="90">
        <f t="shared" si="35"/>
        <v>-9870</v>
      </c>
      <c r="Y109" s="90">
        <f t="shared" si="35"/>
        <v>31580</v>
      </c>
      <c r="Z109" s="262">
        <f t="shared" si="35"/>
        <v>-58373</v>
      </c>
      <c r="AA109" s="90">
        <f t="shared" si="35"/>
        <v>-216075</v>
      </c>
      <c r="AB109" s="176">
        <f t="shared" si="35"/>
        <v>-204036</v>
      </c>
    </row>
    <row r="110" spans="1:28" x14ac:dyDescent="0.3">
      <c r="A110" s="450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12467</v>
      </c>
      <c r="T110" s="260"/>
      <c r="U110" s="263"/>
      <c r="V110" s="255">
        <f t="shared" si="35"/>
        <v>-1618</v>
      </c>
      <c r="W110" s="256">
        <f t="shared" si="35"/>
        <v>-2018</v>
      </c>
      <c r="X110" s="90">
        <f t="shared" si="35"/>
        <v>-2660</v>
      </c>
      <c r="Y110" s="90">
        <f t="shared" si="35"/>
        <v>-202</v>
      </c>
      <c r="Z110" s="262">
        <f t="shared" si="35"/>
        <v>-6545</v>
      </c>
      <c r="AA110" s="90">
        <f t="shared" si="35"/>
        <v>-18419</v>
      </c>
      <c r="AB110" s="176">
        <f t="shared" si="35"/>
        <v>-18494</v>
      </c>
    </row>
    <row r="111" spans="1:28" x14ac:dyDescent="0.3">
      <c r="A111" s="450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15231</v>
      </c>
      <c r="T111" s="260"/>
      <c r="U111" s="263"/>
      <c r="V111" s="255">
        <f t="shared" si="35"/>
        <v>1313</v>
      </c>
      <c r="W111" s="256">
        <f t="shared" si="35"/>
        <v>-5347</v>
      </c>
      <c r="X111" s="90">
        <f t="shared" si="35"/>
        <v>-2269</v>
      </c>
      <c r="Y111" s="90">
        <f t="shared" si="35"/>
        <v>2461</v>
      </c>
      <c r="Z111" s="262">
        <f t="shared" si="35"/>
        <v>-6044</v>
      </c>
      <c r="AA111" s="90">
        <f t="shared" si="35"/>
        <v>-20265</v>
      </c>
      <c r="AB111" s="176">
        <f t="shared" si="35"/>
        <v>-19118</v>
      </c>
    </row>
    <row r="112" spans="1:28" x14ac:dyDescent="0.3">
      <c r="A112" s="450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5091</v>
      </c>
      <c r="T112" s="260"/>
      <c r="U112" s="263"/>
      <c r="V112" s="255">
        <f t="shared" si="35"/>
        <v>930</v>
      </c>
      <c r="W112" s="256">
        <f t="shared" si="35"/>
        <v>-1644</v>
      </c>
      <c r="X112" s="90">
        <f t="shared" si="35"/>
        <v>-445</v>
      </c>
      <c r="Y112" s="90">
        <f t="shared" si="35"/>
        <v>903</v>
      </c>
      <c r="Z112" s="262">
        <f t="shared" si="35"/>
        <v>-1893</v>
      </c>
      <c r="AA112" s="90">
        <f t="shared" si="35"/>
        <v>-6641</v>
      </c>
      <c r="AB112" s="176">
        <f t="shared" si="35"/>
        <v>-6240</v>
      </c>
    </row>
    <row r="113" spans="1:33" ht="16.2" x14ac:dyDescent="0.45">
      <c r="A113" s="450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726</v>
      </c>
      <c r="T113" s="265"/>
      <c r="U113" s="268"/>
      <c r="V113" s="257">
        <f t="shared" si="35"/>
        <v>217</v>
      </c>
      <c r="W113" s="258">
        <f t="shared" si="35"/>
        <v>-231</v>
      </c>
      <c r="X113" s="145">
        <f t="shared" si="35"/>
        <v>-54</v>
      </c>
      <c r="Y113" s="145">
        <f t="shared" si="35"/>
        <v>192</v>
      </c>
      <c r="Z113" s="267">
        <f t="shared" si="35"/>
        <v>-345</v>
      </c>
      <c r="AA113" s="145">
        <f t="shared" si="35"/>
        <v>-979</v>
      </c>
      <c r="AB113" s="177">
        <f t="shared" si="35"/>
        <v>-954</v>
      </c>
    </row>
    <row r="114" spans="1:33" ht="15" thickBot="1" x14ac:dyDescent="0.35">
      <c r="A114" s="450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206417</v>
      </c>
      <c r="T114" s="270">
        <f t="shared" si="36"/>
        <v>0</v>
      </c>
      <c r="U114" s="272">
        <f t="shared" si="36"/>
        <v>0</v>
      </c>
      <c r="V114" s="273">
        <f t="shared" si="36"/>
        <v>14281</v>
      </c>
      <c r="W114" s="270">
        <f t="shared" si="36"/>
        <v>-37852</v>
      </c>
      <c r="X114" s="79">
        <f t="shared" si="36"/>
        <v>-15298</v>
      </c>
      <c r="Y114" s="79">
        <f t="shared" si="36"/>
        <v>34934</v>
      </c>
      <c r="Z114" s="271">
        <f t="shared" si="36"/>
        <v>-73200</v>
      </c>
      <c r="AA114" s="79">
        <f t="shared" si="36"/>
        <v>-262379</v>
      </c>
      <c r="AB114" s="88">
        <f t="shared" si="36"/>
        <v>-248842</v>
      </c>
    </row>
    <row r="115" spans="1:33" x14ac:dyDescent="0.3">
      <c r="A115" s="450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128"/>
      <c r="U115" s="207"/>
      <c r="V115" s="228"/>
      <c r="W115" s="139"/>
      <c r="X115" s="140"/>
      <c r="Y115" s="140"/>
      <c r="Z115" s="138"/>
      <c r="AA115" s="140"/>
      <c r="AB115" s="174"/>
    </row>
    <row r="116" spans="1:33" x14ac:dyDescent="0.3">
      <c r="A116" s="450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-5556584</v>
      </c>
      <c r="T116" s="110">
        <f t="shared" si="37"/>
        <v>0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6529197.9699999988</v>
      </c>
      <c r="Y116" s="95">
        <f t="shared" si="38"/>
        <v>-2302767.709999999</v>
      </c>
      <c r="Z116" s="122">
        <f t="shared" si="38"/>
        <v>5314526.1999999993</v>
      </c>
      <c r="AA116" s="95">
        <f t="shared" si="38"/>
        <v>8271509.71</v>
      </c>
      <c r="AB116" s="164">
        <f t="shared" si="38"/>
        <v>6065818.0699999994</v>
      </c>
    </row>
    <row r="117" spans="1:33" x14ac:dyDescent="0.3">
      <c r="A117" s="450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46804.830000000075</v>
      </c>
      <c r="T117" s="110">
        <f t="shared" si="37"/>
        <v>0</v>
      </c>
      <c r="U117" s="204">
        <f t="shared" si="37"/>
        <v>0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449781.81000000006</v>
      </c>
      <c r="Y117" s="95">
        <f t="shared" si="38"/>
        <v>-295426.41999999993</v>
      </c>
      <c r="Z117" s="122">
        <f t="shared" si="38"/>
        <v>613082.15000000014</v>
      </c>
      <c r="AA117" s="95">
        <f t="shared" si="38"/>
        <v>461552.69999999984</v>
      </c>
      <c r="AB117" s="164">
        <f t="shared" si="38"/>
        <v>396996.88</v>
      </c>
    </row>
    <row r="118" spans="1:33" x14ac:dyDescent="0.3">
      <c r="A118" s="450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-401124.25</v>
      </c>
      <c r="T118" s="110">
        <f t="shared" si="37"/>
        <v>0</v>
      </c>
      <c r="U118" s="204">
        <f t="shared" si="37"/>
        <v>0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653156.8200000003</v>
      </c>
      <c r="Y118" s="95">
        <f t="shared" si="38"/>
        <v>-573711.32999999961</v>
      </c>
      <c r="Z118" s="122">
        <f t="shared" si="38"/>
        <v>335716.97000000009</v>
      </c>
      <c r="AA118" s="95">
        <f t="shared" si="38"/>
        <v>362728.55999999982</v>
      </c>
      <c r="AB118" s="164">
        <f t="shared" si="38"/>
        <v>161976.97999999998</v>
      </c>
    </row>
    <row r="119" spans="1:33" x14ac:dyDescent="0.3">
      <c r="A119" s="450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-515784.05000000005</v>
      </c>
      <c r="T119" s="110">
        <f t="shared" si="37"/>
        <v>0</v>
      </c>
      <c r="U119" s="204">
        <f t="shared" si="37"/>
        <v>0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366696.4299999997</v>
      </c>
      <c r="Y119" s="95">
        <f t="shared" si="38"/>
        <v>-794294.19999999972</v>
      </c>
      <c r="Z119" s="122">
        <f t="shared" si="38"/>
        <v>531832.26</v>
      </c>
      <c r="AA119" s="95">
        <f t="shared" si="38"/>
        <v>509330</v>
      </c>
      <c r="AB119" s="164">
        <f t="shared" si="38"/>
        <v>108522.2200000002</v>
      </c>
    </row>
    <row r="120" spans="1:33" ht="16.2" x14ac:dyDescent="0.45">
      <c r="A120" s="450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219541.56999999983</v>
      </c>
      <c r="T120" s="113">
        <f t="shared" si="37"/>
        <v>0</v>
      </c>
      <c r="U120" s="208">
        <f t="shared" si="37"/>
        <v>0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-849009.54999999981</v>
      </c>
      <c r="Y120" s="96">
        <f t="shared" si="38"/>
        <v>-510046.73000000045</v>
      </c>
      <c r="Z120" s="123">
        <f t="shared" si="38"/>
        <v>1136604.0099999998</v>
      </c>
      <c r="AA120" s="96">
        <f t="shared" si="38"/>
        <v>-65621.279999999795</v>
      </c>
      <c r="AB120" s="165">
        <f t="shared" si="38"/>
        <v>123131.66000000015</v>
      </c>
    </row>
    <row r="121" spans="1:33" ht="15" thickBot="1" x14ac:dyDescent="0.35">
      <c r="A121" s="450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-6207145.9000000004</v>
      </c>
      <c r="T121" s="97">
        <f t="shared" si="40"/>
        <v>0</v>
      </c>
      <c r="U121" s="206">
        <f t="shared" si="40"/>
        <v>0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7149823.4799999995</v>
      </c>
      <c r="Y121" s="97">
        <f t="shared" si="41"/>
        <v>-4476246.3899999987</v>
      </c>
      <c r="Z121" s="98">
        <f t="shared" si="41"/>
        <v>7931761.5899999989</v>
      </c>
      <c r="AA121" s="97">
        <f t="shared" si="41"/>
        <v>9539499.6900000013</v>
      </c>
      <c r="AB121" s="166">
        <f t="shared" si="41"/>
        <v>6856445.8100000005</v>
      </c>
    </row>
    <row r="122" spans="1:33" x14ac:dyDescent="0.3">
      <c r="A122" s="450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89"/>
      <c r="U122" s="211"/>
      <c r="V122" s="227"/>
      <c r="W122" s="91"/>
      <c r="X122" s="92"/>
      <c r="Y122" s="92"/>
      <c r="Z122" s="78"/>
      <c r="AA122" s="92"/>
      <c r="AB122" s="179"/>
    </row>
    <row r="123" spans="1:33" x14ac:dyDescent="0.3">
      <c r="A123" s="450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43</v>
      </c>
      <c r="T123" s="256"/>
      <c r="U123" s="275"/>
      <c r="V123" s="255">
        <f t="shared" ref="V123:AB127" si="42">O123-C123</f>
        <v>1</v>
      </c>
      <c r="W123" s="256">
        <f t="shared" si="42"/>
        <v>-5</v>
      </c>
      <c r="X123" s="90">
        <f t="shared" si="42"/>
        <v>-5</v>
      </c>
      <c r="Y123" s="90">
        <f t="shared" si="42"/>
        <v>-14</v>
      </c>
      <c r="Z123" s="287">
        <f t="shared" si="42"/>
        <v>-4</v>
      </c>
      <c r="AA123" s="90">
        <f t="shared" si="42"/>
        <v>-60</v>
      </c>
      <c r="AB123" s="176">
        <f t="shared" si="42"/>
        <v>-60</v>
      </c>
      <c r="AC123" s="400"/>
      <c r="AD123" s="400"/>
      <c r="AE123" s="400"/>
      <c r="AF123" s="400"/>
      <c r="AG123" s="400"/>
    </row>
    <row r="124" spans="1:33" x14ac:dyDescent="0.3">
      <c r="A124" s="450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621</v>
      </c>
      <c r="T124" s="256"/>
      <c r="U124" s="275"/>
      <c r="V124" s="255">
        <f t="shared" si="42"/>
        <v>-274</v>
      </c>
      <c r="W124" s="256">
        <f t="shared" si="42"/>
        <v>-431</v>
      </c>
      <c r="X124" s="90">
        <f t="shared" si="42"/>
        <v>-886</v>
      </c>
      <c r="Y124" s="90">
        <f t="shared" si="42"/>
        <v>-928</v>
      </c>
      <c r="Z124" s="287">
        <f t="shared" si="42"/>
        <v>-742</v>
      </c>
      <c r="AA124" s="90">
        <f t="shared" si="42"/>
        <v>-1465</v>
      </c>
      <c r="AB124" s="176">
        <f t="shared" si="42"/>
        <v>-1467</v>
      </c>
    </row>
    <row r="125" spans="1:33" x14ac:dyDescent="0.3">
      <c r="A125" s="450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256"/>
      <c r="U125" s="275"/>
      <c r="V125" s="255">
        <f t="shared" si="42"/>
        <v>0</v>
      </c>
      <c r="W125" s="256">
        <f t="shared" si="42"/>
        <v>0</v>
      </c>
      <c r="X125" s="90">
        <f t="shared" si="42"/>
        <v>0</v>
      </c>
      <c r="Y125" s="90">
        <f t="shared" si="42"/>
        <v>0</v>
      </c>
      <c r="Z125" s="287">
        <f t="shared" si="42"/>
        <v>0</v>
      </c>
      <c r="AA125" s="90">
        <f t="shared" si="42"/>
        <v>0</v>
      </c>
      <c r="AB125" s="176">
        <f t="shared" si="42"/>
        <v>-1</v>
      </c>
      <c r="AC125" s="401"/>
      <c r="AD125" s="401"/>
      <c r="AE125" s="401"/>
      <c r="AF125" s="401"/>
      <c r="AG125" s="401"/>
    </row>
    <row r="126" spans="1:33" x14ac:dyDescent="0.3">
      <c r="A126" s="450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256"/>
      <c r="U126" s="275"/>
      <c r="V126" s="255">
        <f t="shared" si="42"/>
        <v>0</v>
      </c>
      <c r="W126" s="256">
        <f t="shared" si="42"/>
        <v>0</v>
      </c>
      <c r="X126" s="90">
        <f t="shared" si="42"/>
        <v>0</v>
      </c>
      <c r="Y126" s="90">
        <f t="shared" si="42"/>
        <v>0</v>
      </c>
      <c r="Z126" s="287">
        <f t="shared" si="42"/>
        <v>0</v>
      </c>
      <c r="AA126" s="90">
        <f t="shared" si="42"/>
        <v>0</v>
      </c>
      <c r="AB126" s="176">
        <f t="shared" si="42"/>
        <v>0</v>
      </c>
    </row>
    <row r="127" spans="1:33" ht="16.2" x14ac:dyDescent="0.45">
      <c r="A127" s="450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277"/>
      <c r="U127" s="278"/>
      <c r="V127" s="279">
        <f t="shared" si="42"/>
        <v>0</v>
      </c>
      <c r="W127" s="277">
        <f t="shared" si="42"/>
        <v>0</v>
      </c>
      <c r="X127" s="94">
        <f t="shared" si="42"/>
        <v>0</v>
      </c>
      <c r="Y127" s="94">
        <f t="shared" si="42"/>
        <v>0</v>
      </c>
      <c r="Z127" s="289">
        <f t="shared" si="42"/>
        <v>0</v>
      </c>
      <c r="AA127" s="94">
        <f t="shared" si="42"/>
        <v>0</v>
      </c>
      <c r="AB127" s="180">
        <f t="shared" si="42"/>
        <v>0</v>
      </c>
    </row>
    <row r="128" spans="1:33" x14ac:dyDescent="0.3">
      <c r="A128" s="450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664</v>
      </c>
      <c r="T128" s="256">
        <f t="shared" si="43"/>
        <v>0</v>
      </c>
      <c r="U128" s="280">
        <f t="shared" si="43"/>
        <v>0</v>
      </c>
      <c r="V128" s="255">
        <f t="shared" si="43"/>
        <v>-273</v>
      </c>
      <c r="W128" s="256">
        <f t="shared" si="43"/>
        <v>-436</v>
      </c>
      <c r="X128" s="90">
        <f t="shared" si="43"/>
        <v>-891</v>
      </c>
      <c r="Y128" s="90">
        <f t="shared" si="43"/>
        <v>-942</v>
      </c>
      <c r="Z128" s="262">
        <f t="shared" si="43"/>
        <v>-746</v>
      </c>
      <c r="AA128" s="90">
        <f t="shared" si="43"/>
        <v>-1525</v>
      </c>
      <c r="AB128" s="181">
        <f t="shared" si="43"/>
        <v>-1528</v>
      </c>
    </row>
    <row r="129" spans="1:33" x14ac:dyDescent="0.3">
      <c r="A129" s="450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256"/>
      <c r="U129" s="275"/>
      <c r="V129" s="281"/>
      <c r="W129" s="282"/>
      <c r="X129" s="92"/>
      <c r="Y129" s="92"/>
      <c r="Z129" s="262"/>
      <c r="AA129" s="93"/>
      <c r="AB129" s="183"/>
    </row>
    <row r="130" spans="1:33" x14ac:dyDescent="0.3">
      <c r="A130" s="450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256"/>
      <c r="U130" s="275"/>
      <c r="V130" s="255">
        <f t="shared" ref="V130:AB134" si="44">O130-C130</f>
        <v>-78</v>
      </c>
      <c r="W130" s="256">
        <f t="shared" si="44"/>
        <v>-917</v>
      </c>
      <c r="X130" s="90">
        <f t="shared" si="44"/>
        <v>-665</v>
      </c>
      <c r="Y130" s="90">
        <f t="shared" si="44"/>
        <v>-639</v>
      </c>
      <c r="Z130" s="262">
        <f t="shared" si="44"/>
        <v>-983</v>
      </c>
      <c r="AA130" s="90">
        <f t="shared" si="44"/>
        <v>-766</v>
      </c>
      <c r="AB130" s="176">
        <f t="shared" si="44"/>
        <v>-1256</v>
      </c>
    </row>
    <row r="131" spans="1:33" x14ac:dyDescent="0.3">
      <c r="A131" s="450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256"/>
      <c r="U131" s="275"/>
      <c r="V131" s="255">
        <f t="shared" si="44"/>
        <v>-6</v>
      </c>
      <c r="W131" s="256">
        <f t="shared" si="44"/>
        <v>-18</v>
      </c>
      <c r="X131" s="90">
        <f t="shared" si="44"/>
        <v>-262</v>
      </c>
      <c r="Y131" s="90">
        <f t="shared" si="44"/>
        <v>-237</v>
      </c>
      <c r="Z131" s="262">
        <f t="shared" si="44"/>
        <v>-455</v>
      </c>
      <c r="AA131" s="90">
        <f t="shared" si="44"/>
        <v>-313</v>
      </c>
      <c r="AB131" s="176">
        <f t="shared" si="44"/>
        <v>-624</v>
      </c>
    </row>
    <row r="132" spans="1:33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256"/>
      <c r="U132" s="275"/>
      <c r="V132" s="255">
        <f t="shared" si="44"/>
        <v>-56</v>
      </c>
      <c r="W132" s="256">
        <f t="shared" si="44"/>
        <v>-105</v>
      </c>
      <c r="X132" s="90">
        <f t="shared" si="44"/>
        <v>-132</v>
      </c>
      <c r="Y132" s="90">
        <f t="shared" si="44"/>
        <v>-105</v>
      </c>
      <c r="Z132" s="262">
        <f t="shared" si="44"/>
        <v>-79</v>
      </c>
      <c r="AA132" s="90">
        <f t="shared" si="44"/>
        <v>-62</v>
      </c>
      <c r="AB132" s="176">
        <f t="shared" si="44"/>
        <v>-41</v>
      </c>
    </row>
    <row r="133" spans="1:33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256"/>
      <c r="U133" s="275"/>
      <c r="V133" s="255">
        <f t="shared" si="44"/>
        <v>-5</v>
      </c>
      <c r="W133" s="256">
        <f t="shared" si="44"/>
        <v>-10</v>
      </c>
      <c r="X133" s="90">
        <f t="shared" si="44"/>
        <v>-9</v>
      </c>
      <c r="Y133" s="90">
        <f t="shared" si="44"/>
        <v>-9</v>
      </c>
      <c r="Z133" s="262">
        <f t="shared" si="44"/>
        <v>-7</v>
      </c>
      <c r="AA133" s="90">
        <f t="shared" si="44"/>
        <v>-5</v>
      </c>
      <c r="AB133" s="176">
        <f t="shared" si="44"/>
        <v>-7</v>
      </c>
    </row>
    <row r="134" spans="1:33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277"/>
      <c r="U134" s="278"/>
      <c r="V134" s="279">
        <f t="shared" si="44"/>
        <v>0</v>
      </c>
      <c r="W134" s="277">
        <f t="shared" si="44"/>
        <v>-1</v>
      </c>
      <c r="X134" s="94">
        <f t="shared" si="44"/>
        <v>-1</v>
      </c>
      <c r="Y134" s="94">
        <f t="shared" si="44"/>
        <v>0</v>
      </c>
      <c r="Z134" s="267">
        <f t="shared" si="44"/>
        <v>0</v>
      </c>
      <c r="AA134" s="94">
        <f t="shared" si="44"/>
        <v>0</v>
      </c>
      <c r="AB134" s="180">
        <f t="shared" si="44"/>
        <v>0</v>
      </c>
    </row>
    <row r="135" spans="1:33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256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92">
        <f t="shared" ref="X135:AB135" si="46">SUM(X130:X134)</f>
        <v>-1069</v>
      </c>
      <c r="Y135" s="92">
        <f t="shared" si="46"/>
        <v>-990</v>
      </c>
      <c r="Z135" s="262">
        <f t="shared" si="46"/>
        <v>-1524</v>
      </c>
      <c r="AA135" s="93">
        <f t="shared" si="46"/>
        <v>-1146</v>
      </c>
      <c r="AB135" s="183">
        <f t="shared" si="46"/>
        <v>-1928</v>
      </c>
    </row>
    <row r="136" spans="1:33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256"/>
      <c r="U136" s="275"/>
      <c r="V136" s="281"/>
      <c r="W136" s="282"/>
      <c r="X136" s="92"/>
      <c r="Y136" s="92"/>
      <c r="Z136" s="262"/>
      <c r="AA136" s="93"/>
      <c r="AB136" s="183"/>
    </row>
    <row r="137" spans="1:33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1180</v>
      </c>
      <c r="T137" s="256"/>
      <c r="U137" s="275"/>
      <c r="V137" s="255">
        <f t="shared" ref="V137:AB141" si="47">O137-C137</f>
        <v>-3053</v>
      </c>
      <c r="W137" s="256">
        <f t="shared" si="47"/>
        <v>-6810</v>
      </c>
      <c r="X137" s="90">
        <f t="shared" si="47"/>
        <v>-8508</v>
      </c>
      <c r="Y137" s="90">
        <f t="shared" si="47"/>
        <v>-7330</v>
      </c>
      <c r="Z137" s="262">
        <f t="shared" si="47"/>
        <v>-7357</v>
      </c>
      <c r="AA137" s="90">
        <f t="shared" si="47"/>
        <v>-7773</v>
      </c>
      <c r="AB137" s="176">
        <f t="shared" si="47"/>
        <v>-6476</v>
      </c>
      <c r="AC137" s="400"/>
      <c r="AD137" s="400"/>
      <c r="AE137" s="400"/>
      <c r="AF137" s="400"/>
      <c r="AG137" s="400"/>
    </row>
    <row r="138" spans="1:33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344</v>
      </c>
      <c r="T138" s="256"/>
      <c r="U138" s="275"/>
      <c r="V138" s="255">
        <f t="shared" si="47"/>
        <v>-966</v>
      </c>
      <c r="W138" s="256">
        <f t="shared" si="47"/>
        <v>-1351</v>
      </c>
      <c r="X138" s="90">
        <f t="shared" si="47"/>
        <v>-3184</v>
      </c>
      <c r="Y138" s="90">
        <f t="shared" si="47"/>
        <v>-2769</v>
      </c>
      <c r="Z138" s="262">
        <f t="shared" si="47"/>
        <v>-2949</v>
      </c>
      <c r="AA138" s="90">
        <f t="shared" si="47"/>
        <v>-3206</v>
      </c>
      <c r="AB138" s="176">
        <f t="shared" si="47"/>
        <v>-2802</v>
      </c>
    </row>
    <row r="139" spans="1:33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29</v>
      </c>
      <c r="T139" s="256"/>
      <c r="U139" s="275"/>
      <c r="V139" s="255">
        <f t="shared" si="47"/>
        <v>-90</v>
      </c>
      <c r="W139" s="256">
        <f t="shared" si="47"/>
        <v>-164</v>
      </c>
      <c r="X139" s="90">
        <f t="shared" si="47"/>
        <v>-183</v>
      </c>
      <c r="Y139" s="90">
        <f t="shared" si="47"/>
        <v>-137</v>
      </c>
      <c r="Z139" s="262">
        <f t="shared" si="47"/>
        <v>-106</v>
      </c>
      <c r="AA139" s="90">
        <f t="shared" si="47"/>
        <v>-104</v>
      </c>
      <c r="AB139" s="176">
        <f t="shared" si="47"/>
        <v>-89</v>
      </c>
      <c r="AC139" s="401"/>
      <c r="AD139" s="401"/>
      <c r="AE139" s="401"/>
      <c r="AF139" s="401"/>
      <c r="AG139" s="401"/>
    </row>
    <row r="140" spans="1:33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15</v>
      </c>
      <c r="T140" s="256"/>
      <c r="U140" s="275"/>
      <c r="V140" s="255">
        <f t="shared" si="47"/>
        <v>-24</v>
      </c>
      <c r="W140" s="256">
        <f t="shared" si="47"/>
        <v>-52</v>
      </c>
      <c r="X140" s="90">
        <f t="shared" si="47"/>
        <v>-59</v>
      </c>
      <c r="Y140" s="90">
        <f t="shared" si="47"/>
        <v>-47</v>
      </c>
      <c r="Z140" s="262">
        <f t="shared" si="47"/>
        <v>-39</v>
      </c>
      <c r="AA140" s="90">
        <f t="shared" si="47"/>
        <v>-48</v>
      </c>
      <c r="AB140" s="176">
        <f t="shared" si="47"/>
        <v>-37</v>
      </c>
    </row>
    <row r="141" spans="1:33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1</v>
      </c>
      <c r="T141" s="277"/>
      <c r="U141" s="278"/>
      <c r="V141" s="279">
        <f t="shared" si="47"/>
        <v>-4</v>
      </c>
      <c r="W141" s="277">
        <f t="shared" si="47"/>
        <v>-7</v>
      </c>
      <c r="X141" s="94">
        <f t="shared" si="47"/>
        <v>-6</v>
      </c>
      <c r="Y141" s="94">
        <f t="shared" si="47"/>
        <v>-7</v>
      </c>
      <c r="Z141" s="267">
        <f t="shared" si="47"/>
        <v>-5</v>
      </c>
      <c r="AA141" s="94">
        <f t="shared" si="47"/>
        <v>-5</v>
      </c>
      <c r="AB141" s="180">
        <f t="shared" si="47"/>
        <v>-3</v>
      </c>
    </row>
    <row r="142" spans="1:33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1569</v>
      </c>
      <c r="T142" s="283">
        <f t="shared" si="48"/>
        <v>0</v>
      </c>
      <c r="U142" s="284">
        <f t="shared" si="48"/>
        <v>0</v>
      </c>
      <c r="V142" s="285">
        <f t="shared" si="48"/>
        <v>-4137</v>
      </c>
      <c r="W142" s="283">
        <f t="shared" si="48"/>
        <v>-8384</v>
      </c>
      <c r="X142" s="185">
        <f t="shared" si="48"/>
        <v>-11940</v>
      </c>
      <c r="Y142" s="185">
        <f t="shared" si="48"/>
        <v>-10290</v>
      </c>
      <c r="Z142" s="271">
        <f t="shared" si="48"/>
        <v>-10456</v>
      </c>
      <c r="AA142" s="185">
        <f t="shared" si="48"/>
        <v>-11136</v>
      </c>
      <c r="AB142" s="186">
        <f t="shared" si="48"/>
        <v>-9407</v>
      </c>
    </row>
    <row r="143" spans="1:33" x14ac:dyDescent="0.3">
      <c r="A143" s="290"/>
      <c r="B143" s="229"/>
      <c r="C143" s="229"/>
      <c r="D143" s="229"/>
      <c r="E143" s="229"/>
      <c r="F143" s="229"/>
      <c r="G143" s="229"/>
    </row>
    <row r="144" spans="1:33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C8:AE8"/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7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63"/>
  <sheetViews>
    <sheetView zoomScaleNormal="100" workbookViewId="0">
      <pane xSplit="2" ySplit="9" topLeftCell="K10" activePane="bottomRight" state="frozen"/>
      <selection pane="topRight" activeCell="C1" sqref="C1"/>
      <selection pane="bottomLeft" activeCell="A9" sqref="A9"/>
      <selection pane="bottomRight" activeCell="AF3" sqref="AF3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9.44140625" style="1" hidden="1" customWidth="1"/>
    <col min="21" max="21" width="2.88671875" style="1" hidden="1" customWidth="1"/>
    <col min="22" max="23" width="12" style="1" bestFit="1" customWidth="1"/>
    <col min="24" max="25" width="11" style="1" bestFit="1" customWidth="1"/>
    <col min="26" max="26" width="17.33203125" style="1" bestFit="1" customWidth="1"/>
    <col min="27" max="28" width="14.88671875" style="1" hidden="1" customWidth="1"/>
    <col min="29" max="16384" width="9.21875" style="1"/>
  </cols>
  <sheetData>
    <row r="1" spans="1:34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34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6"/>
      <c r="U2" s="6"/>
      <c r="V2" s="6"/>
      <c r="W2" s="7"/>
    </row>
    <row r="3" spans="1:34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8"/>
      <c r="U3" s="8"/>
      <c r="V3" s="8"/>
      <c r="W3" s="9"/>
    </row>
    <row r="4" spans="1:34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8"/>
      <c r="U4" s="8"/>
      <c r="V4" s="8"/>
      <c r="W4" s="9"/>
    </row>
    <row r="5" spans="1:34" ht="27.6" customHeight="1" thickTop="1" thickBot="1" x14ac:dyDescent="0.35">
      <c r="B5" s="4" t="s">
        <v>45</v>
      </c>
      <c r="C5" s="519" t="s">
        <v>146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8"/>
      <c r="U5" s="8"/>
      <c r="V5" s="8"/>
      <c r="W5" s="10"/>
    </row>
    <row r="6" spans="1:34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8"/>
      <c r="U6" s="8"/>
      <c r="V6" s="8"/>
      <c r="W6" s="10"/>
    </row>
    <row r="7" spans="1:34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13"/>
      <c r="U7" s="13"/>
      <c r="V7" s="13"/>
      <c r="W7" s="14"/>
    </row>
    <row r="8" spans="1:34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17"/>
      <c r="U8" s="20"/>
      <c r="V8" s="521" t="s">
        <v>32</v>
      </c>
      <c r="W8" s="522"/>
      <c r="X8" s="522"/>
      <c r="Y8" s="522"/>
      <c r="Z8" s="522"/>
      <c r="AA8" s="522"/>
      <c r="AB8" s="523"/>
      <c r="AC8" s="526"/>
      <c r="AD8" s="525"/>
      <c r="AE8" s="525"/>
    </row>
    <row r="9" spans="1:34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34" t="s">
        <v>10</v>
      </c>
      <c r="S9" s="449" t="s">
        <v>145</v>
      </c>
      <c r="T9" s="147" t="s">
        <v>2</v>
      </c>
      <c r="U9" s="150" t="s">
        <v>12</v>
      </c>
      <c r="V9" s="146" t="s">
        <v>8</v>
      </c>
      <c r="W9" s="147" t="s">
        <v>9</v>
      </c>
      <c r="X9" s="147" t="s">
        <v>13</v>
      </c>
      <c r="Y9" s="147" t="s">
        <v>139</v>
      </c>
      <c r="Z9" s="147" t="s">
        <v>140</v>
      </c>
      <c r="AA9" s="147" t="s">
        <v>2</v>
      </c>
      <c r="AB9" s="148" t="s">
        <v>12</v>
      </c>
      <c r="AC9" s="436"/>
      <c r="AD9" s="436"/>
      <c r="AE9" s="436"/>
      <c r="AF9" s="436"/>
      <c r="AG9" s="436"/>
      <c r="AH9" s="436"/>
    </row>
    <row r="10" spans="1:34" x14ac:dyDescent="0.3">
      <c r="A10" s="436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26"/>
      <c r="U10" s="187"/>
      <c r="V10" s="212"/>
      <c r="W10" s="28"/>
      <c r="X10" s="29"/>
      <c r="Y10" s="29"/>
      <c r="Z10" s="29"/>
      <c r="AA10" s="29"/>
      <c r="AB10" s="152"/>
    </row>
    <row r="11" spans="1:34" x14ac:dyDescent="0.3">
      <c r="A11" s="436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256642</v>
      </c>
      <c r="T11" s="30"/>
      <c r="U11" s="188"/>
      <c r="V11" s="213">
        <f t="shared" ref="V11:AB15" si="0">O11-C11</f>
        <v>4079</v>
      </c>
      <c r="W11" s="80">
        <f t="shared" si="0"/>
        <v>4317</v>
      </c>
      <c r="X11" s="80">
        <f t="shared" si="0"/>
        <v>5435</v>
      </c>
      <c r="Y11" s="80">
        <f t="shared" si="0"/>
        <v>6171</v>
      </c>
      <c r="Z11" s="49">
        <f t="shared" si="0"/>
        <v>3706</v>
      </c>
      <c r="AA11" s="80">
        <f t="shared" si="0"/>
        <v>-253397</v>
      </c>
      <c r="AB11" s="154">
        <f t="shared" si="0"/>
        <v>-254776</v>
      </c>
    </row>
    <row r="12" spans="1:34" x14ac:dyDescent="0.3">
      <c r="A12" s="436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42377</v>
      </c>
      <c r="T12" s="30"/>
      <c r="U12" s="188"/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80">
        <f t="shared" si="0"/>
        <v>-365</v>
      </c>
      <c r="Z12" s="49">
        <f t="shared" si="0"/>
        <v>2849</v>
      </c>
      <c r="AA12" s="80">
        <f t="shared" si="0"/>
        <v>-39143</v>
      </c>
      <c r="AB12" s="154">
        <f t="shared" si="0"/>
        <v>-37878</v>
      </c>
    </row>
    <row r="13" spans="1:34" x14ac:dyDescent="0.3">
      <c r="A13" s="436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23494</v>
      </c>
      <c r="T13" s="30"/>
      <c r="U13" s="188"/>
      <c r="V13" s="213">
        <f t="shared" si="0"/>
        <v>-11</v>
      </c>
      <c r="W13" s="80">
        <f t="shared" si="0"/>
        <v>186</v>
      </c>
      <c r="X13" s="80">
        <f t="shared" si="0"/>
        <v>425</v>
      </c>
      <c r="Y13" s="80">
        <f t="shared" si="0"/>
        <v>619</v>
      </c>
      <c r="Z13" s="49">
        <f t="shared" si="0"/>
        <v>707</v>
      </c>
      <c r="AA13" s="80">
        <f t="shared" si="0"/>
        <v>-22725</v>
      </c>
      <c r="AB13" s="154">
        <f t="shared" si="0"/>
        <v>-22731</v>
      </c>
    </row>
    <row r="14" spans="1:34" x14ac:dyDescent="0.3">
      <c r="A14" s="436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6946</v>
      </c>
      <c r="T14" s="30"/>
      <c r="U14" s="188"/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80">
        <f t="shared" si="0"/>
        <v>174</v>
      </c>
      <c r="Z14" s="49">
        <f t="shared" si="0"/>
        <v>196</v>
      </c>
      <c r="AA14" s="80">
        <f t="shared" si="0"/>
        <v>-6748</v>
      </c>
      <c r="AB14" s="154">
        <f t="shared" si="0"/>
        <v>-6754</v>
      </c>
    </row>
    <row r="15" spans="1:34" x14ac:dyDescent="0.3">
      <c r="A15" s="436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84"/>
      <c r="U15" s="189"/>
      <c r="V15" s="214">
        <f t="shared" si="0"/>
        <v>13</v>
      </c>
      <c r="W15" s="85">
        <f t="shared" si="0"/>
        <v>18</v>
      </c>
      <c r="X15" s="85">
        <f t="shared" si="0"/>
        <v>15</v>
      </c>
      <c r="Y15" s="85">
        <f t="shared" si="0"/>
        <v>18</v>
      </c>
      <c r="Z15" s="55">
        <f t="shared" si="0"/>
        <v>17</v>
      </c>
      <c r="AA15" s="85">
        <f t="shared" si="0"/>
        <v>-978</v>
      </c>
      <c r="AB15" s="155">
        <f t="shared" si="0"/>
        <v>-977</v>
      </c>
    </row>
    <row r="16" spans="1:34" ht="15" thickBot="1" x14ac:dyDescent="0.35">
      <c r="A16" s="436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330456</v>
      </c>
      <c r="T16" s="31">
        <f t="shared" si="1"/>
        <v>0</v>
      </c>
      <c r="U16" s="190">
        <f t="shared" si="1"/>
        <v>0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5824</v>
      </c>
      <c r="Y16" s="51">
        <f t="shared" si="2"/>
        <v>6617</v>
      </c>
      <c r="Z16" s="52">
        <f t="shared" si="2"/>
        <v>7475</v>
      </c>
      <c r="AA16" s="51">
        <f t="shared" si="2"/>
        <v>-322991</v>
      </c>
      <c r="AB16" s="157">
        <f t="shared" si="2"/>
        <v>-323116</v>
      </c>
    </row>
    <row r="17" spans="1:34" x14ac:dyDescent="0.3">
      <c r="A17" s="436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0"/>
      <c r="U17" s="187"/>
      <c r="V17" s="213"/>
      <c r="W17" s="236"/>
      <c r="X17" s="81"/>
      <c r="Y17" s="81"/>
      <c r="Z17" s="235"/>
      <c r="AA17" s="81"/>
      <c r="AB17" s="159"/>
    </row>
    <row r="18" spans="1:34" x14ac:dyDescent="0.3">
      <c r="A18" s="436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62470</v>
      </c>
      <c r="T18" s="33"/>
      <c r="U18" s="191"/>
      <c r="V18" s="213">
        <f t="shared" ref="V18:AB22" si="3">O18-C18</f>
        <v>5522</v>
      </c>
      <c r="W18" s="80">
        <f t="shared" si="3"/>
        <v>-3703</v>
      </c>
      <c r="X18" s="80">
        <f t="shared" si="3"/>
        <v>-1181</v>
      </c>
      <c r="Y18" s="80">
        <f t="shared" si="3"/>
        <v>530</v>
      </c>
      <c r="Z18" s="58">
        <f t="shared" si="3"/>
        <v>-4630</v>
      </c>
      <c r="AA18" s="80">
        <f t="shared" si="3"/>
        <v>-63283</v>
      </c>
      <c r="AB18" s="154">
        <f t="shared" si="3"/>
        <v>-59573</v>
      </c>
      <c r="AC18" s="400"/>
      <c r="AD18" s="400"/>
      <c r="AE18" s="400"/>
      <c r="AF18" s="400"/>
      <c r="AG18" s="400"/>
      <c r="AH18" s="400"/>
    </row>
    <row r="19" spans="1:34" x14ac:dyDescent="0.3">
      <c r="A19" s="436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30771</v>
      </c>
      <c r="T19" s="33"/>
      <c r="U19" s="191"/>
      <c r="V19" s="213">
        <f t="shared" si="3"/>
        <v>-699</v>
      </c>
      <c r="W19" s="80">
        <f t="shared" si="3"/>
        <v>-1644</v>
      </c>
      <c r="X19" s="80">
        <f t="shared" si="3"/>
        <v>134</v>
      </c>
      <c r="Y19" s="80">
        <f t="shared" si="3"/>
        <v>-122</v>
      </c>
      <c r="Z19" s="58">
        <f t="shared" si="3"/>
        <v>2027</v>
      </c>
      <c r="AA19" s="80">
        <f t="shared" si="3"/>
        <v>-27137</v>
      </c>
      <c r="AB19" s="154">
        <f t="shared" si="3"/>
        <v>-25762</v>
      </c>
    </row>
    <row r="20" spans="1:34" x14ac:dyDescent="0.3">
      <c r="A20" s="436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5696</v>
      </c>
      <c r="T20" s="33"/>
      <c r="U20" s="191"/>
      <c r="V20" s="213">
        <f t="shared" si="3"/>
        <v>787</v>
      </c>
      <c r="W20" s="80">
        <f t="shared" si="3"/>
        <v>1365</v>
      </c>
      <c r="X20" s="80">
        <f t="shared" si="3"/>
        <v>1144</v>
      </c>
      <c r="Y20" s="80">
        <f t="shared" si="3"/>
        <v>1146</v>
      </c>
      <c r="Z20" s="58">
        <f t="shared" si="3"/>
        <v>701</v>
      </c>
      <c r="AA20" s="80">
        <f t="shared" si="3"/>
        <v>-4706</v>
      </c>
      <c r="AB20" s="154">
        <f t="shared" si="3"/>
        <v>-4358</v>
      </c>
      <c r="AC20" s="401"/>
      <c r="AD20" s="401"/>
      <c r="AE20" s="401"/>
      <c r="AF20" s="401"/>
      <c r="AG20" s="401"/>
      <c r="AH20" s="401"/>
    </row>
    <row r="21" spans="1:34" x14ac:dyDescent="0.3">
      <c r="A21" s="436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1307</v>
      </c>
      <c r="T21" s="33"/>
      <c r="U21" s="191"/>
      <c r="V21" s="213">
        <f t="shared" si="3"/>
        <v>325</v>
      </c>
      <c r="W21" s="80">
        <f t="shared" si="3"/>
        <v>509</v>
      </c>
      <c r="X21" s="80">
        <f t="shared" si="3"/>
        <v>336</v>
      </c>
      <c r="Y21" s="80">
        <f t="shared" si="3"/>
        <v>347</v>
      </c>
      <c r="Z21" s="58">
        <f t="shared" si="3"/>
        <v>259</v>
      </c>
      <c r="AA21" s="80">
        <f t="shared" si="3"/>
        <v>-997</v>
      </c>
      <c r="AB21" s="154">
        <f t="shared" si="3"/>
        <v>-847</v>
      </c>
    </row>
    <row r="22" spans="1:34" x14ac:dyDescent="0.3">
      <c r="A22" s="436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170</v>
      </c>
      <c r="T22" s="86"/>
      <c r="U22" s="192"/>
      <c r="V22" s="214">
        <f t="shared" si="3"/>
        <v>75</v>
      </c>
      <c r="W22" s="85">
        <f t="shared" si="3"/>
        <v>54</v>
      </c>
      <c r="X22" s="85">
        <f t="shared" si="3"/>
        <v>48</v>
      </c>
      <c r="Y22" s="85">
        <f t="shared" si="3"/>
        <v>75</v>
      </c>
      <c r="Z22" s="68">
        <f t="shared" si="3"/>
        <v>51</v>
      </c>
      <c r="AA22" s="85">
        <f t="shared" si="3"/>
        <v>-128</v>
      </c>
      <c r="AB22" s="155">
        <f t="shared" si="3"/>
        <v>-118</v>
      </c>
    </row>
    <row r="23" spans="1:34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100414</v>
      </c>
      <c r="T23" s="34">
        <f t="shared" si="4"/>
        <v>0</v>
      </c>
      <c r="U23" s="191">
        <f t="shared" si="4"/>
        <v>0</v>
      </c>
      <c r="V23" s="216">
        <f t="shared" si="4"/>
        <v>6010</v>
      </c>
      <c r="W23" s="60">
        <f t="shared" si="4"/>
        <v>-3419</v>
      </c>
      <c r="X23" s="60">
        <f t="shared" si="4"/>
        <v>481</v>
      </c>
      <c r="Y23" s="60">
        <f t="shared" si="4"/>
        <v>1976</v>
      </c>
      <c r="Z23" s="58">
        <f t="shared" si="4"/>
        <v>-1592</v>
      </c>
      <c r="AA23" s="60">
        <f t="shared" si="4"/>
        <v>-96251</v>
      </c>
      <c r="AB23" s="160">
        <f t="shared" si="4"/>
        <v>-90658</v>
      </c>
    </row>
    <row r="24" spans="1:34" x14ac:dyDescent="0.3">
      <c r="A24" s="436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3"/>
      <c r="U24" s="191"/>
      <c r="V24" s="216"/>
      <c r="W24" s="82"/>
      <c r="X24" s="83"/>
      <c r="Y24" s="83"/>
      <c r="Z24" s="58"/>
      <c r="AA24" s="83"/>
      <c r="AB24" s="162"/>
    </row>
    <row r="25" spans="1:34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21164</v>
      </c>
      <c r="T25" s="33"/>
      <c r="U25" s="191"/>
      <c r="V25" s="213">
        <f t="shared" ref="V25:AB29" si="5">O25-C25</f>
        <v>2991</v>
      </c>
      <c r="W25" s="80">
        <f t="shared" si="5"/>
        <v>-8657</v>
      </c>
      <c r="X25" s="80">
        <f t="shared" si="5"/>
        <v>-1118</v>
      </c>
      <c r="Y25" s="80">
        <f t="shared" si="5"/>
        <v>-587</v>
      </c>
      <c r="Z25" s="58">
        <f t="shared" si="5"/>
        <v>-7545</v>
      </c>
      <c r="AA25" s="80">
        <f t="shared" si="5"/>
        <v>-23531</v>
      </c>
      <c r="AB25" s="154">
        <f t="shared" si="5"/>
        <v>-22018</v>
      </c>
    </row>
    <row r="26" spans="1:34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5186</v>
      </c>
      <c r="T26" s="33"/>
      <c r="U26" s="191"/>
      <c r="V26" s="213">
        <f t="shared" si="5"/>
        <v>1193</v>
      </c>
      <c r="W26" s="80">
        <f t="shared" si="5"/>
        <v>-318</v>
      </c>
      <c r="X26" s="80">
        <f t="shared" si="5"/>
        <v>734</v>
      </c>
      <c r="Y26" s="80">
        <f t="shared" si="5"/>
        <v>-759</v>
      </c>
      <c r="Z26" s="58">
        <f t="shared" si="5"/>
        <v>-65</v>
      </c>
      <c r="AA26" s="80">
        <f t="shared" si="5"/>
        <v>-3601</v>
      </c>
      <c r="AB26" s="154">
        <f t="shared" si="5"/>
        <v>-3774</v>
      </c>
    </row>
    <row r="27" spans="1:34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1827</v>
      </c>
      <c r="T27" s="33"/>
      <c r="U27" s="191"/>
      <c r="V27" s="213">
        <f t="shared" si="5"/>
        <v>593</v>
      </c>
      <c r="W27" s="80">
        <f t="shared" si="5"/>
        <v>264</v>
      </c>
      <c r="X27" s="80">
        <f t="shared" si="5"/>
        <v>-213</v>
      </c>
      <c r="Y27" s="80">
        <f t="shared" si="5"/>
        <v>95</v>
      </c>
      <c r="Z27" s="58">
        <f t="shared" si="5"/>
        <v>-484</v>
      </c>
      <c r="AA27" s="80">
        <f t="shared" si="5"/>
        <v>-1801</v>
      </c>
      <c r="AB27" s="154">
        <f t="shared" si="5"/>
        <v>-1524</v>
      </c>
    </row>
    <row r="28" spans="1:34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496</v>
      </c>
      <c r="T28" s="33"/>
      <c r="U28" s="191"/>
      <c r="V28" s="213">
        <f t="shared" si="5"/>
        <v>266</v>
      </c>
      <c r="W28" s="80">
        <f t="shared" si="5"/>
        <v>205</v>
      </c>
      <c r="X28" s="80">
        <f t="shared" si="5"/>
        <v>47</v>
      </c>
      <c r="Y28" s="80">
        <f t="shared" si="5"/>
        <v>42</v>
      </c>
      <c r="Z28" s="58">
        <f t="shared" si="5"/>
        <v>-68</v>
      </c>
      <c r="AA28" s="80">
        <f t="shared" si="5"/>
        <v>-496</v>
      </c>
      <c r="AB28" s="154">
        <f t="shared" si="5"/>
        <v>-356</v>
      </c>
    </row>
    <row r="29" spans="1:34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82</v>
      </c>
      <c r="T29" s="86"/>
      <c r="U29" s="192"/>
      <c r="V29" s="214">
        <f t="shared" si="5"/>
        <v>59</v>
      </c>
      <c r="W29" s="85">
        <f t="shared" si="5"/>
        <v>24</v>
      </c>
      <c r="X29" s="85">
        <f t="shared" si="5"/>
        <v>8</v>
      </c>
      <c r="Y29" s="85">
        <f t="shared" si="5"/>
        <v>32</v>
      </c>
      <c r="Z29" s="68">
        <f t="shared" si="5"/>
        <v>1</v>
      </c>
      <c r="AA29" s="85">
        <f t="shared" si="5"/>
        <v>-74</v>
      </c>
      <c r="AB29" s="155">
        <f t="shared" si="5"/>
        <v>-63</v>
      </c>
    </row>
    <row r="30" spans="1:34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28755</v>
      </c>
      <c r="T30" s="34">
        <f t="shared" si="6"/>
        <v>0</v>
      </c>
      <c r="U30" s="193">
        <f t="shared" si="6"/>
        <v>0</v>
      </c>
      <c r="V30" s="216">
        <f t="shared" si="6"/>
        <v>5102</v>
      </c>
      <c r="W30" s="60">
        <f t="shared" si="6"/>
        <v>-8482</v>
      </c>
      <c r="X30" s="60">
        <f t="shared" si="6"/>
        <v>-542</v>
      </c>
      <c r="Y30" s="60">
        <f t="shared" si="6"/>
        <v>-1177</v>
      </c>
      <c r="Z30" s="61">
        <f t="shared" si="6"/>
        <v>-8161</v>
      </c>
      <c r="AA30" s="60">
        <f t="shared" si="6"/>
        <v>-29503</v>
      </c>
      <c r="AB30" s="160">
        <f t="shared" si="6"/>
        <v>-27735</v>
      </c>
    </row>
    <row r="31" spans="1:34" x14ac:dyDescent="0.3">
      <c r="A31" s="436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4"/>
      <c r="U31" s="193"/>
      <c r="V31" s="216"/>
      <c r="W31" s="60"/>
      <c r="X31" s="60"/>
      <c r="Y31" s="60"/>
      <c r="Z31" s="61"/>
      <c r="AA31" s="60"/>
      <c r="AB31" s="160"/>
    </row>
    <row r="32" spans="1:34" x14ac:dyDescent="0.3">
      <c r="A32" s="436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11719</v>
      </c>
      <c r="T32" s="34"/>
      <c r="U32" s="193"/>
      <c r="V32" s="213">
        <f t="shared" ref="V32:AB36" si="7">O32-C32</f>
        <v>-396</v>
      </c>
      <c r="W32" s="80">
        <f t="shared" si="7"/>
        <v>-33</v>
      </c>
      <c r="X32" s="80">
        <f t="shared" si="7"/>
        <v>-5319</v>
      </c>
      <c r="Y32" s="80">
        <f t="shared" si="7"/>
        <v>-3724</v>
      </c>
      <c r="Z32" s="61">
        <f t="shared" si="7"/>
        <v>145</v>
      </c>
      <c r="AA32" s="80">
        <f t="shared" si="7"/>
        <v>-12648</v>
      </c>
      <c r="AB32" s="154">
        <f t="shared" si="7"/>
        <v>-10188</v>
      </c>
    </row>
    <row r="33" spans="1:34" x14ac:dyDescent="0.3">
      <c r="A33" s="436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8447</v>
      </c>
      <c r="T33" s="34"/>
      <c r="U33" s="193"/>
      <c r="V33" s="213">
        <f t="shared" si="7"/>
        <v>-416</v>
      </c>
      <c r="W33" s="80">
        <f t="shared" si="7"/>
        <v>-574</v>
      </c>
      <c r="X33" s="80">
        <f t="shared" si="7"/>
        <v>-1035</v>
      </c>
      <c r="Y33" s="80">
        <f t="shared" si="7"/>
        <v>74</v>
      </c>
      <c r="Z33" s="61">
        <f t="shared" si="7"/>
        <v>1946</v>
      </c>
      <c r="AA33" s="80">
        <f t="shared" si="7"/>
        <v>-3593</v>
      </c>
      <c r="AB33" s="154">
        <f t="shared" si="7"/>
        <v>-2404</v>
      </c>
    </row>
    <row r="34" spans="1:34" x14ac:dyDescent="0.3">
      <c r="A34" s="436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1183</v>
      </c>
      <c r="T34" s="34"/>
      <c r="U34" s="193"/>
      <c r="V34" s="213">
        <f t="shared" si="7"/>
        <v>9</v>
      </c>
      <c r="W34" s="80">
        <f t="shared" si="7"/>
        <v>534</v>
      </c>
      <c r="X34" s="80">
        <f t="shared" si="7"/>
        <v>360</v>
      </c>
      <c r="Y34" s="80">
        <f t="shared" si="7"/>
        <v>-43</v>
      </c>
      <c r="Z34" s="61">
        <f t="shared" si="7"/>
        <v>288</v>
      </c>
      <c r="AA34" s="80">
        <f t="shared" si="7"/>
        <v>-962</v>
      </c>
      <c r="AB34" s="154">
        <f t="shared" si="7"/>
        <v>-720</v>
      </c>
    </row>
    <row r="35" spans="1:34" x14ac:dyDescent="0.3">
      <c r="A35" s="436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356</v>
      </c>
      <c r="T35" s="34"/>
      <c r="U35" s="193"/>
      <c r="V35" s="213">
        <f t="shared" si="7"/>
        <v>38</v>
      </c>
      <c r="W35" s="80">
        <f t="shared" si="7"/>
        <v>217</v>
      </c>
      <c r="X35" s="80">
        <f t="shared" si="7"/>
        <v>112</v>
      </c>
      <c r="Y35" s="80">
        <f t="shared" si="7"/>
        <v>115</v>
      </c>
      <c r="Z35" s="61">
        <f t="shared" si="7"/>
        <v>155</v>
      </c>
      <c r="AA35" s="80">
        <f t="shared" si="7"/>
        <v>-183</v>
      </c>
      <c r="AB35" s="154">
        <f t="shared" si="7"/>
        <v>-159</v>
      </c>
    </row>
    <row r="36" spans="1:34" x14ac:dyDescent="0.3">
      <c r="A36" s="436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38</v>
      </c>
      <c r="T36" s="87"/>
      <c r="U36" s="194"/>
      <c r="V36" s="214">
        <f t="shared" si="7"/>
        <v>13</v>
      </c>
      <c r="W36" s="85">
        <f t="shared" si="7"/>
        <v>21</v>
      </c>
      <c r="X36" s="85">
        <f t="shared" si="7"/>
        <v>15</v>
      </c>
      <c r="Y36" s="85">
        <f t="shared" si="7"/>
        <v>22</v>
      </c>
      <c r="Z36" s="68">
        <f t="shared" si="7"/>
        <v>26</v>
      </c>
      <c r="AA36" s="85">
        <f t="shared" si="7"/>
        <v>-29</v>
      </c>
      <c r="AB36" s="155">
        <f t="shared" si="7"/>
        <v>-22</v>
      </c>
    </row>
    <row r="37" spans="1:34" x14ac:dyDescent="0.3">
      <c r="A37" s="436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21743</v>
      </c>
      <c r="T37" s="34">
        <f t="shared" si="9"/>
        <v>0</v>
      </c>
      <c r="U37" s="193">
        <f t="shared" si="9"/>
        <v>0</v>
      </c>
      <c r="V37" s="216">
        <f t="shared" si="9"/>
        <v>-752</v>
      </c>
      <c r="W37" s="60">
        <f t="shared" si="9"/>
        <v>165</v>
      </c>
      <c r="X37" s="60">
        <f t="shared" si="9"/>
        <v>-5867</v>
      </c>
      <c r="Y37" s="60">
        <f t="shared" si="9"/>
        <v>-3556</v>
      </c>
      <c r="Z37" s="61">
        <f t="shared" si="9"/>
        <v>2560</v>
      </c>
      <c r="AA37" s="60">
        <f t="shared" si="9"/>
        <v>-17415</v>
      </c>
      <c r="AB37" s="160">
        <f t="shared" si="9"/>
        <v>-13493</v>
      </c>
    </row>
    <row r="38" spans="1:34" x14ac:dyDescent="0.3">
      <c r="A38" s="436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4"/>
      <c r="U38" s="193"/>
      <c r="V38" s="216"/>
      <c r="W38" s="60"/>
      <c r="X38" s="60"/>
      <c r="Y38" s="60"/>
      <c r="Z38" s="61"/>
      <c r="AA38" s="60"/>
      <c r="AB38" s="160"/>
    </row>
    <row r="39" spans="1:34" x14ac:dyDescent="0.3">
      <c r="A39" s="436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29587</v>
      </c>
      <c r="T39" s="34"/>
      <c r="U39" s="193"/>
      <c r="V39" s="213">
        <f t="shared" ref="V39:AB43" si="10">O39-C39</f>
        <v>2927</v>
      </c>
      <c r="W39" s="80">
        <f t="shared" si="10"/>
        <v>4987</v>
      </c>
      <c r="X39" s="80">
        <f t="shared" si="10"/>
        <v>5256</v>
      </c>
      <c r="Y39" s="80">
        <f t="shared" si="10"/>
        <v>4841</v>
      </c>
      <c r="Z39" s="61">
        <f t="shared" si="10"/>
        <v>2770</v>
      </c>
      <c r="AA39" s="80">
        <f t="shared" si="10"/>
        <v>-27104</v>
      </c>
      <c r="AB39" s="154">
        <f t="shared" si="10"/>
        <v>-27367</v>
      </c>
    </row>
    <row r="40" spans="1:34" x14ac:dyDescent="0.3">
      <c r="A40" s="436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17138</v>
      </c>
      <c r="T40" s="34"/>
      <c r="U40" s="193"/>
      <c r="V40" s="213">
        <f t="shared" si="10"/>
        <v>-1476</v>
      </c>
      <c r="W40" s="80">
        <f t="shared" si="10"/>
        <v>-752</v>
      </c>
      <c r="X40" s="80">
        <f t="shared" si="10"/>
        <v>435</v>
      </c>
      <c r="Y40" s="80">
        <f t="shared" si="10"/>
        <v>563</v>
      </c>
      <c r="Z40" s="61">
        <f t="shared" si="10"/>
        <v>146</v>
      </c>
      <c r="AA40" s="80">
        <f t="shared" si="10"/>
        <v>-19943</v>
      </c>
      <c r="AB40" s="154">
        <f t="shared" si="10"/>
        <v>-19584</v>
      </c>
    </row>
    <row r="41" spans="1:34" x14ac:dyDescent="0.3">
      <c r="A41" s="436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2686</v>
      </c>
      <c r="T41" s="34"/>
      <c r="U41" s="193"/>
      <c r="V41" s="213">
        <f t="shared" si="10"/>
        <v>185</v>
      </c>
      <c r="W41" s="80">
        <f t="shared" si="10"/>
        <v>567</v>
      </c>
      <c r="X41" s="80">
        <f t="shared" si="10"/>
        <v>997</v>
      </c>
      <c r="Y41" s="80">
        <f t="shared" si="10"/>
        <v>1094</v>
      </c>
      <c r="Z41" s="61">
        <f t="shared" si="10"/>
        <v>897</v>
      </c>
      <c r="AA41" s="80">
        <f t="shared" si="10"/>
        <v>-1943</v>
      </c>
      <c r="AB41" s="154">
        <f t="shared" si="10"/>
        <v>-2114</v>
      </c>
    </row>
    <row r="42" spans="1:34" x14ac:dyDescent="0.3">
      <c r="A42" s="436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455</v>
      </c>
      <c r="T42" s="34"/>
      <c r="U42" s="193"/>
      <c r="V42" s="213">
        <f t="shared" si="10"/>
        <v>21</v>
      </c>
      <c r="W42" s="80">
        <f t="shared" si="10"/>
        <v>87</v>
      </c>
      <c r="X42" s="80">
        <f t="shared" si="10"/>
        <v>177</v>
      </c>
      <c r="Y42" s="80">
        <f t="shared" si="10"/>
        <v>190</v>
      </c>
      <c r="Z42" s="61">
        <f t="shared" si="10"/>
        <v>172</v>
      </c>
      <c r="AA42" s="80">
        <f t="shared" si="10"/>
        <v>-318</v>
      </c>
      <c r="AB42" s="154">
        <f t="shared" si="10"/>
        <v>-332</v>
      </c>
    </row>
    <row r="43" spans="1:34" x14ac:dyDescent="0.3">
      <c r="A43" s="436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50</v>
      </c>
      <c r="T43" s="87"/>
      <c r="U43" s="194"/>
      <c r="V43" s="214">
        <f t="shared" si="10"/>
        <v>3</v>
      </c>
      <c r="W43" s="85">
        <f t="shared" si="10"/>
        <v>9</v>
      </c>
      <c r="X43" s="85">
        <f t="shared" si="10"/>
        <v>25</v>
      </c>
      <c r="Y43" s="85">
        <f t="shared" si="10"/>
        <v>21</v>
      </c>
      <c r="Z43" s="68">
        <f t="shared" si="10"/>
        <v>24</v>
      </c>
      <c r="AA43" s="85">
        <f t="shared" si="10"/>
        <v>-25</v>
      </c>
      <c r="AB43" s="155">
        <f t="shared" si="10"/>
        <v>-33</v>
      </c>
    </row>
    <row r="44" spans="1:34" ht="15" thickBot="1" x14ac:dyDescent="0.35">
      <c r="A44" s="436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49916</v>
      </c>
      <c r="T44" s="31">
        <f t="shared" si="11"/>
        <v>0</v>
      </c>
      <c r="U44" s="195">
        <f t="shared" si="11"/>
        <v>0</v>
      </c>
      <c r="V44" s="215">
        <f t="shared" si="11"/>
        <v>1660</v>
      </c>
      <c r="W44" s="51">
        <f t="shared" si="11"/>
        <v>4898</v>
      </c>
      <c r="X44" s="51">
        <f t="shared" si="11"/>
        <v>6890</v>
      </c>
      <c r="Y44" s="51">
        <f t="shared" si="11"/>
        <v>6709</v>
      </c>
      <c r="Z44" s="62">
        <f t="shared" si="11"/>
        <v>4009</v>
      </c>
      <c r="AA44" s="51">
        <f t="shared" si="11"/>
        <v>-49333</v>
      </c>
      <c r="AB44" s="157">
        <f t="shared" si="11"/>
        <v>-49430</v>
      </c>
    </row>
    <row r="45" spans="1:34" x14ac:dyDescent="0.3">
      <c r="A45" s="436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35"/>
      <c r="U45" s="196"/>
      <c r="V45" s="217"/>
      <c r="W45" s="35"/>
      <c r="X45" s="35"/>
      <c r="Y45" s="35"/>
      <c r="Z45" s="65"/>
      <c r="AA45" s="35"/>
      <c r="AB45" s="163"/>
    </row>
    <row r="46" spans="1:34" x14ac:dyDescent="0.3">
      <c r="A46" s="436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1669741.58</v>
      </c>
      <c r="T46" s="101"/>
      <c r="U46" s="197"/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251538.20000000019</v>
      </c>
      <c r="Y46" s="95">
        <f t="shared" si="12"/>
        <v>357829.23000000045</v>
      </c>
      <c r="Z46" s="100">
        <f t="shared" si="12"/>
        <v>-622186.37999999989</v>
      </c>
      <c r="AA46" s="95">
        <f t="shared" si="12"/>
        <v>-1270702</v>
      </c>
      <c r="AB46" s="164">
        <f t="shared" si="12"/>
        <v>-1079402.1100000001</v>
      </c>
      <c r="AC46" s="400"/>
      <c r="AD46" s="400"/>
      <c r="AE46" s="400"/>
      <c r="AF46" s="400"/>
      <c r="AG46" s="400"/>
      <c r="AH46" s="400"/>
    </row>
    <row r="47" spans="1:34" x14ac:dyDescent="0.3">
      <c r="A47" s="436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376192.45</v>
      </c>
      <c r="T47" s="101"/>
      <c r="U47" s="197"/>
      <c r="V47" s="218">
        <f t="shared" si="12"/>
        <v>-912920.56</v>
      </c>
      <c r="W47" s="95">
        <f t="shared" si="12"/>
        <v>-906208.42999999993</v>
      </c>
      <c r="X47" s="95">
        <f t="shared" si="12"/>
        <v>348030.25</v>
      </c>
      <c r="Y47" s="95">
        <f t="shared" si="12"/>
        <v>25879.289999999921</v>
      </c>
      <c r="Z47" s="100">
        <f t="shared" si="12"/>
        <v>-833361.28</v>
      </c>
      <c r="AA47" s="95">
        <f t="shared" si="12"/>
        <v>-693291.88</v>
      </c>
      <c r="AB47" s="164">
        <f t="shared" si="12"/>
        <v>-336024.34</v>
      </c>
    </row>
    <row r="48" spans="1:34" x14ac:dyDescent="0.3">
      <c r="A48" s="436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129321.27</v>
      </c>
      <c r="T48" s="101"/>
      <c r="U48" s="197"/>
      <c r="V48" s="218">
        <f t="shared" si="12"/>
        <v>-92779.579999999958</v>
      </c>
      <c r="W48" s="95">
        <f t="shared" si="12"/>
        <v>-265974.88</v>
      </c>
      <c r="X48" s="95">
        <f t="shared" si="12"/>
        <v>108880.34000000003</v>
      </c>
      <c r="Y48" s="95">
        <f t="shared" si="12"/>
        <v>81031.98000000001</v>
      </c>
      <c r="Z48" s="100">
        <f t="shared" si="12"/>
        <v>24113.940000000002</v>
      </c>
      <c r="AA48" s="95">
        <f t="shared" si="12"/>
        <v>-73719.98</v>
      </c>
      <c r="AB48" s="164">
        <f t="shared" si="12"/>
        <v>-90785.05</v>
      </c>
      <c r="AC48" s="401"/>
      <c r="AD48" s="401"/>
      <c r="AE48" s="401"/>
      <c r="AF48" s="401"/>
      <c r="AG48" s="401"/>
      <c r="AH48" s="401"/>
    </row>
    <row r="49" spans="1:34" x14ac:dyDescent="0.3">
      <c r="A49" s="436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234918.57</v>
      </c>
      <c r="T49" s="101"/>
      <c r="U49" s="197"/>
      <c r="V49" s="218">
        <f t="shared" si="12"/>
        <v>40715.810000000056</v>
      </c>
      <c r="W49" s="95">
        <f t="shared" si="12"/>
        <v>-6772.0900000000838</v>
      </c>
      <c r="X49" s="95">
        <f t="shared" si="12"/>
        <v>-18767.400000000023</v>
      </c>
      <c r="Y49" s="95">
        <f t="shared" si="12"/>
        <v>125627.41000000003</v>
      </c>
      <c r="Z49" s="100">
        <f t="shared" si="12"/>
        <v>76372.63</v>
      </c>
      <c r="AA49" s="95">
        <f t="shared" si="12"/>
        <v>-125393.91</v>
      </c>
      <c r="AB49" s="164">
        <f t="shared" si="12"/>
        <v>-89616.77</v>
      </c>
    </row>
    <row r="50" spans="1:34" ht="16.2" x14ac:dyDescent="0.45">
      <c r="A50" s="436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303253.84999999998</v>
      </c>
      <c r="T50" s="105"/>
      <c r="U50" s="198"/>
      <c r="V50" s="219">
        <f t="shared" si="12"/>
        <v>589224.21</v>
      </c>
      <c r="W50" s="96">
        <f t="shared" si="12"/>
        <v>-37535.29999999993</v>
      </c>
      <c r="X50" s="96">
        <f t="shared" si="12"/>
        <v>-63401.169999999925</v>
      </c>
      <c r="Y50" s="96">
        <f t="shared" si="12"/>
        <v>225533.68</v>
      </c>
      <c r="Z50" s="104">
        <f t="shared" si="12"/>
        <v>50873.75999999998</v>
      </c>
      <c r="AA50" s="96">
        <f t="shared" si="12"/>
        <v>-101449.3</v>
      </c>
      <c r="AB50" s="165">
        <f t="shared" si="12"/>
        <v>-148842.17000000001</v>
      </c>
    </row>
    <row r="51" spans="1:34" x14ac:dyDescent="0.3">
      <c r="A51" s="436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2713427.7199999997</v>
      </c>
      <c r="T51" s="101">
        <f t="shared" si="13"/>
        <v>0</v>
      </c>
      <c r="U51" s="197">
        <f t="shared" si="13"/>
        <v>0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626280.22000000032</v>
      </c>
      <c r="Y51" s="95">
        <f t="shared" si="13"/>
        <v>815901.59000000032</v>
      </c>
      <c r="Z51" s="100">
        <f t="shared" si="13"/>
        <v>-1304187.3299999998</v>
      </c>
      <c r="AA51" s="95">
        <f t="shared" si="13"/>
        <v>-2264557.0699999998</v>
      </c>
      <c r="AB51" s="141">
        <f t="shared" si="13"/>
        <v>-1744670.4400000002</v>
      </c>
    </row>
    <row r="52" spans="1:34" x14ac:dyDescent="0.3">
      <c r="A52" s="436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101"/>
      <c r="U52" s="197"/>
      <c r="V52" s="218"/>
      <c r="W52" s="95"/>
      <c r="X52" s="95"/>
      <c r="Y52" s="95"/>
      <c r="Z52" s="100"/>
      <c r="AA52" s="95"/>
      <c r="AB52" s="141"/>
    </row>
    <row r="53" spans="1:34" x14ac:dyDescent="0.3">
      <c r="A53" s="436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3610564.56</v>
      </c>
      <c r="T53" s="101"/>
      <c r="U53" s="197"/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-1635898.5999999996</v>
      </c>
      <c r="Y53" s="95">
        <f t="shared" si="14"/>
        <v>-408999</v>
      </c>
      <c r="Z53" s="100">
        <f t="shared" si="14"/>
        <v>1437388.02</v>
      </c>
      <c r="AA53" s="95">
        <f t="shared" si="14"/>
        <v>-1192653.6100000001</v>
      </c>
      <c r="AB53" s="164">
        <f t="shared" si="14"/>
        <v>-651311.48</v>
      </c>
      <c r="AC53" s="400"/>
      <c r="AD53" s="400"/>
      <c r="AE53" s="400"/>
      <c r="AF53" s="400"/>
      <c r="AG53" s="400"/>
      <c r="AH53" s="400"/>
    </row>
    <row r="54" spans="1:34" x14ac:dyDescent="0.3">
      <c r="A54" s="436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1018995.84</v>
      </c>
      <c r="T54" s="101"/>
      <c r="U54" s="197"/>
      <c r="V54" s="218">
        <f t="shared" si="14"/>
        <v>-1050142.3700000001</v>
      </c>
      <c r="W54" s="95">
        <f t="shared" si="14"/>
        <v>-782372.47</v>
      </c>
      <c r="X54" s="95">
        <f t="shared" si="14"/>
        <v>-187483.75</v>
      </c>
      <c r="Y54" s="95">
        <f t="shared" si="14"/>
        <v>-283177.19999999995</v>
      </c>
      <c r="Z54" s="100">
        <f t="shared" si="14"/>
        <v>22701.709999999963</v>
      </c>
      <c r="AA54" s="95">
        <f t="shared" si="14"/>
        <v>-1056357.8600000001</v>
      </c>
      <c r="AB54" s="164">
        <f t="shared" si="14"/>
        <v>-593081.41</v>
      </c>
    </row>
    <row r="55" spans="1:34" x14ac:dyDescent="0.3">
      <c r="A55" s="436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236542.88</v>
      </c>
      <c r="T55" s="101"/>
      <c r="U55" s="197"/>
      <c r="V55" s="218">
        <f t="shared" si="14"/>
        <v>-28982.929999999993</v>
      </c>
      <c r="W55" s="95">
        <f t="shared" si="14"/>
        <v>156525.27000000002</v>
      </c>
      <c r="X55" s="95">
        <f t="shared" si="14"/>
        <v>60421.800000000047</v>
      </c>
      <c r="Y55" s="95">
        <f t="shared" si="14"/>
        <v>58545.650000000023</v>
      </c>
      <c r="Z55" s="100">
        <f t="shared" si="14"/>
        <v>174982.83000000002</v>
      </c>
      <c r="AA55" s="95">
        <f t="shared" si="14"/>
        <v>-19318.05</v>
      </c>
      <c r="AB55" s="164">
        <f t="shared" si="14"/>
        <v>-20767</v>
      </c>
      <c r="AC55" s="401"/>
      <c r="AD55" s="401"/>
      <c r="AE55" s="401"/>
      <c r="AF55" s="401"/>
      <c r="AG55" s="401"/>
      <c r="AH55" s="401"/>
    </row>
    <row r="56" spans="1:34" x14ac:dyDescent="0.3">
      <c r="A56" s="436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214563.27</v>
      </c>
      <c r="T56" s="101"/>
      <c r="U56" s="197"/>
      <c r="V56" s="218">
        <f t="shared" si="14"/>
        <v>44975.479999999981</v>
      </c>
      <c r="W56" s="95">
        <f t="shared" si="14"/>
        <v>193343.38</v>
      </c>
      <c r="X56" s="95">
        <f t="shared" si="14"/>
        <v>130198.16999999998</v>
      </c>
      <c r="Y56" s="95">
        <f t="shared" si="14"/>
        <v>3530.4499999999825</v>
      </c>
      <c r="Z56" s="100">
        <f t="shared" si="14"/>
        <v>143935.09</v>
      </c>
      <c r="AA56" s="95">
        <f t="shared" si="14"/>
        <v>-29247.22</v>
      </c>
      <c r="AB56" s="164">
        <f t="shared" si="14"/>
        <v>-19220</v>
      </c>
    </row>
    <row r="57" spans="1:34" ht="16.2" x14ac:dyDescent="0.45">
      <c r="A57" s="436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235044.15</v>
      </c>
      <c r="T57" s="105"/>
      <c r="U57" s="198"/>
      <c r="V57" s="219">
        <f t="shared" si="14"/>
        <v>132581.70000000001</v>
      </c>
      <c r="W57" s="96">
        <f t="shared" si="14"/>
        <v>27046.979999999981</v>
      </c>
      <c r="X57" s="96">
        <f t="shared" si="14"/>
        <v>98414.839999999967</v>
      </c>
      <c r="Y57" s="96">
        <f t="shared" si="14"/>
        <v>331904.59999999998</v>
      </c>
      <c r="Z57" s="104">
        <f t="shared" si="14"/>
        <v>44471.949999999983</v>
      </c>
      <c r="AA57" s="96">
        <f t="shared" si="14"/>
        <v>-156663.06</v>
      </c>
      <c r="AB57" s="165">
        <f t="shared" si="14"/>
        <v>-47938.92</v>
      </c>
    </row>
    <row r="58" spans="1:34" x14ac:dyDescent="0.3">
      <c r="A58" s="436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5315710.7</v>
      </c>
      <c r="T58" s="101">
        <f t="shared" si="15"/>
        <v>0</v>
      </c>
      <c r="U58" s="197">
        <f t="shared" si="15"/>
        <v>0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-1534347.5399999996</v>
      </c>
      <c r="Y58" s="95">
        <f t="shared" si="15"/>
        <v>-298195.5</v>
      </c>
      <c r="Z58" s="100">
        <f t="shared" si="15"/>
        <v>1823479.6</v>
      </c>
      <c r="AA58" s="95">
        <f t="shared" si="15"/>
        <v>-2454239.8000000003</v>
      </c>
      <c r="AB58" s="141">
        <f t="shared" si="15"/>
        <v>-1332318.81</v>
      </c>
    </row>
    <row r="59" spans="1:34" x14ac:dyDescent="0.3">
      <c r="A59" s="436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101"/>
      <c r="U59" s="197"/>
      <c r="V59" s="218"/>
      <c r="W59" s="95"/>
      <c r="X59" s="95"/>
      <c r="Y59" s="95"/>
      <c r="Z59" s="100"/>
      <c r="AA59" s="95"/>
      <c r="AB59" s="141"/>
    </row>
    <row r="60" spans="1:34" x14ac:dyDescent="0.3">
      <c r="A60" s="436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18148117.699999999</v>
      </c>
      <c r="T60" s="101"/>
      <c r="U60" s="197"/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3001242.5</v>
      </c>
      <c r="Y60" s="95">
        <f t="shared" si="16"/>
        <v>3868073.4699999988</v>
      </c>
      <c r="Z60" s="100">
        <f t="shared" si="16"/>
        <v>4119687.51</v>
      </c>
      <c r="AA60" s="95">
        <f t="shared" si="16"/>
        <v>-12953454.619999999</v>
      </c>
      <c r="AB60" s="164">
        <f t="shared" si="16"/>
        <v>-11417784.529999999</v>
      </c>
      <c r="AC60" s="400"/>
      <c r="AD60" s="400"/>
      <c r="AE60" s="400"/>
      <c r="AF60" s="400"/>
      <c r="AG60" s="400"/>
      <c r="AH60" s="400"/>
    </row>
    <row r="61" spans="1:34" x14ac:dyDescent="0.3">
      <c r="A61" s="436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12579764.34</v>
      </c>
      <c r="T61" s="101"/>
      <c r="U61" s="197"/>
      <c r="V61" s="218">
        <f t="shared" si="16"/>
        <v>-450639.22999999858</v>
      </c>
      <c r="W61" s="95">
        <f t="shared" si="16"/>
        <v>-492342.25</v>
      </c>
      <c r="X61" s="95">
        <f t="shared" si="16"/>
        <v>-399624.86999999918</v>
      </c>
      <c r="Y61" s="95">
        <f t="shared" si="16"/>
        <v>414293.08999999985</v>
      </c>
      <c r="Z61" s="100">
        <f t="shared" si="16"/>
        <v>2541307.0099999998</v>
      </c>
      <c r="AA61" s="95">
        <f t="shared" si="16"/>
        <v>-9871546.7799999993</v>
      </c>
      <c r="AB61" s="164">
        <f t="shared" si="16"/>
        <v>-9702638.1199999992</v>
      </c>
    </row>
    <row r="62" spans="1:34" x14ac:dyDescent="0.3">
      <c r="A62" s="436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977877.24</v>
      </c>
      <c r="T62" s="101"/>
      <c r="U62" s="197"/>
      <c r="V62" s="218">
        <f t="shared" si="16"/>
        <v>167275.35</v>
      </c>
      <c r="W62" s="95">
        <f t="shared" si="16"/>
        <v>334843.09999999998</v>
      </c>
      <c r="X62" s="95">
        <f t="shared" si="16"/>
        <v>513803.26999999996</v>
      </c>
      <c r="Y62" s="95">
        <f t="shared" si="16"/>
        <v>567644.16999999993</v>
      </c>
      <c r="Z62" s="100">
        <f t="shared" si="16"/>
        <v>737533.33</v>
      </c>
      <c r="AA62" s="95">
        <f t="shared" si="16"/>
        <v>-106724.94</v>
      </c>
      <c r="AB62" s="164">
        <f t="shared" si="16"/>
        <v>-8764.16</v>
      </c>
      <c r="AC62" s="401"/>
      <c r="AD62" s="401"/>
      <c r="AE62" s="401"/>
      <c r="AF62" s="401"/>
      <c r="AG62" s="401"/>
      <c r="AH62" s="401"/>
    </row>
    <row r="63" spans="1:34" x14ac:dyDescent="0.3">
      <c r="A63" s="436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625080.31000000006</v>
      </c>
      <c r="T63" s="101"/>
      <c r="U63" s="197"/>
      <c r="V63" s="218">
        <f t="shared" si="16"/>
        <v>23959.199999999997</v>
      </c>
      <c r="W63" s="95">
        <f t="shared" si="16"/>
        <v>124358.78999999998</v>
      </c>
      <c r="X63" s="95">
        <f t="shared" si="16"/>
        <v>211879.67999999999</v>
      </c>
      <c r="Y63" s="95">
        <f t="shared" si="16"/>
        <v>289165.19</v>
      </c>
      <c r="Z63" s="100">
        <f t="shared" si="16"/>
        <v>383738.01000000007</v>
      </c>
      <c r="AA63" s="95">
        <f t="shared" si="16"/>
        <v>-147504.42000000001</v>
      </c>
      <c r="AB63" s="164">
        <f t="shared" si="16"/>
        <v>-108980.35</v>
      </c>
    </row>
    <row r="64" spans="1:34" ht="16.2" x14ac:dyDescent="0.45">
      <c r="A64" s="436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778752.4</v>
      </c>
      <c r="T64" s="105"/>
      <c r="U64" s="198"/>
      <c r="V64" s="219">
        <f t="shared" si="16"/>
        <v>217842.19</v>
      </c>
      <c r="W64" s="96">
        <f t="shared" si="16"/>
        <v>359096.44999999995</v>
      </c>
      <c r="X64" s="96">
        <f t="shared" si="16"/>
        <v>330470.48</v>
      </c>
      <c r="Y64" s="96">
        <f t="shared" si="16"/>
        <v>326056.31</v>
      </c>
      <c r="Z64" s="104">
        <f t="shared" si="16"/>
        <v>590248.42000000004</v>
      </c>
      <c r="AA64" s="96">
        <f t="shared" si="16"/>
        <v>-272534.45</v>
      </c>
      <c r="AB64" s="165">
        <f t="shared" si="16"/>
        <v>-217536.81</v>
      </c>
    </row>
    <row r="65" spans="1:34" x14ac:dyDescent="0.3">
      <c r="A65" s="436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33109591.989999995</v>
      </c>
      <c r="T65" s="101">
        <f t="shared" si="17"/>
        <v>0</v>
      </c>
      <c r="U65" s="197">
        <f t="shared" si="17"/>
        <v>0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3657771.060000001</v>
      </c>
      <c r="Y65" s="95">
        <f t="shared" si="17"/>
        <v>5465232.2299999986</v>
      </c>
      <c r="Z65" s="100">
        <f t="shared" si="17"/>
        <v>8372514.2799999993</v>
      </c>
      <c r="AA65" s="95">
        <f t="shared" si="17"/>
        <v>-23351765.210000001</v>
      </c>
      <c r="AB65" s="141">
        <f t="shared" si="17"/>
        <v>-21455703.969999999</v>
      </c>
    </row>
    <row r="66" spans="1:34" x14ac:dyDescent="0.3">
      <c r="A66" s="436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101"/>
      <c r="U66" s="197"/>
      <c r="V66" s="218"/>
      <c r="W66" s="95"/>
      <c r="X66" s="95"/>
      <c r="Y66" s="95"/>
      <c r="Z66" s="100"/>
      <c r="AA66" s="95"/>
      <c r="AB66" s="141"/>
    </row>
    <row r="67" spans="1:34" x14ac:dyDescent="0.3">
      <c r="A67" s="436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23428423.84</v>
      </c>
      <c r="T67" s="101"/>
      <c r="U67" s="197"/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1616882.1000000015</v>
      </c>
      <c r="Y67" s="95">
        <f t="shared" si="20"/>
        <v>3816903.6999999993</v>
      </c>
      <c r="Z67" s="100">
        <f t="shared" si="20"/>
        <v>4934889.1500000022</v>
      </c>
      <c r="AA67" s="95">
        <f t="shared" si="20"/>
        <v>-15416810.23</v>
      </c>
      <c r="AB67" s="164">
        <f t="shared" si="20"/>
        <v>-13148498.119999999</v>
      </c>
      <c r="AC67" s="400"/>
      <c r="AD67" s="400"/>
      <c r="AE67" s="400"/>
      <c r="AF67" s="400"/>
      <c r="AG67" s="400"/>
      <c r="AH67" s="400"/>
    </row>
    <row r="68" spans="1:34" x14ac:dyDescent="0.3">
      <c r="A68" s="436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13974952.630000001</v>
      </c>
      <c r="T68" s="101"/>
      <c r="U68" s="197"/>
      <c r="V68" s="218">
        <f t="shared" si="20"/>
        <v>-2413702.1599999983</v>
      </c>
      <c r="W68" s="95">
        <f t="shared" si="20"/>
        <v>-2180923.1499999985</v>
      </c>
      <c r="X68" s="95">
        <f t="shared" si="20"/>
        <v>-239078.36999999918</v>
      </c>
      <c r="Y68" s="95">
        <f t="shared" si="20"/>
        <v>156995.1799999997</v>
      </c>
      <c r="Z68" s="100">
        <f t="shared" si="20"/>
        <v>1730647.4400000013</v>
      </c>
      <c r="AA68" s="95">
        <f t="shared" si="20"/>
        <v>-11621196.52</v>
      </c>
      <c r="AB68" s="164">
        <f t="shared" si="20"/>
        <v>-10631743.869999999</v>
      </c>
    </row>
    <row r="69" spans="1:34" x14ac:dyDescent="0.3">
      <c r="A69" s="436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1343741.39</v>
      </c>
      <c r="T69" s="101"/>
      <c r="U69" s="197"/>
      <c r="V69" s="218">
        <f t="shared" si="20"/>
        <v>45512.840000000084</v>
      </c>
      <c r="W69" s="95">
        <f t="shared" si="20"/>
        <v>225393.49000000022</v>
      </c>
      <c r="X69" s="95">
        <f t="shared" si="20"/>
        <v>683105.41000000015</v>
      </c>
      <c r="Y69" s="95">
        <f t="shared" si="20"/>
        <v>707221.79999999981</v>
      </c>
      <c r="Z69" s="100">
        <f t="shared" si="20"/>
        <v>936630.09999999986</v>
      </c>
      <c r="AA69" s="95">
        <f t="shared" si="20"/>
        <v>-199762.97</v>
      </c>
      <c r="AB69" s="164">
        <f t="shared" si="20"/>
        <v>-120316.21</v>
      </c>
      <c r="AC69" s="401"/>
      <c r="AD69" s="401"/>
      <c r="AE69" s="401"/>
      <c r="AF69" s="401"/>
      <c r="AG69" s="401"/>
      <c r="AH69" s="401"/>
    </row>
    <row r="70" spans="1:34" x14ac:dyDescent="0.3">
      <c r="A70" s="436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1074562.1499999999</v>
      </c>
      <c r="T70" s="101"/>
      <c r="U70" s="197"/>
      <c r="V70" s="218">
        <f t="shared" si="20"/>
        <v>109650.49000000022</v>
      </c>
      <c r="W70" s="95">
        <f t="shared" si="20"/>
        <v>310930.08000000007</v>
      </c>
      <c r="X70" s="95">
        <f t="shared" si="20"/>
        <v>323310.44999999995</v>
      </c>
      <c r="Y70" s="95">
        <f t="shared" si="20"/>
        <v>418323.04999999981</v>
      </c>
      <c r="Z70" s="100">
        <f t="shared" si="20"/>
        <v>604045.73</v>
      </c>
      <c r="AA70" s="95">
        <f t="shared" si="20"/>
        <v>-302145.55000000005</v>
      </c>
      <c r="AB70" s="164">
        <f t="shared" si="20"/>
        <v>-217817.12</v>
      </c>
    </row>
    <row r="71" spans="1:34" x14ac:dyDescent="0.3">
      <c r="A71" s="436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1317050.3999999999</v>
      </c>
      <c r="T71" s="105"/>
      <c r="U71" s="198"/>
      <c r="V71" s="219">
        <f t="shared" si="20"/>
        <v>939648.1</v>
      </c>
      <c r="W71" s="96">
        <f t="shared" si="20"/>
        <v>348608.13000000012</v>
      </c>
      <c r="X71" s="96">
        <f t="shared" si="20"/>
        <v>365484.15000000014</v>
      </c>
      <c r="Y71" s="96">
        <f t="shared" si="20"/>
        <v>883494.59000000008</v>
      </c>
      <c r="Z71" s="232">
        <f t="shared" si="20"/>
        <v>685594.12999999989</v>
      </c>
      <c r="AA71" s="96">
        <f t="shared" si="20"/>
        <v>-530646.81000000006</v>
      </c>
      <c r="AB71" s="165">
        <f t="shared" si="20"/>
        <v>-414317.9</v>
      </c>
    </row>
    <row r="72" spans="1:34" ht="15" thickBot="1" x14ac:dyDescent="0.35">
      <c r="A72" s="436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41138730.409999996</v>
      </c>
      <c r="T72" s="108">
        <f t="shared" si="23"/>
        <v>0</v>
      </c>
      <c r="U72" s="199">
        <f t="shared" si="23"/>
        <v>0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2749703.740000003</v>
      </c>
      <c r="Y72" s="97">
        <f t="shared" si="23"/>
        <v>5982938.3199999984</v>
      </c>
      <c r="Z72" s="107">
        <f t="shared" si="23"/>
        <v>8891806.5500000045</v>
      </c>
      <c r="AA72" s="97">
        <f t="shared" si="23"/>
        <v>-28070562.079999998</v>
      </c>
      <c r="AB72" s="166">
        <f t="shared" si="23"/>
        <v>-24532693.219999999</v>
      </c>
    </row>
    <row r="73" spans="1:34" x14ac:dyDescent="0.3">
      <c r="A73" s="436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2"/>
      <c r="U73" s="200"/>
      <c r="V73" s="221"/>
      <c r="W73" s="32"/>
      <c r="X73" s="32"/>
      <c r="Y73" s="32"/>
      <c r="Z73" s="44"/>
      <c r="AA73" s="32"/>
      <c r="AB73" s="167"/>
    </row>
    <row r="74" spans="1:34" x14ac:dyDescent="0.3">
      <c r="A74" s="436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2974810</v>
      </c>
      <c r="T74" s="34"/>
      <c r="U74" s="193"/>
      <c r="V74" s="213">
        <f t="shared" ref="V74:AB78" si="24">O74-C74</f>
        <v>-8197240</v>
      </c>
      <c r="W74" s="80">
        <f t="shared" si="24"/>
        <v>1276654</v>
      </c>
      <c r="X74" s="80">
        <f t="shared" si="24"/>
        <v>3538196</v>
      </c>
      <c r="Y74" s="80">
        <f t="shared" si="24"/>
        <v>187617</v>
      </c>
      <c r="Z74" s="61">
        <f t="shared" si="24"/>
        <v>-1552825</v>
      </c>
      <c r="AA74" s="80">
        <f t="shared" si="24"/>
        <v>-3931647</v>
      </c>
      <c r="AB74" s="154">
        <f t="shared" si="24"/>
        <v>-4442656</v>
      </c>
      <c r="AC74" s="400"/>
      <c r="AD74" s="400"/>
      <c r="AE74" s="400"/>
      <c r="AF74" s="400"/>
      <c r="AG74" s="400"/>
      <c r="AH74" s="400"/>
    </row>
    <row r="75" spans="1:34" x14ac:dyDescent="0.3">
      <c r="A75" s="436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524118</v>
      </c>
      <c r="T75" s="34"/>
      <c r="U75" s="193"/>
      <c r="V75" s="213">
        <f t="shared" si="24"/>
        <v>-1401934</v>
      </c>
      <c r="W75" s="80">
        <f t="shared" si="24"/>
        <v>-112682</v>
      </c>
      <c r="X75" s="80">
        <f t="shared" si="24"/>
        <v>222955</v>
      </c>
      <c r="Y75" s="80">
        <f t="shared" si="24"/>
        <v>-218665</v>
      </c>
      <c r="Z75" s="61">
        <f t="shared" si="24"/>
        <v>-273312</v>
      </c>
      <c r="AA75" s="80">
        <f t="shared" si="24"/>
        <v>-695783</v>
      </c>
      <c r="AB75" s="154">
        <f t="shared" si="24"/>
        <v>-702726</v>
      </c>
    </row>
    <row r="76" spans="1:34" x14ac:dyDescent="0.3">
      <c r="A76" s="436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276435</v>
      </c>
      <c r="T76" s="34"/>
      <c r="U76" s="193"/>
      <c r="V76" s="213">
        <f t="shared" si="24"/>
        <v>-1823446</v>
      </c>
      <c r="W76" s="80">
        <f t="shared" si="24"/>
        <v>-316797</v>
      </c>
      <c r="X76" s="80">
        <f t="shared" si="24"/>
        <v>210882</v>
      </c>
      <c r="Y76" s="80">
        <f t="shared" si="24"/>
        <v>-134885</v>
      </c>
      <c r="Z76" s="61">
        <f t="shared" si="24"/>
        <v>-254536</v>
      </c>
      <c r="AA76" s="80">
        <f t="shared" si="24"/>
        <v>-482381</v>
      </c>
      <c r="AB76" s="154">
        <f t="shared" si="24"/>
        <v>-540273</v>
      </c>
      <c r="AC76" s="401"/>
      <c r="AD76" s="401"/>
      <c r="AE76" s="401"/>
      <c r="AF76" s="401"/>
      <c r="AG76" s="401"/>
      <c r="AH76" s="401"/>
    </row>
    <row r="77" spans="1:34" x14ac:dyDescent="0.3">
      <c r="A77" s="436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1122432</v>
      </c>
      <c r="T77" s="34"/>
      <c r="U77" s="193"/>
      <c r="V77" s="213">
        <f t="shared" si="24"/>
        <v>-3237485</v>
      </c>
      <c r="W77" s="80">
        <f t="shared" si="24"/>
        <v>-956171</v>
      </c>
      <c r="X77" s="80">
        <f t="shared" si="24"/>
        <v>-40339</v>
      </c>
      <c r="Y77" s="80">
        <f t="shared" si="24"/>
        <v>-689120</v>
      </c>
      <c r="Z77" s="61">
        <f t="shared" si="24"/>
        <v>-987517</v>
      </c>
      <c r="AA77" s="80">
        <f t="shared" si="24"/>
        <v>-1977767</v>
      </c>
      <c r="AB77" s="154">
        <f t="shared" si="24"/>
        <v>-2187047</v>
      </c>
    </row>
    <row r="78" spans="1:34" x14ac:dyDescent="0.3">
      <c r="A78" s="436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11306736</v>
      </c>
      <c r="T78" s="87"/>
      <c r="U78" s="194"/>
      <c r="V78" s="214">
        <f t="shared" si="24"/>
        <v>-2890399</v>
      </c>
      <c r="W78" s="85">
        <f t="shared" si="24"/>
        <v>-1655044</v>
      </c>
      <c r="X78" s="85">
        <f t="shared" si="24"/>
        <v>-1722788</v>
      </c>
      <c r="Y78" s="85">
        <f t="shared" si="24"/>
        <v>-1159108.1999999993</v>
      </c>
      <c r="Z78" s="239">
        <f t="shared" si="24"/>
        <v>2745540</v>
      </c>
      <c r="AA78" s="85">
        <f t="shared" si="24"/>
        <v>-18938213</v>
      </c>
      <c r="AB78" s="155">
        <f t="shared" si="24"/>
        <v>-8395329</v>
      </c>
    </row>
    <row r="79" spans="1:34" x14ac:dyDescent="0.3">
      <c r="A79" s="436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16204531</v>
      </c>
      <c r="T79" s="34">
        <f t="shared" si="25"/>
        <v>0</v>
      </c>
      <c r="U79" s="193">
        <f t="shared" si="25"/>
        <v>0</v>
      </c>
      <c r="V79" s="213">
        <f t="shared" si="25"/>
        <v>-17550504</v>
      </c>
      <c r="W79" s="80">
        <f t="shared" si="25"/>
        <v>-1764040</v>
      </c>
      <c r="X79" s="80">
        <f t="shared" si="25"/>
        <v>2208906</v>
      </c>
      <c r="Y79" s="80">
        <f t="shared" si="25"/>
        <v>-2014161.1999999993</v>
      </c>
      <c r="Z79" s="61">
        <f t="shared" si="25"/>
        <v>-322650</v>
      </c>
      <c r="AA79" s="80">
        <f t="shared" si="25"/>
        <v>-26025791</v>
      </c>
      <c r="AB79" s="154">
        <f t="shared" si="25"/>
        <v>-16268031</v>
      </c>
    </row>
    <row r="80" spans="1:34" x14ac:dyDescent="0.3">
      <c r="A80" s="436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36"/>
      <c r="U80" s="201"/>
      <c r="V80" s="222"/>
      <c r="W80" s="144"/>
      <c r="X80" s="144"/>
      <c r="Y80" s="144"/>
      <c r="Z80" s="71"/>
      <c r="AA80" s="144"/>
      <c r="AB80" s="168"/>
    </row>
    <row r="81" spans="1:28" x14ac:dyDescent="0.3">
      <c r="A81" s="436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5209206.91</v>
      </c>
      <c r="T81" s="117"/>
      <c r="U81" s="202"/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3536534.7399999984</v>
      </c>
      <c r="Y81" s="95">
        <f t="shared" si="26"/>
        <v>-352318.68999999948</v>
      </c>
      <c r="Z81" s="395">
        <f t="shared" si="26"/>
        <v>-3223365.129999999</v>
      </c>
      <c r="AA81" s="95">
        <f t="shared" si="26"/>
        <v>-7518855.7000000002</v>
      </c>
      <c r="AB81" s="164">
        <f t="shared" si="26"/>
        <v>-8154353.6100000003</v>
      </c>
    </row>
    <row r="82" spans="1:28" x14ac:dyDescent="0.3">
      <c r="A82" s="436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661323.12</v>
      </c>
      <c r="T82" s="117"/>
      <c r="U82" s="202"/>
      <c r="V82" s="218">
        <f t="shared" si="26"/>
        <v>-1618921.79</v>
      </c>
      <c r="W82" s="95">
        <f t="shared" si="26"/>
        <v>-287400.95000000019</v>
      </c>
      <c r="X82" s="95">
        <f t="shared" si="26"/>
        <v>21596.839999999851</v>
      </c>
      <c r="Y82" s="95">
        <f t="shared" si="26"/>
        <v>-335577.57000000007</v>
      </c>
      <c r="Z82" s="395">
        <f t="shared" si="26"/>
        <v>-420245.05999999994</v>
      </c>
      <c r="AA82" s="95">
        <f t="shared" si="26"/>
        <v>-968966.43</v>
      </c>
      <c r="AB82" s="164">
        <f t="shared" si="26"/>
        <v>-954941.41</v>
      </c>
    </row>
    <row r="83" spans="1:28" x14ac:dyDescent="0.3">
      <c r="A83" s="436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541134.63</v>
      </c>
      <c r="T83" s="117"/>
      <c r="U83" s="202"/>
      <c r="V83" s="218">
        <f t="shared" si="26"/>
        <v>-2338352.4800000004</v>
      </c>
      <c r="W83" s="95">
        <f t="shared" si="26"/>
        <v>-478125.25</v>
      </c>
      <c r="X83" s="95">
        <f t="shared" si="26"/>
        <v>208430.70000000019</v>
      </c>
      <c r="Y83" s="95">
        <f t="shared" si="26"/>
        <v>-162012.58999999985</v>
      </c>
      <c r="Z83" s="395">
        <f t="shared" si="26"/>
        <v>-438713.02</v>
      </c>
      <c r="AA83" s="95">
        <f t="shared" si="26"/>
        <v>-913709.08000000007</v>
      </c>
      <c r="AB83" s="164">
        <f t="shared" si="26"/>
        <v>-961868.64999999991</v>
      </c>
    </row>
    <row r="84" spans="1:28" x14ac:dyDescent="0.3">
      <c r="A84" s="436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919074.77</v>
      </c>
      <c r="T84" s="117"/>
      <c r="U84" s="202"/>
      <c r="V84" s="218">
        <f t="shared" si="26"/>
        <v>-2771957.6400000006</v>
      </c>
      <c r="W84" s="95">
        <f t="shared" si="26"/>
        <v>-888994</v>
      </c>
      <c r="X84" s="95">
        <f t="shared" si="26"/>
        <v>-94694.5</v>
      </c>
      <c r="Y84" s="95">
        <f t="shared" si="26"/>
        <v>-496569.29999999981</v>
      </c>
      <c r="Z84" s="395">
        <f t="shared" si="26"/>
        <v>-818062.12000000011</v>
      </c>
      <c r="AA84" s="95">
        <f t="shared" si="26"/>
        <v>-1596991.71</v>
      </c>
      <c r="AB84" s="164">
        <f t="shared" si="26"/>
        <v>-1708511.9</v>
      </c>
    </row>
    <row r="85" spans="1:28" ht="16.2" x14ac:dyDescent="0.45">
      <c r="A85" s="436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1867794.3</v>
      </c>
      <c r="T85" s="121"/>
      <c r="U85" s="203"/>
      <c r="V85" s="219">
        <f t="shared" si="26"/>
        <v>-1255420.9000000004</v>
      </c>
      <c r="W85" s="96">
        <f t="shared" si="26"/>
        <v>236637.16999999993</v>
      </c>
      <c r="X85" s="96">
        <f t="shared" si="26"/>
        <v>-432634.34999999963</v>
      </c>
      <c r="Y85" s="96">
        <f t="shared" si="26"/>
        <v>-316336.0700000003</v>
      </c>
      <c r="Z85" s="397">
        <f t="shared" si="26"/>
        <v>-506179.1399999999</v>
      </c>
      <c r="AA85" s="96">
        <f t="shared" si="26"/>
        <v>-2469556.86</v>
      </c>
      <c r="AB85" s="165">
        <f t="shared" si="26"/>
        <v>-2462262.5299999998</v>
      </c>
    </row>
    <row r="86" spans="1:28" x14ac:dyDescent="0.3">
      <c r="A86" s="436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9198533.7300000004</v>
      </c>
      <c r="T86" s="117">
        <f t="shared" si="27"/>
        <v>0</v>
      </c>
      <c r="U86" s="202">
        <f t="shared" si="27"/>
        <v>0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3239233.4299999988</v>
      </c>
      <c r="Y86" s="117">
        <f t="shared" si="27"/>
        <v>-1662814.2199999995</v>
      </c>
      <c r="Z86" s="395">
        <f t="shared" si="27"/>
        <v>-5406564.4699999988</v>
      </c>
      <c r="AA86" s="117">
        <f t="shared" si="27"/>
        <v>-13468079.780000001</v>
      </c>
      <c r="AB86" s="169">
        <f t="shared" si="27"/>
        <v>-14241938.1</v>
      </c>
    </row>
    <row r="87" spans="1:28" x14ac:dyDescent="0.3">
      <c r="A87" s="436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243"/>
      <c r="U87" s="244"/>
      <c r="V87" s="245"/>
      <c r="W87" s="243"/>
      <c r="X87" s="37"/>
      <c r="Y87" s="37"/>
      <c r="Z87" s="242"/>
      <c r="AA87" s="37"/>
      <c r="AB87" s="45"/>
    </row>
    <row r="88" spans="1:28" x14ac:dyDescent="0.3">
      <c r="A88" s="436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243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247" t="s">
        <v>31</v>
      </c>
      <c r="AA88" s="46" t="s">
        <v>31</v>
      </c>
      <c r="AB88" s="170" t="s">
        <v>31</v>
      </c>
    </row>
    <row r="89" spans="1:28" x14ac:dyDescent="0.3">
      <c r="A89" s="436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243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247" t="s">
        <v>31</v>
      </c>
      <c r="AA89" s="46" t="s">
        <v>31</v>
      </c>
      <c r="AB89" s="170" t="s">
        <v>31</v>
      </c>
    </row>
    <row r="90" spans="1:28" x14ac:dyDescent="0.3">
      <c r="A90" s="436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243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247" t="s">
        <v>31</v>
      </c>
      <c r="AA90" s="46" t="s">
        <v>31</v>
      </c>
      <c r="AB90" s="170" t="s">
        <v>31</v>
      </c>
    </row>
    <row r="91" spans="1:28" x14ac:dyDescent="0.3">
      <c r="A91" s="436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243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247" t="s">
        <v>31</v>
      </c>
      <c r="AA91" s="46" t="s">
        <v>31</v>
      </c>
      <c r="AB91" s="170" t="s">
        <v>31</v>
      </c>
    </row>
    <row r="92" spans="1:28" x14ac:dyDescent="0.3">
      <c r="A92" s="436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243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247" t="s">
        <v>31</v>
      </c>
      <c r="AA92" s="46" t="s">
        <v>31</v>
      </c>
      <c r="AB92" s="170" t="s">
        <v>31</v>
      </c>
    </row>
    <row r="93" spans="1:28" x14ac:dyDescent="0.3">
      <c r="A93" s="436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243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247" t="s">
        <v>31</v>
      </c>
      <c r="AA93" s="46" t="s">
        <v>31</v>
      </c>
      <c r="AB93" s="170" t="s">
        <v>31</v>
      </c>
    </row>
    <row r="94" spans="1:28" x14ac:dyDescent="0.3">
      <c r="A94" s="436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250"/>
      <c r="U94" s="252"/>
      <c r="V94" s="253"/>
      <c r="W94" s="254"/>
      <c r="X94" s="38"/>
      <c r="Y94" s="38"/>
      <c r="Z94" s="251"/>
      <c r="AA94" s="38"/>
      <c r="AB94" s="172"/>
    </row>
    <row r="95" spans="1:28" x14ac:dyDescent="0.3">
      <c r="A95" s="436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5209206.91</v>
      </c>
      <c r="T95" s="110">
        <f t="shared" si="29"/>
        <v>0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3536534.7399999984</v>
      </c>
      <c r="Y95" s="95">
        <f t="shared" si="30"/>
        <v>-352318.68999999948</v>
      </c>
      <c r="Z95" s="122">
        <f t="shared" si="30"/>
        <v>-3223365.129999999</v>
      </c>
      <c r="AA95" s="95">
        <f t="shared" si="30"/>
        <v>-7518855.7000000002</v>
      </c>
      <c r="AB95" s="164">
        <f t="shared" si="30"/>
        <v>-8154353.6100000003</v>
      </c>
    </row>
    <row r="96" spans="1:28" x14ac:dyDescent="0.3">
      <c r="A96" s="436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661323.12</v>
      </c>
      <c r="T96" s="110">
        <f t="shared" si="29"/>
        <v>0</v>
      </c>
      <c r="U96" s="204">
        <f t="shared" si="29"/>
        <v>0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21596.839999999851</v>
      </c>
      <c r="Y96" s="95">
        <f t="shared" si="30"/>
        <v>-335577.57000000007</v>
      </c>
      <c r="Z96" s="122">
        <f t="shared" si="30"/>
        <v>-420245.05999999994</v>
      </c>
      <c r="AA96" s="95">
        <f t="shared" si="30"/>
        <v>-968966.43</v>
      </c>
      <c r="AB96" s="164">
        <f t="shared" si="30"/>
        <v>-954941.41</v>
      </c>
    </row>
    <row r="97" spans="1:28" x14ac:dyDescent="0.3">
      <c r="A97" s="436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541134.63</v>
      </c>
      <c r="T97" s="110">
        <f t="shared" si="29"/>
        <v>0</v>
      </c>
      <c r="U97" s="204">
        <f t="shared" si="29"/>
        <v>0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208430.70000000019</v>
      </c>
      <c r="Y97" s="95">
        <f t="shared" si="30"/>
        <v>-162012.58999999985</v>
      </c>
      <c r="Z97" s="122">
        <f t="shared" si="30"/>
        <v>-438713.02</v>
      </c>
      <c r="AA97" s="95">
        <f t="shared" si="30"/>
        <v>-913709.08000000007</v>
      </c>
      <c r="AB97" s="164">
        <f t="shared" si="30"/>
        <v>-961868.64999999991</v>
      </c>
    </row>
    <row r="98" spans="1:28" x14ac:dyDescent="0.3">
      <c r="A98" s="436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919074.77</v>
      </c>
      <c r="T98" s="110">
        <f t="shared" si="29"/>
        <v>0</v>
      </c>
      <c r="U98" s="204">
        <f t="shared" si="29"/>
        <v>0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-94694.5</v>
      </c>
      <c r="Y98" s="95">
        <f t="shared" si="30"/>
        <v>-496569.29999999981</v>
      </c>
      <c r="Z98" s="122">
        <f t="shared" si="30"/>
        <v>-818062.12000000011</v>
      </c>
      <c r="AA98" s="95">
        <f t="shared" si="30"/>
        <v>-1596991.71</v>
      </c>
      <c r="AB98" s="164">
        <f t="shared" si="30"/>
        <v>-1708511.9</v>
      </c>
    </row>
    <row r="99" spans="1:28" ht="16.2" x14ac:dyDescent="0.45">
      <c r="A99" s="436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1867794.3</v>
      </c>
      <c r="T99" s="124">
        <f t="shared" si="29"/>
        <v>0</v>
      </c>
      <c r="U99" s="205">
        <f t="shared" si="29"/>
        <v>0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-432634.34999999963</v>
      </c>
      <c r="Y99" s="96">
        <f t="shared" si="30"/>
        <v>-316336.0700000003</v>
      </c>
      <c r="Z99" s="123">
        <f t="shared" si="30"/>
        <v>-506179.1399999999</v>
      </c>
      <c r="AA99" s="96">
        <f t="shared" si="30"/>
        <v>-2469556.86</v>
      </c>
      <c r="AB99" s="165">
        <f t="shared" si="30"/>
        <v>-2462262.5299999998</v>
      </c>
    </row>
    <row r="100" spans="1:28" ht="15" thickBot="1" x14ac:dyDescent="0.35">
      <c r="A100" s="436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9198533.7300000004</v>
      </c>
      <c r="T100" s="97">
        <f t="shared" si="29"/>
        <v>0</v>
      </c>
      <c r="U100" s="206">
        <f t="shared" si="29"/>
        <v>0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3239233.4299999988</v>
      </c>
      <c r="Y100" s="97">
        <f t="shared" si="32"/>
        <v>-1662814.2199999995</v>
      </c>
      <c r="Z100" s="98">
        <f t="shared" si="32"/>
        <v>-5406564.4699999988</v>
      </c>
      <c r="AA100" s="97">
        <f t="shared" si="32"/>
        <v>-13468079.780000001</v>
      </c>
      <c r="AB100" s="166">
        <f t="shared" si="32"/>
        <v>-14241938.1</v>
      </c>
    </row>
    <row r="101" spans="1:28" x14ac:dyDescent="0.3">
      <c r="A101" s="436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128"/>
      <c r="U101" s="207"/>
      <c r="V101" s="224"/>
      <c r="W101" s="129"/>
      <c r="X101" s="130"/>
      <c r="Y101" s="130"/>
      <c r="Z101" s="126"/>
      <c r="AA101" s="130"/>
      <c r="AB101" s="174"/>
    </row>
    <row r="102" spans="1:28" x14ac:dyDescent="0.3">
      <c r="A102" s="436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9832887.6999999993</v>
      </c>
      <c r="T102" s="131"/>
      <c r="U102" s="204"/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-2992663.2300000004</v>
      </c>
      <c r="Y102" s="95">
        <f t="shared" si="33"/>
        <v>1950449.0199999996</v>
      </c>
      <c r="Z102" s="326">
        <f t="shared" si="33"/>
        <v>-9470794.5399999991</v>
      </c>
      <c r="AA102" s="95">
        <f t="shared" si="33"/>
        <v>-15790365.41</v>
      </c>
      <c r="AB102" s="164">
        <f t="shared" si="33"/>
        <v>-14220171.68</v>
      </c>
    </row>
    <row r="103" spans="1:28" x14ac:dyDescent="0.3">
      <c r="A103" s="436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710884.3</v>
      </c>
      <c r="T103" s="131"/>
      <c r="U103" s="204"/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-428184.9700000002</v>
      </c>
      <c r="Y103" s="95">
        <f t="shared" si="33"/>
        <v>-40151.15000000014</v>
      </c>
      <c r="Z103" s="326">
        <f t="shared" si="33"/>
        <v>-936961.2</v>
      </c>
      <c r="AA103" s="95">
        <f t="shared" si="33"/>
        <v>-1430519.13</v>
      </c>
      <c r="AB103" s="164">
        <f t="shared" si="33"/>
        <v>-1351938.29</v>
      </c>
    </row>
    <row r="104" spans="1:28" x14ac:dyDescent="0.3">
      <c r="A104" s="436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898102.11</v>
      </c>
      <c r="T104" s="131"/>
      <c r="U104" s="204"/>
      <c r="V104" s="218">
        <f t="shared" si="33"/>
        <v>-1643056.5899999999</v>
      </c>
      <c r="W104" s="95">
        <f t="shared" si="33"/>
        <v>-3176239.59</v>
      </c>
      <c r="X104" s="95">
        <f t="shared" si="33"/>
        <v>-444726.12000000011</v>
      </c>
      <c r="Y104" s="95">
        <f t="shared" si="33"/>
        <v>411698.73999999976</v>
      </c>
      <c r="Z104" s="326">
        <f t="shared" si="33"/>
        <v>-818586.76000000013</v>
      </c>
      <c r="AA104" s="95">
        <f t="shared" si="33"/>
        <v>-1276437.6399999999</v>
      </c>
      <c r="AB104" s="164">
        <f t="shared" si="33"/>
        <v>-1123845.6299999999</v>
      </c>
    </row>
    <row r="105" spans="1:28" x14ac:dyDescent="0.3">
      <c r="A105" s="436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1457915.33</v>
      </c>
      <c r="T105" s="131"/>
      <c r="U105" s="204"/>
      <c r="V105" s="218">
        <f t="shared" si="33"/>
        <v>-1464179.1099999994</v>
      </c>
      <c r="W105" s="95">
        <f t="shared" si="33"/>
        <v>-4247225.71</v>
      </c>
      <c r="X105" s="95">
        <f t="shared" si="33"/>
        <v>-461390.9299999997</v>
      </c>
      <c r="Y105" s="95">
        <f t="shared" si="33"/>
        <v>297724.89999999991</v>
      </c>
      <c r="Z105" s="326">
        <f t="shared" si="33"/>
        <v>-1326837.8700000001</v>
      </c>
      <c r="AA105" s="95">
        <f t="shared" si="33"/>
        <v>-2106321.71</v>
      </c>
      <c r="AB105" s="164">
        <f t="shared" si="33"/>
        <v>-1817034.12</v>
      </c>
    </row>
    <row r="106" spans="1:28" ht="16.2" x14ac:dyDescent="0.45">
      <c r="A106" s="436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1426864.48</v>
      </c>
      <c r="T106" s="132"/>
      <c r="U106" s="208"/>
      <c r="V106" s="219">
        <f t="shared" si="33"/>
        <v>-490630.08000000007</v>
      </c>
      <c r="W106" s="96">
        <f t="shared" si="33"/>
        <v>-2279940.41</v>
      </c>
      <c r="X106" s="96">
        <f t="shared" si="33"/>
        <v>416375.20000000019</v>
      </c>
      <c r="Y106" s="96">
        <f t="shared" si="33"/>
        <v>193710.66000000015</v>
      </c>
      <c r="Z106" s="329">
        <f t="shared" si="33"/>
        <v>-1864171.4</v>
      </c>
      <c r="AA106" s="96">
        <f t="shared" si="33"/>
        <v>-2403935.58</v>
      </c>
      <c r="AB106" s="165">
        <f t="shared" si="33"/>
        <v>-2585394.19</v>
      </c>
    </row>
    <row r="107" spans="1:28" x14ac:dyDescent="0.3">
      <c r="A107" s="436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14326653.92</v>
      </c>
      <c r="T107" s="95">
        <f t="shared" si="34"/>
        <v>0</v>
      </c>
      <c r="U107" s="134">
        <f t="shared" si="34"/>
        <v>0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-3910590.05</v>
      </c>
      <c r="Y107" s="135">
        <f t="shared" si="34"/>
        <v>2813432.1699999995</v>
      </c>
      <c r="Z107" s="111">
        <f t="shared" si="34"/>
        <v>-14417351.769999998</v>
      </c>
      <c r="AA107" s="133">
        <f t="shared" si="34"/>
        <v>-23007579.469999999</v>
      </c>
      <c r="AB107" s="164">
        <f t="shared" si="34"/>
        <v>-21098383.91</v>
      </c>
    </row>
    <row r="108" spans="1:28" x14ac:dyDescent="0.3">
      <c r="A108" s="436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0"/>
      <c r="U108" s="209"/>
      <c r="V108" s="226"/>
      <c r="W108" s="41"/>
      <c r="X108" s="42"/>
      <c r="Y108" s="42"/>
      <c r="Z108" s="73"/>
      <c r="AA108" s="42"/>
      <c r="AB108" s="175"/>
    </row>
    <row r="109" spans="1:28" x14ac:dyDescent="0.3">
      <c r="A109" s="436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133251</v>
      </c>
      <c r="T109" s="260"/>
      <c r="U109" s="263"/>
      <c r="V109" s="255">
        <f t="shared" ref="V109:AB113" si="35">O109-C109</f>
        <v>13439</v>
      </c>
      <c r="W109" s="256">
        <f t="shared" si="35"/>
        <v>-28612</v>
      </c>
      <c r="X109" s="90">
        <f t="shared" si="35"/>
        <v>-9870</v>
      </c>
      <c r="Y109" s="90">
        <f t="shared" si="35"/>
        <v>31580</v>
      </c>
      <c r="Z109" s="262">
        <f t="shared" si="35"/>
        <v>-98024</v>
      </c>
      <c r="AA109" s="90">
        <f t="shared" si="35"/>
        <v>-216075</v>
      </c>
      <c r="AB109" s="176">
        <f t="shared" si="35"/>
        <v>-204036</v>
      </c>
    </row>
    <row r="110" spans="1:28" x14ac:dyDescent="0.3">
      <c r="A110" s="436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9726</v>
      </c>
      <c r="T110" s="260"/>
      <c r="U110" s="263"/>
      <c r="V110" s="255">
        <f t="shared" si="35"/>
        <v>-1618</v>
      </c>
      <c r="W110" s="256">
        <f t="shared" si="35"/>
        <v>-2018</v>
      </c>
      <c r="X110" s="90">
        <f t="shared" si="35"/>
        <v>-2660</v>
      </c>
      <c r="Y110" s="90">
        <f t="shared" si="35"/>
        <v>-202</v>
      </c>
      <c r="Z110" s="262">
        <f t="shared" si="35"/>
        <v>-9286</v>
      </c>
      <c r="AA110" s="90">
        <f t="shared" si="35"/>
        <v>-18419</v>
      </c>
      <c r="AB110" s="176">
        <f t="shared" si="35"/>
        <v>-18494</v>
      </c>
    </row>
    <row r="111" spans="1:28" x14ac:dyDescent="0.3">
      <c r="A111" s="436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11895</v>
      </c>
      <c r="T111" s="260"/>
      <c r="U111" s="263"/>
      <c r="V111" s="255">
        <f t="shared" si="35"/>
        <v>1313</v>
      </c>
      <c r="W111" s="256">
        <f t="shared" si="35"/>
        <v>-5347</v>
      </c>
      <c r="X111" s="90">
        <f t="shared" si="35"/>
        <v>-2269</v>
      </c>
      <c r="Y111" s="90">
        <f t="shared" si="35"/>
        <v>2461</v>
      </c>
      <c r="Z111" s="262">
        <f t="shared" si="35"/>
        <v>-9380</v>
      </c>
      <c r="AA111" s="90">
        <f t="shared" si="35"/>
        <v>-20265</v>
      </c>
      <c r="AB111" s="176">
        <f t="shared" si="35"/>
        <v>-19118</v>
      </c>
    </row>
    <row r="112" spans="1:28" x14ac:dyDescent="0.3">
      <c r="A112" s="436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4036</v>
      </c>
      <c r="T112" s="260"/>
      <c r="U112" s="263"/>
      <c r="V112" s="255">
        <f t="shared" si="35"/>
        <v>930</v>
      </c>
      <c r="W112" s="256">
        <f t="shared" si="35"/>
        <v>-1644</v>
      </c>
      <c r="X112" s="90">
        <f t="shared" si="35"/>
        <v>-445</v>
      </c>
      <c r="Y112" s="90">
        <f t="shared" si="35"/>
        <v>903</v>
      </c>
      <c r="Z112" s="262">
        <f t="shared" si="35"/>
        <v>-2948</v>
      </c>
      <c r="AA112" s="90">
        <f t="shared" si="35"/>
        <v>-6641</v>
      </c>
      <c r="AB112" s="176">
        <f t="shared" si="35"/>
        <v>-6240</v>
      </c>
    </row>
    <row r="113" spans="1:33" ht="16.2" x14ac:dyDescent="0.45">
      <c r="A113" s="436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552</v>
      </c>
      <c r="T113" s="265"/>
      <c r="U113" s="268"/>
      <c r="V113" s="257">
        <f t="shared" si="35"/>
        <v>217</v>
      </c>
      <c r="W113" s="258">
        <f t="shared" si="35"/>
        <v>-231</v>
      </c>
      <c r="X113" s="145">
        <f t="shared" si="35"/>
        <v>-54</v>
      </c>
      <c r="Y113" s="145">
        <f t="shared" si="35"/>
        <v>192</v>
      </c>
      <c r="Z113" s="267">
        <f t="shared" si="35"/>
        <v>-519</v>
      </c>
      <c r="AA113" s="145">
        <f t="shared" si="35"/>
        <v>-979</v>
      </c>
      <c r="AB113" s="177">
        <f t="shared" si="35"/>
        <v>-954</v>
      </c>
    </row>
    <row r="114" spans="1:33" ht="15" thickBot="1" x14ac:dyDescent="0.35">
      <c r="A114" s="436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159460</v>
      </c>
      <c r="T114" s="270">
        <f t="shared" si="36"/>
        <v>0</v>
      </c>
      <c r="U114" s="272">
        <f t="shared" si="36"/>
        <v>0</v>
      </c>
      <c r="V114" s="273">
        <f t="shared" si="36"/>
        <v>14281</v>
      </c>
      <c r="W114" s="270">
        <f t="shared" si="36"/>
        <v>-37852</v>
      </c>
      <c r="X114" s="79">
        <f t="shared" si="36"/>
        <v>-15298</v>
      </c>
      <c r="Y114" s="79">
        <f t="shared" si="36"/>
        <v>34934</v>
      </c>
      <c r="Z114" s="271">
        <f t="shared" si="36"/>
        <v>-120157</v>
      </c>
      <c r="AA114" s="79">
        <f t="shared" si="36"/>
        <v>-262379</v>
      </c>
      <c r="AB114" s="88">
        <f t="shared" si="36"/>
        <v>-248842</v>
      </c>
    </row>
    <row r="115" spans="1:33" x14ac:dyDescent="0.3">
      <c r="A115" s="436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128"/>
      <c r="U115" s="207"/>
      <c r="V115" s="228"/>
      <c r="W115" s="139"/>
      <c r="X115" s="140"/>
      <c r="Y115" s="140"/>
      <c r="Z115" s="138"/>
      <c r="AA115" s="140"/>
      <c r="AB115" s="174"/>
    </row>
    <row r="116" spans="1:33" x14ac:dyDescent="0.3">
      <c r="A116" s="436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-4623680.7899999991</v>
      </c>
      <c r="T116" s="110">
        <f t="shared" si="37"/>
        <v>0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6529197.9699999988</v>
      </c>
      <c r="Y116" s="95">
        <f t="shared" si="38"/>
        <v>-2302767.709999999</v>
      </c>
      <c r="Z116" s="122">
        <f t="shared" si="38"/>
        <v>6247429.4100000001</v>
      </c>
      <c r="AA116" s="95">
        <f t="shared" si="38"/>
        <v>8271509.71</v>
      </c>
      <c r="AB116" s="164">
        <f t="shared" si="38"/>
        <v>6065818.0699999994</v>
      </c>
    </row>
    <row r="117" spans="1:33" x14ac:dyDescent="0.3">
      <c r="A117" s="436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-49561.180000000051</v>
      </c>
      <c r="T117" s="110">
        <f t="shared" si="37"/>
        <v>0</v>
      </c>
      <c r="U117" s="204">
        <f t="shared" si="37"/>
        <v>0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449781.81000000006</v>
      </c>
      <c r="Y117" s="95">
        <f t="shared" si="38"/>
        <v>-295426.41999999993</v>
      </c>
      <c r="Z117" s="122">
        <f t="shared" si="38"/>
        <v>516716.14</v>
      </c>
      <c r="AA117" s="95">
        <f t="shared" si="38"/>
        <v>461552.69999999984</v>
      </c>
      <c r="AB117" s="164">
        <f t="shared" si="38"/>
        <v>396996.88</v>
      </c>
    </row>
    <row r="118" spans="1:33" x14ac:dyDescent="0.3">
      <c r="A118" s="436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-356967.48</v>
      </c>
      <c r="T118" s="110">
        <f t="shared" si="37"/>
        <v>0</v>
      </c>
      <c r="U118" s="204">
        <f t="shared" si="37"/>
        <v>0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653156.8200000003</v>
      </c>
      <c r="Y118" s="95">
        <f t="shared" si="38"/>
        <v>-573711.32999999961</v>
      </c>
      <c r="Z118" s="122">
        <f t="shared" si="38"/>
        <v>379873.74000000011</v>
      </c>
      <c r="AA118" s="95">
        <f t="shared" si="38"/>
        <v>362728.55999999982</v>
      </c>
      <c r="AB118" s="164">
        <f t="shared" si="38"/>
        <v>161976.97999999998</v>
      </c>
    </row>
    <row r="119" spans="1:33" x14ac:dyDescent="0.3">
      <c r="A119" s="436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-538840.56000000006</v>
      </c>
      <c r="T119" s="110">
        <f t="shared" si="37"/>
        <v>0</v>
      </c>
      <c r="U119" s="204">
        <f t="shared" si="37"/>
        <v>0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366696.4299999997</v>
      </c>
      <c r="Y119" s="95">
        <f t="shared" si="38"/>
        <v>-794294.19999999972</v>
      </c>
      <c r="Z119" s="122">
        <f t="shared" si="38"/>
        <v>508775.75</v>
      </c>
      <c r="AA119" s="95">
        <f t="shared" si="38"/>
        <v>509330</v>
      </c>
      <c r="AB119" s="164">
        <f t="shared" si="38"/>
        <v>108522.2200000002</v>
      </c>
    </row>
    <row r="120" spans="1:33" ht="16.2" x14ac:dyDescent="0.45">
      <c r="A120" s="436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440929.82000000007</v>
      </c>
      <c r="T120" s="113">
        <f t="shared" si="37"/>
        <v>0</v>
      </c>
      <c r="U120" s="208">
        <f t="shared" si="37"/>
        <v>0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-849009.54999999981</v>
      </c>
      <c r="Y120" s="96">
        <f t="shared" si="38"/>
        <v>-510046.73000000045</v>
      </c>
      <c r="Z120" s="123">
        <f t="shared" si="38"/>
        <v>1357992.26</v>
      </c>
      <c r="AA120" s="96">
        <f t="shared" si="38"/>
        <v>-65621.279999999795</v>
      </c>
      <c r="AB120" s="165">
        <f t="shared" si="38"/>
        <v>123131.66000000015</v>
      </c>
    </row>
    <row r="121" spans="1:33" ht="15" thickBot="1" x14ac:dyDescent="0.35">
      <c r="A121" s="436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-5128120.1899999995</v>
      </c>
      <c r="T121" s="97">
        <f t="shared" si="40"/>
        <v>0</v>
      </c>
      <c r="U121" s="206">
        <f t="shared" si="40"/>
        <v>0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7149823.4799999995</v>
      </c>
      <c r="Y121" s="97">
        <f t="shared" si="41"/>
        <v>-4476246.3899999987</v>
      </c>
      <c r="Z121" s="98">
        <f t="shared" si="41"/>
        <v>9010787.3000000007</v>
      </c>
      <c r="AA121" s="97">
        <f t="shared" si="41"/>
        <v>9539499.6900000013</v>
      </c>
      <c r="AB121" s="166">
        <f t="shared" si="41"/>
        <v>6856445.8100000005</v>
      </c>
    </row>
    <row r="122" spans="1:33" x14ac:dyDescent="0.3">
      <c r="A122" s="436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89"/>
      <c r="U122" s="211"/>
      <c r="V122" s="227"/>
      <c r="W122" s="91"/>
      <c r="X122" s="92"/>
      <c r="Y122" s="92"/>
      <c r="Z122" s="78"/>
      <c r="AA122" s="92"/>
      <c r="AB122" s="179"/>
    </row>
    <row r="123" spans="1:33" x14ac:dyDescent="0.3">
      <c r="A123" s="436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41</v>
      </c>
      <c r="T123" s="256"/>
      <c r="U123" s="275"/>
      <c r="V123" s="255">
        <f t="shared" ref="V123:AB127" si="42">O123-C123</f>
        <v>1</v>
      </c>
      <c r="W123" s="256">
        <f t="shared" si="42"/>
        <v>-5</v>
      </c>
      <c r="X123" s="90">
        <f t="shared" si="42"/>
        <v>-5</v>
      </c>
      <c r="Y123" s="90">
        <f t="shared" si="42"/>
        <v>-14</v>
      </c>
      <c r="Z123" s="287">
        <f t="shared" si="42"/>
        <v>-6</v>
      </c>
      <c r="AA123" s="90">
        <f t="shared" si="42"/>
        <v>-60</v>
      </c>
      <c r="AB123" s="176">
        <f t="shared" si="42"/>
        <v>-60</v>
      </c>
      <c r="AC123" s="400"/>
      <c r="AD123" s="400"/>
      <c r="AE123" s="400"/>
      <c r="AF123" s="400"/>
      <c r="AG123" s="400"/>
    </row>
    <row r="124" spans="1:33" x14ac:dyDescent="0.3">
      <c r="A124" s="436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608</v>
      </c>
      <c r="T124" s="256"/>
      <c r="U124" s="275"/>
      <c r="V124" s="255">
        <f t="shared" si="42"/>
        <v>-274</v>
      </c>
      <c r="W124" s="256">
        <f t="shared" si="42"/>
        <v>-431</v>
      </c>
      <c r="X124" s="90">
        <f t="shared" si="42"/>
        <v>-886</v>
      </c>
      <c r="Y124" s="90">
        <f t="shared" si="42"/>
        <v>-928</v>
      </c>
      <c r="Z124" s="287">
        <f t="shared" si="42"/>
        <v>-755</v>
      </c>
      <c r="AA124" s="90">
        <f t="shared" si="42"/>
        <v>-1465</v>
      </c>
      <c r="AB124" s="176">
        <f t="shared" si="42"/>
        <v>-1467</v>
      </c>
    </row>
    <row r="125" spans="1:33" x14ac:dyDescent="0.3">
      <c r="A125" s="436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256"/>
      <c r="U125" s="275"/>
      <c r="V125" s="255">
        <f t="shared" si="42"/>
        <v>0</v>
      </c>
      <c r="W125" s="256">
        <f t="shared" si="42"/>
        <v>0</v>
      </c>
      <c r="X125" s="90">
        <f t="shared" si="42"/>
        <v>0</v>
      </c>
      <c r="Y125" s="90">
        <f t="shared" si="42"/>
        <v>0</v>
      </c>
      <c r="Z125" s="287">
        <f t="shared" si="42"/>
        <v>0</v>
      </c>
      <c r="AA125" s="90">
        <f t="shared" si="42"/>
        <v>0</v>
      </c>
      <c r="AB125" s="176">
        <f t="shared" si="42"/>
        <v>-1</v>
      </c>
      <c r="AC125" s="401"/>
      <c r="AD125" s="401"/>
      <c r="AE125" s="401"/>
      <c r="AF125" s="401"/>
      <c r="AG125" s="401"/>
    </row>
    <row r="126" spans="1:33" x14ac:dyDescent="0.3">
      <c r="A126" s="436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256"/>
      <c r="U126" s="275"/>
      <c r="V126" s="255">
        <f t="shared" si="42"/>
        <v>0</v>
      </c>
      <c r="W126" s="256">
        <f t="shared" si="42"/>
        <v>0</v>
      </c>
      <c r="X126" s="90">
        <f t="shared" si="42"/>
        <v>0</v>
      </c>
      <c r="Y126" s="90">
        <f t="shared" si="42"/>
        <v>0</v>
      </c>
      <c r="Z126" s="287">
        <f t="shared" si="42"/>
        <v>0</v>
      </c>
      <c r="AA126" s="90">
        <f t="shared" si="42"/>
        <v>0</v>
      </c>
      <c r="AB126" s="176">
        <f t="shared" si="42"/>
        <v>0</v>
      </c>
    </row>
    <row r="127" spans="1:33" ht="16.2" x14ac:dyDescent="0.45">
      <c r="A127" s="436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277"/>
      <c r="U127" s="278"/>
      <c r="V127" s="279">
        <f t="shared" si="42"/>
        <v>0</v>
      </c>
      <c r="W127" s="277">
        <f t="shared" si="42"/>
        <v>0</v>
      </c>
      <c r="X127" s="94">
        <f t="shared" si="42"/>
        <v>0</v>
      </c>
      <c r="Y127" s="94">
        <f t="shared" si="42"/>
        <v>0</v>
      </c>
      <c r="Z127" s="289">
        <f t="shared" si="42"/>
        <v>0</v>
      </c>
      <c r="AA127" s="94">
        <f t="shared" si="42"/>
        <v>0</v>
      </c>
      <c r="AB127" s="180">
        <f t="shared" si="42"/>
        <v>0</v>
      </c>
    </row>
    <row r="128" spans="1:33" x14ac:dyDescent="0.3">
      <c r="A128" s="436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649</v>
      </c>
      <c r="T128" s="256">
        <f t="shared" si="43"/>
        <v>0</v>
      </c>
      <c r="U128" s="280">
        <f t="shared" si="43"/>
        <v>0</v>
      </c>
      <c r="V128" s="255">
        <f t="shared" si="43"/>
        <v>-273</v>
      </c>
      <c r="W128" s="256">
        <f t="shared" si="43"/>
        <v>-436</v>
      </c>
      <c r="X128" s="90">
        <f t="shared" si="43"/>
        <v>-891</v>
      </c>
      <c r="Y128" s="90">
        <f t="shared" si="43"/>
        <v>-942</v>
      </c>
      <c r="Z128" s="262">
        <f t="shared" si="43"/>
        <v>-761</v>
      </c>
      <c r="AA128" s="90">
        <f t="shared" si="43"/>
        <v>-1525</v>
      </c>
      <c r="AB128" s="181">
        <f t="shared" si="43"/>
        <v>-1528</v>
      </c>
    </row>
    <row r="129" spans="1:33" x14ac:dyDescent="0.3">
      <c r="A129" s="436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256"/>
      <c r="U129" s="275"/>
      <c r="V129" s="281"/>
      <c r="W129" s="282"/>
      <c r="X129" s="92"/>
      <c r="Y129" s="92"/>
      <c r="Z129" s="262"/>
      <c r="AA129" s="93"/>
      <c r="AB129" s="183"/>
    </row>
    <row r="130" spans="1:33" x14ac:dyDescent="0.3">
      <c r="A130" s="436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256"/>
      <c r="U130" s="275"/>
      <c r="V130" s="255">
        <f t="shared" ref="V130:AB134" si="44">O130-C130</f>
        <v>-78</v>
      </c>
      <c r="W130" s="256">
        <f t="shared" si="44"/>
        <v>-917</v>
      </c>
      <c r="X130" s="90">
        <f t="shared" si="44"/>
        <v>-665</v>
      </c>
      <c r="Y130" s="90">
        <f t="shared" si="44"/>
        <v>-639</v>
      </c>
      <c r="Z130" s="262">
        <f t="shared" si="44"/>
        <v>-983</v>
      </c>
      <c r="AA130" s="90">
        <f t="shared" si="44"/>
        <v>-766</v>
      </c>
      <c r="AB130" s="176">
        <f t="shared" si="44"/>
        <v>-1256</v>
      </c>
    </row>
    <row r="131" spans="1:33" x14ac:dyDescent="0.3">
      <c r="A131" s="436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256"/>
      <c r="U131" s="275"/>
      <c r="V131" s="255">
        <f t="shared" si="44"/>
        <v>-6</v>
      </c>
      <c r="W131" s="256">
        <f t="shared" si="44"/>
        <v>-18</v>
      </c>
      <c r="X131" s="90">
        <f t="shared" si="44"/>
        <v>-262</v>
      </c>
      <c r="Y131" s="90">
        <f t="shared" si="44"/>
        <v>-237</v>
      </c>
      <c r="Z131" s="262">
        <f t="shared" si="44"/>
        <v>-455</v>
      </c>
      <c r="AA131" s="90">
        <f t="shared" si="44"/>
        <v>-313</v>
      </c>
      <c r="AB131" s="176">
        <f t="shared" si="44"/>
        <v>-624</v>
      </c>
    </row>
    <row r="132" spans="1:33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256"/>
      <c r="U132" s="275"/>
      <c r="V132" s="255">
        <f t="shared" si="44"/>
        <v>-56</v>
      </c>
      <c r="W132" s="256">
        <f t="shared" si="44"/>
        <v>-105</v>
      </c>
      <c r="X132" s="90">
        <f t="shared" si="44"/>
        <v>-132</v>
      </c>
      <c r="Y132" s="90">
        <f t="shared" si="44"/>
        <v>-105</v>
      </c>
      <c r="Z132" s="262">
        <f t="shared" si="44"/>
        <v>-79</v>
      </c>
      <c r="AA132" s="90">
        <f t="shared" si="44"/>
        <v>-62</v>
      </c>
      <c r="AB132" s="176">
        <f t="shared" si="44"/>
        <v>-41</v>
      </c>
    </row>
    <row r="133" spans="1:33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256"/>
      <c r="U133" s="275"/>
      <c r="V133" s="255">
        <f t="shared" si="44"/>
        <v>-5</v>
      </c>
      <c r="W133" s="256">
        <f t="shared" si="44"/>
        <v>-10</v>
      </c>
      <c r="X133" s="90">
        <f t="shared" si="44"/>
        <v>-9</v>
      </c>
      <c r="Y133" s="90">
        <f t="shared" si="44"/>
        <v>-9</v>
      </c>
      <c r="Z133" s="262">
        <f t="shared" si="44"/>
        <v>-7</v>
      </c>
      <c r="AA133" s="90">
        <f t="shared" si="44"/>
        <v>-5</v>
      </c>
      <c r="AB133" s="176">
        <f t="shared" si="44"/>
        <v>-7</v>
      </c>
    </row>
    <row r="134" spans="1:33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277"/>
      <c r="U134" s="278"/>
      <c r="V134" s="279">
        <f t="shared" si="44"/>
        <v>0</v>
      </c>
      <c r="W134" s="277">
        <f t="shared" si="44"/>
        <v>-1</v>
      </c>
      <c r="X134" s="94">
        <f t="shared" si="44"/>
        <v>-1</v>
      </c>
      <c r="Y134" s="94">
        <f t="shared" si="44"/>
        <v>0</v>
      </c>
      <c r="Z134" s="267">
        <f t="shared" si="44"/>
        <v>0</v>
      </c>
      <c r="AA134" s="94">
        <f t="shared" si="44"/>
        <v>0</v>
      </c>
      <c r="AB134" s="180">
        <f t="shared" si="44"/>
        <v>0</v>
      </c>
    </row>
    <row r="135" spans="1:33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256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92">
        <f t="shared" ref="X135:AB135" si="46">SUM(X130:X134)</f>
        <v>-1069</v>
      </c>
      <c r="Y135" s="92">
        <f t="shared" si="46"/>
        <v>-990</v>
      </c>
      <c r="Z135" s="262">
        <f t="shared" si="46"/>
        <v>-1524</v>
      </c>
      <c r="AA135" s="93">
        <f t="shared" si="46"/>
        <v>-1146</v>
      </c>
      <c r="AB135" s="183">
        <f t="shared" si="46"/>
        <v>-1928</v>
      </c>
    </row>
    <row r="136" spans="1:33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256"/>
      <c r="U136" s="275"/>
      <c r="V136" s="281"/>
      <c r="W136" s="282"/>
      <c r="X136" s="92"/>
      <c r="Y136" s="92"/>
      <c r="Z136" s="262"/>
      <c r="AA136" s="93"/>
      <c r="AB136" s="183"/>
    </row>
    <row r="137" spans="1:33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1297</v>
      </c>
      <c r="T137" s="256"/>
      <c r="U137" s="275"/>
      <c r="V137" s="255">
        <f t="shared" ref="V137:AB141" si="47">O137-C137</f>
        <v>-3053</v>
      </c>
      <c r="W137" s="256">
        <f t="shared" si="47"/>
        <v>-6810</v>
      </c>
      <c r="X137" s="90">
        <f t="shared" si="47"/>
        <v>-8508</v>
      </c>
      <c r="Y137" s="90">
        <f t="shared" si="47"/>
        <v>-7330</v>
      </c>
      <c r="Z137" s="262">
        <f t="shared" si="47"/>
        <v>-7240</v>
      </c>
      <c r="AA137" s="90">
        <f t="shared" si="47"/>
        <v>-7773</v>
      </c>
      <c r="AB137" s="176">
        <f t="shared" si="47"/>
        <v>-6476</v>
      </c>
      <c r="AC137" s="400"/>
      <c r="AD137" s="400"/>
      <c r="AE137" s="400"/>
      <c r="AF137" s="400"/>
      <c r="AG137" s="400"/>
    </row>
    <row r="138" spans="1:33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367</v>
      </c>
      <c r="T138" s="256"/>
      <c r="U138" s="275"/>
      <c r="V138" s="255">
        <f t="shared" si="47"/>
        <v>-966</v>
      </c>
      <c r="W138" s="256">
        <f t="shared" si="47"/>
        <v>-1351</v>
      </c>
      <c r="X138" s="90">
        <f t="shared" si="47"/>
        <v>-3184</v>
      </c>
      <c r="Y138" s="90">
        <f t="shared" si="47"/>
        <v>-2769</v>
      </c>
      <c r="Z138" s="262">
        <f t="shared" si="47"/>
        <v>-2926</v>
      </c>
      <c r="AA138" s="90">
        <f t="shared" si="47"/>
        <v>-3206</v>
      </c>
      <c r="AB138" s="176">
        <f t="shared" si="47"/>
        <v>-2802</v>
      </c>
    </row>
    <row r="139" spans="1:33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27</v>
      </c>
      <c r="T139" s="256"/>
      <c r="U139" s="275"/>
      <c r="V139" s="255">
        <f t="shared" si="47"/>
        <v>-90</v>
      </c>
      <c r="W139" s="256">
        <f t="shared" si="47"/>
        <v>-164</v>
      </c>
      <c r="X139" s="90">
        <f t="shared" si="47"/>
        <v>-183</v>
      </c>
      <c r="Y139" s="90">
        <f t="shared" si="47"/>
        <v>-137</v>
      </c>
      <c r="Z139" s="262">
        <f t="shared" si="47"/>
        <v>-108</v>
      </c>
      <c r="AA139" s="90">
        <f t="shared" si="47"/>
        <v>-104</v>
      </c>
      <c r="AB139" s="176">
        <f t="shared" si="47"/>
        <v>-89</v>
      </c>
      <c r="AC139" s="401"/>
      <c r="AD139" s="401"/>
      <c r="AE139" s="401"/>
      <c r="AF139" s="401"/>
      <c r="AG139" s="401"/>
    </row>
    <row r="140" spans="1:33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14</v>
      </c>
      <c r="T140" s="256"/>
      <c r="U140" s="275"/>
      <c r="V140" s="255">
        <f t="shared" si="47"/>
        <v>-24</v>
      </c>
      <c r="W140" s="256">
        <f t="shared" si="47"/>
        <v>-52</v>
      </c>
      <c r="X140" s="90">
        <f t="shared" si="47"/>
        <v>-59</v>
      </c>
      <c r="Y140" s="90">
        <f t="shared" si="47"/>
        <v>-47</v>
      </c>
      <c r="Z140" s="262">
        <f t="shared" si="47"/>
        <v>-40</v>
      </c>
      <c r="AA140" s="90">
        <f t="shared" si="47"/>
        <v>-48</v>
      </c>
      <c r="AB140" s="176">
        <f t="shared" si="47"/>
        <v>-37</v>
      </c>
    </row>
    <row r="141" spans="1:33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0</v>
      </c>
      <c r="T141" s="277"/>
      <c r="U141" s="278"/>
      <c r="V141" s="279">
        <f t="shared" si="47"/>
        <v>-4</v>
      </c>
      <c r="W141" s="277">
        <f t="shared" si="47"/>
        <v>-7</v>
      </c>
      <c r="X141" s="94">
        <f t="shared" si="47"/>
        <v>-6</v>
      </c>
      <c r="Y141" s="94">
        <f t="shared" si="47"/>
        <v>-7</v>
      </c>
      <c r="Z141" s="267">
        <f t="shared" si="47"/>
        <v>-6</v>
      </c>
      <c r="AA141" s="94">
        <f t="shared" si="47"/>
        <v>-5</v>
      </c>
      <c r="AB141" s="180">
        <f t="shared" si="47"/>
        <v>-3</v>
      </c>
    </row>
    <row r="142" spans="1:33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1705</v>
      </c>
      <c r="T142" s="283">
        <f t="shared" si="48"/>
        <v>0</v>
      </c>
      <c r="U142" s="284">
        <f t="shared" si="48"/>
        <v>0</v>
      </c>
      <c r="V142" s="285">
        <f t="shared" si="48"/>
        <v>-4137</v>
      </c>
      <c r="W142" s="283">
        <f t="shared" si="48"/>
        <v>-8384</v>
      </c>
      <c r="X142" s="185">
        <f t="shared" si="48"/>
        <v>-11940</v>
      </c>
      <c r="Y142" s="185">
        <f t="shared" si="48"/>
        <v>-10290</v>
      </c>
      <c r="Z142" s="271">
        <f t="shared" si="48"/>
        <v>-10320</v>
      </c>
      <c r="AA142" s="185">
        <f t="shared" si="48"/>
        <v>-11136</v>
      </c>
      <c r="AB142" s="186">
        <f t="shared" si="48"/>
        <v>-9407</v>
      </c>
    </row>
    <row r="143" spans="1:33" x14ac:dyDescent="0.3">
      <c r="A143" s="290"/>
      <c r="B143" s="229"/>
      <c r="C143" s="229"/>
      <c r="D143" s="229"/>
      <c r="E143" s="229"/>
      <c r="F143" s="229"/>
      <c r="G143" s="229"/>
    </row>
    <row r="144" spans="1:33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C8:AE8"/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7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63"/>
  <sheetViews>
    <sheetView zoomScaleNormal="100" workbookViewId="0">
      <pane xSplit="2" ySplit="9" topLeftCell="K10" activePane="bottomRight" state="frozen"/>
      <selection pane="topRight" activeCell="C1" sqref="C1"/>
      <selection pane="bottomLeft" activeCell="A9" sqref="A9"/>
      <selection pane="bottomRight" activeCell="AH36" sqref="AH36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9.44140625" style="1" hidden="1" customWidth="1"/>
    <col min="21" max="21" width="2.88671875" style="1" hidden="1" customWidth="1"/>
    <col min="22" max="23" width="12" style="1" bestFit="1" customWidth="1"/>
    <col min="24" max="25" width="11" style="1" bestFit="1" customWidth="1"/>
    <col min="26" max="26" width="17.33203125" style="1" bestFit="1" customWidth="1"/>
    <col min="27" max="28" width="14.88671875" style="1" hidden="1" customWidth="1"/>
    <col min="29" max="16384" width="9.21875" style="1"/>
  </cols>
  <sheetData>
    <row r="1" spans="1:34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34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6"/>
      <c r="U2" s="6"/>
      <c r="V2" s="6"/>
      <c r="W2" s="7"/>
    </row>
    <row r="3" spans="1:34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8"/>
      <c r="U3" s="8"/>
      <c r="V3" s="8"/>
      <c r="W3" s="9"/>
    </row>
    <row r="4" spans="1:34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8"/>
      <c r="U4" s="8"/>
      <c r="V4" s="8"/>
      <c r="W4" s="9"/>
    </row>
    <row r="5" spans="1:34" ht="27.6" customHeight="1" thickTop="1" thickBot="1" x14ac:dyDescent="0.35">
      <c r="B5" s="4" t="s">
        <v>45</v>
      </c>
      <c r="C5" s="519" t="s">
        <v>142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8"/>
      <c r="U5" s="8"/>
      <c r="V5" s="8"/>
      <c r="W5" s="10"/>
    </row>
    <row r="6" spans="1:34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8"/>
      <c r="U6" s="8"/>
      <c r="V6" s="8"/>
      <c r="W6" s="10"/>
    </row>
    <row r="7" spans="1:34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13"/>
      <c r="U7" s="13"/>
      <c r="V7" s="13"/>
      <c r="W7" s="14"/>
    </row>
    <row r="8" spans="1:34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17"/>
      <c r="U8" s="20"/>
      <c r="V8" s="521" t="s">
        <v>32</v>
      </c>
      <c r="W8" s="522"/>
      <c r="X8" s="522"/>
      <c r="Y8" s="522"/>
      <c r="Z8" s="522"/>
      <c r="AA8" s="522"/>
      <c r="AB8" s="523"/>
      <c r="AC8" s="526"/>
      <c r="AD8" s="525"/>
      <c r="AE8" s="525"/>
    </row>
    <row r="9" spans="1:34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34" t="s">
        <v>10</v>
      </c>
      <c r="S9" s="449" t="s">
        <v>141</v>
      </c>
      <c r="T9" s="147" t="s">
        <v>2</v>
      </c>
      <c r="U9" s="150" t="s">
        <v>12</v>
      </c>
      <c r="V9" s="146" t="s">
        <v>8</v>
      </c>
      <c r="W9" s="147" t="s">
        <v>9</v>
      </c>
      <c r="X9" s="147" t="s">
        <v>13</v>
      </c>
      <c r="Y9" s="147" t="s">
        <v>139</v>
      </c>
      <c r="Z9" s="147" t="s">
        <v>140</v>
      </c>
      <c r="AA9" s="147" t="s">
        <v>2</v>
      </c>
      <c r="AB9" s="148" t="s">
        <v>12</v>
      </c>
      <c r="AC9" s="433"/>
      <c r="AD9" s="433"/>
      <c r="AE9" s="433"/>
      <c r="AF9" s="433"/>
      <c r="AG9" s="433"/>
      <c r="AH9" s="433"/>
    </row>
    <row r="10" spans="1:34" x14ac:dyDescent="0.3">
      <c r="A10" s="433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26"/>
      <c r="U10" s="187"/>
      <c r="V10" s="212"/>
      <c r="W10" s="28"/>
      <c r="X10" s="29"/>
      <c r="Y10" s="29"/>
      <c r="Z10" s="29"/>
      <c r="AA10" s="29"/>
      <c r="AB10" s="152"/>
    </row>
    <row r="11" spans="1:34" x14ac:dyDescent="0.3">
      <c r="A11" s="433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260545</v>
      </c>
      <c r="T11" s="30"/>
      <c r="U11" s="188"/>
      <c r="V11" s="213">
        <f t="shared" ref="V11:AB15" si="0">O11-C11</f>
        <v>4079</v>
      </c>
      <c r="W11" s="80">
        <f t="shared" si="0"/>
        <v>4317</v>
      </c>
      <c r="X11" s="80">
        <f t="shared" si="0"/>
        <v>5435</v>
      </c>
      <c r="Y11" s="80">
        <f t="shared" si="0"/>
        <v>6171</v>
      </c>
      <c r="Z11" s="49">
        <f t="shared" si="0"/>
        <v>7609</v>
      </c>
      <c r="AA11" s="80">
        <f t="shared" si="0"/>
        <v>-253397</v>
      </c>
      <c r="AB11" s="154">
        <f t="shared" si="0"/>
        <v>-254776</v>
      </c>
    </row>
    <row r="12" spans="1:34" x14ac:dyDescent="0.3">
      <c r="A12" s="433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38376</v>
      </c>
      <c r="T12" s="30"/>
      <c r="U12" s="188"/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80">
        <f t="shared" si="0"/>
        <v>-365</v>
      </c>
      <c r="Z12" s="49">
        <f t="shared" si="0"/>
        <v>-1152</v>
      </c>
      <c r="AA12" s="80">
        <f t="shared" si="0"/>
        <v>-39143</v>
      </c>
      <c r="AB12" s="154">
        <f t="shared" si="0"/>
        <v>-37878</v>
      </c>
    </row>
    <row r="13" spans="1:34" x14ac:dyDescent="0.3">
      <c r="A13" s="433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23517</v>
      </c>
      <c r="T13" s="30"/>
      <c r="U13" s="188"/>
      <c r="V13" s="213">
        <f t="shared" si="0"/>
        <v>-11</v>
      </c>
      <c r="W13" s="80">
        <f t="shared" si="0"/>
        <v>186</v>
      </c>
      <c r="X13" s="80">
        <f t="shared" si="0"/>
        <v>425</v>
      </c>
      <c r="Y13" s="80">
        <f t="shared" si="0"/>
        <v>619</v>
      </c>
      <c r="Z13" s="49">
        <f t="shared" si="0"/>
        <v>730</v>
      </c>
      <c r="AA13" s="80">
        <f t="shared" si="0"/>
        <v>-22725</v>
      </c>
      <c r="AB13" s="154">
        <f t="shared" si="0"/>
        <v>-22731</v>
      </c>
    </row>
    <row r="14" spans="1:34" x14ac:dyDescent="0.3">
      <c r="A14" s="433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6941</v>
      </c>
      <c r="T14" s="30"/>
      <c r="U14" s="188"/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80">
        <f t="shared" si="0"/>
        <v>174</v>
      </c>
      <c r="Z14" s="49">
        <f t="shared" si="0"/>
        <v>191</v>
      </c>
      <c r="AA14" s="80">
        <f t="shared" si="0"/>
        <v>-6748</v>
      </c>
      <c r="AB14" s="154">
        <f t="shared" si="0"/>
        <v>-6754</v>
      </c>
    </row>
    <row r="15" spans="1:34" x14ac:dyDescent="0.3">
      <c r="A15" s="433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84"/>
      <c r="U15" s="189"/>
      <c r="V15" s="214">
        <f t="shared" si="0"/>
        <v>13</v>
      </c>
      <c r="W15" s="85">
        <f t="shared" si="0"/>
        <v>18</v>
      </c>
      <c r="X15" s="85">
        <f t="shared" si="0"/>
        <v>15</v>
      </c>
      <c r="Y15" s="85">
        <f t="shared" si="0"/>
        <v>18</v>
      </c>
      <c r="Z15" s="55">
        <f t="shared" si="0"/>
        <v>17</v>
      </c>
      <c r="AA15" s="85">
        <f t="shared" si="0"/>
        <v>-978</v>
      </c>
      <c r="AB15" s="155">
        <f t="shared" si="0"/>
        <v>-977</v>
      </c>
    </row>
    <row r="16" spans="1:34" ht="15" thickBot="1" x14ac:dyDescent="0.35">
      <c r="A16" s="433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330376</v>
      </c>
      <c r="T16" s="31">
        <f t="shared" si="1"/>
        <v>0</v>
      </c>
      <c r="U16" s="190">
        <f t="shared" si="1"/>
        <v>0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5824</v>
      </c>
      <c r="Y16" s="51">
        <f t="shared" si="2"/>
        <v>6617</v>
      </c>
      <c r="Z16" s="52">
        <f t="shared" si="2"/>
        <v>7395</v>
      </c>
      <c r="AA16" s="51">
        <f t="shared" si="2"/>
        <v>-322991</v>
      </c>
      <c r="AB16" s="157">
        <f t="shared" si="2"/>
        <v>-323116</v>
      </c>
    </row>
    <row r="17" spans="1:34" x14ac:dyDescent="0.3">
      <c r="A17" s="433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0"/>
      <c r="U17" s="187"/>
      <c r="V17" s="213"/>
      <c r="W17" s="236"/>
      <c r="X17" s="81"/>
      <c r="Y17" s="81"/>
      <c r="Z17" s="235"/>
      <c r="AA17" s="81"/>
      <c r="AB17" s="159"/>
    </row>
    <row r="18" spans="1:34" x14ac:dyDescent="0.3">
      <c r="A18" s="433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63904</v>
      </c>
      <c r="T18" s="33"/>
      <c r="U18" s="191"/>
      <c r="V18" s="213">
        <f t="shared" ref="V18:AB22" si="3">O18-C18</f>
        <v>5522</v>
      </c>
      <c r="W18" s="80">
        <f t="shared" si="3"/>
        <v>-3703</v>
      </c>
      <c r="X18" s="80">
        <f t="shared" si="3"/>
        <v>-1181</v>
      </c>
      <c r="Y18" s="80">
        <f t="shared" si="3"/>
        <v>530</v>
      </c>
      <c r="Z18" s="58">
        <f t="shared" si="3"/>
        <v>-3196</v>
      </c>
      <c r="AA18" s="80">
        <f t="shared" si="3"/>
        <v>-63283</v>
      </c>
      <c r="AB18" s="154">
        <f t="shared" si="3"/>
        <v>-59573</v>
      </c>
      <c r="AC18" s="400"/>
      <c r="AD18" s="400"/>
      <c r="AE18" s="400"/>
      <c r="AF18" s="400"/>
      <c r="AG18" s="400"/>
      <c r="AH18" s="400"/>
    </row>
    <row r="19" spans="1:34" x14ac:dyDescent="0.3">
      <c r="A19" s="433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28657</v>
      </c>
      <c r="T19" s="33"/>
      <c r="U19" s="191"/>
      <c r="V19" s="213">
        <f t="shared" si="3"/>
        <v>-699</v>
      </c>
      <c r="W19" s="80">
        <f t="shared" si="3"/>
        <v>-1644</v>
      </c>
      <c r="X19" s="80">
        <f t="shared" si="3"/>
        <v>134</v>
      </c>
      <c r="Y19" s="80">
        <f t="shared" si="3"/>
        <v>-122</v>
      </c>
      <c r="Z19" s="58">
        <f t="shared" si="3"/>
        <v>-87</v>
      </c>
      <c r="AA19" s="80">
        <f t="shared" si="3"/>
        <v>-27137</v>
      </c>
      <c r="AB19" s="154">
        <f t="shared" si="3"/>
        <v>-25762</v>
      </c>
    </row>
    <row r="20" spans="1:34" x14ac:dyDescent="0.3">
      <c r="A20" s="433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5620</v>
      </c>
      <c r="T20" s="33"/>
      <c r="U20" s="191"/>
      <c r="V20" s="213">
        <f t="shared" si="3"/>
        <v>787</v>
      </c>
      <c r="W20" s="80">
        <f t="shared" si="3"/>
        <v>1365</v>
      </c>
      <c r="X20" s="80">
        <f t="shared" si="3"/>
        <v>1144</v>
      </c>
      <c r="Y20" s="80">
        <f t="shared" si="3"/>
        <v>1146</v>
      </c>
      <c r="Z20" s="58">
        <f t="shared" si="3"/>
        <v>625</v>
      </c>
      <c r="AA20" s="80">
        <f t="shared" si="3"/>
        <v>-4706</v>
      </c>
      <c r="AB20" s="154">
        <f t="shared" si="3"/>
        <v>-4358</v>
      </c>
      <c r="AC20" s="401"/>
      <c r="AD20" s="401"/>
      <c r="AE20" s="401"/>
      <c r="AF20" s="401"/>
      <c r="AG20" s="401"/>
      <c r="AH20" s="401"/>
    </row>
    <row r="21" spans="1:34" x14ac:dyDescent="0.3">
      <c r="A21" s="433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1325</v>
      </c>
      <c r="T21" s="33"/>
      <c r="U21" s="191"/>
      <c r="V21" s="213">
        <f t="shared" si="3"/>
        <v>325</v>
      </c>
      <c r="W21" s="80">
        <f t="shared" si="3"/>
        <v>509</v>
      </c>
      <c r="X21" s="80">
        <f t="shared" si="3"/>
        <v>336</v>
      </c>
      <c r="Y21" s="80">
        <f t="shared" si="3"/>
        <v>347</v>
      </c>
      <c r="Z21" s="58">
        <f t="shared" si="3"/>
        <v>277</v>
      </c>
      <c r="AA21" s="80">
        <f t="shared" si="3"/>
        <v>-997</v>
      </c>
      <c r="AB21" s="154">
        <f t="shared" si="3"/>
        <v>-847</v>
      </c>
    </row>
    <row r="22" spans="1:34" x14ac:dyDescent="0.3">
      <c r="A22" s="433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172</v>
      </c>
      <c r="T22" s="86"/>
      <c r="U22" s="192"/>
      <c r="V22" s="214">
        <f t="shared" si="3"/>
        <v>75</v>
      </c>
      <c r="W22" s="85">
        <f t="shared" si="3"/>
        <v>54</v>
      </c>
      <c r="X22" s="85">
        <f t="shared" si="3"/>
        <v>48</v>
      </c>
      <c r="Y22" s="85">
        <f t="shared" si="3"/>
        <v>75</v>
      </c>
      <c r="Z22" s="68">
        <f t="shared" si="3"/>
        <v>53</v>
      </c>
      <c r="AA22" s="85">
        <f t="shared" si="3"/>
        <v>-128</v>
      </c>
      <c r="AB22" s="155">
        <f t="shared" si="3"/>
        <v>-118</v>
      </c>
    </row>
    <row r="23" spans="1:34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99678</v>
      </c>
      <c r="T23" s="34">
        <f t="shared" si="4"/>
        <v>0</v>
      </c>
      <c r="U23" s="191">
        <f t="shared" si="4"/>
        <v>0</v>
      </c>
      <c r="V23" s="216">
        <f t="shared" si="4"/>
        <v>6010</v>
      </c>
      <c r="W23" s="60">
        <f t="shared" si="4"/>
        <v>-3419</v>
      </c>
      <c r="X23" s="60">
        <f t="shared" si="4"/>
        <v>481</v>
      </c>
      <c r="Y23" s="60">
        <f t="shared" si="4"/>
        <v>1976</v>
      </c>
      <c r="Z23" s="58">
        <f t="shared" si="4"/>
        <v>-2328</v>
      </c>
      <c r="AA23" s="60">
        <f t="shared" si="4"/>
        <v>-96251</v>
      </c>
      <c r="AB23" s="160">
        <f t="shared" si="4"/>
        <v>-90658</v>
      </c>
    </row>
    <row r="24" spans="1:34" x14ac:dyDescent="0.3">
      <c r="A24" s="433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3"/>
      <c r="U24" s="191"/>
      <c r="V24" s="216"/>
      <c r="W24" s="82"/>
      <c r="X24" s="83"/>
      <c r="Y24" s="83"/>
      <c r="Z24" s="58"/>
      <c r="AA24" s="83"/>
      <c r="AB24" s="162"/>
    </row>
    <row r="25" spans="1:34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24606</v>
      </c>
      <c r="T25" s="33"/>
      <c r="U25" s="191"/>
      <c r="V25" s="213">
        <f t="shared" ref="V25:AB29" si="5">O25-C25</f>
        <v>2991</v>
      </c>
      <c r="W25" s="80">
        <f t="shared" si="5"/>
        <v>-8657</v>
      </c>
      <c r="X25" s="80">
        <f t="shared" si="5"/>
        <v>-1118</v>
      </c>
      <c r="Y25" s="80">
        <f t="shared" si="5"/>
        <v>-587</v>
      </c>
      <c r="Z25" s="58">
        <f t="shared" si="5"/>
        <v>-4103</v>
      </c>
      <c r="AA25" s="80">
        <f t="shared" si="5"/>
        <v>-23531</v>
      </c>
      <c r="AB25" s="154">
        <f t="shared" si="5"/>
        <v>-22018</v>
      </c>
    </row>
    <row r="26" spans="1:34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8419</v>
      </c>
      <c r="T26" s="33"/>
      <c r="U26" s="191"/>
      <c r="V26" s="213">
        <f t="shared" si="5"/>
        <v>1193</v>
      </c>
      <c r="W26" s="80">
        <f t="shared" si="5"/>
        <v>-318</v>
      </c>
      <c r="X26" s="80">
        <f t="shared" si="5"/>
        <v>734</v>
      </c>
      <c r="Y26" s="80">
        <f t="shared" si="5"/>
        <v>-759</v>
      </c>
      <c r="Z26" s="58">
        <f t="shared" si="5"/>
        <v>3168</v>
      </c>
      <c r="AA26" s="80">
        <f t="shared" si="5"/>
        <v>-3601</v>
      </c>
      <c r="AB26" s="154">
        <f t="shared" si="5"/>
        <v>-3774</v>
      </c>
    </row>
    <row r="27" spans="1:34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2061</v>
      </c>
      <c r="T27" s="33"/>
      <c r="U27" s="191"/>
      <c r="V27" s="213">
        <f t="shared" si="5"/>
        <v>593</v>
      </c>
      <c r="W27" s="80">
        <f t="shared" si="5"/>
        <v>264</v>
      </c>
      <c r="X27" s="80">
        <f t="shared" si="5"/>
        <v>-213</v>
      </c>
      <c r="Y27" s="80">
        <f t="shared" si="5"/>
        <v>95</v>
      </c>
      <c r="Z27" s="58">
        <f t="shared" si="5"/>
        <v>-250</v>
      </c>
      <c r="AA27" s="80">
        <f t="shared" si="5"/>
        <v>-1801</v>
      </c>
      <c r="AB27" s="154">
        <f t="shared" si="5"/>
        <v>-1524</v>
      </c>
    </row>
    <row r="28" spans="1:34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588</v>
      </c>
      <c r="T28" s="33"/>
      <c r="U28" s="191"/>
      <c r="V28" s="213">
        <f t="shared" si="5"/>
        <v>266</v>
      </c>
      <c r="W28" s="80">
        <f t="shared" si="5"/>
        <v>205</v>
      </c>
      <c r="X28" s="80">
        <f t="shared" si="5"/>
        <v>47</v>
      </c>
      <c r="Y28" s="80">
        <f t="shared" si="5"/>
        <v>42</v>
      </c>
      <c r="Z28" s="58">
        <f t="shared" si="5"/>
        <v>24</v>
      </c>
      <c r="AA28" s="80">
        <f t="shared" si="5"/>
        <v>-496</v>
      </c>
      <c r="AB28" s="154">
        <f t="shared" si="5"/>
        <v>-356</v>
      </c>
    </row>
    <row r="29" spans="1:34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89</v>
      </c>
      <c r="T29" s="86"/>
      <c r="U29" s="192"/>
      <c r="V29" s="214">
        <f t="shared" si="5"/>
        <v>59</v>
      </c>
      <c r="W29" s="85">
        <f t="shared" si="5"/>
        <v>24</v>
      </c>
      <c r="X29" s="85">
        <f t="shared" si="5"/>
        <v>8</v>
      </c>
      <c r="Y29" s="85">
        <f t="shared" si="5"/>
        <v>32</v>
      </c>
      <c r="Z29" s="68">
        <f t="shared" si="5"/>
        <v>8</v>
      </c>
      <c r="AA29" s="85">
        <f t="shared" si="5"/>
        <v>-74</v>
      </c>
      <c r="AB29" s="155">
        <f t="shared" si="5"/>
        <v>-63</v>
      </c>
    </row>
    <row r="30" spans="1:34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35763</v>
      </c>
      <c r="T30" s="34">
        <f t="shared" si="6"/>
        <v>0</v>
      </c>
      <c r="U30" s="193">
        <f t="shared" si="6"/>
        <v>0</v>
      </c>
      <c r="V30" s="216">
        <f t="shared" si="6"/>
        <v>5102</v>
      </c>
      <c r="W30" s="60">
        <f t="shared" si="6"/>
        <v>-8482</v>
      </c>
      <c r="X30" s="60">
        <f t="shared" si="6"/>
        <v>-542</v>
      </c>
      <c r="Y30" s="60">
        <f t="shared" si="6"/>
        <v>-1177</v>
      </c>
      <c r="Z30" s="61">
        <f t="shared" si="6"/>
        <v>-1153</v>
      </c>
      <c r="AA30" s="60">
        <f t="shared" si="6"/>
        <v>-29503</v>
      </c>
      <c r="AB30" s="160">
        <f t="shared" si="6"/>
        <v>-27735</v>
      </c>
    </row>
    <row r="31" spans="1:34" x14ac:dyDescent="0.3">
      <c r="A31" s="433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4"/>
      <c r="U31" s="193"/>
      <c r="V31" s="216"/>
      <c r="W31" s="60"/>
      <c r="X31" s="60"/>
      <c r="Y31" s="60"/>
      <c r="Z31" s="61"/>
      <c r="AA31" s="60"/>
      <c r="AB31" s="160"/>
    </row>
    <row r="32" spans="1:34" x14ac:dyDescent="0.3">
      <c r="A32" s="433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9305</v>
      </c>
      <c r="T32" s="34"/>
      <c r="U32" s="193"/>
      <c r="V32" s="213">
        <f t="shared" ref="V32:AB36" si="7">O32-C32</f>
        <v>-396</v>
      </c>
      <c r="W32" s="80">
        <f t="shared" si="7"/>
        <v>-33</v>
      </c>
      <c r="X32" s="80">
        <f t="shared" si="7"/>
        <v>-5319</v>
      </c>
      <c r="Y32" s="80">
        <f t="shared" si="7"/>
        <v>-3724</v>
      </c>
      <c r="Z32" s="61">
        <f t="shared" si="7"/>
        <v>-2269</v>
      </c>
      <c r="AA32" s="80">
        <f t="shared" si="7"/>
        <v>-12648</v>
      </c>
      <c r="AB32" s="154">
        <f t="shared" si="7"/>
        <v>-10188</v>
      </c>
    </row>
    <row r="33" spans="1:34" x14ac:dyDescent="0.3">
      <c r="A33" s="433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4671</v>
      </c>
      <c r="T33" s="34"/>
      <c r="U33" s="193"/>
      <c r="V33" s="213">
        <f t="shared" si="7"/>
        <v>-416</v>
      </c>
      <c r="W33" s="80">
        <f t="shared" si="7"/>
        <v>-574</v>
      </c>
      <c r="X33" s="80">
        <f t="shared" si="7"/>
        <v>-1035</v>
      </c>
      <c r="Y33" s="80">
        <f t="shared" si="7"/>
        <v>74</v>
      </c>
      <c r="Z33" s="61">
        <f t="shared" si="7"/>
        <v>-1830</v>
      </c>
      <c r="AA33" s="80">
        <f t="shared" si="7"/>
        <v>-3593</v>
      </c>
      <c r="AB33" s="154">
        <f t="shared" si="7"/>
        <v>-2404</v>
      </c>
    </row>
    <row r="34" spans="1:34" x14ac:dyDescent="0.3">
      <c r="A34" s="433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1043</v>
      </c>
      <c r="T34" s="34"/>
      <c r="U34" s="193"/>
      <c r="V34" s="213">
        <f t="shared" si="7"/>
        <v>9</v>
      </c>
      <c r="W34" s="80">
        <f t="shared" si="7"/>
        <v>534</v>
      </c>
      <c r="X34" s="80">
        <f t="shared" si="7"/>
        <v>360</v>
      </c>
      <c r="Y34" s="80">
        <f t="shared" si="7"/>
        <v>-43</v>
      </c>
      <c r="Z34" s="61">
        <f t="shared" si="7"/>
        <v>148</v>
      </c>
      <c r="AA34" s="80">
        <f t="shared" si="7"/>
        <v>-962</v>
      </c>
      <c r="AB34" s="154">
        <f t="shared" si="7"/>
        <v>-720</v>
      </c>
    </row>
    <row r="35" spans="1:34" x14ac:dyDescent="0.3">
      <c r="A35" s="433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323</v>
      </c>
      <c r="T35" s="34"/>
      <c r="U35" s="193"/>
      <c r="V35" s="213">
        <f t="shared" si="7"/>
        <v>38</v>
      </c>
      <c r="W35" s="80">
        <f t="shared" si="7"/>
        <v>217</v>
      </c>
      <c r="X35" s="80">
        <f t="shared" si="7"/>
        <v>112</v>
      </c>
      <c r="Y35" s="80">
        <f t="shared" si="7"/>
        <v>115</v>
      </c>
      <c r="Z35" s="61">
        <f t="shared" si="7"/>
        <v>122</v>
      </c>
      <c r="AA35" s="80">
        <f t="shared" si="7"/>
        <v>-183</v>
      </c>
      <c r="AB35" s="154">
        <f t="shared" si="7"/>
        <v>-159</v>
      </c>
    </row>
    <row r="36" spans="1:34" x14ac:dyDescent="0.3">
      <c r="A36" s="433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43</v>
      </c>
      <c r="T36" s="87"/>
      <c r="U36" s="194"/>
      <c r="V36" s="214">
        <f t="shared" si="7"/>
        <v>13</v>
      </c>
      <c r="W36" s="85">
        <f t="shared" si="7"/>
        <v>21</v>
      </c>
      <c r="X36" s="85">
        <f t="shared" si="7"/>
        <v>15</v>
      </c>
      <c r="Y36" s="85">
        <f t="shared" si="7"/>
        <v>22</v>
      </c>
      <c r="Z36" s="68">
        <f t="shared" si="7"/>
        <v>31</v>
      </c>
      <c r="AA36" s="85">
        <f t="shared" si="7"/>
        <v>-29</v>
      </c>
      <c r="AB36" s="155">
        <f t="shared" si="7"/>
        <v>-22</v>
      </c>
    </row>
    <row r="37" spans="1:34" x14ac:dyDescent="0.3">
      <c r="A37" s="433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15385</v>
      </c>
      <c r="T37" s="34">
        <f t="shared" si="9"/>
        <v>0</v>
      </c>
      <c r="U37" s="193">
        <f t="shared" si="9"/>
        <v>0</v>
      </c>
      <c r="V37" s="216">
        <f t="shared" si="9"/>
        <v>-752</v>
      </c>
      <c r="W37" s="60">
        <f t="shared" si="9"/>
        <v>165</v>
      </c>
      <c r="X37" s="60">
        <f t="shared" si="9"/>
        <v>-5867</v>
      </c>
      <c r="Y37" s="60">
        <f t="shared" si="9"/>
        <v>-3556</v>
      </c>
      <c r="Z37" s="61">
        <f t="shared" si="9"/>
        <v>-3798</v>
      </c>
      <c r="AA37" s="60">
        <f t="shared" si="9"/>
        <v>-17415</v>
      </c>
      <c r="AB37" s="160">
        <f t="shared" si="9"/>
        <v>-13493</v>
      </c>
    </row>
    <row r="38" spans="1:34" x14ac:dyDescent="0.3">
      <c r="A38" s="433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4"/>
      <c r="U38" s="193"/>
      <c r="V38" s="216"/>
      <c r="W38" s="60"/>
      <c r="X38" s="60"/>
      <c r="Y38" s="60"/>
      <c r="Z38" s="61"/>
      <c r="AA38" s="60"/>
      <c r="AB38" s="160"/>
    </row>
    <row r="39" spans="1:34" x14ac:dyDescent="0.3">
      <c r="A39" s="433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29993</v>
      </c>
      <c r="T39" s="34"/>
      <c r="U39" s="193"/>
      <c r="V39" s="213">
        <f t="shared" ref="V39:AB43" si="10">O39-C39</f>
        <v>2927</v>
      </c>
      <c r="W39" s="80">
        <f t="shared" si="10"/>
        <v>4987</v>
      </c>
      <c r="X39" s="80">
        <f t="shared" si="10"/>
        <v>5256</v>
      </c>
      <c r="Y39" s="80">
        <f t="shared" si="10"/>
        <v>4841</v>
      </c>
      <c r="Z39" s="61">
        <f t="shared" si="10"/>
        <v>3176</v>
      </c>
      <c r="AA39" s="80">
        <f t="shared" si="10"/>
        <v>-27104</v>
      </c>
      <c r="AB39" s="154">
        <f t="shared" si="10"/>
        <v>-27367</v>
      </c>
    </row>
    <row r="40" spans="1:34" x14ac:dyDescent="0.3">
      <c r="A40" s="433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15567</v>
      </c>
      <c r="T40" s="34"/>
      <c r="U40" s="193"/>
      <c r="V40" s="213">
        <f t="shared" si="10"/>
        <v>-1476</v>
      </c>
      <c r="W40" s="80">
        <f t="shared" si="10"/>
        <v>-752</v>
      </c>
      <c r="X40" s="80">
        <f t="shared" si="10"/>
        <v>435</v>
      </c>
      <c r="Y40" s="80">
        <f t="shared" si="10"/>
        <v>563</v>
      </c>
      <c r="Z40" s="61">
        <f t="shared" si="10"/>
        <v>-1425</v>
      </c>
      <c r="AA40" s="80">
        <f t="shared" si="10"/>
        <v>-19943</v>
      </c>
      <c r="AB40" s="154">
        <f t="shared" si="10"/>
        <v>-19584</v>
      </c>
    </row>
    <row r="41" spans="1:34" x14ac:dyDescent="0.3">
      <c r="A41" s="433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2516</v>
      </c>
      <c r="T41" s="34"/>
      <c r="U41" s="193"/>
      <c r="V41" s="213">
        <f t="shared" si="10"/>
        <v>185</v>
      </c>
      <c r="W41" s="80">
        <f t="shared" si="10"/>
        <v>567</v>
      </c>
      <c r="X41" s="80">
        <f t="shared" si="10"/>
        <v>997</v>
      </c>
      <c r="Y41" s="80">
        <f t="shared" si="10"/>
        <v>1094</v>
      </c>
      <c r="Z41" s="61">
        <f t="shared" si="10"/>
        <v>727</v>
      </c>
      <c r="AA41" s="80">
        <f t="shared" si="10"/>
        <v>-1943</v>
      </c>
      <c r="AB41" s="154">
        <f t="shared" si="10"/>
        <v>-2114</v>
      </c>
    </row>
    <row r="42" spans="1:34" x14ac:dyDescent="0.3">
      <c r="A42" s="433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414</v>
      </c>
      <c r="T42" s="34"/>
      <c r="U42" s="193"/>
      <c r="V42" s="213">
        <f t="shared" si="10"/>
        <v>21</v>
      </c>
      <c r="W42" s="80">
        <f t="shared" si="10"/>
        <v>87</v>
      </c>
      <c r="X42" s="80">
        <f t="shared" si="10"/>
        <v>177</v>
      </c>
      <c r="Y42" s="80">
        <f t="shared" si="10"/>
        <v>190</v>
      </c>
      <c r="Z42" s="61">
        <f t="shared" si="10"/>
        <v>131</v>
      </c>
      <c r="AA42" s="80">
        <f t="shared" si="10"/>
        <v>-318</v>
      </c>
      <c r="AB42" s="154">
        <f t="shared" si="10"/>
        <v>-332</v>
      </c>
    </row>
    <row r="43" spans="1:34" x14ac:dyDescent="0.3">
      <c r="A43" s="433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40</v>
      </c>
      <c r="T43" s="87"/>
      <c r="U43" s="194"/>
      <c r="V43" s="214">
        <f t="shared" si="10"/>
        <v>3</v>
      </c>
      <c r="W43" s="85">
        <f t="shared" si="10"/>
        <v>9</v>
      </c>
      <c r="X43" s="85">
        <f t="shared" si="10"/>
        <v>25</v>
      </c>
      <c r="Y43" s="85">
        <f t="shared" si="10"/>
        <v>21</v>
      </c>
      <c r="Z43" s="68">
        <f t="shared" si="10"/>
        <v>14</v>
      </c>
      <c r="AA43" s="85">
        <f t="shared" si="10"/>
        <v>-25</v>
      </c>
      <c r="AB43" s="155">
        <f t="shared" si="10"/>
        <v>-33</v>
      </c>
    </row>
    <row r="44" spans="1:34" ht="15" thickBot="1" x14ac:dyDescent="0.35">
      <c r="A44" s="433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48530</v>
      </c>
      <c r="T44" s="31">
        <f t="shared" si="11"/>
        <v>0</v>
      </c>
      <c r="U44" s="195">
        <f t="shared" si="11"/>
        <v>0</v>
      </c>
      <c r="V44" s="215">
        <f t="shared" si="11"/>
        <v>1660</v>
      </c>
      <c r="W44" s="51">
        <f t="shared" si="11"/>
        <v>4898</v>
      </c>
      <c r="X44" s="51">
        <f t="shared" si="11"/>
        <v>6890</v>
      </c>
      <c r="Y44" s="51">
        <f t="shared" si="11"/>
        <v>6709</v>
      </c>
      <c r="Z44" s="62">
        <f t="shared" si="11"/>
        <v>2623</v>
      </c>
      <c r="AA44" s="51">
        <f t="shared" si="11"/>
        <v>-49333</v>
      </c>
      <c r="AB44" s="157">
        <f t="shared" si="11"/>
        <v>-49430</v>
      </c>
    </row>
    <row r="45" spans="1:34" x14ac:dyDescent="0.3">
      <c r="A45" s="433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35"/>
      <c r="U45" s="196"/>
      <c r="V45" s="217"/>
      <c r="W45" s="35"/>
      <c r="X45" s="35"/>
      <c r="Y45" s="35"/>
      <c r="Z45" s="65"/>
      <c r="AA45" s="35"/>
      <c r="AB45" s="163"/>
    </row>
    <row r="46" spans="1:34" x14ac:dyDescent="0.3">
      <c r="A46" s="433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4182894.22</v>
      </c>
      <c r="T46" s="101"/>
      <c r="U46" s="197"/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251538.20000000019</v>
      </c>
      <c r="Y46" s="95">
        <f t="shared" si="12"/>
        <v>357829.23000000045</v>
      </c>
      <c r="Z46" s="100">
        <f t="shared" si="12"/>
        <v>1890966.2600000002</v>
      </c>
      <c r="AA46" s="95">
        <f t="shared" si="12"/>
        <v>-1270702</v>
      </c>
      <c r="AB46" s="164">
        <f t="shared" si="12"/>
        <v>-1079402.1100000001</v>
      </c>
      <c r="AC46" s="400"/>
      <c r="AD46" s="400"/>
      <c r="AE46" s="400"/>
      <c r="AF46" s="400"/>
      <c r="AG46" s="400"/>
      <c r="AH46" s="400"/>
    </row>
    <row r="47" spans="1:34" x14ac:dyDescent="0.3">
      <c r="A47" s="433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863583.41</v>
      </c>
      <c r="T47" s="101"/>
      <c r="U47" s="197"/>
      <c r="V47" s="218">
        <f t="shared" si="12"/>
        <v>-912920.56</v>
      </c>
      <c r="W47" s="95">
        <f t="shared" si="12"/>
        <v>-906208.42999999993</v>
      </c>
      <c r="X47" s="95">
        <f t="shared" si="12"/>
        <v>348030.25</v>
      </c>
      <c r="Y47" s="95">
        <f t="shared" si="12"/>
        <v>25879.289999999921</v>
      </c>
      <c r="Z47" s="100">
        <f t="shared" si="12"/>
        <v>-345970.31999999995</v>
      </c>
      <c r="AA47" s="95">
        <f t="shared" si="12"/>
        <v>-693291.88</v>
      </c>
      <c r="AB47" s="164">
        <f t="shared" si="12"/>
        <v>-336024.34</v>
      </c>
    </row>
    <row r="48" spans="1:34" x14ac:dyDescent="0.3">
      <c r="A48" s="433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290847.81</v>
      </c>
      <c r="T48" s="101"/>
      <c r="U48" s="197"/>
      <c r="V48" s="218">
        <f t="shared" si="12"/>
        <v>-92779.579999999958</v>
      </c>
      <c r="W48" s="95">
        <f t="shared" si="12"/>
        <v>-265974.88</v>
      </c>
      <c r="X48" s="95">
        <f t="shared" si="12"/>
        <v>108880.34000000003</v>
      </c>
      <c r="Y48" s="95">
        <f t="shared" si="12"/>
        <v>81031.98000000001</v>
      </c>
      <c r="Z48" s="100">
        <f t="shared" si="12"/>
        <v>185640.47999999998</v>
      </c>
      <c r="AA48" s="95">
        <f t="shared" si="12"/>
        <v>-73719.98</v>
      </c>
      <c r="AB48" s="164">
        <f t="shared" si="12"/>
        <v>-90785.05</v>
      </c>
      <c r="AC48" s="401"/>
      <c r="AD48" s="401"/>
      <c r="AE48" s="401"/>
      <c r="AF48" s="401"/>
      <c r="AG48" s="401"/>
      <c r="AH48" s="401"/>
    </row>
    <row r="49" spans="1:34" x14ac:dyDescent="0.3">
      <c r="A49" s="433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375694.38</v>
      </c>
      <c r="T49" s="101"/>
      <c r="U49" s="197"/>
      <c r="V49" s="218">
        <f t="shared" si="12"/>
        <v>40715.810000000056</v>
      </c>
      <c r="W49" s="95">
        <f t="shared" si="12"/>
        <v>-6772.0900000000838</v>
      </c>
      <c r="X49" s="95">
        <f t="shared" si="12"/>
        <v>-18767.400000000023</v>
      </c>
      <c r="Y49" s="95">
        <f t="shared" si="12"/>
        <v>125627.41000000003</v>
      </c>
      <c r="Z49" s="100">
        <f t="shared" si="12"/>
        <v>217148.44</v>
      </c>
      <c r="AA49" s="95">
        <f t="shared" si="12"/>
        <v>-125393.91</v>
      </c>
      <c r="AB49" s="164">
        <f t="shared" si="12"/>
        <v>-89616.77</v>
      </c>
    </row>
    <row r="50" spans="1:34" ht="16.2" x14ac:dyDescent="0.45">
      <c r="A50" s="433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521559.11</v>
      </c>
      <c r="T50" s="105"/>
      <c r="U50" s="198"/>
      <c r="V50" s="219">
        <f t="shared" si="12"/>
        <v>589224.21</v>
      </c>
      <c r="W50" s="96">
        <f t="shared" si="12"/>
        <v>-37535.29999999993</v>
      </c>
      <c r="X50" s="96">
        <f t="shared" si="12"/>
        <v>-63401.169999999925</v>
      </c>
      <c r="Y50" s="96">
        <f t="shared" si="12"/>
        <v>225533.68</v>
      </c>
      <c r="Z50" s="104">
        <f t="shared" si="12"/>
        <v>269179.02</v>
      </c>
      <c r="AA50" s="96">
        <f t="shared" si="12"/>
        <v>-101449.3</v>
      </c>
      <c r="AB50" s="165">
        <f t="shared" si="12"/>
        <v>-148842.17000000001</v>
      </c>
    </row>
    <row r="51" spans="1:34" x14ac:dyDescent="0.3">
      <c r="A51" s="433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6234578.9299999997</v>
      </c>
      <c r="T51" s="101">
        <f t="shared" si="13"/>
        <v>0</v>
      </c>
      <c r="U51" s="197">
        <f t="shared" si="13"/>
        <v>0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626280.22000000032</v>
      </c>
      <c r="Y51" s="95">
        <f t="shared" si="13"/>
        <v>815901.59000000032</v>
      </c>
      <c r="Z51" s="100">
        <f t="shared" si="13"/>
        <v>2216963.8800000004</v>
      </c>
      <c r="AA51" s="95">
        <f t="shared" si="13"/>
        <v>-2264557.0699999998</v>
      </c>
      <c r="AB51" s="141">
        <f t="shared" si="13"/>
        <v>-1744670.4400000002</v>
      </c>
    </row>
    <row r="52" spans="1:34" x14ac:dyDescent="0.3">
      <c r="A52" s="433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101"/>
      <c r="U52" s="197"/>
      <c r="V52" s="218"/>
      <c r="W52" s="95"/>
      <c r="X52" s="95"/>
      <c r="Y52" s="95"/>
      <c r="Z52" s="100"/>
      <c r="AA52" s="95"/>
      <c r="AB52" s="141"/>
    </row>
    <row r="53" spans="1:34" x14ac:dyDescent="0.3">
      <c r="A53" s="433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3118264.55</v>
      </c>
      <c r="T53" s="101"/>
      <c r="U53" s="197"/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-1635898.5999999996</v>
      </c>
      <c r="Y53" s="95">
        <f t="shared" si="14"/>
        <v>-408999</v>
      </c>
      <c r="Z53" s="100">
        <f t="shared" si="14"/>
        <v>945088.00999999978</v>
      </c>
      <c r="AA53" s="95">
        <f t="shared" si="14"/>
        <v>-1192653.6100000001</v>
      </c>
      <c r="AB53" s="164">
        <f t="shared" si="14"/>
        <v>-651311.48</v>
      </c>
      <c r="AC53" s="400"/>
      <c r="AD53" s="400"/>
      <c r="AE53" s="400"/>
      <c r="AF53" s="400"/>
      <c r="AG53" s="400"/>
      <c r="AH53" s="400"/>
    </row>
    <row r="54" spans="1:34" x14ac:dyDescent="0.3">
      <c r="A54" s="433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831818.66</v>
      </c>
      <c r="T54" s="101"/>
      <c r="U54" s="197"/>
      <c r="V54" s="218">
        <f t="shared" si="14"/>
        <v>-1050142.3700000001</v>
      </c>
      <c r="W54" s="95">
        <f t="shared" si="14"/>
        <v>-782372.47</v>
      </c>
      <c r="X54" s="95">
        <f t="shared" si="14"/>
        <v>-187483.75</v>
      </c>
      <c r="Y54" s="95">
        <f t="shared" si="14"/>
        <v>-283177.19999999995</v>
      </c>
      <c r="Z54" s="100">
        <f t="shared" si="14"/>
        <v>-164475.46999999997</v>
      </c>
      <c r="AA54" s="95">
        <f t="shared" si="14"/>
        <v>-1056357.8600000001</v>
      </c>
      <c r="AB54" s="164">
        <f t="shared" si="14"/>
        <v>-593081.41</v>
      </c>
    </row>
    <row r="55" spans="1:34" x14ac:dyDescent="0.3">
      <c r="A55" s="433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224238.22</v>
      </c>
      <c r="T55" s="101"/>
      <c r="U55" s="197"/>
      <c r="V55" s="218">
        <f t="shared" si="14"/>
        <v>-28982.929999999993</v>
      </c>
      <c r="W55" s="95">
        <f t="shared" si="14"/>
        <v>156525.27000000002</v>
      </c>
      <c r="X55" s="95">
        <f t="shared" si="14"/>
        <v>60421.800000000047</v>
      </c>
      <c r="Y55" s="95">
        <f t="shared" si="14"/>
        <v>58545.650000000023</v>
      </c>
      <c r="Z55" s="100">
        <f t="shared" si="14"/>
        <v>162678.16999999998</v>
      </c>
      <c r="AA55" s="95">
        <f t="shared" si="14"/>
        <v>-19318.05</v>
      </c>
      <c r="AB55" s="164">
        <f t="shared" si="14"/>
        <v>-20767</v>
      </c>
      <c r="AC55" s="401"/>
      <c r="AD55" s="401"/>
      <c r="AE55" s="401"/>
      <c r="AF55" s="401"/>
      <c r="AG55" s="401"/>
      <c r="AH55" s="401"/>
    </row>
    <row r="56" spans="1:34" x14ac:dyDescent="0.3">
      <c r="A56" s="433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215587.64</v>
      </c>
      <c r="T56" s="101"/>
      <c r="U56" s="197"/>
      <c r="V56" s="218">
        <f t="shared" si="14"/>
        <v>44975.479999999981</v>
      </c>
      <c r="W56" s="95">
        <f t="shared" si="14"/>
        <v>193343.38</v>
      </c>
      <c r="X56" s="95">
        <f t="shared" si="14"/>
        <v>130198.16999999998</v>
      </c>
      <c r="Y56" s="95">
        <f t="shared" si="14"/>
        <v>3530.4499999999825</v>
      </c>
      <c r="Z56" s="100">
        <f t="shared" si="14"/>
        <v>144959.46000000002</v>
      </c>
      <c r="AA56" s="95">
        <f t="shared" si="14"/>
        <v>-29247.22</v>
      </c>
      <c r="AB56" s="164">
        <f t="shared" si="14"/>
        <v>-19220</v>
      </c>
    </row>
    <row r="57" spans="1:34" ht="16.2" x14ac:dyDescent="0.45">
      <c r="A57" s="433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442606.84</v>
      </c>
      <c r="T57" s="105"/>
      <c r="U57" s="198"/>
      <c r="V57" s="219">
        <f t="shared" si="14"/>
        <v>132581.70000000001</v>
      </c>
      <c r="W57" s="96">
        <f t="shared" si="14"/>
        <v>27046.979999999981</v>
      </c>
      <c r="X57" s="96">
        <f t="shared" si="14"/>
        <v>98414.839999999967</v>
      </c>
      <c r="Y57" s="96">
        <f t="shared" si="14"/>
        <v>331904.59999999998</v>
      </c>
      <c r="Z57" s="104">
        <f t="shared" si="14"/>
        <v>252034.64</v>
      </c>
      <c r="AA57" s="96">
        <f t="shared" si="14"/>
        <v>-156663.06</v>
      </c>
      <c r="AB57" s="165">
        <f t="shared" si="14"/>
        <v>-47938.92</v>
      </c>
    </row>
    <row r="58" spans="1:34" x14ac:dyDescent="0.3">
      <c r="A58" s="433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4832515.91</v>
      </c>
      <c r="T58" s="101">
        <f t="shared" si="15"/>
        <v>0</v>
      </c>
      <c r="U58" s="197">
        <f t="shared" si="15"/>
        <v>0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-1534347.5399999996</v>
      </c>
      <c r="Y58" s="95">
        <f t="shared" si="15"/>
        <v>-298195.5</v>
      </c>
      <c r="Z58" s="100">
        <f t="shared" si="15"/>
        <v>1340284.8099999996</v>
      </c>
      <c r="AA58" s="95">
        <f t="shared" si="15"/>
        <v>-2454239.8000000003</v>
      </c>
      <c r="AB58" s="141">
        <f t="shared" si="15"/>
        <v>-1332318.81</v>
      </c>
    </row>
    <row r="59" spans="1:34" x14ac:dyDescent="0.3">
      <c r="A59" s="433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101"/>
      <c r="U59" s="197"/>
      <c r="V59" s="218"/>
      <c r="W59" s="95"/>
      <c r="X59" s="95"/>
      <c r="Y59" s="95"/>
      <c r="Z59" s="100"/>
      <c r="AA59" s="95"/>
      <c r="AB59" s="141"/>
    </row>
    <row r="60" spans="1:34" x14ac:dyDescent="0.3">
      <c r="A60" s="433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18692037.670000002</v>
      </c>
      <c r="T60" s="101"/>
      <c r="U60" s="197"/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3001242.5</v>
      </c>
      <c r="Y60" s="95">
        <f t="shared" si="16"/>
        <v>3868073.4699999988</v>
      </c>
      <c r="Z60" s="100">
        <f t="shared" si="16"/>
        <v>4663607.4800000023</v>
      </c>
      <c r="AA60" s="95">
        <f t="shared" si="16"/>
        <v>-12953454.619999999</v>
      </c>
      <c r="AB60" s="164">
        <f t="shared" si="16"/>
        <v>-11417784.529999999</v>
      </c>
      <c r="AC60" s="400"/>
      <c r="AD60" s="400"/>
      <c r="AE60" s="400"/>
      <c r="AF60" s="400"/>
      <c r="AG60" s="400"/>
      <c r="AH60" s="400"/>
    </row>
    <row r="61" spans="1:34" x14ac:dyDescent="0.3">
      <c r="A61" s="433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11111667.83</v>
      </c>
      <c r="T61" s="101"/>
      <c r="U61" s="197"/>
      <c r="V61" s="218">
        <f t="shared" si="16"/>
        <v>-450639.22999999858</v>
      </c>
      <c r="W61" s="95">
        <f t="shared" si="16"/>
        <v>-492342.25</v>
      </c>
      <c r="X61" s="95">
        <f t="shared" si="16"/>
        <v>-399624.86999999918</v>
      </c>
      <c r="Y61" s="95">
        <f t="shared" si="16"/>
        <v>414293.08999999985</v>
      </c>
      <c r="Z61" s="100">
        <f t="shared" si="16"/>
        <v>1073210.5</v>
      </c>
      <c r="AA61" s="95">
        <f t="shared" si="16"/>
        <v>-9871546.7799999993</v>
      </c>
      <c r="AB61" s="164">
        <f t="shared" si="16"/>
        <v>-9702638.1199999992</v>
      </c>
    </row>
    <row r="62" spans="1:34" x14ac:dyDescent="0.3">
      <c r="A62" s="433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934582.86</v>
      </c>
      <c r="T62" s="101"/>
      <c r="U62" s="197"/>
      <c r="V62" s="218">
        <f t="shared" si="16"/>
        <v>167275.35</v>
      </c>
      <c r="W62" s="95">
        <f t="shared" si="16"/>
        <v>334843.09999999998</v>
      </c>
      <c r="X62" s="95">
        <f t="shared" si="16"/>
        <v>513803.26999999996</v>
      </c>
      <c r="Y62" s="95">
        <f t="shared" si="16"/>
        <v>567644.16999999993</v>
      </c>
      <c r="Z62" s="100">
        <f t="shared" si="16"/>
        <v>694238.95</v>
      </c>
      <c r="AA62" s="95">
        <f t="shared" si="16"/>
        <v>-106724.94</v>
      </c>
      <c r="AB62" s="164">
        <f t="shared" si="16"/>
        <v>-8764.16</v>
      </c>
      <c r="AC62" s="401"/>
      <c r="AD62" s="401"/>
      <c r="AE62" s="401"/>
      <c r="AF62" s="401"/>
      <c r="AG62" s="401"/>
      <c r="AH62" s="401"/>
    </row>
    <row r="63" spans="1:34" x14ac:dyDescent="0.3">
      <c r="A63" s="433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584338.84</v>
      </c>
      <c r="T63" s="101"/>
      <c r="U63" s="197"/>
      <c r="V63" s="218">
        <f t="shared" si="16"/>
        <v>23959.199999999997</v>
      </c>
      <c r="W63" s="95">
        <f t="shared" si="16"/>
        <v>124358.78999999998</v>
      </c>
      <c r="X63" s="95">
        <f t="shared" si="16"/>
        <v>211879.67999999999</v>
      </c>
      <c r="Y63" s="95">
        <f t="shared" si="16"/>
        <v>289165.19</v>
      </c>
      <c r="Z63" s="100">
        <f t="shared" si="16"/>
        <v>342996.54</v>
      </c>
      <c r="AA63" s="95">
        <f t="shared" si="16"/>
        <v>-147504.42000000001</v>
      </c>
      <c r="AB63" s="164">
        <f t="shared" si="16"/>
        <v>-108980.35</v>
      </c>
    </row>
    <row r="64" spans="1:34" ht="16.2" x14ac:dyDescent="0.45">
      <c r="A64" s="433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470090.14</v>
      </c>
      <c r="T64" s="105"/>
      <c r="U64" s="198"/>
      <c r="V64" s="219">
        <f t="shared" si="16"/>
        <v>217842.19</v>
      </c>
      <c r="W64" s="96">
        <f t="shared" si="16"/>
        <v>359096.44999999995</v>
      </c>
      <c r="X64" s="96">
        <f t="shared" si="16"/>
        <v>330470.48</v>
      </c>
      <c r="Y64" s="96">
        <f t="shared" si="16"/>
        <v>326056.31</v>
      </c>
      <c r="Z64" s="104">
        <f t="shared" si="16"/>
        <v>281586.16000000003</v>
      </c>
      <c r="AA64" s="96">
        <f t="shared" si="16"/>
        <v>-272534.45</v>
      </c>
      <c r="AB64" s="165">
        <f t="shared" si="16"/>
        <v>-217536.81</v>
      </c>
    </row>
    <row r="65" spans="1:34" x14ac:dyDescent="0.3">
      <c r="A65" s="433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31792717.34</v>
      </c>
      <c r="T65" s="101">
        <f t="shared" si="17"/>
        <v>0</v>
      </c>
      <c r="U65" s="197">
        <f t="shared" si="17"/>
        <v>0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3657771.060000001</v>
      </c>
      <c r="Y65" s="95">
        <f t="shared" si="17"/>
        <v>5465232.2299999986</v>
      </c>
      <c r="Z65" s="100">
        <f t="shared" si="17"/>
        <v>7055639.6300000027</v>
      </c>
      <c r="AA65" s="95">
        <f t="shared" si="17"/>
        <v>-23351765.210000001</v>
      </c>
      <c r="AB65" s="141">
        <f t="shared" si="17"/>
        <v>-21455703.969999999</v>
      </c>
    </row>
    <row r="66" spans="1:34" x14ac:dyDescent="0.3">
      <c r="A66" s="433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101"/>
      <c r="U66" s="197"/>
      <c r="V66" s="218"/>
      <c r="W66" s="95"/>
      <c r="X66" s="95"/>
      <c r="Y66" s="95"/>
      <c r="Z66" s="100"/>
      <c r="AA66" s="95"/>
      <c r="AB66" s="141"/>
    </row>
    <row r="67" spans="1:34" x14ac:dyDescent="0.3">
      <c r="A67" s="433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25993196.440000001</v>
      </c>
      <c r="T67" s="101"/>
      <c r="U67" s="197"/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1616882.1000000015</v>
      </c>
      <c r="Y67" s="95">
        <f t="shared" si="20"/>
        <v>3816903.6999999993</v>
      </c>
      <c r="Z67" s="100">
        <f t="shared" si="20"/>
        <v>7499661.7500000037</v>
      </c>
      <c r="AA67" s="95">
        <f t="shared" si="20"/>
        <v>-15416810.23</v>
      </c>
      <c r="AB67" s="164">
        <f t="shared" si="20"/>
        <v>-13148498.119999999</v>
      </c>
      <c r="AC67" s="400"/>
      <c r="AD67" s="400"/>
      <c r="AE67" s="400"/>
      <c r="AF67" s="400"/>
      <c r="AG67" s="400"/>
      <c r="AH67" s="400"/>
    </row>
    <row r="68" spans="1:34" x14ac:dyDescent="0.3">
      <c r="A68" s="433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12807069.9</v>
      </c>
      <c r="T68" s="101"/>
      <c r="U68" s="197"/>
      <c r="V68" s="218">
        <f t="shared" si="20"/>
        <v>-2413702.1599999983</v>
      </c>
      <c r="W68" s="95">
        <f t="shared" si="20"/>
        <v>-2180923.1499999985</v>
      </c>
      <c r="X68" s="95">
        <f t="shared" si="20"/>
        <v>-239078.36999999918</v>
      </c>
      <c r="Y68" s="95">
        <f t="shared" si="20"/>
        <v>156995.1799999997</v>
      </c>
      <c r="Z68" s="100">
        <f t="shared" si="20"/>
        <v>562764.71000000089</v>
      </c>
      <c r="AA68" s="95">
        <f t="shared" si="20"/>
        <v>-11621196.52</v>
      </c>
      <c r="AB68" s="164">
        <f t="shared" si="20"/>
        <v>-10631743.869999999</v>
      </c>
    </row>
    <row r="69" spans="1:34" x14ac:dyDescent="0.3">
      <c r="A69" s="433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1449668.89</v>
      </c>
      <c r="T69" s="101"/>
      <c r="U69" s="197"/>
      <c r="V69" s="218">
        <f t="shared" si="20"/>
        <v>45512.840000000084</v>
      </c>
      <c r="W69" s="95">
        <f t="shared" si="20"/>
        <v>225393.49000000022</v>
      </c>
      <c r="X69" s="95">
        <f t="shared" si="20"/>
        <v>683105.41000000015</v>
      </c>
      <c r="Y69" s="95">
        <f t="shared" si="20"/>
        <v>707221.79999999981</v>
      </c>
      <c r="Z69" s="100">
        <f t="shared" si="20"/>
        <v>1042557.5999999999</v>
      </c>
      <c r="AA69" s="95">
        <f t="shared" si="20"/>
        <v>-199762.97</v>
      </c>
      <c r="AB69" s="164">
        <f t="shared" si="20"/>
        <v>-120316.21</v>
      </c>
      <c r="AC69" s="401"/>
      <c r="AD69" s="401"/>
      <c r="AE69" s="401"/>
      <c r="AF69" s="401"/>
      <c r="AG69" s="401"/>
      <c r="AH69" s="401"/>
    </row>
    <row r="70" spans="1:34" x14ac:dyDescent="0.3">
      <c r="A70" s="433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1175620.8600000001</v>
      </c>
      <c r="T70" s="101"/>
      <c r="U70" s="197"/>
      <c r="V70" s="218">
        <f t="shared" si="20"/>
        <v>109650.49000000022</v>
      </c>
      <c r="W70" s="95">
        <f t="shared" si="20"/>
        <v>310930.08000000007</v>
      </c>
      <c r="X70" s="95">
        <f t="shared" si="20"/>
        <v>323310.44999999995</v>
      </c>
      <c r="Y70" s="95">
        <f t="shared" si="20"/>
        <v>418323.04999999981</v>
      </c>
      <c r="Z70" s="100">
        <f t="shared" si="20"/>
        <v>705104.44000000018</v>
      </c>
      <c r="AA70" s="95">
        <f t="shared" si="20"/>
        <v>-302145.55000000005</v>
      </c>
      <c r="AB70" s="164">
        <f t="shared" si="20"/>
        <v>-217817.12</v>
      </c>
    </row>
    <row r="71" spans="1:34" x14ac:dyDescent="0.3">
      <c r="A71" s="433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1434256.09</v>
      </c>
      <c r="T71" s="105"/>
      <c r="U71" s="198"/>
      <c r="V71" s="219">
        <f t="shared" si="20"/>
        <v>939648.1</v>
      </c>
      <c r="W71" s="96">
        <f t="shared" si="20"/>
        <v>348608.13000000012</v>
      </c>
      <c r="X71" s="96">
        <f t="shared" si="20"/>
        <v>365484.15000000014</v>
      </c>
      <c r="Y71" s="96">
        <f t="shared" si="20"/>
        <v>883494.59000000008</v>
      </c>
      <c r="Z71" s="232">
        <f t="shared" si="20"/>
        <v>802799.82000000007</v>
      </c>
      <c r="AA71" s="96">
        <f t="shared" si="20"/>
        <v>-530646.81000000006</v>
      </c>
      <c r="AB71" s="165">
        <f t="shared" si="20"/>
        <v>-414317.9</v>
      </c>
    </row>
    <row r="72" spans="1:34" ht="15" thickBot="1" x14ac:dyDescent="0.35">
      <c r="A72" s="433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42859812.180000007</v>
      </c>
      <c r="T72" s="108">
        <f t="shared" si="23"/>
        <v>0</v>
      </c>
      <c r="U72" s="199">
        <f t="shared" si="23"/>
        <v>0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2749703.740000003</v>
      </c>
      <c r="Y72" s="97">
        <f t="shared" si="23"/>
        <v>5982938.3199999984</v>
      </c>
      <c r="Z72" s="107">
        <f t="shared" si="23"/>
        <v>10612888.320000004</v>
      </c>
      <c r="AA72" s="97">
        <f t="shared" si="23"/>
        <v>-28070562.079999998</v>
      </c>
      <c r="AB72" s="166">
        <f t="shared" si="23"/>
        <v>-24532693.219999999</v>
      </c>
    </row>
    <row r="73" spans="1:34" x14ac:dyDescent="0.3">
      <c r="A73" s="433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2"/>
      <c r="U73" s="200"/>
      <c r="V73" s="221"/>
      <c r="W73" s="32"/>
      <c r="X73" s="32"/>
      <c r="Y73" s="32"/>
      <c r="Z73" s="44"/>
      <c r="AA73" s="32"/>
      <c r="AB73" s="167"/>
    </row>
    <row r="74" spans="1:34" x14ac:dyDescent="0.3">
      <c r="A74" s="433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487545</v>
      </c>
      <c r="T74" s="34"/>
      <c r="U74" s="193"/>
      <c r="V74" s="213">
        <f t="shared" ref="V74:AB78" si="24">O74-C74</f>
        <v>-8197240</v>
      </c>
      <c r="W74" s="80">
        <f t="shared" si="24"/>
        <v>1276654</v>
      </c>
      <c r="X74" s="80">
        <f t="shared" si="24"/>
        <v>3538196</v>
      </c>
      <c r="Y74" s="80">
        <f t="shared" si="24"/>
        <v>187617</v>
      </c>
      <c r="Z74" s="61">
        <f t="shared" si="24"/>
        <v>-4040090</v>
      </c>
      <c r="AA74" s="80">
        <f t="shared" si="24"/>
        <v>-3931647</v>
      </c>
      <c r="AB74" s="154">
        <f t="shared" si="24"/>
        <v>-4442656</v>
      </c>
      <c r="AC74" s="400"/>
      <c r="AD74" s="400"/>
      <c r="AE74" s="400"/>
      <c r="AF74" s="400"/>
      <c r="AG74" s="400"/>
      <c r="AH74" s="400"/>
    </row>
    <row r="75" spans="1:34" x14ac:dyDescent="0.3">
      <c r="A75" s="433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71515</v>
      </c>
      <c r="T75" s="34"/>
      <c r="U75" s="193"/>
      <c r="V75" s="213">
        <f t="shared" si="24"/>
        <v>-1401934</v>
      </c>
      <c r="W75" s="80">
        <f t="shared" si="24"/>
        <v>-112682</v>
      </c>
      <c r="X75" s="80">
        <f t="shared" si="24"/>
        <v>222955</v>
      </c>
      <c r="Y75" s="80">
        <f t="shared" si="24"/>
        <v>-218665</v>
      </c>
      <c r="Z75" s="61">
        <f t="shared" si="24"/>
        <v>-725915</v>
      </c>
      <c r="AA75" s="80">
        <f t="shared" si="24"/>
        <v>-695783</v>
      </c>
      <c r="AB75" s="154">
        <f t="shared" si="24"/>
        <v>-702726</v>
      </c>
    </row>
    <row r="76" spans="1:34" x14ac:dyDescent="0.3">
      <c r="A76" s="433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29393</v>
      </c>
      <c r="T76" s="34"/>
      <c r="U76" s="193"/>
      <c r="V76" s="213">
        <f t="shared" si="24"/>
        <v>-1823446</v>
      </c>
      <c r="W76" s="80">
        <f t="shared" si="24"/>
        <v>-316797</v>
      </c>
      <c r="X76" s="80">
        <f t="shared" si="24"/>
        <v>210882</v>
      </c>
      <c r="Y76" s="80">
        <f t="shared" si="24"/>
        <v>-134885</v>
      </c>
      <c r="Z76" s="61">
        <f t="shared" si="24"/>
        <v>-501578</v>
      </c>
      <c r="AA76" s="80">
        <f t="shared" si="24"/>
        <v>-482381</v>
      </c>
      <c r="AB76" s="154">
        <f t="shared" si="24"/>
        <v>-540273</v>
      </c>
      <c r="AC76" s="401"/>
      <c r="AD76" s="401"/>
      <c r="AE76" s="401"/>
      <c r="AF76" s="401"/>
      <c r="AG76" s="401"/>
      <c r="AH76" s="401"/>
    </row>
    <row r="77" spans="1:34" x14ac:dyDescent="0.3">
      <c r="A77" s="433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155796</v>
      </c>
      <c r="T77" s="34"/>
      <c r="U77" s="193"/>
      <c r="V77" s="213">
        <f t="shared" si="24"/>
        <v>-3237485</v>
      </c>
      <c r="W77" s="80">
        <f t="shared" si="24"/>
        <v>-956171</v>
      </c>
      <c r="X77" s="80">
        <f t="shared" si="24"/>
        <v>-40339</v>
      </c>
      <c r="Y77" s="80">
        <f t="shared" si="24"/>
        <v>-689120</v>
      </c>
      <c r="Z77" s="61">
        <f t="shared" si="24"/>
        <v>-1954153</v>
      </c>
      <c r="AA77" s="80">
        <f t="shared" si="24"/>
        <v>-1977767</v>
      </c>
      <c r="AB77" s="154">
        <f t="shared" si="24"/>
        <v>-2187047</v>
      </c>
    </row>
    <row r="78" spans="1:34" x14ac:dyDescent="0.3">
      <c r="A78" s="433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335742</v>
      </c>
      <c r="T78" s="87"/>
      <c r="U78" s="194"/>
      <c r="V78" s="214">
        <f t="shared" si="24"/>
        <v>-2890399</v>
      </c>
      <c r="W78" s="85">
        <f t="shared" si="24"/>
        <v>-1655044</v>
      </c>
      <c r="X78" s="85">
        <f t="shared" si="24"/>
        <v>-1722788</v>
      </c>
      <c r="Y78" s="85">
        <f t="shared" si="24"/>
        <v>-1159108.1999999993</v>
      </c>
      <c r="Z78" s="239">
        <f t="shared" si="24"/>
        <v>-8225454</v>
      </c>
      <c r="AA78" s="85">
        <f t="shared" si="24"/>
        <v>-18938213</v>
      </c>
      <c r="AB78" s="155">
        <f t="shared" si="24"/>
        <v>-8395329</v>
      </c>
    </row>
    <row r="79" spans="1:34" x14ac:dyDescent="0.3">
      <c r="A79" s="433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1079991</v>
      </c>
      <c r="T79" s="34">
        <f t="shared" si="25"/>
        <v>0</v>
      </c>
      <c r="U79" s="193">
        <f t="shared" si="25"/>
        <v>0</v>
      </c>
      <c r="V79" s="213">
        <f t="shared" si="25"/>
        <v>-17550504</v>
      </c>
      <c r="W79" s="80">
        <f t="shared" si="25"/>
        <v>-1764040</v>
      </c>
      <c r="X79" s="80">
        <f t="shared" si="25"/>
        <v>2208906</v>
      </c>
      <c r="Y79" s="80">
        <f t="shared" si="25"/>
        <v>-2014161.1999999993</v>
      </c>
      <c r="Z79" s="61">
        <f t="shared" si="25"/>
        <v>-15447190</v>
      </c>
      <c r="AA79" s="80">
        <f t="shared" si="25"/>
        <v>-26025791</v>
      </c>
      <c r="AB79" s="154">
        <f t="shared" si="25"/>
        <v>-16268031</v>
      </c>
    </row>
    <row r="80" spans="1:34" x14ac:dyDescent="0.3">
      <c r="A80" s="433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36"/>
      <c r="U80" s="201"/>
      <c r="V80" s="222"/>
      <c r="W80" s="144"/>
      <c r="X80" s="144"/>
      <c r="Y80" s="144"/>
      <c r="Z80" s="71"/>
      <c r="AA80" s="144"/>
      <c r="AB80" s="168"/>
    </row>
    <row r="81" spans="1:28" x14ac:dyDescent="0.3">
      <c r="A81" s="433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858152.66</v>
      </c>
      <c r="T81" s="117"/>
      <c r="U81" s="202"/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3536534.7399999984</v>
      </c>
      <c r="Y81" s="95">
        <f t="shared" si="26"/>
        <v>-352318.68999999948</v>
      </c>
      <c r="Z81" s="395">
        <f t="shared" si="26"/>
        <v>-7574419.379999999</v>
      </c>
      <c r="AA81" s="95">
        <f t="shared" si="26"/>
        <v>-7518855.7000000002</v>
      </c>
      <c r="AB81" s="164">
        <f t="shared" si="26"/>
        <v>-8154353.6100000003</v>
      </c>
    </row>
    <row r="82" spans="1:28" x14ac:dyDescent="0.3">
      <c r="A82" s="433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92352.06</v>
      </c>
      <c r="T82" s="117"/>
      <c r="U82" s="202"/>
      <c r="V82" s="218">
        <f t="shared" si="26"/>
        <v>-1618921.79</v>
      </c>
      <c r="W82" s="95">
        <f t="shared" si="26"/>
        <v>-287400.95000000019</v>
      </c>
      <c r="X82" s="95">
        <f t="shared" si="26"/>
        <v>21596.839999999851</v>
      </c>
      <c r="Y82" s="95">
        <f t="shared" si="26"/>
        <v>-335577.57000000007</v>
      </c>
      <c r="Z82" s="395">
        <f t="shared" si="26"/>
        <v>-989216.11999999988</v>
      </c>
      <c r="AA82" s="95">
        <f t="shared" si="26"/>
        <v>-968966.43</v>
      </c>
      <c r="AB82" s="164">
        <f t="shared" si="26"/>
        <v>-954941.41</v>
      </c>
    </row>
    <row r="83" spans="1:28" x14ac:dyDescent="0.3">
      <c r="A83" s="433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65293.170000000006</v>
      </c>
      <c r="T83" s="117"/>
      <c r="U83" s="202"/>
      <c r="V83" s="218">
        <f t="shared" si="26"/>
        <v>-2338352.4800000004</v>
      </c>
      <c r="W83" s="95">
        <f t="shared" si="26"/>
        <v>-478125.25</v>
      </c>
      <c r="X83" s="95">
        <f t="shared" si="26"/>
        <v>208430.70000000019</v>
      </c>
      <c r="Y83" s="95">
        <f t="shared" si="26"/>
        <v>-162012.58999999985</v>
      </c>
      <c r="Z83" s="395">
        <f t="shared" si="26"/>
        <v>-914554.48</v>
      </c>
      <c r="AA83" s="95">
        <f t="shared" si="26"/>
        <v>-913709.08000000007</v>
      </c>
      <c r="AB83" s="164">
        <f t="shared" si="26"/>
        <v>-961868.64999999991</v>
      </c>
    </row>
    <row r="84" spans="1:28" x14ac:dyDescent="0.3">
      <c r="A84" s="433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128788.66</v>
      </c>
      <c r="T84" s="117"/>
      <c r="U84" s="202"/>
      <c r="V84" s="218">
        <f t="shared" si="26"/>
        <v>-2771957.6400000006</v>
      </c>
      <c r="W84" s="95">
        <f t="shared" si="26"/>
        <v>-888994</v>
      </c>
      <c r="X84" s="95">
        <f t="shared" si="26"/>
        <v>-94694.5</v>
      </c>
      <c r="Y84" s="95">
        <f t="shared" si="26"/>
        <v>-496569.29999999981</v>
      </c>
      <c r="Z84" s="395">
        <f t="shared" si="26"/>
        <v>-1608348.2300000002</v>
      </c>
      <c r="AA84" s="95">
        <f t="shared" si="26"/>
        <v>-1596991.71</v>
      </c>
      <c r="AB84" s="164">
        <f t="shared" si="26"/>
        <v>-1708511.9</v>
      </c>
    </row>
    <row r="85" spans="1:28" ht="16.2" x14ac:dyDescent="0.45">
      <c r="A85" s="433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146389.53999999998</v>
      </c>
      <c r="T85" s="121"/>
      <c r="U85" s="203"/>
      <c r="V85" s="219">
        <f t="shared" si="26"/>
        <v>-1255420.9000000004</v>
      </c>
      <c r="W85" s="96">
        <f t="shared" si="26"/>
        <v>236637.16999999993</v>
      </c>
      <c r="X85" s="96">
        <f t="shared" si="26"/>
        <v>-432634.34999999963</v>
      </c>
      <c r="Y85" s="96">
        <f t="shared" si="26"/>
        <v>-316336.0700000003</v>
      </c>
      <c r="Z85" s="397">
        <f t="shared" si="26"/>
        <v>-2227583.9</v>
      </c>
      <c r="AA85" s="96">
        <f t="shared" si="26"/>
        <v>-2469556.86</v>
      </c>
      <c r="AB85" s="165">
        <f t="shared" si="26"/>
        <v>-2462262.5299999998</v>
      </c>
    </row>
    <row r="86" spans="1:28" x14ac:dyDescent="0.3">
      <c r="A86" s="433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1290976.0900000001</v>
      </c>
      <c r="T86" s="117">
        <f t="shared" si="27"/>
        <v>0</v>
      </c>
      <c r="U86" s="202">
        <f t="shared" si="27"/>
        <v>0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3239233.4299999988</v>
      </c>
      <c r="Y86" s="117">
        <f t="shared" si="27"/>
        <v>-1662814.2199999995</v>
      </c>
      <c r="Z86" s="395">
        <f t="shared" si="27"/>
        <v>-13314122.109999999</v>
      </c>
      <c r="AA86" s="117">
        <f t="shared" si="27"/>
        <v>-13468079.780000001</v>
      </c>
      <c r="AB86" s="169">
        <f t="shared" si="27"/>
        <v>-14241938.1</v>
      </c>
    </row>
    <row r="87" spans="1:28" x14ac:dyDescent="0.3">
      <c r="A87" s="433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243"/>
      <c r="U87" s="244"/>
      <c r="V87" s="245"/>
      <c r="W87" s="243"/>
      <c r="X87" s="37"/>
      <c r="Y87" s="37"/>
      <c r="Z87" s="242"/>
      <c r="AA87" s="37"/>
      <c r="AB87" s="45"/>
    </row>
    <row r="88" spans="1:28" x14ac:dyDescent="0.3">
      <c r="A88" s="433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243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247" t="s">
        <v>31</v>
      </c>
      <c r="AA88" s="46" t="s">
        <v>31</v>
      </c>
      <c r="AB88" s="170" t="s">
        <v>31</v>
      </c>
    </row>
    <row r="89" spans="1:28" x14ac:dyDescent="0.3">
      <c r="A89" s="433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243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247" t="s">
        <v>31</v>
      </c>
      <c r="AA89" s="46" t="s">
        <v>31</v>
      </c>
      <c r="AB89" s="170" t="s">
        <v>31</v>
      </c>
    </row>
    <row r="90" spans="1:28" x14ac:dyDescent="0.3">
      <c r="A90" s="433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243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247" t="s">
        <v>31</v>
      </c>
      <c r="AA90" s="46" t="s">
        <v>31</v>
      </c>
      <c r="AB90" s="170" t="s">
        <v>31</v>
      </c>
    </row>
    <row r="91" spans="1:28" x14ac:dyDescent="0.3">
      <c r="A91" s="433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243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247" t="s">
        <v>31</v>
      </c>
      <c r="AA91" s="46" t="s">
        <v>31</v>
      </c>
      <c r="AB91" s="170" t="s">
        <v>31</v>
      </c>
    </row>
    <row r="92" spans="1:28" x14ac:dyDescent="0.3">
      <c r="A92" s="433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243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247" t="s">
        <v>31</v>
      </c>
      <c r="AA92" s="46" t="s">
        <v>31</v>
      </c>
      <c r="AB92" s="170" t="s">
        <v>31</v>
      </c>
    </row>
    <row r="93" spans="1:28" x14ac:dyDescent="0.3">
      <c r="A93" s="433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243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247" t="s">
        <v>31</v>
      </c>
      <c r="AA93" s="46" t="s">
        <v>31</v>
      </c>
      <c r="AB93" s="170" t="s">
        <v>31</v>
      </c>
    </row>
    <row r="94" spans="1:28" x14ac:dyDescent="0.3">
      <c r="A94" s="433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250"/>
      <c r="U94" s="252"/>
      <c r="V94" s="253"/>
      <c r="W94" s="254"/>
      <c r="X94" s="38"/>
      <c r="Y94" s="38"/>
      <c r="Z94" s="251"/>
      <c r="AA94" s="38"/>
      <c r="AB94" s="172"/>
    </row>
    <row r="95" spans="1:28" x14ac:dyDescent="0.3">
      <c r="A95" s="433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858152.66</v>
      </c>
      <c r="T95" s="110">
        <f t="shared" si="29"/>
        <v>0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3536534.7399999984</v>
      </c>
      <c r="Y95" s="95">
        <f t="shared" si="30"/>
        <v>-352318.68999999948</v>
      </c>
      <c r="Z95" s="122">
        <f t="shared" si="30"/>
        <v>-7574419.379999999</v>
      </c>
      <c r="AA95" s="95">
        <f t="shared" si="30"/>
        <v>-7518855.7000000002</v>
      </c>
      <c r="AB95" s="164">
        <f t="shared" si="30"/>
        <v>-8154353.6100000003</v>
      </c>
    </row>
    <row r="96" spans="1:28" x14ac:dyDescent="0.3">
      <c r="A96" s="433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92352.06</v>
      </c>
      <c r="T96" s="110">
        <f t="shared" si="29"/>
        <v>0</v>
      </c>
      <c r="U96" s="204">
        <f t="shared" si="29"/>
        <v>0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21596.839999999851</v>
      </c>
      <c r="Y96" s="95">
        <f t="shared" si="30"/>
        <v>-335577.57000000007</v>
      </c>
      <c r="Z96" s="122">
        <f t="shared" si="30"/>
        <v>-989216.11999999988</v>
      </c>
      <c r="AA96" s="95">
        <f t="shared" si="30"/>
        <v>-968966.43</v>
      </c>
      <c r="AB96" s="164">
        <f t="shared" si="30"/>
        <v>-954941.41</v>
      </c>
    </row>
    <row r="97" spans="1:28" x14ac:dyDescent="0.3">
      <c r="A97" s="433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65293.170000000006</v>
      </c>
      <c r="T97" s="110">
        <f t="shared" si="29"/>
        <v>0</v>
      </c>
      <c r="U97" s="204">
        <f t="shared" si="29"/>
        <v>0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208430.70000000019</v>
      </c>
      <c r="Y97" s="95">
        <f t="shared" si="30"/>
        <v>-162012.58999999985</v>
      </c>
      <c r="Z97" s="122">
        <f t="shared" si="30"/>
        <v>-914554.48</v>
      </c>
      <c r="AA97" s="95">
        <f t="shared" si="30"/>
        <v>-913709.08000000007</v>
      </c>
      <c r="AB97" s="164">
        <f t="shared" si="30"/>
        <v>-961868.64999999991</v>
      </c>
    </row>
    <row r="98" spans="1:28" x14ac:dyDescent="0.3">
      <c r="A98" s="433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128788.66</v>
      </c>
      <c r="T98" s="110">
        <f t="shared" si="29"/>
        <v>0</v>
      </c>
      <c r="U98" s="204">
        <f t="shared" si="29"/>
        <v>0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-94694.5</v>
      </c>
      <c r="Y98" s="95">
        <f t="shared" si="30"/>
        <v>-496569.29999999981</v>
      </c>
      <c r="Z98" s="122">
        <f t="shared" si="30"/>
        <v>-1608348.2300000002</v>
      </c>
      <c r="AA98" s="95">
        <f t="shared" si="30"/>
        <v>-1596991.71</v>
      </c>
      <c r="AB98" s="164">
        <f t="shared" si="30"/>
        <v>-1708511.9</v>
      </c>
    </row>
    <row r="99" spans="1:28" ht="16.2" x14ac:dyDescent="0.45">
      <c r="A99" s="433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146389.53999999998</v>
      </c>
      <c r="T99" s="124">
        <f t="shared" si="29"/>
        <v>0</v>
      </c>
      <c r="U99" s="205">
        <f t="shared" si="29"/>
        <v>0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-432634.34999999963</v>
      </c>
      <c r="Y99" s="96">
        <f t="shared" si="30"/>
        <v>-316336.0700000003</v>
      </c>
      <c r="Z99" s="123">
        <f t="shared" si="30"/>
        <v>-2227583.9</v>
      </c>
      <c r="AA99" s="96">
        <f t="shared" si="30"/>
        <v>-2469556.86</v>
      </c>
      <c r="AB99" s="165">
        <f t="shared" si="30"/>
        <v>-2462262.5299999998</v>
      </c>
    </row>
    <row r="100" spans="1:28" ht="15" thickBot="1" x14ac:dyDescent="0.35">
      <c r="A100" s="433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1290976.0900000001</v>
      </c>
      <c r="T100" s="97">
        <f t="shared" si="29"/>
        <v>0</v>
      </c>
      <c r="U100" s="206">
        <f t="shared" si="29"/>
        <v>0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3239233.4299999988</v>
      </c>
      <c r="Y100" s="97">
        <f t="shared" si="32"/>
        <v>-1662814.2199999995</v>
      </c>
      <c r="Z100" s="98">
        <f t="shared" si="32"/>
        <v>-13314122.109999999</v>
      </c>
      <c r="AA100" s="97">
        <f t="shared" si="32"/>
        <v>-13468079.780000001</v>
      </c>
      <c r="AB100" s="166">
        <f t="shared" si="32"/>
        <v>-14241938.1</v>
      </c>
    </row>
    <row r="101" spans="1:28" x14ac:dyDescent="0.3">
      <c r="A101" s="433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128"/>
      <c r="U101" s="207"/>
      <c r="V101" s="224"/>
      <c r="W101" s="129"/>
      <c r="X101" s="130"/>
      <c r="Y101" s="130"/>
      <c r="Z101" s="126"/>
      <c r="AA101" s="130"/>
      <c r="AB101" s="174"/>
    </row>
    <row r="102" spans="1:28" x14ac:dyDescent="0.3">
      <c r="A102" s="433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2147168.11</v>
      </c>
      <c r="T102" s="131"/>
      <c r="U102" s="204"/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-2992663.2300000004</v>
      </c>
      <c r="Y102" s="95">
        <f t="shared" si="33"/>
        <v>1950449.0199999996</v>
      </c>
      <c r="Z102" s="326">
        <f t="shared" si="33"/>
        <v>-17156514.129999999</v>
      </c>
      <c r="AA102" s="95">
        <f t="shared" si="33"/>
        <v>-15790365.41</v>
      </c>
      <c r="AB102" s="164">
        <f t="shared" si="33"/>
        <v>-14220171.68</v>
      </c>
    </row>
    <row r="103" spans="1:28" x14ac:dyDescent="0.3">
      <c r="A103" s="433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135290.98000000001</v>
      </c>
      <c r="T103" s="131"/>
      <c r="U103" s="204"/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-428184.9700000002</v>
      </c>
      <c r="Y103" s="95">
        <f t="shared" si="33"/>
        <v>-40151.15000000014</v>
      </c>
      <c r="Z103" s="326">
        <f t="shared" si="33"/>
        <v>-1512554.52</v>
      </c>
      <c r="AA103" s="95">
        <f t="shared" si="33"/>
        <v>-1430519.13</v>
      </c>
      <c r="AB103" s="164">
        <f t="shared" si="33"/>
        <v>-1351938.29</v>
      </c>
    </row>
    <row r="104" spans="1:28" x14ac:dyDescent="0.3">
      <c r="A104" s="433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179985.84</v>
      </c>
      <c r="T104" s="131"/>
      <c r="U104" s="204"/>
      <c r="V104" s="218">
        <f t="shared" si="33"/>
        <v>-1643056.5899999999</v>
      </c>
      <c r="W104" s="95">
        <f t="shared" si="33"/>
        <v>-3176239.59</v>
      </c>
      <c r="X104" s="95">
        <f t="shared" si="33"/>
        <v>-444726.12000000011</v>
      </c>
      <c r="Y104" s="95">
        <f t="shared" si="33"/>
        <v>411698.73999999976</v>
      </c>
      <c r="Z104" s="326">
        <f t="shared" si="33"/>
        <v>-1536703.03</v>
      </c>
      <c r="AA104" s="95">
        <f t="shared" si="33"/>
        <v>-1276437.6399999999</v>
      </c>
      <c r="AB104" s="164">
        <f t="shared" si="33"/>
        <v>-1123845.6299999999</v>
      </c>
    </row>
    <row r="105" spans="1:28" x14ac:dyDescent="0.3">
      <c r="A105" s="433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237999.62</v>
      </c>
      <c r="T105" s="131"/>
      <c r="U105" s="204"/>
      <c r="V105" s="218">
        <f t="shared" si="33"/>
        <v>-1464179.1099999994</v>
      </c>
      <c r="W105" s="95">
        <f t="shared" si="33"/>
        <v>-4247225.71</v>
      </c>
      <c r="X105" s="95">
        <f t="shared" si="33"/>
        <v>-461390.9299999997</v>
      </c>
      <c r="Y105" s="95">
        <f t="shared" si="33"/>
        <v>297724.89999999991</v>
      </c>
      <c r="Z105" s="326">
        <f t="shared" si="33"/>
        <v>-2546753.58</v>
      </c>
      <c r="AA105" s="95">
        <f t="shared" si="33"/>
        <v>-2106321.71</v>
      </c>
      <c r="AB105" s="164">
        <f t="shared" si="33"/>
        <v>-1817034.12</v>
      </c>
    </row>
    <row r="106" spans="1:28" ht="16.2" x14ac:dyDescent="0.45">
      <c r="A106" s="433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325781.78999999998</v>
      </c>
      <c r="T106" s="132"/>
      <c r="U106" s="208"/>
      <c r="V106" s="219">
        <f t="shared" si="33"/>
        <v>-490630.08000000007</v>
      </c>
      <c r="W106" s="96">
        <f t="shared" si="33"/>
        <v>-2279940.41</v>
      </c>
      <c r="X106" s="96">
        <f t="shared" si="33"/>
        <v>416375.20000000019</v>
      </c>
      <c r="Y106" s="96">
        <f t="shared" si="33"/>
        <v>193710.66000000015</v>
      </c>
      <c r="Z106" s="329">
        <f t="shared" si="33"/>
        <v>-2965254.09</v>
      </c>
      <c r="AA106" s="96">
        <f t="shared" si="33"/>
        <v>-2403935.58</v>
      </c>
      <c r="AB106" s="165">
        <f t="shared" si="33"/>
        <v>-2585394.19</v>
      </c>
    </row>
    <row r="107" spans="1:28" x14ac:dyDescent="0.3">
      <c r="A107" s="433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3026226.34</v>
      </c>
      <c r="T107" s="95">
        <f t="shared" si="34"/>
        <v>0</v>
      </c>
      <c r="U107" s="134">
        <f t="shared" si="34"/>
        <v>0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-3910590.05</v>
      </c>
      <c r="Y107" s="135">
        <f t="shared" si="34"/>
        <v>2813432.1699999995</v>
      </c>
      <c r="Z107" s="111">
        <f t="shared" si="34"/>
        <v>-25717779.349999998</v>
      </c>
      <c r="AA107" s="133">
        <f t="shared" si="34"/>
        <v>-23007579.469999999</v>
      </c>
      <c r="AB107" s="164">
        <f t="shared" si="34"/>
        <v>-21098383.91</v>
      </c>
    </row>
    <row r="108" spans="1:28" x14ac:dyDescent="0.3">
      <c r="A108" s="433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0"/>
      <c r="U108" s="209"/>
      <c r="V108" s="226"/>
      <c r="W108" s="41"/>
      <c r="X108" s="42"/>
      <c r="Y108" s="42"/>
      <c r="Z108" s="73"/>
      <c r="AA108" s="42"/>
      <c r="AB108" s="175"/>
    </row>
    <row r="109" spans="1:28" x14ac:dyDescent="0.3">
      <c r="A109" s="433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28447</v>
      </c>
      <c r="T109" s="260"/>
      <c r="U109" s="263"/>
      <c r="V109" s="255">
        <f t="shared" ref="V109:AB113" si="35">O109-C109</f>
        <v>13439</v>
      </c>
      <c r="W109" s="256">
        <f t="shared" si="35"/>
        <v>-28612</v>
      </c>
      <c r="X109" s="90">
        <f t="shared" si="35"/>
        <v>-9870</v>
      </c>
      <c r="Y109" s="90">
        <f t="shared" si="35"/>
        <v>31580</v>
      </c>
      <c r="Z109" s="262">
        <f t="shared" si="35"/>
        <v>-202828</v>
      </c>
      <c r="AA109" s="90">
        <f t="shared" si="35"/>
        <v>-216075</v>
      </c>
      <c r="AB109" s="176">
        <f t="shared" si="35"/>
        <v>-204036</v>
      </c>
    </row>
    <row r="110" spans="1:28" x14ac:dyDescent="0.3">
      <c r="A110" s="433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1758</v>
      </c>
      <c r="T110" s="260"/>
      <c r="U110" s="263"/>
      <c r="V110" s="255">
        <f t="shared" si="35"/>
        <v>-1618</v>
      </c>
      <c r="W110" s="256">
        <f t="shared" si="35"/>
        <v>-2018</v>
      </c>
      <c r="X110" s="90">
        <f t="shared" si="35"/>
        <v>-2660</v>
      </c>
      <c r="Y110" s="90">
        <f t="shared" si="35"/>
        <v>-202</v>
      </c>
      <c r="Z110" s="262">
        <f t="shared" si="35"/>
        <v>-17254</v>
      </c>
      <c r="AA110" s="90">
        <f t="shared" si="35"/>
        <v>-18419</v>
      </c>
      <c r="AB110" s="176">
        <f t="shared" si="35"/>
        <v>-18494</v>
      </c>
    </row>
    <row r="111" spans="1:28" x14ac:dyDescent="0.3">
      <c r="A111" s="433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2106</v>
      </c>
      <c r="T111" s="260"/>
      <c r="U111" s="263"/>
      <c r="V111" s="255">
        <f t="shared" si="35"/>
        <v>1313</v>
      </c>
      <c r="W111" s="256">
        <f t="shared" si="35"/>
        <v>-5347</v>
      </c>
      <c r="X111" s="90">
        <f t="shared" si="35"/>
        <v>-2269</v>
      </c>
      <c r="Y111" s="90">
        <f t="shared" si="35"/>
        <v>2461</v>
      </c>
      <c r="Z111" s="262">
        <f t="shared" si="35"/>
        <v>-19169</v>
      </c>
      <c r="AA111" s="90">
        <f t="shared" si="35"/>
        <v>-20265</v>
      </c>
      <c r="AB111" s="176">
        <f t="shared" si="35"/>
        <v>-19118</v>
      </c>
    </row>
    <row r="112" spans="1:28" x14ac:dyDescent="0.3">
      <c r="A112" s="433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626</v>
      </c>
      <c r="T112" s="260"/>
      <c r="U112" s="263"/>
      <c r="V112" s="255">
        <f t="shared" si="35"/>
        <v>930</v>
      </c>
      <c r="W112" s="256">
        <f t="shared" si="35"/>
        <v>-1644</v>
      </c>
      <c r="X112" s="90">
        <f t="shared" si="35"/>
        <v>-445</v>
      </c>
      <c r="Y112" s="90">
        <f t="shared" si="35"/>
        <v>903</v>
      </c>
      <c r="Z112" s="262">
        <f t="shared" si="35"/>
        <v>-6358</v>
      </c>
      <c r="AA112" s="90">
        <f t="shared" si="35"/>
        <v>-6641</v>
      </c>
      <c r="AB112" s="176">
        <f t="shared" si="35"/>
        <v>-6240</v>
      </c>
    </row>
    <row r="113" spans="1:33" ht="16.2" x14ac:dyDescent="0.45">
      <c r="A113" s="433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72</v>
      </c>
      <c r="T113" s="265"/>
      <c r="U113" s="268"/>
      <c r="V113" s="257">
        <f t="shared" si="35"/>
        <v>217</v>
      </c>
      <c r="W113" s="258">
        <f t="shared" si="35"/>
        <v>-231</v>
      </c>
      <c r="X113" s="145">
        <f t="shared" si="35"/>
        <v>-54</v>
      </c>
      <c r="Y113" s="145">
        <f t="shared" si="35"/>
        <v>192</v>
      </c>
      <c r="Z113" s="267">
        <f t="shared" si="35"/>
        <v>-999</v>
      </c>
      <c r="AA113" s="145">
        <f t="shared" si="35"/>
        <v>-979</v>
      </c>
      <c r="AB113" s="177">
        <f t="shared" si="35"/>
        <v>-954</v>
      </c>
    </row>
    <row r="114" spans="1:33" ht="15" thickBot="1" x14ac:dyDescent="0.35">
      <c r="A114" s="433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33009</v>
      </c>
      <c r="T114" s="270">
        <f t="shared" si="36"/>
        <v>0</v>
      </c>
      <c r="U114" s="272">
        <f t="shared" si="36"/>
        <v>0</v>
      </c>
      <c r="V114" s="273">
        <f t="shared" si="36"/>
        <v>14281</v>
      </c>
      <c r="W114" s="270">
        <f t="shared" si="36"/>
        <v>-37852</v>
      </c>
      <c r="X114" s="79">
        <f t="shared" si="36"/>
        <v>-15298</v>
      </c>
      <c r="Y114" s="79">
        <f t="shared" si="36"/>
        <v>34934</v>
      </c>
      <c r="Z114" s="271">
        <f t="shared" si="36"/>
        <v>-246608</v>
      </c>
      <c r="AA114" s="79">
        <f t="shared" si="36"/>
        <v>-262379</v>
      </c>
      <c r="AB114" s="88">
        <f t="shared" si="36"/>
        <v>-248842</v>
      </c>
    </row>
    <row r="115" spans="1:33" x14ac:dyDescent="0.3">
      <c r="A115" s="433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128"/>
      <c r="U115" s="207"/>
      <c r="V115" s="228"/>
      <c r="W115" s="139"/>
      <c r="X115" s="140"/>
      <c r="Y115" s="140"/>
      <c r="Z115" s="138"/>
      <c r="AA115" s="140"/>
      <c r="AB115" s="174"/>
    </row>
    <row r="116" spans="1:33" x14ac:dyDescent="0.3">
      <c r="A116" s="433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-1289015.4499999997</v>
      </c>
      <c r="T116" s="110">
        <f t="shared" si="37"/>
        <v>0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6529197.9699999988</v>
      </c>
      <c r="Y116" s="95">
        <f t="shared" si="38"/>
        <v>-2302767.709999999</v>
      </c>
      <c r="Z116" s="122">
        <f t="shared" si="38"/>
        <v>9582094.75</v>
      </c>
      <c r="AA116" s="95">
        <f t="shared" si="38"/>
        <v>8271509.71</v>
      </c>
      <c r="AB116" s="164">
        <f t="shared" si="38"/>
        <v>6065818.0699999994</v>
      </c>
    </row>
    <row r="117" spans="1:33" x14ac:dyDescent="0.3">
      <c r="A117" s="433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-42938.920000000013</v>
      </c>
      <c r="T117" s="110">
        <f t="shared" si="37"/>
        <v>0</v>
      </c>
      <c r="U117" s="204">
        <f t="shared" si="37"/>
        <v>0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449781.81000000006</v>
      </c>
      <c r="Y117" s="95">
        <f t="shared" si="38"/>
        <v>-295426.41999999993</v>
      </c>
      <c r="Z117" s="122">
        <f t="shared" si="38"/>
        <v>523338.4</v>
      </c>
      <c r="AA117" s="95">
        <f t="shared" si="38"/>
        <v>461552.69999999984</v>
      </c>
      <c r="AB117" s="164">
        <f t="shared" si="38"/>
        <v>396996.88</v>
      </c>
    </row>
    <row r="118" spans="1:33" x14ac:dyDescent="0.3">
      <c r="A118" s="433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-114692.66999999998</v>
      </c>
      <c r="T118" s="110">
        <f t="shared" si="37"/>
        <v>0</v>
      </c>
      <c r="U118" s="204">
        <f t="shared" si="37"/>
        <v>0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653156.8200000003</v>
      </c>
      <c r="Y118" s="95">
        <f t="shared" si="38"/>
        <v>-573711.32999999961</v>
      </c>
      <c r="Z118" s="122">
        <f t="shared" si="38"/>
        <v>622148.55000000005</v>
      </c>
      <c r="AA118" s="95">
        <f t="shared" si="38"/>
        <v>362728.55999999982</v>
      </c>
      <c r="AB118" s="164">
        <f t="shared" si="38"/>
        <v>161976.97999999998</v>
      </c>
    </row>
    <row r="119" spans="1:33" x14ac:dyDescent="0.3">
      <c r="A119" s="433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-109210.95999999999</v>
      </c>
      <c r="T119" s="110">
        <f t="shared" si="37"/>
        <v>0</v>
      </c>
      <c r="U119" s="204">
        <f t="shared" si="37"/>
        <v>0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366696.4299999997</v>
      </c>
      <c r="Y119" s="95">
        <f t="shared" si="38"/>
        <v>-794294.19999999972</v>
      </c>
      <c r="Z119" s="122">
        <f t="shared" si="38"/>
        <v>938405.35000000009</v>
      </c>
      <c r="AA119" s="95">
        <f t="shared" si="38"/>
        <v>509330</v>
      </c>
      <c r="AB119" s="164">
        <f t="shared" si="38"/>
        <v>108522.2200000002</v>
      </c>
    </row>
    <row r="120" spans="1:33" ht="16.2" x14ac:dyDescent="0.45">
      <c r="A120" s="433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-179392.25</v>
      </c>
      <c r="T120" s="113">
        <f t="shared" si="37"/>
        <v>0</v>
      </c>
      <c r="U120" s="208">
        <f t="shared" si="37"/>
        <v>0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-849009.54999999981</v>
      </c>
      <c r="Y120" s="96">
        <f t="shared" si="38"/>
        <v>-510046.73000000045</v>
      </c>
      <c r="Z120" s="123">
        <f t="shared" si="38"/>
        <v>737670.19</v>
      </c>
      <c r="AA120" s="96">
        <f t="shared" si="38"/>
        <v>-65621.279999999795</v>
      </c>
      <c r="AB120" s="165">
        <f t="shared" si="38"/>
        <v>123131.66000000015</v>
      </c>
    </row>
    <row r="121" spans="1:33" ht="15" thickBot="1" x14ac:dyDescent="0.35">
      <c r="A121" s="433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-1735250.2499999995</v>
      </c>
      <c r="T121" s="97">
        <f t="shared" si="40"/>
        <v>0</v>
      </c>
      <c r="U121" s="206">
        <f t="shared" si="40"/>
        <v>0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7149823.4799999995</v>
      </c>
      <c r="Y121" s="97">
        <f t="shared" si="41"/>
        <v>-4476246.3899999987</v>
      </c>
      <c r="Z121" s="98">
        <f t="shared" si="41"/>
        <v>12403657.24</v>
      </c>
      <c r="AA121" s="97">
        <f t="shared" si="41"/>
        <v>9539499.6900000013</v>
      </c>
      <c r="AB121" s="166">
        <f t="shared" si="41"/>
        <v>6856445.8100000005</v>
      </c>
    </row>
    <row r="122" spans="1:33" x14ac:dyDescent="0.3">
      <c r="A122" s="433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89"/>
      <c r="U122" s="211"/>
      <c r="V122" s="227"/>
      <c r="W122" s="91"/>
      <c r="X122" s="92"/>
      <c r="Y122" s="92"/>
      <c r="Z122" s="78"/>
      <c r="AA122" s="92"/>
      <c r="AB122" s="179"/>
    </row>
    <row r="123" spans="1:33" x14ac:dyDescent="0.3">
      <c r="A123" s="433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38</v>
      </c>
      <c r="T123" s="256"/>
      <c r="U123" s="275"/>
      <c r="V123" s="255">
        <f t="shared" ref="V123:AB127" si="42">O123-C123</f>
        <v>1</v>
      </c>
      <c r="W123" s="256">
        <f t="shared" si="42"/>
        <v>-5</v>
      </c>
      <c r="X123" s="90">
        <f t="shared" si="42"/>
        <v>-5</v>
      </c>
      <c r="Y123" s="90">
        <f t="shared" si="42"/>
        <v>-14</v>
      </c>
      <c r="Z123" s="287">
        <f t="shared" si="42"/>
        <v>-9</v>
      </c>
      <c r="AA123" s="90">
        <f t="shared" si="42"/>
        <v>-60</v>
      </c>
      <c r="AB123" s="176">
        <f t="shared" si="42"/>
        <v>-60</v>
      </c>
      <c r="AC123" s="400"/>
      <c r="AD123" s="400"/>
      <c r="AE123" s="400"/>
      <c r="AF123" s="400"/>
      <c r="AG123" s="400"/>
    </row>
    <row r="124" spans="1:33" x14ac:dyDescent="0.3">
      <c r="A124" s="433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613</v>
      </c>
      <c r="T124" s="256"/>
      <c r="U124" s="275"/>
      <c r="V124" s="255">
        <f t="shared" si="42"/>
        <v>-274</v>
      </c>
      <c r="W124" s="256">
        <f t="shared" si="42"/>
        <v>-431</v>
      </c>
      <c r="X124" s="90">
        <f t="shared" si="42"/>
        <v>-886</v>
      </c>
      <c r="Y124" s="90">
        <f t="shared" si="42"/>
        <v>-928</v>
      </c>
      <c r="Z124" s="287">
        <f t="shared" si="42"/>
        <v>-750</v>
      </c>
      <c r="AA124" s="90">
        <f t="shared" si="42"/>
        <v>-1465</v>
      </c>
      <c r="AB124" s="176">
        <f t="shared" si="42"/>
        <v>-1467</v>
      </c>
    </row>
    <row r="125" spans="1:33" x14ac:dyDescent="0.3">
      <c r="A125" s="433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256"/>
      <c r="U125" s="275"/>
      <c r="V125" s="255">
        <f t="shared" si="42"/>
        <v>0</v>
      </c>
      <c r="W125" s="256">
        <f t="shared" si="42"/>
        <v>0</v>
      </c>
      <c r="X125" s="90">
        <f t="shared" si="42"/>
        <v>0</v>
      </c>
      <c r="Y125" s="90">
        <f t="shared" si="42"/>
        <v>0</v>
      </c>
      <c r="Z125" s="287">
        <f t="shared" si="42"/>
        <v>0</v>
      </c>
      <c r="AA125" s="90">
        <f t="shared" si="42"/>
        <v>0</v>
      </c>
      <c r="AB125" s="176">
        <f t="shared" si="42"/>
        <v>-1</v>
      </c>
      <c r="AC125" s="401"/>
      <c r="AD125" s="401"/>
      <c r="AE125" s="401"/>
      <c r="AF125" s="401"/>
      <c r="AG125" s="401"/>
    </row>
    <row r="126" spans="1:33" x14ac:dyDescent="0.3">
      <c r="A126" s="433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256"/>
      <c r="U126" s="275"/>
      <c r="V126" s="255">
        <f t="shared" si="42"/>
        <v>0</v>
      </c>
      <c r="W126" s="256">
        <f t="shared" si="42"/>
        <v>0</v>
      </c>
      <c r="X126" s="90">
        <f t="shared" si="42"/>
        <v>0</v>
      </c>
      <c r="Y126" s="90">
        <f t="shared" si="42"/>
        <v>0</v>
      </c>
      <c r="Z126" s="287">
        <f t="shared" si="42"/>
        <v>0</v>
      </c>
      <c r="AA126" s="90">
        <f t="shared" si="42"/>
        <v>0</v>
      </c>
      <c r="AB126" s="176">
        <f t="shared" si="42"/>
        <v>0</v>
      </c>
    </row>
    <row r="127" spans="1:33" ht="16.2" x14ac:dyDescent="0.45">
      <c r="A127" s="433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277"/>
      <c r="U127" s="278"/>
      <c r="V127" s="279">
        <f t="shared" si="42"/>
        <v>0</v>
      </c>
      <c r="W127" s="277">
        <f t="shared" si="42"/>
        <v>0</v>
      </c>
      <c r="X127" s="94">
        <f t="shared" si="42"/>
        <v>0</v>
      </c>
      <c r="Y127" s="94">
        <f t="shared" si="42"/>
        <v>0</v>
      </c>
      <c r="Z127" s="289">
        <f t="shared" si="42"/>
        <v>0</v>
      </c>
      <c r="AA127" s="94">
        <f t="shared" si="42"/>
        <v>0</v>
      </c>
      <c r="AB127" s="180">
        <f t="shared" si="42"/>
        <v>0</v>
      </c>
    </row>
    <row r="128" spans="1:33" x14ac:dyDescent="0.3">
      <c r="A128" s="433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651</v>
      </c>
      <c r="T128" s="256">
        <f t="shared" si="43"/>
        <v>0</v>
      </c>
      <c r="U128" s="280">
        <f t="shared" si="43"/>
        <v>0</v>
      </c>
      <c r="V128" s="255">
        <f t="shared" si="43"/>
        <v>-273</v>
      </c>
      <c r="W128" s="256">
        <f t="shared" si="43"/>
        <v>-436</v>
      </c>
      <c r="X128" s="90">
        <f t="shared" si="43"/>
        <v>-891</v>
      </c>
      <c r="Y128" s="90">
        <f t="shared" si="43"/>
        <v>-942</v>
      </c>
      <c r="Z128" s="262">
        <f t="shared" si="43"/>
        <v>-759</v>
      </c>
      <c r="AA128" s="90">
        <f t="shared" si="43"/>
        <v>-1525</v>
      </c>
      <c r="AB128" s="181">
        <f t="shared" si="43"/>
        <v>-1528</v>
      </c>
    </row>
    <row r="129" spans="1:33" x14ac:dyDescent="0.3">
      <c r="A129" s="433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256"/>
      <c r="U129" s="275"/>
      <c r="V129" s="281"/>
      <c r="W129" s="282"/>
      <c r="X129" s="92"/>
      <c r="Y129" s="92"/>
      <c r="Z129" s="262"/>
      <c r="AA129" s="93"/>
      <c r="AB129" s="183"/>
    </row>
    <row r="130" spans="1:33" x14ac:dyDescent="0.3">
      <c r="A130" s="433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256"/>
      <c r="U130" s="275"/>
      <c r="V130" s="255">
        <f t="shared" ref="V130:AB134" si="44">O130-C130</f>
        <v>-78</v>
      </c>
      <c r="W130" s="256">
        <f t="shared" si="44"/>
        <v>-917</v>
      </c>
      <c r="X130" s="90">
        <f t="shared" si="44"/>
        <v>-665</v>
      </c>
      <c r="Y130" s="90">
        <f t="shared" si="44"/>
        <v>-639</v>
      </c>
      <c r="Z130" s="262">
        <f t="shared" si="44"/>
        <v>-983</v>
      </c>
      <c r="AA130" s="90">
        <f t="shared" si="44"/>
        <v>-766</v>
      </c>
      <c r="AB130" s="176">
        <f t="shared" si="44"/>
        <v>-1256</v>
      </c>
    </row>
    <row r="131" spans="1:33" x14ac:dyDescent="0.3">
      <c r="A131" s="433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256"/>
      <c r="U131" s="275"/>
      <c r="V131" s="255">
        <f t="shared" si="44"/>
        <v>-6</v>
      </c>
      <c r="W131" s="256">
        <f t="shared" si="44"/>
        <v>-18</v>
      </c>
      <c r="X131" s="90">
        <f t="shared" si="44"/>
        <v>-262</v>
      </c>
      <c r="Y131" s="90">
        <f t="shared" si="44"/>
        <v>-237</v>
      </c>
      <c r="Z131" s="262">
        <f t="shared" si="44"/>
        <v>-455</v>
      </c>
      <c r="AA131" s="90">
        <f t="shared" si="44"/>
        <v>-313</v>
      </c>
      <c r="AB131" s="176">
        <f t="shared" si="44"/>
        <v>-624</v>
      </c>
    </row>
    <row r="132" spans="1:33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256"/>
      <c r="U132" s="275"/>
      <c r="V132" s="255">
        <f t="shared" si="44"/>
        <v>-56</v>
      </c>
      <c r="W132" s="256">
        <f t="shared" si="44"/>
        <v>-105</v>
      </c>
      <c r="X132" s="90">
        <f t="shared" si="44"/>
        <v>-132</v>
      </c>
      <c r="Y132" s="90">
        <f t="shared" si="44"/>
        <v>-105</v>
      </c>
      <c r="Z132" s="262">
        <f t="shared" si="44"/>
        <v>-79</v>
      </c>
      <c r="AA132" s="90">
        <f t="shared" si="44"/>
        <v>-62</v>
      </c>
      <c r="AB132" s="176">
        <f t="shared" si="44"/>
        <v>-41</v>
      </c>
    </row>
    <row r="133" spans="1:33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256"/>
      <c r="U133" s="275"/>
      <c r="V133" s="255">
        <f t="shared" si="44"/>
        <v>-5</v>
      </c>
      <c r="W133" s="256">
        <f t="shared" si="44"/>
        <v>-10</v>
      </c>
      <c r="X133" s="90">
        <f t="shared" si="44"/>
        <v>-9</v>
      </c>
      <c r="Y133" s="90">
        <f t="shared" si="44"/>
        <v>-9</v>
      </c>
      <c r="Z133" s="262">
        <f t="shared" si="44"/>
        <v>-7</v>
      </c>
      <c r="AA133" s="90">
        <f t="shared" si="44"/>
        <v>-5</v>
      </c>
      <c r="AB133" s="176">
        <f t="shared" si="44"/>
        <v>-7</v>
      </c>
    </row>
    <row r="134" spans="1:33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277"/>
      <c r="U134" s="278"/>
      <c r="V134" s="279">
        <f t="shared" si="44"/>
        <v>0</v>
      </c>
      <c r="W134" s="277">
        <f t="shared" si="44"/>
        <v>-1</v>
      </c>
      <c r="X134" s="94">
        <f t="shared" si="44"/>
        <v>-1</v>
      </c>
      <c r="Y134" s="94">
        <f t="shared" si="44"/>
        <v>0</v>
      </c>
      <c r="Z134" s="267">
        <f t="shared" si="44"/>
        <v>0</v>
      </c>
      <c r="AA134" s="94">
        <f t="shared" si="44"/>
        <v>0</v>
      </c>
      <c r="AB134" s="180">
        <f t="shared" si="44"/>
        <v>0</v>
      </c>
    </row>
    <row r="135" spans="1:33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256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92">
        <f t="shared" ref="X135:AB135" si="46">SUM(X130:X134)</f>
        <v>-1069</v>
      </c>
      <c r="Y135" s="92">
        <f t="shared" si="46"/>
        <v>-990</v>
      </c>
      <c r="Z135" s="262">
        <f t="shared" si="46"/>
        <v>-1524</v>
      </c>
      <c r="AA135" s="93">
        <f t="shared" si="46"/>
        <v>-1146</v>
      </c>
      <c r="AB135" s="183">
        <f t="shared" si="46"/>
        <v>-1928</v>
      </c>
    </row>
    <row r="136" spans="1:33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256"/>
      <c r="U136" s="275"/>
      <c r="V136" s="281"/>
      <c r="W136" s="282"/>
      <c r="X136" s="92"/>
      <c r="Y136" s="92"/>
      <c r="Z136" s="262"/>
      <c r="AA136" s="93"/>
      <c r="AB136" s="183"/>
    </row>
    <row r="137" spans="1:33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1424</v>
      </c>
      <c r="T137" s="256"/>
      <c r="U137" s="275"/>
      <c r="V137" s="255">
        <f t="shared" ref="V137:AB141" si="47">O137-C137</f>
        <v>-3053</v>
      </c>
      <c r="W137" s="256">
        <f t="shared" si="47"/>
        <v>-6810</v>
      </c>
      <c r="X137" s="90">
        <f t="shared" si="47"/>
        <v>-8508</v>
      </c>
      <c r="Y137" s="90">
        <f t="shared" si="47"/>
        <v>-7330</v>
      </c>
      <c r="Z137" s="262">
        <f t="shared" si="47"/>
        <v>-7113</v>
      </c>
      <c r="AA137" s="90">
        <f t="shared" si="47"/>
        <v>-7773</v>
      </c>
      <c r="AB137" s="176">
        <f t="shared" si="47"/>
        <v>-6476</v>
      </c>
      <c r="AC137" s="400"/>
      <c r="AD137" s="400"/>
      <c r="AE137" s="400"/>
      <c r="AF137" s="400"/>
      <c r="AG137" s="400"/>
    </row>
    <row r="138" spans="1:33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394</v>
      </c>
      <c r="T138" s="256"/>
      <c r="U138" s="275"/>
      <c r="V138" s="255">
        <f t="shared" si="47"/>
        <v>-966</v>
      </c>
      <c r="W138" s="256">
        <f t="shared" si="47"/>
        <v>-1351</v>
      </c>
      <c r="X138" s="90">
        <f t="shared" si="47"/>
        <v>-3184</v>
      </c>
      <c r="Y138" s="90">
        <f t="shared" si="47"/>
        <v>-2769</v>
      </c>
      <c r="Z138" s="262">
        <f t="shared" si="47"/>
        <v>-2899</v>
      </c>
      <c r="AA138" s="90">
        <f t="shared" si="47"/>
        <v>-3206</v>
      </c>
      <c r="AB138" s="176">
        <f t="shared" si="47"/>
        <v>-2802</v>
      </c>
    </row>
    <row r="139" spans="1:33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26</v>
      </c>
      <c r="T139" s="256"/>
      <c r="U139" s="275"/>
      <c r="V139" s="255">
        <f t="shared" si="47"/>
        <v>-90</v>
      </c>
      <c r="W139" s="256">
        <f t="shared" si="47"/>
        <v>-164</v>
      </c>
      <c r="X139" s="90">
        <f t="shared" si="47"/>
        <v>-183</v>
      </c>
      <c r="Y139" s="90">
        <f t="shared" si="47"/>
        <v>-137</v>
      </c>
      <c r="Z139" s="262">
        <f t="shared" si="47"/>
        <v>-109</v>
      </c>
      <c r="AA139" s="90">
        <f t="shared" si="47"/>
        <v>-104</v>
      </c>
      <c r="AB139" s="176">
        <f t="shared" si="47"/>
        <v>-89</v>
      </c>
      <c r="AC139" s="401"/>
      <c r="AD139" s="401"/>
      <c r="AE139" s="401"/>
      <c r="AF139" s="401"/>
      <c r="AG139" s="401"/>
    </row>
    <row r="140" spans="1:33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12</v>
      </c>
      <c r="T140" s="256"/>
      <c r="U140" s="275"/>
      <c r="V140" s="255">
        <f t="shared" si="47"/>
        <v>-24</v>
      </c>
      <c r="W140" s="256">
        <f t="shared" si="47"/>
        <v>-52</v>
      </c>
      <c r="X140" s="90">
        <f t="shared" si="47"/>
        <v>-59</v>
      </c>
      <c r="Y140" s="90">
        <f t="shared" si="47"/>
        <v>-47</v>
      </c>
      <c r="Z140" s="262">
        <f t="shared" si="47"/>
        <v>-42</v>
      </c>
      <c r="AA140" s="90">
        <f t="shared" si="47"/>
        <v>-48</v>
      </c>
      <c r="AB140" s="176">
        <f t="shared" si="47"/>
        <v>-37</v>
      </c>
    </row>
    <row r="141" spans="1:33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0</v>
      </c>
      <c r="T141" s="277"/>
      <c r="U141" s="278"/>
      <c r="V141" s="279">
        <f t="shared" si="47"/>
        <v>-4</v>
      </c>
      <c r="W141" s="277">
        <f t="shared" si="47"/>
        <v>-7</v>
      </c>
      <c r="X141" s="94">
        <f t="shared" si="47"/>
        <v>-6</v>
      </c>
      <c r="Y141" s="94">
        <f t="shared" si="47"/>
        <v>-7</v>
      </c>
      <c r="Z141" s="267">
        <f t="shared" si="47"/>
        <v>-6</v>
      </c>
      <c r="AA141" s="94">
        <f t="shared" si="47"/>
        <v>-5</v>
      </c>
      <c r="AB141" s="180">
        <f t="shared" si="47"/>
        <v>-3</v>
      </c>
    </row>
    <row r="142" spans="1:33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1856</v>
      </c>
      <c r="T142" s="283">
        <f t="shared" si="48"/>
        <v>0</v>
      </c>
      <c r="U142" s="284">
        <f t="shared" si="48"/>
        <v>0</v>
      </c>
      <c r="V142" s="285">
        <f t="shared" si="48"/>
        <v>-4137</v>
      </c>
      <c r="W142" s="283">
        <f t="shared" si="48"/>
        <v>-8384</v>
      </c>
      <c r="X142" s="185">
        <f t="shared" si="48"/>
        <v>-11940</v>
      </c>
      <c r="Y142" s="185">
        <f t="shared" si="48"/>
        <v>-10290</v>
      </c>
      <c r="Z142" s="271">
        <f t="shared" si="48"/>
        <v>-10169</v>
      </c>
      <c r="AA142" s="185">
        <f t="shared" si="48"/>
        <v>-11136</v>
      </c>
      <c r="AB142" s="186">
        <f t="shared" si="48"/>
        <v>-9407</v>
      </c>
    </row>
    <row r="143" spans="1:33" x14ac:dyDescent="0.3">
      <c r="A143" s="290"/>
      <c r="B143" s="229"/>
      <c r="C143" s="229"/>
      <c r="D143" s="229"/>
      <c r="E143" s="229"/>
      <c r="F143" s="229"/>
      <c r="G143" s="229"/>
    </row>
    <row r="144" spans="1:33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C8:AE8"/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7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63"/>
  <sheetViews>
    <sheetView zoomScaleNormal="100" workbookViewId="0">
      <pane xSplit="2" ySplit="9" topLeftCell="K10" activePane="bottomRight" state="frozen"/>
      <selection pane="topRight" activeCell="C1" sqref="C1"/>
      <selection pane="bottomLeft" activeCell="A9" sqref="A9"/>
      <selection pane="bottomRight" activeCell="AF12" sqref="AF12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20" width="9.44140625" style="1" hidden="1" customWidth="1"/>
    <col min="21" max="21" width="2.88671875" style="1" hidden="1" customWidth="1"/>
    <col min="22" max="23" width="12" style="1" bestFit="1" customWidth="1"/>
    <col min="24" max="24" width="11" style="1" bestFit="1" customWidth="1"/>
    <col min="25" max="25" width="17.88671875" style="1" bestFit="1" customWidth="1"/>
    <col min="26" max="26" width="15.21875" style="1" hidden="1" customWidth="1"/>
    <col min="27" max="28" width="14.88671875" style="1" hidden="1" customWidth="1"/>
    <col min="29" max="16384" width="9.21875" style="1"/>
  </cols>
  <sheetData>
    <row r="1" spans="1:34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34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6"/>
      <c r="T2" s="6"/>
      <c r="U2" s="6"/>
      <c r="V2" s="6"/>
      <c r="W2" s="7"/>
    </row>
    <row r="3" spans="1:34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8"/>
      <c r="T3" s="8"/>
      <c r="U3" s="8"/>
      <c r="V3" s="8"/>
      <c r="W3" s="9"/>
    </row>
    <row r="4" spans="1:34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8"/>
      <c r="T4" s="8"/>
      <c r="U4" s="8"/>
      <c r="V4" s="8"/>
      <c r="W4" s="9"/>
    </row>
    <row r="5" spans="1:34" ht="27.6" customHeight="1" thickTop="1" thickBot="1" x14ac:dyDescent="0.35">
      <c r="B5" s="4" t="s">
        <v>45</v>
      </c>
      <c r="C5" s="519" t="s">
        <v>143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8"/>
      <c r="T5" s="8"/>
      <c r="U5" s="8"/>
      <c r="V5" s="8"/>
      <c r="W5" s="10"/>
    </row>
    <row r="6" spans="1:34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8"/>
      <c r="T6" s="8"/>
      <c r="U6" s="8"/>
      <c r="V6" s="8"/>
      <c r="W6" s="10"/>
    </row>
    <row r="7" spans="1:34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13"/>
      <c r="T7" s="13"/>
      <c r="U7" s="13"/>
      <c r="V7" s="13"/>
      <c r="W7" s="14"/>
    </row>
    <row r="8" spans="1:34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17"/>
      <c r="T8" s="17"/>
      <c r="U8" s="20"/>
      <c r="V8" s="521" t="s">
        <v>32</v>
      </c>
      <c r="W8" s="522"/>
      <c r="X8" s="522"/>
      <c r="Y8" s="522"/>
      <c r="Z8" s="522"/>
      <c r="AA8" s="522"/>
      <c r="AB8" s="523"/>
      <c r="AC8" s="526"/>
      <c r="AD8" s="525"/>
      <c r="AE8" s="525"/>
    </row>
    <row r="9" spans="1:34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49" t="s">
        <v>144</v>
      </c>
      <c r="S9" s="147" t="s">
        <v>11</v>
      </c>
      <c r="T9" s="147" t="s">
        <v>2</v>
      </c>
      <c r="U9" s="150" t="s">
        <v>12</v>
      </c>
      <c r="V9" s="146" t="s">
        <v>8</v>
      </c>
      <c r="W9" s="147" t="s">
        <v>9</v>
      </c>
      <c r="X9" s="147" t="s">
        <v>13</v>
      </c>
      <c r="Y9" s="147" t="s">
        <v>133</v>
      </c>
      <c r="Z9" s="147" t="s">
        <v>11</v>
      </c>
      <c r="AA9" s="147" t="s">
        <v>2</v>
      </c>
      <c r="AB9" s="148" t="s">
        <v>12</v>
      </c>
      <c r="AC9" s="435"/>
      <c r="AD9" s="435"/>
      <c r="AE9" s="435"/>
      <c r="AF9" s="435"/>
      <c r="AG9" s="435"/>
      <c r="AH9" s="435"/>
    </row>
    <row r="10" spans="1:34" x14ac:dyDescent="0.3">
      <c r="A10" s="435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26"/>
      <c r="T10" s="26"/>
      <c r="U10" s="187"/>
      <c r="V10" s="212"/>
      <c r="W10" s="28"/>
      <c r="X10" s="29"/>
      <c r="Y10" s="29"/>
      <c r="Z10" s="29"/>
      <c r="AA10" s="29"/>
      <c r="AB10" s="152"/>
    </row>
    <row r="11" spans="1:34" x14ac:dyDescent="0.3">
      <c r="A11" s="435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403">
        <v>260533</v>
      </c>
      <c r="S11" s="30"/>
      <c r="T11" s="30"/>
      <c r="U11" s="188"/>
      <c r="V11" s="213">
        <f t="shared" ref="V11:AB15" si="0">O11-C11</f>
        <v>4079</v>
      </c>
      <c r="W11" s="80">
        <f t="shared" si="0"/>
        <v>4317</v>
      </c>
      <c r="X11" s="80">
        <f t="shared" si="0"/>
        <v>5435</v>
      </c>
      <c r="Y11" s="49">
        <f t="shared" si="0"/>
        <v>6117</v>
      </c>
      <c r="Z11" s="80">
        <f t="shared" si="0"/>
        <v>-252936</v>
      </c>
      <c r="AA11" s="80">
        <f t="shared" si="0"/>
        <v>-253397</v>
      </c>
      <c r="AB11" s="154">
        <f t="shared" si="0"/>
        <v>-254776</v>
      </c>
    </row>
    <row r="12" spans="1:34" x14ac:dyDescent="0.3">
      <c r="A12" s="435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403">
        <v>38387</v>
      </c>
      <c r="S12" s="30"/>
      <c r="T12" s="30"/>
      <c r="U12" s="188"/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49">
        <f t="shared" si="0"/>
        <v>-334</v>
      </c>
      <c r="Z12" s="80">
        <f t="shared" si="0"/>
        <v>-39528</v>
      </c>
      <c r="AA12" s="80">
        <f t="shared" si="0"/>
        <v>-39143</v>
      </c>
      <c r="AB12" s="154">
        <f t="shared" si="0"/>
        <v>-37878</v>
      </c>
    </row>
    <row r="13" spans="1:34" x14ac:dyDescent="0.3">
      <c r="A13" s="435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403">
        <v>23513</v>
      </c>
      <c r="S13" s="30"/>
      <c r="T13" s="30"/>
      <c r="U13" s="188"/>
      <c r="V13" s="213">
        <f t="shared" si="0"/>
        <v>-11</v>
      </c>
      <c r="W13" s="80">
        <f t="shared" si="0"/>
        <v>186</v>
      </c>
      <c r="X13" s="80">
        <f t="shared" si="0"/>
        <v>425</v>
      </c>
      <c r="Y13" s="49">
        <f t="shared" si="0"/>
        <v>613</v>
      </c>
      <c r="Z13" s="80">
        <f t="shared" si="0"/>
        <v>-22787</v>
      </c>
      <c r="AA13" s="80">
        <f t="shared" si="0"/>
        <v>-22725</v>
      </c>
      <c r="AB13" s="154">
        <f t="shared" si="0"/>
        <v>-22731</v>
      </c>
    </row>
    <row r="14" spans="1:34" x14ac:dyDescent="0.3">
      <c r="A14" s="435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403">
        <v>6941</v>
      </c>
      <c r="S14" s="30"/>
      <c r="T14" s="30"/>
      <c r="U14" s="188"/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49">
        <f t="shared" si="0"/>
        <v>173</v>
      </c>
      <c r="Z14" s="80">
        <f t="shared" si="0"/>
        <v>-6750</v>
      </c>
      <c r="AA14" s="80">
        <f t="shared" si="0"/>
        <v>-6748</v>
      </c>
      <c r="AB14" s="154">
        <f t="shared" si="0"/>
        <v>-6754</v>
      </c>
    </row>
    <row r="15" spans="1:34" x14ac:dyDescent="0.3">
      <c r="A15" s="435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404">
        <v>997</v>
      </c>
      <c r="S15" s="84"/>
      <c r="T15" s="84"/>
      <c r="U15" s="189"/>
      <c r="V15" s="214">
        <f t="shared" si="0"/>
        <v>13</v>
      </c>
      <c r="W15" s="85">
        <f t="shared" si="0"/>
        <v>18</v>
      </c>
      <c r="X15" s="85">
        <f t="shared" si="0"/>
        <v>15</v>
      </c>
      <c r="Y15" s="55">
        <f t="shared" si="0"/>
        <v>18</v>
      </c>
      <c r="Z15" s="85">
        <f t="shared" si="0"/>
        <v>-980</v>
      </c>
      <c r="AA15" s="85">
        <f t="shared" si="0"/>
        <v>-978</v>
      </c>
      <c r="AB15" s="155">
        <f t="shared" si="0"/>
        <v>-977</v>
      </c>
    </row>
    <row r="16" spans="1:34" ht="15" thickBot="1" x14ac:dyDescent="0.35">
      <c r="A16" s="435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405">
        <f t="shared" si="1"/>
        <v>330371</v>
      </c>
      <c r="S16" s="31">
        <f t="shared" si="1"/>
        <v>0</v>
      </c>
      <c r="T16" s="31">
        <f t="shared" si="1"/>
        <v>0</v>
      </c>
      <c r="U16" s="190">
        <f t="shared" si="1"/>
        <v>0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5824</v>
      </c>
      <c r="Y16" s="52">
        <f t="shared" si="2"/>
        <v>6587</v>
      </c>
      <c r="Z16" s="51">
        <f t="shared" si="2"/>
        <v>-322981</v>
      </c>
      <c r="AA16" s="51">
        <f t="shared" si="2"/>
        <v>-322991</v>
      </c>
      <c r="AB16" s="157">
        <f t="shared" si="2"/>
        <v>-323116</v>
      </c>
    </row>
    <row r="17" spans="1:34" x14ac:dyDescent="0.3">
      <c r="A17" s="435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406"/>
      <c r="S17" s="30"/>
      <c r="T17" s="30"/>
      <c r="U17" s="187"/>
      <c r="V17" s="213"/>
      <c r="W17" s="236"/>
      <c r="X17" s="81"/>
      <c r="Y17" s="235"/>
      <c r="Z17" s="81"/>
      <c r="AA17" s="81"/>
      <c r="AB17" s="159"/>
    </row>
    <row r="18" spans="1:34" x14ac:dyDescent="0.3">
      <c r="A18" s="435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407">
        <v>62465</v>
      </c>
      <c r="S18" s="33"/>
      <c r="T18" s="33"/>
      <c r="U18" s="191"/>
      <c r="V18" s="213">
        <f t="shared" ref="V18:AB22" si="3">O18-C18</f>
        <v>5522</v>
      </c>
      <c r="W18" s="80">
        <f t="shared" si="3"/>
        <v>-3703</v>
      </c>
      <c r="X18" s="80">
        <f t="shared" si="3"/>
        <v>-1181</v>
      </c>
      <c r="Y18" s="58">
        <f t="shared" si="3"/>
        <v>-2923</v>
      </c>
      <c r="Z18" s="80">
        <f t="shared" si="3"/>
        <v>-67100</v>
      </c>
      <c r="AA18" s="80">
        <f t="shared" si="3"/>
        <v>-63283</v>
      </c>
      <c r="AB18" s="154">
        <f t="shared" si="3"/>
        <v>-59573</v>
      </c>
      <c r="AC18" s="400"/>
      <c r="AD18" s="400"/>
      <c r="AE18" s="400"/>
      <c r="AF18" s="400"/>
      <c r="AG18" s="400"/>
      <c r="AH18" s="400"/>
    </row>
    <row r="19" spans="1:34" x14ac:dyDescent="0.3">
      <c r="A19" s="435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407">
        <v>28572</v>
      </c>
      <c r="S19" s="33"/>
      <c r="T19" s="33"/>
      <c r="U19" s="191"/>
      <c r="V19" s="213">
        <f t="shared" si="3"/>
        <v>-699</v>
      </c>
      <c r="W19" s="80">
        <f t="shared" si="3"/>
        <v>-1644</v>
      </c>
      <c r="X19" s="80">
        <f t="shared" si="3"/>
        <v>134</v>
      </c>
      <c r="Y19" s="58">
        <f t="shared" si="3"/>
        <v>-451</v>
      </c>
      <c r="Z19" s="80">
        <f t="shared" si="3"/>
        <v>-28744</v>
      </c>
      <c r="AA19" s="80">
        <f t="shared" si="3"/>
        <v>-27137</v>
      </c>
      <c r="AB19" s="154">
        <f t="shared" si="3"/>
        <v>-25762</v>
      </c>
    </row>
    <row r="20" spans="1:34" x14ac:dyDescent="0.3">
      <c r="A20" s="435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407">
        <v>5651</v>
      </c>
      <c r="S20" s="33"/>
      <c r="T20" s="33"/>
      <c r="U20" s="191"/>
      <c r="V20" s="213">
        <f t="shared" si="3"/>
        <v>787</v>
      </c>
      <c r="W20" s="80">
        <f t="shared" si="3"/>
        <v>1365</v>
      </c>
      <c r="X20" s="80">
        <f t="shared" si="3"/>
        <v>1144</v>
      </c>
      <c r="Y20" s="58">
        <f t="shared" si="3"/>
        <v>1002</v>
      </c>
      <c r="Z20" s="80">
        <f t="shared" si="3"/>
        <v>-4995</v>
      </c>
      <c r="AA20" s="80">
        <f t="shared" si="3"/>
        <v>-4706</v>
      </c>
      <c r="AB20" s="154">
        <f t="shared" si="3"/>
        <v>-4358</v>
      </c>
      <c r="AC20" s="401"/>
      <c r="AD20" s="401"/>
      <c r="AE20" s="401"/>
      <c r="AF20" s="401"/>
      <c r="AG20" s="401"/>
      <c r="AH20" s="401"/>
    </row>
    <row r="21" spans="1:34" x14ac:dyDescent="0.3">
      <c r="A21" s="435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407">
        <v>1314</v>
      </c>
      <c r="S21" s="33"/>
      <c r="T21" s="33"/>
      <c r="U21" s="191"/>
      <c r="V21" s="213">
        <f t="shared" si="3"/>
        <v>325</v>
      </c>
      <c r="W21" s="80">
        <f t="shared" si="3"/>
        <v>509</v>
      </c>
      <c r="X21" s="80">
        <f t="shared" si="3"/>
        <v>336</v>
      </c>
      <c r="Y21" s="58">
        <f t="shared" si="3"/>
        <v>295</v>
      </c>
      <c r="Z21" s="80">
        <f t="shared" si="3"/>
        <v>-1048</v>
      </c>
      <c r="AA21" s="80">
        <f t="shared" si="3"/>
        <v>-997</v>
      </c>
      <c r="AB21" s="154">
        <f t="shared" si="3"/>
        <v>-847</v>
      </c>
    </row>
    <row r="22" spans="1:34" x14ac:dyDescent="0.3">
      <c r="A22" s="435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408">
        <v>155</v>
      </c>
      <c r="S22" s="86"/>
      <c r="T22" s="86"/>
      <c r="U22" s="192"/>
      <c r="V22" s="214">
        <f t="shared" si="3"/>
        <v>75</v>
      </c>
      <c r="W22" s="85">
        <f t="shared" si="3"/>
        <v>54</v>
      </c>
      <c r="X22" s="85">
        <f t="shared" si="3"/>
        <v>48</v>
      </c>
      <c r="Y22" s="68">
        <f t="shared" si="3"/>
        <v>50</v>
      </c>
      <c r="Z22" s="85">
        <f t="shared" si="3"/>
        <v>-119</v>
      </c>
      <c r="AA22" s="85">
        <f t="shared" si="3"/>
        <v>-128</v>
      </c>
      <c r="AB22" s="155">
        <f t="shared" si="3"/>
        <v>-118</v>
      </c>
    </row>
    <row r="23" spans="1:34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407">
        <f t="shared" si="4"/>
        <v>98157</v>
      </c>
      <c r="S23" s="34">
        <f t="shared" si="4"/>
        <v>0</v>
      </c>
      <c r="T23" s="34">
        <f t="shared" si="4"/>
        <v>0</v>
      </c>
      <c r="U23" s="191">
        <f t="shared" si="4"/>
        <v>0</v>
      </c>
      <c r="V23" s="216">
        <f t="shared" si="4"/>
        <v>6010</v>
      </c>
      <c r="W23" s="60">
        <f t="shared" si="4"/>
        <v>-3419</v>
      </c>
      <c r="X23" s="60">
        <f t="shared" si="4"/>
        <v>481</v>
      </c>
      <c r="Y23" s="58">
        <f t="shared" si="4"/>
        <v>-2027</v>
      </c>
      <c r="Z23" s="60">
        <f t="shared" si="4"/>
        <v>-102006</v>
      </c>
      <c r="AA23" s="60">
        <f t="shared" si="4"/>
        <v>-96251</v>
      </c>
      <c r="AB23" s="160">
        <f t="shared" si="4"/>
        <v>-90658</v>
      </c>
    </row>
    <row r="24" spans="1:34" x14ac:dyDescent="0.3">
      <c r="A24" s="435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407"/>
      <c r="S24" s="33"/>
      <c r="T24" s="33"/>
      <c r="U24" s="191"/>
      <c r="V24" s="216"/>
      <c r="W24" s="82"/>
      <c r="X24" s="83"/>
      <c r="Y24" s="58"/>
      <c r="Z24" s="83"/>
      <c r="AA24" s="83"/>
      <c r="AB24" s="162"/>
    </row>
    <row r="25" spans="1:34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407">
        <v>22128</v>
      </c>
      <c r="S25" s="33"/>
      <c r="T25" s="33"/>
      <c r="U25" s="191"/>
      <c r="V25" s="213">
        <f t="shared" ref="V25:AB29" si="5">O25-C25</f>
        <v>2991</v>
      </c>
      <c r="W25" s="80">
        <f t="shared" si="5"/>
        <v>-8657</v>
      </c>
      <c r="X25" s="80">
        <f t="shared" si="5"/>
        <v>-1118</v>
      </c>
      <c r="Y25" s="58">
        <f t="shared" si="5"/>
        <v>-4595</v>
      </c>
      <c r="Z25" s="80">
        <f t="shared" si="5"/>
        <v>-28709</v>
      </c>
      <c r="AA25" s="80">
        <f t="shared" si="5"/>
        <v>-23531</v>
      </c>
      <c r="AB25" s="154">
        <f t="shared" si="5"/>
        <v>-22018</v>
      </c>
    </row>
    <row r="26" spans="1:34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407">
        <v>8120</v>
      </c>
      <c r="S26" s="33"/>
      <c r="T26" s="33"/>
      <c r="U26" s="191"/>
      <c r="V26" s="213">
        <f t="shared" si="5"/>
        <v>1193</v>
      </c>
      <c r="W26" s="80">
        <f t="shared" si="5"/>
        <v>-318</v>
      </c>
      <c r="X26" s="80">
        <f t="shared" si="5"/>
        <v>734</v>
      </c>
      <c r="Y26" s="58">
        <f t="shared" si="5"/>
        <v>-1168</v>
      </c>
      <c r="Z26" s="80">
        <f t="shared" si="5"/>
        <v>-5251</v>
      </c>
      <c r="AA26" s="80">
        <f t="shared" si="5"/>
        <v>-3601</v>
      </c>
      <c r="AB26" s="154">
        <f t="shared" si="5"/>
        <v>-3774</v>
      </c>
    </row>
    <row r="27" spans="1:34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407">
        <v>1992</v>
      </c>
      <c r="S27" s="33"/>
      <c r="T27" s="33"/>
      <c r="U27" s="191"/>
      <c r="V27" s="213">
        <f t="shared" si="5"/>
        <v>593</v>
      </c>
      <c r="W27" s="80">
        <f t="shared" si="5"/>
        <v>264</v>
      </c>
      <c r="X27" s="80">
        <f t="shared" si="5"/>
        <v>-213</v>
      </c>
      <c r="Y27" s="58">
        <f t="shared" si="5"/>
        <v>-87</v>
      </c>
      <c r="Z27" s="80">
        <f t="shared" si="5"/>
        <v>-2311</v>
      </c>
      <c r="AA27" s="80">
        <f t="shared" si="5"/>
        <v>-1801</v>
      </c>
      <c r="AB27" s="154">
        <f t="shared" si="5"/>
        <v>-1524</v>
      </c>
    </row>
    <row r="28" spans="1:34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407">
        <v>568</v>
      </c>
      <c r="S28" s="33"/>
      <c r="T28" s="33"/>
      <c r="U28" s="191"/>
      <c r="V28" s="213">
        <f t="shared" si="5"/>
        <v>266</v>
      </c>
      <c r="W28" s="80">
        <f t="shared" si="5"/>
        <v>205</v>
      </c>
      <c r="X28" s="80">
        <f t="shared" si="5"/>
        <v>47</v>
      </c>
      <c r="Y28" s="58">
        <f t="shared" si="5"/>
        <v>-1</v>
      </c>
      <c r="Z28" s="80">
        <f t="shared" si="5"/>
        <v>-564</v>
      </c>
      <c r="AA28" s="80">
        <f t="shared" si="5"/>
        <v>-496</v>
      </c>
      <c r="AB28" s="154">
        <f t="shared" si="5"/>
        <v>-356</v>
      </c>
    </row>
    <row r="29" spans="1:34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408">
        <v>72</v>
      </c>
      <c r="S29" s="86"/>
      <c r="T29" s="86"/>
      <c r="U29" s="192"/>
      <c r="V29" s="214">
        <f t="shared" si="5"/>
        <v>59</v>
      </c>
      <c r="W29" s="85">
        <f t="shared" si="5"/>
        <v>24</v>
      </c>
      <c r="X29" s="85">
        <f t="shared" si="5"/>
        <v>8</v>
      </c>
      <c r="Y29" s="68">
        <f t="shared" si="5"/>
        <v>9</v>
      </c>
      <c r="Z29" s="85">
        <f t="shared" si="5"/>
        <v>-81</v>
      </c>
      <c r="AA29" s="85">
        <f t="shared" si="5"/>
        <v>-74</v>
      </c>
      <c r="AB29" s="155">
        <f t="shared" si="5"/>
        <v>-63</v>
      </c>
    </row>
    <row r="30" spans="1:34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409">
        <f t="shared" si="6"/>
        <v>32880</v>
      </c>
      <c r="S30" s="34">
        <f t="shared" si="6"/>
        <v>0</v>
      </c>
      <c r="T30" s="34">
        <f t="shared" si="6"/>
        <v>0</v>
      </c>
      <c r="U30" s="193">
        <f t="shared" si="6"/>
        <v>0</v>
      </c>
      <c r="V30" s="216">
        <f t="shared" si="6"/>
        <v>5102</v>
      </c>
      <c r="W30" s="60">
        <f t="shared" si="6"/>
        <v>-8482</v>
      </c>
      <c r="X30" s="60">
        <f t="shared" si="6"/>
        <v>-542</v>
      </c>
      <c r="Y30" s="61">
        <f t="shared" si="6"/>
        <v>-5842</v>
      </c>
      <c r="Z30" s="60">
        <f t="shared" si="6"/>
        <v>-36916</v>
      </c>
      <c r="AA30" s="60">
        <f t="shared" si="6"/>
        <v>-29503</v>
      </c>
      <c r="AB30" s="160">
        <f t="shared" si="6"/>
        <v>-27735</v>
      </c>
    </row>
    <row r="31" spans="1:34" x14ac:dyDescent="0.3">
      <c r="A31" s="435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409"/>
      <c r="S31" s="34"/>
      <c r="T31" s="34"/>
      <c r="U31" s="193"/>
      <c r="V31" s="216"/>
      <c r="W31" s="60"/>
      <c r="X31" s="60"/>
      <c r="Y31" s="61"/>
      <c r="Z31" s="60"/>
      <c r="AA31" s="60"/>
      <c r="AB31" s="160"/>
    </row>
    <row r="32" spans="1:34" x14ac:dyDescent="0.3">
      <c r="A32" s="435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409">
        <v>10470</v>
      </c>
      <c r="S32" s="34"/>
      <c r="T32" s="34"/>
      <c r="U32" s="193"/>
      <c r="V32" s="213">
        <f t="shared" ref="V32:AB36" si="7">O32-C32</f>
        <v>-396</v>
      </c>
      <c r="W32" s="80">
        <f t="shared" si="7"/>
        <v>-33</v>
      </c>
      <c r="X32" s="80">
        <f t="shared" si="7"/>
        <v>-5319</v>
      </c>
      <c r="Y32" s="61">
        <f t="shared" si="7"/>
        <v>-2749</v>
      </c>
      <c r="Z32" s="80">
        <f t="shared" si="7"/>
        <v>-11574</v>
      </c>
      <c r="AA32" s="80">
        <f t="shared" si="7"/>
        <v>-12648</v>
      </c>
      <c r="AB32" s="154">
        <f t="shared" si="7"/>
        <v>-10188</v>
      </c>
    </row>
    <row r="33" spans="1:34" x14ac:dyDescent="0.3">
      <c r="A33" s="435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409">
        <v>5509</v>
      </c>
      <c r="S33" s="34"/>
      <c r="T33" s="34"/>
      <c r="U33" s="193"/>
      <c r="V33" s="213">
        <f t="shared" si="7"/>
        <v>-416</v>
      </c>
      <c r="W33" s="80">
        <f t="shared" si="7"/>
        <v>-574</v>
      </c>
      <c r="X33" s="80">
        <f t="shared" si="7"/>
        <v>-1035</v>
      </c>
      <c r="Y33" s="61">
        <f t="shared" si="7"/>
        <v>867</v>
      </c>
      <c r="Z33" s="80">
        <f t="shared" si="7"/>
        <v>-6501</v>
      </c>
      <c r="AA33" s="80">
        <f t="shared" si="7"/>
        <v>-3593</v>
      </c>
      <c r="AB33" s="154">
        <f t="shared" si="7"/>
        <v>-2404</v>
      </c>
    </row>
    <row r="34" spans="1:34" x14ac:dyDescent="0.3">
      <c r="A34" s="435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409">
        <v>1239</v>
      </c>
      <c r="S34" s="34"/>
      <c r="T34" s="34"/>
      <c r="U34" s="193"/>
      <c r="V34" s="213">
        <f t="shared" si="7"/>
        <v>9</v>
      </c>
      <c r="W34" s="80">
        <f t="shared" si="7"/>
        <v>534</v>
      </c>
      <c r="X34" s="80">
        <f t="shared" si="7"/>
        <v>360</v>
      </c>
      <c r="Y34" s="61">
        <f t="shared" si="7"/>
        <v>116</v>
      </c>
      <c r="Z34" s="80">
        <f t="shared" si="7"/>
        <v>-895</v>
      </c>
      <c r="AA34" s="80">
        <f t="shared" si="7"/>
        <v>-962</v>
      </c>
      <c r="AB34" s="154">
        <f t="shared" si="7"/>
        <v>-720</v>
      </c>
    </row>
    <row r="35" spans="1:34" x14ac:dyDescent="0.3">
      <c r="A35" s="435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409">
        <v>351</v>
      </c>
      <c r="S35" s="34"/>
      <c r="T35" s="34"/>
      <c r="U35" s="193"/>
      <c r="V35" s="213">
        <f t="shared" si="7"/>
        <v>38</v>
      </c>
      <c r="W35" s="80">
        <f t="shared" si="7"/>
        <v>217</v>
      </c>
      <c r="X35" s="80">
        <f t="shared" si="7"/>
        <v>112</v>
      </c>
      <c r="Y35" s="61">
        <f t="shared" si="7"/>
        <v>134</v>
      </c>
      <c r="Z35" s="80">
        <f t="shared" si="7"/>
        <v>-201</v>
      </c>
      <c r="AA35" s="80">
        <f t="shared" si="7"/>
        <v>-183</v>
      </c>
      <c r="AB35" s="154">
        <f t="shared" si="7"/>
        <v>-159</v>
      </c>
    </row>
    <row r="36" spans="1:34" x14ac:dyDescent="0.3">
      <c r="A36" s="435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408">
        <v>41</v>
      </c>
      <c r="S36" s="87"/>
      <c r="T36" s="87"/>
      <c r="U36" s="194"/>
      <c r="V36" s="214">
        <f t="shared" si="7"/>
        <v>13</v>
      </c>
      <c r="W36" s="85">
        <f t="shared" si="7"/>
        <v>21</v>
      </c>
      <c r="X36" s="85">
        <f t="shared" si="7"/>
        <v>15</v>
      </c>
      <c r="Y36" s="68">
        <f t="shared" si="7"/>
        <v>22</v>
      </c>
      <c r="Z36" s="85">
        <f t="shared" si="7"/>
        <v>-12</v>
      </c>
      <c r="AA36" s="85">
        <f t="shared" si="7"/>
        <v>-29</v>
      </c>
      <c r="AB36" s="155">
        <f t="shared" si="7"/>
        <v>-22</v>
      </c>
    </row>
    <row r="37" spans="1:34" x14ac:dyDescent="0.3">
      <c r="A37" s="435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18715</v>
      </c>
      <c r="R37" s="409">
        <f t="shared" si="9"/>
        <v>17610</v>
      </c>
      <c r="S37" s="34">
        <f t="shared" si="9"/>
        <v>0</v>
      </c>
      <c r="T37" s="34">
        <f t="shared" si="9"/>
        <v>0</v>
      </c>
      <c r="U37" s="193">
        <f t="shared" si="9"/>
        <v>0</v>
      </c>
      <c r="V37" s="216">
        <f t="shared" si="9"/>
        <v>-752</v>
      </c>
      <c r="W37" s="60">
        <f t="shared" si="9"/>
        <v>165</v>
      </c>
      <c r="X37" s="60">
        <f t="shared" si="9"/>
        <v>-5867</v>
      </c>
      <c r="Y37" s="61">
        <f t="shared" si="9"/>
        <v>-1610</v>
      </c>
      <c r="Z37" s="60">
        <f t="shared" si="9"/>
        <v>-19183</v>
      </c>
      <c r="AA37" s="60">
        <f t="shared" si="9"/>
        <v>-17415</v>
      </c>
      <c r="AB37" s="160">
        <f t="shared" si="9"/>
        <v>-13493</v>
      </c>
    </row>
    <row r="38" spans="1:34" x14ac:dyDescent="0.3">
      <c r="A38" s="435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409"/>
      <c r="S38" s="34"/>
      <c r="T38" s="34"/>
      <c r="U38" s="193"/>
      <c r="V38" s="216"/>
      <c r="W38" s="60"/>
      <c r="X38" s="60"/>
      <c r="Y38" s="61"/>
      <c r="Z38" s="60"/>
      <c r="AA38" s="60"/>
      <c r="AB38" s="160"/>
    </row>
    <row r="39" spans="1:34" x14ac:dyDescent="0.3">
      <c r="A39" s="435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409">
        <v>29867</v>
      </c>
      <c r="S39" s="34"/>
      <c r="T39" s="34"/>
      <c r="U39" s="193"/>
      <c r="V39" s="213">
        <f t="shared" ref="V39:AB43" si="10">O39-C39</f>
        <v>2927</v>
      </c>
      <c r="W39" s="80">
        <f t="shared" si="10"/>
        <v>4987</v>
      </c>
      <c r="X39" s="80">
        <f t="shared" si="10"/>
        <v>5256</v>
      </c>
      <c r="Y39" s="61">
        <f t="shared" si="10"/>
        <v>4421</v>
      </c>
      <c r="Z39" s="80">
        <f t="shared" si="10"/>
        <v>-26817</v>
      </c>
      <c r="AA39" s="80">
        <f t="shared" si="10"/>
        <v>-27104</v>
      </c>
      <c r="AB39" s="154">
        <f t="shared" si="10"/>
        <v>-27367</v>
      </c>
    </row>
    <row r="40" spans="1:34" x14ac:dyDescent="0.3">
      <c r="A40" s="435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409">
        <v>14943</v>
      </c>
      <c r="S40" s="34"/>
      <c r="T40" s="34"/>
      <c r="U40" s="193"/>
      <c r="V40" s="213">
        <f t="shared" si="10"/>
        <v>-1476</v>
      </c>
      <c r="W40" s="80">
        <f t="shared" si="10"/>
        <v>-752</v>
      </c>
      <c r="X40" s="80">
        <f t="shared" si="10"/>
        <v>435</v>
      </c>
      <c r="Y40" s="61">
        <f t="shared" si="10"/>
        <v>-150</v>
      </c>
      <c r="Z40" s="80">
        <f t="shared" si="10"/>
        <v>-16992</v>
      </c>
      <c r="AA40" s="80">
        <f t="shared" si="10"/>
        <v>-19943</v>
      </c>
      <c r="AB40" s="154">
        <f t="shared" si="10"/>
        <v>-19584</v>
      </c>
    </row>
    <row r="41" spans="1:34" x14ac:dyDescent="0.3">
      <c r="A41" s="435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409">
        <v>2420</v>
      </c>
      <c r="S41" s="34"/>
      <c r="T41" s="34"/>
      <c r="U41" s="193"/>
      <c r="V41" s="213">
        <f t="shared" si="10"/>
        <v>185</v>
      </c>
      <c r="W41" s="80">
        <f t="shared" si="10"/>
        <v>567</v>
      </c>
      <c r="X41" s="80">
        <f t="shared" si="10"/>
        <v>997</v>
      </c>
      <c r="Y41" s="61">
        <f t="shared" si="10"/>
        <v>973</v>
      </c>
      <c r="Z41" s="80">
        <f t="shared" si="10"/>
        <v>-1789</v>
      </c>
      <c r="AA41" s="80">
        <f t="shared" si="10"/>
        <v>-1943</v>
      </c>
      <c r="AB41" s="154">
        <f t="shared" si="10"/>
        <v>-2114</v>
      </c>
    </row>
    <row r="42" spans="1:34" x14ac:dyDescent="0.3">
      <c r="A42" s="435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409">
        <v>395</v>
      </c>
      <c r="S42" s="34"/>
      <c r="T42" s="34"/>
      <c r="U42" s="193"/>
      <c r="V42" s="213">
        <f t="shared" si="10"/>
        <v>21</v>
      </c>
      <c r="W42" s="80">
        <f t="shared" si="10"/>
        <v>87</v>
      </c>
      <c r="X42" s="80">
        <f t="shared" si="10"/>
        <v>177</v>
      </c>
      <c r="Y42" s="61">
        <f t="shared" si="10"/>
        <v>162</v>
      </c>
      <c r="Z42" s="80">
        <f t="shared" si="10"/>
        <v>-283</v>
      </c>
      <c r="AA42" s="80">
        <f t="shared" si="10"/>
        <v>-318</v>
      </c>
      <c r="AB42" s="154">
        <f t="shared" si="10"/>
        <v>-332</v>
      </c>
    </row>
    <row r="43" spans="1:34" x14ac:dyDescent="0.3">
      <c r="A43" s="435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408">
        <v>42</v>
      </c>
      <c r="S43" s="87"/>
      <c r="T43" s="87"/>
      <c r="U43" s="194"/>
      <c r="V43" s="214">
        <f t="shared" si="10"/>
        <v>3</v>
      </c>
      <c r="W43" s="85">
        <f t="shared" si="10"/>
        <v>9</v>
      </c>
      <c r="X43" s="85">
        <f t="shared" si="10"/>
        <v>25</v>
      </c>
      <c r="Y43" s="68">
        <f t="shared" si="10"/>
        <v>19</v>
      </c>
      <c r="Z43" s="85">
        <f t="shared" si="10"/>
        <v>-26</v>
      </c>
      <c r="AA43" s="85">
        <f t="shared" si="10"/>
        <v>-25</v>
      </c>
      <c r="AB43" s="155">
        <f t="shared" si="10"/>
        <v>-33</v>
      </c>
    </row>
    <row r="44" spans="1:34" ht="15" thickBot="1" x14ac:dyDescent="0.35">
      <c r="A44" s="435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410">
        <f t="shared" si="11"/>
        <v>47667</v>
      </c>
      <c r="S44" s="31">
        <f t="shared" si="11"/>
        <v>0</v>
      </c>
      <c r="T44" s="31">
        <f t="shared" si="11"/>
        <v>0</v>
      </c>
      <c r="U44" s="195">
        <f t="shared" si="11"/>
        <v>0</v>
      </c>
      <c r="V44" s="215">
        <f t="shared" si="11"/>
        <v>1660</v>
      </c>
      <c r="W44" s="51">
        <f t="shared" si="11"/>
        <v>4898</v>
      </c>
      <c r="X44" s="51">
        <f t="shared" si="11"/>
        <v>6890</v>
      </c>
      <c r="Y44" s="62">
        <f t="shared" si="11"/>
        <v>5425</v>
      </c>
      <c r="Z44" s="51">
        <f t="shared" si="11"/>
        <v>-45907</v>
      </c>
      <c r="AA44" s="51">
        <f t="shared" si="11"/>
        <v>-49333</v>
      </c>
      <c r="AB44" s="157">
        <f t="shared" si="11"/>
        <v>-49430</v>
      </c>
    </row>
    <row r="45" spans="1:34" x14ac:dyDescent="0.3">
      <c r="A45" s="435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411"/>
      <c r="S45" s="35"/>
      <c r="T45" s="35"/>
      <c r="U45" s="196"/>
      <c r="V45" s="217"/>
      <c r="W45" s="35"/>
      <c r="X45" s="35"/>
      <c r="Y45" s="65"/>
      <c r="Z45" s="35"/>
      <c r="AA45" s="35"/>
      <c r="AB45" s="163"/>
    </row>
    <row r="46" spans="1:34" x14ac:dyDescent="0.3">
      <c r="A46" s="435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412">
        <v>3920577.33</v>
      </c>
      <c r="S46" s="101"/>
      <c r="T46" s="101"/>
      <c r="U46" s="197"/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251538.20000000019</v>
      </c>
      <c r="Y46" s="100">
        <f t="shared" si="12"/>
        <v>-12952.549999999814</v>
      </c>
      <c r="Z46" s="95">
        <f t="shared" si="12"/>
        <v>-2291927.96</v>
      </c>
      <c r="AA46" s="95">
        <f t="shared" si="12"/>
        <v>-1270702</v>
      </c>
      <c r="AB46" s="164">
        <f t="shared" si="12"/>
        <v>-1079402.1100000001</v>
      </c>
      <c r="AC46" s="400"/>
      <c r="AD46" s="400"/>
      <c r="AE46" s="400"/>
      <c r="AF46" s="400"/>
      <c r="AG46" s="400"/>
      <c r="AH46" s="400"/>
    </row>
    <row r="47" spans="1:34" x14ac:dyDescent="0.3">
      <c r="A47" s="435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412">
        <v>760281.59</v>
      </c>
      <c r="S47" s="101"/>
      <c r="T47" s="101"/>
      <c r="U47" s="197"/>
      <c r="V47" s="218">
        <f t="shared" si="12"/>
        <v>-912920.56</v>
      </c>
      <c r="W47" s="95">
        <f t="shared" si="12"/>
        <v>-906208.42999999993</v>
      </c>
      <c r="X47" s="95">
        <f t="shared" si="12"/>
        <v>348030.25</v>
      </c>
      <c r="Y47" s="100">
        <f t="shared" si="12"/>
        <v>-69587.460000000079</v>
      </c>
      <c r="Z47" s="95">
        <f t="shared" si="12"/>
        <v>-1209553.73</v>
      </c>
      <c r="AA47" s="95">
        <f t="shared" si="12"/>
        <v>-693291.88</v>
      </c>
      <c r="AB47" s="164">
        <f t="shared" si="12"/>
        <v>-336024.34</v>
      </c>
    </row>
    <row r="48" spans="1:34" x14ac:dyDescent="0.3">
      <c r="A48" s="435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412">
        <v>294403.61</v>
      </c>
      <c r="S48" s="101"/>
      <c r="T48" s="101"/>
      <c r="U48" s="197"/>
      <c r="V48" s="218">
        <f t="shared" si="12"/>
        <v>-92779.579999999958</v>
      </c>
      <c r="W48" s="95">
        <f t="shared" si="12"/>
        <v>-265974.88</v>
      </c>
      <c r="X48" s="95">
        <f t="shared" si="12"/>
        <v>108880.34000000003</v>
      </c>
      <c r="Y48" s="100">
        <f t="shared" si="12"/>
        <v>69829.59</v>
      </c>
      <c r="Z48" s="95">
        <f t="shared" si="12"/>
        <v>-105207.33</v>
      </c>
      <c r="AA48" s="95">
        <f t="shared" si="12"/>
        <v>-73719.98</v>
      </c>
      <c r="AB48" s="164">
        <f t="shared" si="12"/>
        <v>-90785.05</v>
      </c>
      <c r="AC48" s="401"/>
      <c r="AD48" s="401"/>
      <c r="AE48" s="401"/>
      <c r="AF48" s="401"/>
      <c r="AG48" s="401"/>
      <c r="AH48" s="401"/>
    </row>
    <row r="49" spans="1:34" x14ac:dyDescent="0.3">
      <c r="A49" s="435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412">
        <v>346591.59</v>
      </c>
      <c r="S49" s="101"/>
      <c r="T49" s="101"/>
      <c r="U49" s="197"/>
      <c r="V49" s="218">
        <f t="shared" si="12"/>
        <v>40715.810000000056</v>
      </c>
      <c r="W49" s="95">
        <f t="shared" si="12"/>
        <v>-6772.0900000000838</v>
      </c>
      <c r="X49" s="95">
        <f t="shared" si="12"/>
        <v>-18767.400000000023</v>
      </c>
      <c r="Y49" s="100">
        <f t="shared" si="12"/>
        <v>79329.22000000003</v>
      </c>
      <c r="Z49" s="95">
        <f t="shared" si="12"/>
        <v>-158545.94</v>
      </c>
      <c r="AA49" s="95">
        <f t="shared" si="12"/>
        <v>-125393.91</v>
      </c>
      <c r="AB49" s="164">
        <f t="shared" si="12"/>
        <v>-89616.77</v>
      </c>
    </row>
    <row r="50" spans="1:34" ht="16.2" x14ac:dyDescent="0.45">
      <c r="A50" s="435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413">
        <v>418632.95</v>
      </c>
      <c r="S50" s="105"/>
      <c r="T50" s="105"/>
      <c r="U50" s="198"/>
      <c r="V50" s="219">
        <f t="shared" si="12"/>
        <v>589224.21</v>
      </c>
      <c r="W50" s="96">
        <f t="shared" si="12"/>
        <v>-37535.29999999993</v>
      </c>
      <c r="X50" s="96">
        <f t="shared" si="12"/>
        <v>-63401.169999999925</v>
      </c>
      <c r="Y50" s="104">
        <f t="shared" si="12"/>
        <v>49824.790000000037</v>
      </c>
      <c r="Z50" s="96">
        <f t="shared" si="12"/>
        <v>-252380.09</v>
      </c>
      <c r="AA50" s="96">
        <f t="shared" si="12"/>
        <v>-101449.3</v>
      </c>
      <c r="AB50" s="165">
        <f t="shared" si="12"/>
        <v>-148842.17000000001</v>
      </c>
    </row>
    <row r="51" spans="1:34" x14ac:dyDescent="0.3">
      <c r="A51" s="435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412">
        <f t="shared" si="13"/>
        <v>5740487.0700000003</v>
      </c>
      <c r="S51" s="101">
        <f t="shared" si="13"/>
        <v>0</v>
      </c>
      <c r="T51" s="101">
        <f t="shared" si="13"/>
        <v>0</v>
      </c>
      <c r="U51" s="197">
        <f t="shared" si="13"/>
        <v>0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626280.22000000032</v>
      </c>
      <c r="Y51" s="100">
        <f t="shared" si="13"/>
        <v>116443.59000000017</v>
      </c>
      <c r="Z51" s="95">
        <f t="shared" si="13"/>
        <v>-4017615.05</v>
      </c>
      <c r="AA51" s="95">
        <f t="shared" si="13"/>
        <v>-2264557.0699999998</v>
      </c>
      <c r="AB51" s="141">
        <f t="shared" si="13"/>
        <v>-1744670.4400000002</v>
      </c>
    </row>
    <row r="52" spans="1:34" x14ac:dyDescent="0.3">
      <c r="A52" s="435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412"/>
      <c r="S52" s="101"/>
      <c r="T52" s="101"/>
      <c r="U52" s="197"/>
      <c r="V52" s="218"/>
      <c r="W52" s="95"/>
      <c r="X52" s="95"/>
      <c r="Y52" s="100"/>
      <c r="Z52" s="95"/>
      <c r="AA52" s="95"/>
      <c r="AB52" s="141"/>
    </row>
    <row r="53" spans="1:34" x14ac:dyDescent="0.3">
      <c r="A53" s="435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412">
        <v>3683474.56</v>
      </c>
      <c r="S53" s="101"/>
      <c r="T53" s="101"/>
      <c r="U53" s="197"/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-1635898.5999999996</v>
      </c>
      <c r="Y53" s="100">
        <f t="shared" si="14"/>
        <v>120285.16000000015</v>
      </c>
      <c r="Z53" s="95">
        <f t="shared" si="14"/>
        <v>-2173176.54</v>
      </c>
      <c r="AA53" s="95">
        <f t="shared" si="14"/>
        <v>-1192653.6100000001</v>
      </c>
      <c r="AB53" s="164">
        <f t="shared" si="14"/>
        <v>-651311.48</v>
      </c>
      <c r="AC53" s="400"/>
      <c r="AD53" s="400"/>
      <c r="AE53" s="400"/>
      <c r="AF53" s="400"/>
      <c r="AG53" s="400"/>
      <c r="AH53" s="400"/>
    </row>
    <row r="54" spans="1:34" x14ac:dyDescent="0.3">
      <c r="A54" s="435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412">
        <v>934938.02</v>
      </c>
      <c r="S54" s="101"/>
      <c r="T54" s="101"/>
      <c r="U54" s="197"/>
      <c r="V54" s="218">
        <f t="shared" si="14"/>
        <v>-1050142.3700000001</v>
      </c>
      <c r="W54" s="95">
        <f t="shared" si="14"/>
        <v>-782372.47</v>
      </c>
      <c r="X54" s="95">
        <f t="shared" si="14"/>
        <v>-187483.75</v>
      </c>
      <c r="Y54" s="100">
        <f t="shared" si="14"/>
        <v>-185377.61999999988</v>
      </c>
      <c r="Z54" s="95">
        <f t="shared" si="14"/>
        <v>-996294.13</v>
      </c>
      <c r="AA54" s="95">
        <f t="shared" si="14"/>
        <v>-1056357.8600000001</v>
      </c>
      <c r="AB54" s="164">
        <f t="shared" si="14"/>
        <v>-593081.41</v>
      </c>
    </row>
    <row r="55" spans="1:34" x14ac:dyDescent="0.3">
      <c r="A55" s="435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412">
        <v>259239.46</v>
      </c>
      <c r="S55" s="101"/>
      <c r="T55" s="101"/>
      <c r="U55" s="197"/>
      <c r="V55" s="218">
        <f t="shared" si="14"/>
        <v>-28982.929999999993</v>
      </c>
      <c r="W55" s="95">
        <f t="shared" si="14"/>
        <v>156525.27000000002</v>
      </c>
      <c r="X55" s="95">
        <f t="shared" si="14"/>
        <v>60421.800000000047</v>
      </c>
      <c r="Y55" s="100">
        <f t="shared" si="14"/>
        <v>85856.85</v>
      </c>
      <c r="Z55" s="95">
        <f t="shared" si="14"/>
        <v>-61560.05</v>
      </c>
      <c r="AA55" s="95">
        <f t="shared" si="14"/>
        <v>-19318.05</v>
      </c>
      <c r="AB55" s="164">
        <f t="shared" si="14"/>
        <v>-20767</v>
      </c>
      <c r="AC55" s="401"/>
      <c r="AD55" s="401"/>
      <c r="AE55" s="401"/>
      <c r="AF55" s="401"/>
      <c r="AG55" s="401"/>
      <c r="AH55" s="401"/>
    </row>
    <row r="56" spans="1:34" x14ac:dyDescent="0.3">
      <c r="A56" s="435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412">
        <v>263724.82</v>
      </c>
      <c r="S56" s="101"/>
      <c r="T56" s="101"/>
      <c r="U56" s="197"/>
      <c r="V56" s="218">
        <f t="shared" si="14"/>
        <v>44975.479999999981</v>
      </c>
      <c r="W56" s="95">
        <f t="shared" si="14"/>
        <v>193343.38</v>
      </c>
      <c r="X56" s="95">
        <f t="shared" si="14"/>
        <v>130198.16999999998</v>
      </c>
      <c r="Y56" s="100">
        <f t="shared" si="14"/>
        <v>46462.649999999994</v>
      </c>
      <c r="Z56" s="95">
        <f t="shared" si="14"/>
        <v>-70628.179999999993</v>
      </c>
      <c r="AA56" s="95">
        <f t="shared" si="14"/>
        <v>-29247.22</v>
      </c>
      <c r="AB56" s="164">
        <f t="shared" si="14"/>
        <v>-19220</v>
      </c>
    </row>
    <row r="57" spans="1:34" ht="16.2" x14ac:dyDescent="0.45">
      <c r="A57" s="435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413">
        <v>445306.19</v>
      </c>
      <c r="S57" s="105"/>
      <c r="T57" s="105"/>
      <c r="U57" s="198"/>
      <c r="V57" s="219">
        <f t="shared" si="14"/>
        <v>132581.70000000001</v>
      </c>
      <c r="W57" s="96">
        <f t="shared" si="14"/>
        <v>27046.979999999981</v>
      </c>
      <c r="X57" s="96">
        <f t="shared" si="14"/>
        <v>98414.839999999967</v>
      </c>
      <c r="Y57" s="104">
        <f t="shared" si="14"/>
        <v>331983.84999999998</v>
      </c>
      <c r="Z57" s="96">
        <f t="shared" si="14"/>
        <v>-190572.2</v>
      </c>
      <c r="AA57" s="96">
        <f t="shared" si="14"/>
        <v>-156663.06</v>
      </c>
      <c r="AB57" s="165">
        <f t="shared" si="14"/>
        <v>-47938.92</v>
      </c>
    </row>
    <row r="58" spans="1:34" x14ac:dyDescent="0.3">
      <c r="A58" s="435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412">
        <f t="shared" si="15"/>
        <v>5586683.0500000007</v>
      </c>
      <c r="S58" s="101">
        <f t="shared" si="15"/>
        <v>0</v>
      </c>
      <c r="T58" s="101">
        <f t="shared" si="15"/>
        <v>0</v>
      </c>
      <c r="U58" s="197">
        <f t="shared" si="15"/>
        <v>0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-1534347.5399999996</v>
      </c>
      <c r="Y58" s="100">
        <f t="shared" si="15"/>
        <v>399210.89000000025</v>
      </c>
      <c r="Z58" s="95">
        <f t="shared" si="15"/>
        <v>-3492231.1</v>
      </c>
      <c r="AA58" s="95">
        <f t="shared" si="15"/>
        <v>-2454239.8000000003</v>
      </c>
      <c r="AB58" s="141">
        <f t="shared" si="15"/>
        <v>-1332318.81</v>
      </c>
    </row>
    <row r="59" spans="1:34" x14ac:dyDescent="0.3">
      <c r="A59" s="435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412"/>
      <c r="S59" s="101"/>
      <c r="T59" s="101"/>
      <c r="U59" s="197"/>
      <c r="V59" s="218"/>
      <c r="W59" s="95"/>
      <c r="X59" s="95"/>
      <c r="Y59" s="100"/>
      <c r="Z59" s="95"/>
      <c r="AA59" s="95"/>
      <c r="AB59" s="141"/>
    </row>
    <row r="60" spans="1:34" x14ac:dyDescent="0.3">
      <c r="A60" s="435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412">
        <v>18598008.27</v>
      </c>
      <c r="S60" s="101"/>
      <c r="T60" s="101"/>
      <c r="U60" s="197"/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3001242.5</v>
      </c>
      <c r="Y60" s="100">
        <f t="shared" si="16"/>
        <v>3691000.3099999987</v>
      </c>
      <c r="Z60" s="95">
        <f t="shared" si="16"/>
        <v>-14028430.189999999</v>
      </c>
      <c r="AA60" s="95">
        <f t="shared" si="16"/>
        <v>-12953454.619999999</v>
      </c>
      <c r="AB60" s="164">
        <f t="shared" si="16"/>
        <v>-11417784.529999999</v>
      </c>
      <c r="AC60" s="400"/>
      <c r="AD60" s="400"/>
      <c r="AE60" s="400"/>
      <c r="AF60" s="400"/>
      <c r="AG60" s="400"/>
      <c r="AH60" s="400"/>
    </row>
    <row r="61" spans="1:34" x14ac:dyDescent="0.3">
      <c r="A61" s="435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412">
        <v>11111095.08</v>
      </c>
      <c r="S61" s="101"/>
      <c r="T61" s="101"/>
      <c r="U61" s="197"/>
      <c r="V61" s="218">
        <f t="shared" si="16"/>
        <v>-450639.22999999858</v>
      </c>
      <c r="W61" s="95">
        <f t="shared" si="16"/>
        <v>-492342.25</v>
      </c>
      <c r="X61" s="95">
        <f t="shared" si="16"/>
        <v>-399624.86999999918</v>
      </c>
      <c r="Y61" s="100">
        <f t="shared" si="16"/>
        <v>398600.1799999997</v>
      </c>
      <c r="Z61" s="95">
        <f t="shared" si="16"/>
        <v>-10038457.33</v>
      </c>
      <c r="AA61" s="95">
        <f t="shared" si="16"/>
        <v>-9871546.7799999993</v>
      </c>
      <c r="AB61" s="164">
        <f t="shared" si="16"/>
        <v>-9702638.1199999992</v>
      </c>
    </row>
    <row r="62" spans="1:34" x14ac:dyDescent="0.3">
      <c r="A62" s="435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412">
        <v>958342.57</v>
      </c>
      <c r="S62" s="101"/>
      <c r="T62" s="101"/>
      <c r="U62" s="197"/>
      <c r="V62" s="218">
        <f t="shared" si="16"/>
        <v>167275.35</v>
      </c>
      <c r="W62" s="95">
        <f t="shared" si="16"/>
        <v>334843.09999999998</v>
      </c>
      <c r="X62" s="95">
        <f t="shared" si="16"/>
        <v>513803.26999999996</v>
      </c>
      <c r="Y62" s="100">
        <f t="shared" si="16"/>
        <v>581785.35999999987</v>
      </c>
      <c r="Z62" s="95">
        <f t="shared" si="16"/>
        <v>-240343.91</v>
      </c>
      <c r="AA62" s="95">
        <f t="shared" si="16"/>
        <v>-106724.94</v>
      </c>
      <c r="AB62" s="164">
        <f t="shared" si="16"/>
        <v>-8764.16</v>
      </c>
      <c r="AC62" s="401"/>
      <c r="AD62" s="401"/>
      <c r="AE62" s="401"/>
      <c r="AF62" s="401"/>
      <c r="AG62" s="401"/>
      <c r="AH62" s="401"/>
    </row>
    <row r="63" spans="1:34" x14ac:dyDescent="0.3">
      <c r="A63" s="435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412">
        <v>602717.79</v>
      </c>
      <c r="S63" s="101"/>
      <c r="T63" s="101"/>
      <c r="U63" s="197"/>
      <c r="V63" s="218">
        <f t="shared" si="16"/>
        <v>23959.199999999997</v>
      </c>
      <c r="W63" s="95">
        <f t="shared" si="16"/>
        <v>124358.78999999998</v>
      </c>
      <c r="X63" s="95">
        <f t="shared" si="16"/>
        <v>211879.67999999999</v>
      </c>
      <c r="Y63" s="100">
        <f t="shared" si="16"/>
        <v>300936.7</v>
      </c>
      <c r="Z63" s="95">
        <f t="shared" si="16"/>
        <v>-241342.3</v>
      </c>
      <c r="AA63" s="95">
        <f t="shared" si="16"/>
        <v>-147504.42000000001</v>
      </c>
      <c r="AB63" s="164">
        <f t="shared" si="16"/>
        <v>-108980.35</v>
      </c>
    </row>
    <row r="64" spans="1:34" ht="16.2" x14ac:dyDescent="0.45">
      <c r="A64" s="435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413">
        <v>498180.96</v>
      </c>
      <c r="S64" s="105"/>
      <c r="T64" s="105"/>
      <c r="U64" s="198"/>
      <c r="V64" s="219">
        <f t="shared" si="16"/>
        <v>217842.19</v>
      </c>
      <c r="W64" s="96">
        <f t="shared" si="16"/>
        <v>359096.44999999995</v>
      </c>
      <c r="X64" s="96">
        <f t="shared" si="16"/>
        <v>330470.48</v>
      </c>
      <c r="Y64" s="104">
        <f t="shared" si="16"/>
        <v>330046.2</v>
      </c>
      <c r="Z64" s="96">
        <f t="shared" si="16"/>
        <v>-188503.98</v>
      </c>
      <c r="AA64" s="96">
        <f t="shared" si="16"/>
        <v>-272534.45</v>
      </c>
      <c r="AB64" s="165">
        <f t="shared" si="16"/>
        <v>-217536.81</v>
      </c>
    </row>
    <row r="65" spans="1:34" x14ac:dyDescent="0.3">
      <c r="A65" s="435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412">
        <f t="shared" si="17"/>
        <v>31768344.670000002</v>
      </c>
      <c r="S65" s="101">
        <f t="shared" si="17"/>
        <v>0</v>
      </c>
      <c r="T65" s="101">
        <f t="shared" si="17"/>
        <v>0</v>
      </c>
      <c r="U65" s="197">
        <f t="shared" si="17"/>
        <v>0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3657771.060000001</v>
      </c>
      <c r="Y65" s="100">
        <f t="shared" si="17"/>
        <v>5302368.7499999981</v>
      </c>
      <c r="Z65" s="95">
        <f t="shared" si="17"/>
        <v>-24737077.710000001</v>
      </c>
      <c r="AA65" s="95">
        <f t="shared" si="17"/>
        <v>-23351765.210000001</v>
      </c>
      <c r="AB65" s="141">
        <f t="shared" si="17"/>
        <v>-21455703.969999999</v>
      </c>
    </row>
    <row r="66" spans="1:34" x14ac:dyDescent="0.3">
      <c r="A66" s="435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412"/>
      <c r="S66" s="101"/>
      <c r="T66" s="101"/>
      <c r="U66" s="197"/>
      <c r="V66" s="218"/>
      <c r="W66" s="95"/>
      <c r="X66" s="95"/>
      <c r="Y66" s="100"/>
      <c r="Z66" s="95"/>
      <c r="AA66" s="95"/>
      <c r="AB66" s="141"/>
    </row>
    <row r="67" spans="1:34" x14ac:dyDescent="0.3">
      <c r="A67" s="435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412">
        <v>26202060.16</v>
      </c>
      <c r="S67" s="101"/>
      <c r="T67" s="101"/>
      <c r="U67" s="197"/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1616882.1000000015</v>
      </c>
      <c r="Y67" s="100">
        <f t="shared" si="20"/>
        <v>3798332.9199999981</v>
      </c>
      <c r="Z67" s="95">
        <f t="shared" si="20"/>
        <v>-18493534.689999998</v>
      </c>
      <c r="AA67" s="95">
        <f t="shared" si="20"/>
        <v>-15416810.23</v>
      </c>
      <c r="AB67" s="164">
        <f t="shared" si="20"/>
        <v>-13148498.119999999</v>
      </c>
      <c r="AC67" s="400"/>
      <c r="AD67" s="400"/>
      <c r="AE67" s="400"/>
      <c r="AF67" s="400"/>
      <c r="AG67" s="400"/>
      <c r="AH67" s="400"/>
    </row>
    <row r="68" spans="1:34" x14ac:dyDescent="0.3">
      <c r="A68" s="435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412">
        <v>12806314.689999999</v>
      </c>
      <c r="S68" s="101"/>
      <c r="T68" s="101"/>
      <c r="U68" s="197"/>
      <c r="V68" s="218">
        <f t="shared" si="20"/>
        <v>-2413702.1599999983</v>
      </c>
      <c r="W68" s="95">
        <f t="shared" si="20"/>
        <v>-2180923.1499999985</v>
      </c>
      <c r="X68" s="95">
        <f t="shared" si="20"/>
        <v>-239078.36999999918</v>
      </c>
      <c r="Y68" s="100">
        <f t="shared" si="20"/>
        <v>143635.09999999963</v>
      </c>
      <c r="Z68" s="95">
        <f t="shared" si="20"/>
        <v>-12244305.189999999</v>
      </c>
      <c r="AA68" s="95">
        <f t="shared" si="20"/>
        <v>-11621196.52</v>
      </c>
      <c r="AB68" s="164">
        <f t="shared" si="20"/>
        <v>-10631743.869999999</v>
      </c>
    </row>
    <row r="69" spans="1:34" x14ac:dyDescent="0.3">
      <c r="A69" s="435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412">
        <v>1511985.64</v>
      </c>
      <c r="S69" s="101"/>
      <c r="T69" s="101"/>
      <c r="U69" s="197"/>
      <c r="V69" s="218">
        <f t="shared" si="20"/>
        <v>45512.840000000084</v>
      </c>
      <c r="W69" s="95">
        <f t="shared" si="20"/>
        <v>225393.49000000022</v>
      </c>
      <c r="X69" s="95">
        <f t="shared" si="20"/>
        <v>683105.41000000015</v>
      </c>
      <c r="Y69" s="100">
        <f t="shared" si="20"/>
        <v>737471.79999999981</v>
      </c>
      <c r="Z69" s="95">
        <f t="shared" si="20"/>
        <v>-407111.29000000004</v>
      </c>
      <c r="AA69" s="95">
        <f t="shared" si="20"/>
        <v>-199762.97</v>
      </c>
      <c r="AB69" s="164">
        <f t="shared" si="20"/>
        <v>-120316.21</v>
      </c>
      <c r="AC69" s="401"/>
      <c r="AD69" s="401"/>
      <c r="AE69" s="401"/>
      <c r="AF69" s="401"/>
      <c r="AG69" s="401"/>
      <c r="AH69" s="401"/>
    </row>
    <row r="70" spans="1:34" x14ac:dyDescent="0.3">
      <c r="A70" s="435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412">
        <v>1213034.2</v>
      </c>
      <c r="S70" s="101"/>
      <c r="T70" s="101"/>
      <c r="U70" s="197"/>
      <c r="V70" s="218">
        <f t="shared" si="20"/>
        <v>109650.49000000022</v>
      </c>
      <c r="W70" s="95">
        <f t="shared" si="20"/>
        <v>310930.08000000007</v>
      </c>
      <c r="X70" s="95">
        <f t="shared" si="20"/>
        <v>323310.44999999995</v>
      </c>
      <c r="Y70" s="100">
        <f t="shared" si="20"/>
        <v>426728.56999999983</v>
      </c>
      <c r="Z70" s="95">
        <f t="shared" si="20"/>
        <v>-470516.42</v>
      </c>
      <c r="AA70" s="95">
        <f t="shared" si="20"/>
        <v>-302145.55000000005</v>
      </c>
      <c r="AB70" s="164">
        <f t="shared" si="20"/>
        <v>-217817.12</v>
      </c>
    </row>
    <row r="71" spans="1:34" x14ac:dyDescent="0.3">
      <c r="A71" s="435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414">
        <v>1362120.1</v>
      </c>
      <c r="S71" s="105"/>
      <c r="T71" s="105"/>
      <c r="U71" s="198"/>
      <c r="V71" s="219">
        <f t="shared" si="20"/>
        <v>939648.1</v>
      </c>
      <c r="W71" s="96">
        <f t="shared" si="20"/>
        <v>348608.13000000012</v>
      </c>
      <c r="X71" s="96">
        <f t="shared" si="20"/>
        <v>365484.15000000014</v>
      </c>
      <c r="Y71" s="232">
        <f t="shared" si="20"/>
        <v>711854.84000000008</v>
      </c>
      <c r="Z71" s="96">
        <f t="shared" si="20"/>
        <v>-631456.27</v>
      </c>
      <c r="AA71" s="96">
        <f t="shared" si="20"/>
        <v>-530646.81000000006</v>
      </c>
      <c r="AB71" s="165">
        <f t="shared" si="20"/>
        <v>-414317.9</v>
      </c>
    </row>
    <row r="72" spans="1:34" ht="15" thickBot="1" x14ac:dyDescent="0.35">
      <c r="A72" s="435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44266022.700000003</v>
      </c>
      <c r="R72" s="415">
        <f t="shared" si="23"/>
        <v>43095514.790000007</v>
      </c>
      <c r="S72" s="108">
        <f t="shared" si="23"/>
        <v>0</v>
      </c>
      <c r="T72" s="108">
        <f t="shared" si="23"/>
        <v>0</v>
      </c>
      <c r="U72" s="199">
        <f t="shared" si="23"/>
        <v>0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2749703.740000003</v>
      </c>
      <c r="Y72" s="107">
        <f t="shared" si="23"/>
        <v>5818023.2299999967</v>
      </c>
      <c r="Z72" s="97">
        <f t="shared" si="23"/>
        <v>-32246923.859999996</v>
      </c>
      <c r="AA72" s="97">
        <f t="shared" si="23"/>
        <v>-28070562.079999998</v>
      </c>
      <c r="AB72" s="166">
        <f t="shared" si="23"/>
        <v>-24532693.219999999</v>
      </c>
    </row>
    <row r="73" spans="1:34" x14ac:dyDescent="0.3">
      <c r="A73" s="435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416"/>
      <c r="S73" s="32"/>
      <c r="T73" s="32"/>
      <c r="U73" s="200"/>
      <c r="V73" s="221"/>
      <c r="W73" s="32"/>
      <c r="X73" s="32"/>
      <c r="Y73" s="44"/>
      <c r="Z73" s="32"/>
      <c r="AA73" s="32"/>
      <c r="AB73" s="167"/>
    </row>
    <row r="74" spans="1:34" x14ac:dyDescent="0.3">
      <c r="A74" s="435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409">
        <v>7149694</v>
      </c>
      <c r="S74" s="34"/>
      <c r="T74" s="34"/>
      <c r="U74" s="193"/>
      <c r="V74" s="213">
        <f t="shared" ref="V74:AB78" si="24">O74-C74</f>
        <v>-8197240</v>
      </c>
      <c r="W74" s="80">
        <f t="shared" si="24"/>
        <v>1276654</v>
      </c>
      <c r="X74" s="80">
        <f t="shared" si="24"/>
        <v>3538196</v>
      </c>
      <c r="Y74" s="61">
        <f t="shared" si="24"/>
        <v>201698</v>
      </c>
      <c r="Z74" s="80">
        <f t="shared" si="24"/>
        <v>-4527635</v>
      </c>
      <c r="AA74" s="80">
        <f t="shared" si="24"/>
        <v>-3931647</v>
      </c>
      <c r="AB74" s="154">
        <f t="shared" si="24"/>
        <v>-4442656</v>
      </c>
      <c r="AC74" s="400"/>
      <c r="AD74" s="400"/>
      <c r="AE74" s="400"/>
      <c r="AF74" s="400"/>
      <c r="AG74" s="400"/>
      <c r="AH74" s="400"/>
    </row>
    <row r="75" spans="1:34" x14ac:dyDescent="0.3">
      <c r="A75" s="435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409">
        <v>1222109</v>
      </c>
      <c r="S75" s="34"/>
      <c r="T75" s="34"/>
      <c r="U75" s="193"/>
      <c r="V75" s="213">
        <f t="shared" si="24"/>
        <v>-1401934</v>
      </c>
      <c r="W75" s="80">
        <f t="shared" si="24"/>
        <v>-112682</v>
      </c>
      <c r="X75" s="80">
        <f t="shared" si="24"/>
        <v>222955</v>
      </c>
      <c r="Y75" s="61">
        <f t="shared" si="24"/>
        <v>-246002</v>
      </c>
      <c r="Z75" s="80">
        <f t="shared" si="24"/>
        <v>-797430</v>
      </c>
      <c r="AA75" s="80">
        <f t="shared" si="24"/>
        <v>-695783</v>
      </c>
      <c r="AB75" s="154">
        <f t="shared" si="24"/>
        <v>-702726</v>
      </c>
    </row>
    <row r="76" spans="1:34" x14ac:dyDescent="0.3">
      <c r="A76" s="435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409">
        <v>694723</v>
      </c>
      <c r="S76" s="34"/>
      <c r="T76" s="34"/>
      <c r="U76" s="193"/>
      <c r="V76" s="213">
        <f t="shared" si="24"/>
        <v>-1823446</v>
      </c>
      <c r="W76" s="80">
        <f t="shared" si="24"/>
        <v>-316797</v>
      </c>
      <c r="X76" s="80">
        <f t="shared" si="24"/>
        <v>210882</v>
      </c>
      <c r="Y76" s="61">
        <f t="shared" si="24"/>
        <v>-135792</v>
      </c>
      <c r="Z76" s="80">
        <f t="shared" si="24"/>
        <v>-530971</v>
      </c>
      <c r="AA76" s="80">
        <f t="shared" si="24"/>
        <v>-482381</v>
      </c>
      <c r="AB76" s="154">
        <f t="shared" si="24"/>
        <v>-540273</v>
      </c>
      <c r="AC76" s="401"/>
      <c r="AD76" s="401"/>
      <c r="AE76" s="401"/>
      <c r="AF76" s="401"/>
      <c r="AG76" s="401"/>
      <c r="AH76" s="401"/>
    </row>
    <row r="77" spans="1:34" x14ac:dyDescent="0.3">
      <c r="A77" s="435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409">
        <v>2359389</v>
      </c>
      <c r="S77" s="34"/>
      <c r="T77" s="34"/>
      <c r="U77" s="193"/>
      <c r="V77" s="213">
        <f t="shared" si="24"/>
        <v>-3237485</v>
      </c>
      <c r="W77" s="80">
        <f t="shared" si="24"/>
        <v>-956171</v>
      </c>
      <c r="X77" s="80">
        <f t="shared" si="24"/>
        <v>-40339</v>
      </c>
      <c r="Y77" s="61">
        <f t="shared" si="24"/>
        <v>-710813</v>
      </c>
      <c r="Z77" s="80">
        <f t="shared" si="24"/>
        <v>-2109949</v>
      </c>
      <c r="AA77" s="80">
        <f t="shared" si="24"/>
        <v>-1977767</v>
      </c>
      <c r="AB77" s="154">
        <f t="shared" si="24"/>
        <v>-2187047</v>
      </c>
    </row>
    <row r="78" spans="1:34" x14ac:dyDescent="0.3">
      <c r="A78" s="435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417">
        <v>8613559.8000000007</v>
      </c>
      <c r="S78" s="87"/>
      <c r="T78" s="87"/>
      <c r="U78" s="194"/>
      <c r="V78" s="214">
        <f t="shared" si="24"/>
        <v>-2890399</v>
      </c>
      <c r="W78" s="85">
        <f t="shared" si="24"/>
        <v>-1655044</v>
      </c>
      <c r="X78" s="85">
        <f t="shared" si="24"/>
        <v>-1722788</v>
      </c>
      <c r="Y78" s="239">
        <f t="shared" si="24"/>
        <v>-1218016.1999999993</v>
      </c>
      <c r="Z78" s="85">
        <f t="shared" si="24"/>
        <v>-8561196</v>
      </c>
      <c r="AA78" s="85">
        <f t="shared" si="24"/>
        <v>-18938213</v>
      </c>
      <c r="AB78" s="155">
        <f t="shared" si="24"/>
        <v>-8395329</v>
      </c>
    </row>
    <row r="79" spans="1:34" x14ac:dyDescent="0.3">
      <c r="A79" s="435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409">
        <f t="shared" si="25"/>
        <v>20039474.800000001</v>
      </c>
      <c r="S79" s="34">
        <f t="shared" si="25"/>
        <v>0</v>
      </c>
      <c r="T79" s="34">
        <f t="shared" si="25"/>
        <v>0</v>
      </c>
      <c r="U79" s="193">
        <f t="shared" si="25"/>
        <v>0</v>
      </c>
      <c r="V79" s="213">
        <f t="shared" si="25"/>
        <v>-17550504</v>
      </c>
      <c r="W79" s="80">
        <f t="shared" si="25"/>
        <v>-1764040</v>
      </c>
      <c r="X79" s="80">
        <f t="shared" si="25"/>
        <v>2208906</v>
      </c>
      <c r="Y79" s="61">
        <f t="shared" si="25"/>
        <v>-2108925.1999999993</v>
      </c>
      <c r="Z79" s="80">
        <f t="shared" si="25"/>
        <v>-16527181</v>
      </c>
      <c r="AA79" s="80">
        <f t="shared" si="25"/>
        <v>-26025791</v>
      </c>
      <c r="AB79" s="154">
        <f t="shared" si="25"/>
        <v>-16268031</v>
      </c>
    </row>
    <row r="80" spans="1:34" x14ac:dyDescent="0.3">
      <c r="A80" s="435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418"/>
      <c r="S80" s="36"/>
      <c r="T80" s="36"/>
      <c r="U80" s="201"/>
      <c r="V80" s="222"/>
      <c r="W80" s="144"/>
      <c r="X80" s="144"/>
      <c r="Y80" s="71"/>
      <c r="Z80" s="144"/>
      <c r="AA80" s="144"/>
      <c r="AB80" s="168"/>
    </row>
    <row r="81" spans="1:28" x14ac:dyDescent="0.3">
      <c r="A81" s="435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95">
        <v>11115467.77</v>
      </c>
      <c r="S81" s="117"/>
      <c r="T81" s="117"/>
      <c r="U81" s="202"/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3536534.7399999984</v>
      </c>
      <c r="Y81" s="395">
        <f t="shared" si="26"/>
        <v>-335865.91000000015</v>
      </c>
      <c r="Z81" s="95">
        <f t="shared" si="26"/>
        <v>-8432572.0399999991</v>
      </c>
      <c r="AA81" s="95">
        <f t="shared" si="26"/>
        <v>-7518855.7000000002</v>
      </c>
      <c r="AB81" s="164">
        <f t="shared" si="26"/>
        <v>-8154353.6100000003</v>
      </c>
    </row>
    <row r="82" spans="1:28" x14ac:dyDescent="0.3">
      <c r="A82" s="435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95">
        <v>1400374.74</v>
      </c>
      <c r="S82" s="117"/>
      <c r="T82" s="117"/>
      <c r="U82" s="202"/>
      <c r="V82" s="218">
        <f t="shared" si="26"/>
        <v>-1618921.79</v>
      </c>
      <c r="W82" s="95">
        <f t="shared" si="26"/>
        <v>-287400.95000000019</v>
      </c>
      <c r="X82" s="95">
        <f t="shared" si="26"/>
        <v>21596.839999999851</v>
      </c>
      <c r="Y82" s="395">
        <f t="shared" si="26"/>
        <v>-364467.87000000011</v>
      </c>
      <c r="Z82" s="95">
        <f t="shared" si="26"/>
        <v>-1081568.18</v>
      </c>
      <c r="AA82" s="95">
        <f t="shared" si="26"/>
        <v>-968966.43</v>
      </c>
      <c r="AB82" s="164">
        <f t="shared" si="26"/>
        <v>-954941.41</v>
      </c>
    </row>
    <row r="83" spans="1:28" x14ac:dyDescent="0.3">
      <c r="A83" s="435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95">
        <v>1135421.1000000001</v>
      </c>
      <c r="S83" s="117"/>
      <c r="T83" s="117"/>
      <c r="U83" s="202"/>
      <c r="V83" s="218">
        <f t="shared" si="26"/>
        <v>-2338352.4800000004</v>
      </c>
      <c r="W83" s="95">
        <f t="shared" si="26"/>
        <v>-478125.25</v>
      </c>
      <c r="X83" s="95">
        <f t="shared" si="26"/>
        <v>208430.70000000019</v>
      </c>
      <c r="Y83" s="395">
        <f t="shared" si="26"/>
        <v>-165097.37999999989</v>
      </c>
      <c r="Z83" s="95">
        <f t="shared" si="26"/>
        <v>-979847.65</v>
      </c>
      <c r="AA83" s="95">
        <f t="shared" si="26"/>
        <v>-913709.08000000007</v>
      </c>
      <c r="AB83" s="164">
        <f t="shared" si="26"/>
        <v>-961868.64999999991</v>
      </c>
    </row>
    <row r="84" spans="1:28" x14ac:dyDescent="0.3">
      <c r="A84" s="435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95">
        <v>1872825.3800000001</v>
      </c>
      <c r="S84" s="117"/>
      <c r="T84" s="117"/>
      <c r="U84" s="202"/>
      <c r="V84" s="218">
        <f t="shared" si="26"/>
        <v>-2771957.6400000006</v>
      </c>
      <c r="W84" s="95">
        <f t="shared" si="26"/>
        <v>-888994</v>
      </c>
      <c r="X84" s="95">
        <f t="shared" si="26"/>
        <v>-94694.5</v>
      </c>
      <c r="Y84" s="395">
        <f t="shared" si="26"/>
        <v>-514174.37999999966</v>
      </c>
      <c r="Z84" s="95">
        <f t="shared" si="26"/>
        <v>-1737136.8900000001</v>
      </c>
      <c r="AA84" s="95">
        <f t="shared" si="26"/>
        <v>-1596991.71</v>
      </c>
      <c r="AB84" s="164">
        <f t="shared" si="26"/>
        <v>-1708511.9</v>
      </c>
    </row>
    <row r="85" spans="1:28" ht="16.2" x14ac:dyDescent="0.45">
      <c r="A85" s="435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97">
        <v>2663484.73</v>
      </c>
      <c r="S85" s="121"/>
      <c r="T85" s="121"/>
      <c r="U85" s="203"/>
      <c r="V85" s="219">
        <f t="shared" si="26"/>
        <v>-1255420.9000000004</v>
      </c>
      <c r="W85" s="96">
        <f t="shared" si="26"/>
        <v>236637.16999999993</v>
      </c>
      <c r="X85" s="96">
        <f t="shared" si="26"/>
        <v>-432634.34999999963</v>
      </c>
      <c r="Y85" s="397">
        <f t="shared" si="26"/>
        <v>-343676.83000000007</v>
      </c>
      <c r="Z85" s="96">
        <f t="shared" si="26"/>
        <v>-2373973.44</v>
      </c>
      <c r="AA85" s="96">
        <f t="shared" si="26"/>
        <v>-2469556.86</v>
      </c>
      <c r="AB85" s="165">
        <f t="shared" si="26"/>
        <v>-2462262.5299999998</v>
      </c>
    </row>
    <row r="86" spans="1:28" x14ac:dyDescent="0.3">
      <c r="A86" s="435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95">
        <f t="shared" si="27"/>
        <v>18187573.719999999</v>
      </c>
      <c r="S86" s="117">
        <f t="shared" si="27"/>
        <v>0</v>
      </c>
      <c r="T86" s="117">
        <f t="shared" si="27"/>
        <v>0</v>
      </c>
      <c r="U86" s="202">
        <f t="shared" si="27"/>
        <v>0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3239233.4299999988</v>
      </c>
      <c r="Y86" s="395">
        <f t="shared" si="27"/>
        <v>-1723282.3699999999</v>
      </c>
      <c r="Z86" s="117">
        <f t="shared" si="27"/>
        <v>-14605098.199999999</v>
      </c>
      <c r="AA86" s="117">
        <f t="shared" si="27"/>
        <v>-13468079.780000001</v>
      </c>
      <c r="AB86" s="169">
        <f t="shared" si="27"/>
        <v>-14241938.1</v>
      </c>
    </row>
    <row r="87" spans="1:28" x14ac:dyDescent="0.3">
      <c r="A87" s="435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419"/>
      <c r="S87" s="243"/>
      <c r="T87" s="243"/>
      <c r="U87" s="244"/>
      <c r="V87" s="245"/>
      <c r="W87" s="243"/>
      <c r="X87" s="37"/>
      <c r="Y87" s="242"/>
      <c r="Z87" s="37"/>
      <c r="AA87" s="37"/>
      <c r="AB87" s="45"/>
    </row>
    <row r="88" spans="1:28" x14ac:dyDescent="0.3">
      <c r="A88" s="435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420" t="s">
        <v>31</v>
      </c>
      <c r="S88" s="243" t="s">
        <v>31</v>
      </c>
      <c r="T88" s="243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247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435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420" t="s">
        <v>31</v>
      </c>
      <c r="S89" s="243" t="s">
        <v>31</v>
      </c>
      <c r="T89" s="243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247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435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420" t="s">
        <v>31</v>
      </c>
      <c r="S90" s="243" t="s">
        <v>31</v>
      </c>
      <c r="T90" s="243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247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435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420" t="s">
        <v>31</v>
      </c>
      <c r="S91" s="243" t="s">
        <v>31</v>
      </c>
      <c r="T91" s="243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247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435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420" t="s">
        <v>31</v>
      </c>
      <c r="S92" s="243" t="s">
        <v>31</v>
      </c>
      <c r="T92" s="243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247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435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420" t="s">
        <v>31</v>
      </c>
      <c r="S93" s="243" t="s">
        <v>31</v>
      </c>
      <c r="T93" s="243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247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435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421"/>
      <c r="S94" s="250"/>
      <c r="T94" s="250"/>
      <c r="U94" s="252"/>
      <c r="V94" s="253"/>
      <c r="W94" s="254"/>
      <c r="X94" s="38"/>
      <c r="Y94" s="251"/>
      <c r="Z94" s="38"/>
      <c r="AA94" s="38"/>
      <c r="AB94" s="172"/>
    </row>
    <row r="95" spans="1:28" x14ac:dyDescent="0.3">
      <c r="A95" s="435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24651544.539999999</v>
      </c>
      <c r="R95" s="326">
        <f t="shared" si="29"/>
        <v>11115467.77</v>
      </c>
      <c r="S95" s="110">
        <f t="shared" si="29"/>
        <v>0</v>
      </c>
      <c r="T95" s="110">
        <f t="shared" si="29"/>
        <v>0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3536534.7399999984</v>
      </c>
      <c r="Y95" s="122">
        <f t="shared" si="30"/>
        <v>-335865.91000000015</v>
      </c>
      <c r="Z95" s="95">
        <f t="shared" si="30"/>
        <v>-8432572.0399999991</v>
      </c>
      <c r="AA95" s="95">
        <f t="shared" si="30"/>
        <v>-7518855.7000000002</v>
      </c>
      <c r="AB95" s="164">
        <f t="shared" si="30"/>
        <v>-8154353.6100000003</v>
      </c>
    </row>
    <row r="96" spans="1:28" x14ac:dyDescent="0.3">
      <c r="A96" s="435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6">
        <f t="shared" si="29"/>
        <v>1400374.74</v>
      </c>
      <c r="S96" s="110">
        <f t="shared" si="29"/>
        <v>0</v>
      </c>
      <c r="T96" s="110">
        <f t="shared" si="29"/>
        <v>0</v>
      </c>
      <c r="U96" s="204">
        <f t="shared" si="29"/>
        <v>0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21596.839999999851</v>
      </c>
      <c r="Y96" s="122">
        <f t="shared" si="30"/>
        <v>-364467.87000000011</v>
      </c>
      <c r="Z96" s="95">
        <f t="shared" si="30"/>
        <v>-1081568.18</v>
      </c>
      <c r="AA96" s="95">
        <f t="shared" si="30"/>
        <v>-968966.43</v>
      </c>
      <c r="AB96" s="164">
        <f t="shared" si="30"/>
        <v>-954941.41</v>
      </c>
    </row>
    <row r="97" spans="1:28" x14ac:dyDescent="0.3">
      <c r="A97" s="435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6">
        <f t="shared" si="29"/>
        <v>1135421.1000000001</v>
      </c>
      <c r="S97" s="110">
        <f t="shared" si="29"/>
        <v>0</v>
      </c>
      <c r="T97" s="110">
        <f t="shared" si="29"/>
        <v>0</v>
      </c>
      <c r="U97" s="204">
        <f t="shared" si="29"/>
        <v>0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208430.70000000019</v>
      </c>
      <c r="Y97" s="122">
        <f t="shared" si="30"/>
        <v>-165097.37999999989</v>
      </c>
      <c r="Z97" s="95">
        <f t="shared" si="30"/>
        <v>-979847.65</v>
      </c>
      <c r="AA97" s="95">
        <f t="shared" si="30"/>
        <v>-913709.08000000007</v>
      </c>
      <c r="AB97" s="164">
        <f t="shared" si="30"/>
        <v>-961868.64999999991</v>
      </c>
    </row>
    <row r="98" spans="1:28" x14ac:dyDescent="0.3">
      <c r="A98" s="435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6">
        <f t="shared" si="29"/>
        <v>1872825.3800000001</v>
      </c>
      <c r="S98" s="110">
        <f t="shared" si="29"/>
        <v>0</v>
      </c>
      <c r="T98" s="110">
        <f t="shared" si="29"/>
        <v>0</v>
      </c>
      <c r="U98" s="204">
        <f t="shared" si="29"/>
        <v>0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-94694.5</v>
      </c>
      <c r="Y98" s="122">
        <f t="shared" si="30"/>
        <v>-514174.37999999966</v>
      </c>
      <c r="Z98" s="95">
        <f t="shared" si="30"/>
        <v>-1737136.8900000001</v>
      </c>
      <c r="AA98" s="95">
        <f t="shared" si="30"/>
        <v>-1596991.71</v>
      </c>
      <c r="AB98" s="164">
        <f t="shared" si="30"/>
        <v>-1708511.9</v>
      </c>
    </row>
    <row r="99" spans="1:28" ht="16.2" x14ac:dyDescent="0.45">
      <c r="A99" s="435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29">
        <f t="shared" si="29"/>
        <v>2663484.73</v>
      </c>
      <c r="S99" s="124">
        <f t="shared" si="29"/>
        <v>0</v>
      </c>
      <c r="T99" s="124">
        <f t="shared" si="29"/>
        <v>0</v>
      </c>
      <c r="U99" s="205">
        <f t="shared" si="29"/>
        <v>0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-432634.34999999963</v>
      </c>
      <c r="Y99" s="123">
        <f t="shared" si="30"/>
        <v>-343676.83000000007</v>
      </c>
      <c r="Z99" s="96">
        <f t="shared" si="30"/>
        <v>-2373973.44</v>
      </c>
      <c r="AA99" s="96">
        <f t="shared" si="30"/>
        <v>-2469556.86</v>
      </c>
      <c r="AB99" s="165">
        <f t="shared" si="30"/>
        <v>-2462262.5299999998</v>
      </c>
    </row>
    <row r="100" spans="1:28" ht="15" thickBot="1" x14ac:dyDescent="0.35">
      <c r="A100" s="435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422">
        <f t="shared" si="29"/>
        <v>18187573.719999999</v>
      </c>
      <c r="S100" s="97">
        <f t="shared" si="29"/>
        <v>0</v>
      </c>
      <c r="T100" s="97">
        <f t="shared" si="29"/>
        <v>0</v>
      </c>
      <c r="U100" s="206">
        <f t="shared" si="29"/>
        <v>0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3239233.4299999988</v>
      </c>
      <c r="Y100" s="98">
        <f t="shared" si="32"/>
        <v>-1723282.3699999999</v>
      </c>
      <c r="Z100" s="97">
        <f t="shared" si="32"/>
        <v>-14605098.199999999</v>
      </c>
      <c r="AA100" s="97">
        <f t="shared" si="32"/>
        <v>-13468079.780000001</v>
      </c>
      <c r="AB100" s="166">
        <f t="shared" si="32"/>
        <v>-14241938.1</v>
      </c>
    </row>
    <row r="101" spans="1:28" x14ac:dyDescent="0.3">
      <c r="A101" s="435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423"/>
      <c r="S101" s="128"/>
      <c r="T101" s="128"/>
      <c r="U101" s="207"/>
      <c r="V101" s="224"/>
      <c r="W101" s="129"/>
      <c r="X101" s="130"/>
      <c r="Y101" s="126"/>
      <c r="Z101" s="130"/>
      <c r="AA101" s="130"/>
      <c r="AB101" s="174"/>
    </row>
    <row r="102" spans="1:28" x14ac:dyDescent="0.3">
      <c r="A102" s="435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6">
        <v>22328587.719999999</v>
      </c>
      <c r="S102" s="131"/>
      <c r="T102" s="131"/>
      <c r="U102" s="204"/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-2992663.2300000004</v>
      </c>
      <c r="Y102" s="326">
        <f t="shared" si="33"/>
        <v>265555.14999999851</v>
      </c>
      <c r="Z102" s="95">
        <f t="shared" si="33"/>
        <v>-19303682.239999998</v>
      </c>
      <c r="AA102" s="95">
        <f t="shared" si="33"/>
        <v>-15790365.41</v>
      </c>
      <c r="AB102" s="164">
        <f t="shared" si="33"/>
        <v>-14220171.68</v>
      </c>
    </row>
    <row r="103" spans="1:28" x14ac:dyDescent="0.3">
      <c r="A103" s="435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6">
        <v>1452692.21</v>
      </c>
      <c r="S103" s="131"/>
      <c r="T103" s="131"/>
      <c r="U103" s="204"/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-428184.9700000002</v>
      </c>
      <c r="Y103" s="326">
        <f t="shared" si="33"/>
        <v>-150401.34000000008</v>
      </c>
      <c r="Z103" s="95">
        <f t="shared" si="33"/>
        <v>-1647845.5</v>
      </c>
      <c r="AA103" s="95">
        <f t="shared" si="33"/>
        <v>-1430519.13</v>
      </c>
      <c r="AB103" s="164">
        <f t="shared" si="33"/>
        <v>-1351938.29</v>
      </c>
    </row>
    <row r="104" spans="1:28" x14ac:dyDescent="0.3">
      <c r="A104" s="435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6">
        <v>2812622.4</v>
      </c>
      <c r="S104" s="131"/>
      <c r="T104" s="131"/>
      <c r="U104" s="204"/>
      <c r="V104" s="218">
        <f t="shared" si="33"/>
        <v>-1643056.5899999999</v>
      </c>
      <c r="W104" s="95">
        <f t="shared" si="33"/>
        <v>-3176239.59</v>
      </c>
      <c r="X104" s="95">
        <f t="shared" si="33"/>
        <v>-444726.12000000011</v>
      </c>
      <c r="Y104" s="326">
        <f t="shared" si="33"/>
        <v>247220.6799999997</v>
      </c>
      <c r="Z104" s="95">
        <f t="shared" si="33"/>
        <v>-1716688.87</v>
      </c>
      <c r="AA104" s="95">
        <f t="shared" si="33"/>
        <v>-1276437.6399999999</v>
      </c>
      <c r="AB104" s="164">
        <f t="shared" si="33"/>
        <v>-1123845.6299999999</v>
      </c>
    </row>
    <row r="105" spans="1:28" x14ac:dyDescent="0.3">
      <c r="A105" s="435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6">
        <v>3948838.96</v>
      </c>
      <c r="S105" s="131"/>
      <c r="T105" s="131"/>
      <c r="U105" s="204"/>
      <c r="V105" s="218">
        <f t="shared" si="33"/>
        <v>-1464179.1099999994</v>
      </c>
      <c r="W105" s="95">
        <f t="shared" si="33"/>
        <v>-4247225.71</v>
      </c>
      <c r="X105" s="95">
        <f t="shared" si="33"/>
        <v>-461390.9299999997</v>
      </c>
      <c r="Y105" s="326">
        <f t="shared" si="33"/>
        <v>64123.069999999832</v>
      </c>
      <c r="Z105" s="95">
        <f t="shared" si="33"/>
        <v>-2784753.2</v>
      </c>
      <c r="AA105" s="95">
        <f t="shared" si="33"/>
        <v>-2106321.71</v>
      </c>
      <c r="AB105" s="164">
        <f t="shared" si="33"/>
        <v>-1817034.12</v>
      </c>
    </row>
    <row r="106" spans="1:28" ht="16.2" x14ac:dyDescent="0.45">
      <c r="A106" s="435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9">
        <v>4496140.05</v>
      </c>
      <c r="S106" s="132"/>
      <c r="T106" s="132"/>
      <c r="U106" s="208"/>
      <c r="V106" s="219">
        <f t="shared" si="33"/>
        <v>-490630.08000000007</v>
      </c>
      <c r="W106" s="96">
        <f t="shared" si="33"/>
        <v>-2279940.41</v>
      </c>
      <c r="X106" s="96">
        <f t="shared" si="33"/>
        <v>416375.20000000019</v>
      </c>
      <c r="Y106" s="329">
        <f t="shared" si="33"/>
        <v>-17754.770000000484</v>
      </c>
      <c r="Z106" s="96">
        <f t="shared" si="33"/>
        <v>-3291035.88</v>
      </c>
      <c r="AA106" s="96">
        <f t="shared" si="33"/>
        <v>-2403935.58</v>
      </c>
      <c r="AB106" s="165">
        <f t="shared" si="33"/>
        <v>-2585394.19</v>
      </c>
    </row>
    <row r="107" spans="1:28" x14ac:dyDescent="0.3">
      <c r="A107" s="435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424">
        <f t="shared" si="34"/>
        <v>35038881.339999996</v>
      </c>
      <c r="S107" s="133">
        <f t="shared" si="34"/>
        <v>0</v>
      </c>
      <c r="T107" s="95">
        <f t="shared" si="34"/>
        <v>0</v>
      </c>
      <c r="U107" s="134">
        <f t="shared" si="34"/>
        <v>0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-3910590.05</v>
      </c>
      <c r="Y107" s="111">
        <f t="shared" si="34"/>
        <v>408742.78999999748</v>
      </c>
      <c r="Z107" s="135">
        <f t="shared" si="34"/>
        <v>-28744005.689999998</v>
      </c>
      <c r="AA107" s="133">
        <f t="shared" si="34"/>
        <v>-23007579.469999999</v>
      </c>
      <c r="AB107" s="164">
        <f t="shared" si="34"/>
        <v>-21098383.91</v>
      </c>
    </row>
    <row r="108" spans="1:28" x14ac:dyDescent="0.3">
      <c r="A108" s="435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425"/>
      <c r="S108" s="40"/>
      <c r="T108" s="40"/>
      <c r="U108" s="209"/>
      <c r="V108" s="226"/>
      <c r="W108" s="41"/>
      <c r="X108" s="42"/>
      <c r="Y108" s="73"/>
      <c r="Z108" s="42"/>
      <c r="AA108" s="42"/>
      <c r="AB108" s="175"/>
    </row>
    <row r="109" spans="1:28" x14ac:dyDescent="0.3">
      <c r="A109" s="435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426">
        <v>171886</v>
      </c>
      <c r="S109" s="260"/>
      <c r="T109" s="260"/>
      <c r="U109" s="263"/>
      <c r="V109" s="255">
        <f t="shared" ref="V109:AB113" si="35">O109-C109</f>
        <v>13439</v>
      </c>
      <c r="W109" s="256">
        <f t="shared" si="35"/>
        <v>-28612</v>
      </c>
      <c r="X109" s="90">
        <f t="shared" si="35"/>
        <v>-9870</v>
      </c>
      <c r="Y109" s="262">
        <f t="shared" si="35"/>
        <v>-35562</v>
      </c>
      <c r="Z109" s="90">
        <f t="shared" si="35"/>
        <v>-231275</v>
      </c>
      <c r="AA109" s="90">
        <f t="shared" si="35"/>
        <v>-216075</v>
      </c>
      <c r="AB109" s="176">
        <f t="shared" si="35"/>
        <v>-204036</v>
      </c>
    </row>
    <row r="110" spans="1:28" x14ac:dyDescent="0.3">
      <c r="A110" s="435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426">
        <v>12619</v>
      </c>
      <c r="S110" s="260"/>
      <c r="T110" s="260"/>
      <c r="U110" s="263"/>
      <c r="V110" s="255">
        <f t="shared" si="35"/>
        <v>-1618</v>
      </c>
      <c r="W110" s="256">
        <f t="shared" si="35"/>
        <v>-2018</v>
      </c>
      <c r="X110" s="90">
        <f t="shared" si="35"/>
        <v>-2660</v>
      </c>
      <c r="Y110" s="262">
        <f t="shared" si="35"/>
        <v>-4447</v>
      </c>
      <c r="Z110" s="90">
        <f t="shared" si="35"/>
        <v>-19012</v>
      </c>
      <c r="AA110" s="90">
        <f t="shared" si="35"/>
        <v>-18419</v>
      </c>
      <c r="AB110" s="176">
        <f t="shared" si="35"/>
        <v>-18494</v>
      </c>
    </row>
    <row r="111" spans="1:28" x14ac:dyDescent="0.3">
      <c r="A111" s="435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426">
        <v>15919</v>
      </c>
      <c r="S111" s="260"/>
      <c r="T111" s="260"/>
      <c r="U111" s="263"/>
      <c r="V111" s="255">
        <f t="shared" si="35"/>
        <v>1313</v>
      </c>
      <c r="W111" s="256">
        <f t="shared" si="35"/>
        <v>-5347</v>
      </c>
      <c r="X111" s="90">
        <f t="shared" si="35"/>
        <v>-2269</v>
      </c>
      <c r="Y111" s="262">
        <f t="shared" si="35"/>
        <v>-3662</v>
      </c>
      <c r="Z111" s="90">
        <f t="shared" si="35"/>
        <v>-21275</v>
      </c>
      <c r="AA111" s="90">
        <f t="shared" si="35"/>
        <v>-20265</v>
      </c>
      <c r="AB111" s="176">
        <f t="shared" si="35"/>
        <v>-19118</v>
      </c>
    </row>
    <row r="112" spans="1:28" x14ac:dyDescent="0.3">
      <c r="A112" s="435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426">
        <v>5116</v>
      </c>
      <c r="S112" s="260"/>
      <c r="T112" s="260"/>
      <c r="U112" s="263"/>
      <c r="V112" s="255">
        <f t="shared" si="35"/>
        <v>930</v>
      </c>
      <c r="W112" s="256">
        <f t="shared" si="35"/>
        <v>-1644</v>
      </c>
      <c r="X112" s="90">
        <f t="shared" si="35"/>
        <v>-445</v>
      </c>
      <c r="Y112" s="262">
        <f t="shared" si="35"/>
        <v>-1032</v>
      </c>
      <c r="Z112" s="90">
        <f t="shared" si="35"/>
        <v>-6984</v>
      </c>
      <c r="AA112" s="90">
        <f t="shared" si="35"/>
        <v>-6641</v>
      </c>
      <c r="AB112" s="176">
        <f t="shared" si="35"/>
        <v>-6240</v>
      </c>
    </row>
    <row r="113" spans="1:33" ht="16.2" x14ac:dyDescent="0.45">
      <c r="A113" s="435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427">
        <v>771</v>
      </c>
      <c r="S113" s="265"/>
      <c r="T113" s="265"/>
      <c r="U113" s="268"/>
      <c r="V113" s="257">
        <f t="shared" si="35"/>
        <v>217</v>
      </c>
      <c r="W113" s="258">
        <f t="shared" si="35"/>
        <v>-231</v>
      </c>
      <c r="X113" s="145">
        <f t="shared" si="35"/>
        <v>-54</v>
      </c>
      <c r="Y113" s="267">
        <f t="shared" si="35"/>
        <v>-133</v>
      </c>
      <c r="Z113" s="145">
        <f t="shared" si="35"/>
        <v>-1071</v>
      </c>
      <c r="AA113" s="145">
        <f t="shared" si="35"/>
        <v>-979</v>
      </c>
      <c r="AB113" s="177">
        <f t="shared" si="35"/>
        <v>-954</v>
      </c>
    </row>
    <row r="114" spans="1:33" ht="15" thickBot="1" x14ac:dyDescent="0.35">
      <c r="A114" s="435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428">
        <f t="shared" si="36"/>
        <v>206311</v>
      </c>
      <c r="S114" s="270">
        <f t="shared" si="36"/>
        <v>0</v>
      </c>
      <c r="T114" s="270">
        <f t="shared" si="36"/>
        <v>0</v>
      </c>
      <c r="U114" s="272">
        <f t="shared" si="36"/>
        <v>0</v>
      </c>
      <c r="V114" s="273">
        <f t="shared" si="36"/>
        <v>14281</v>
      </c>
      <c r="W114" s="270">
        <f t="shared" si="36"/>
        <v>-37852</v>
      </c>
      <c r="X114" s="79">
        <f t="shared" si="36"/>
        <v>-15298</v>
      </c>
      <c r="Y114" s="271">
        <f t="shared" si="36"/>
        <v>-44836</v>
      </c>
      <c r="Z114" s="79">
        <f t="shared" si="36"/>
        <v>-279617</v>
      </c>
      <c r="AA114" s="79">
        <f t="shared" si="36"/>
        <v>-262379</v>
      </c>
      <c r="AB114" s="88">
        <f t="shared" si="36"/>
        <v>-248842</v>
      </c>
    </row>
    <row r="115" spans="1:33" x14ac:dyDescent="0.3">
      <c r="A115" s="435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429"/>
      <c r="S115" s="128"/>
      <c r="T115" s="128"/>
      <c r="U115" s="207"/>
      <c r="V115" s="228"/>
      <c r="W115" s="139"/>
      <c r="X115" s="140"/>
      <c r="Y115" s="138"/>
      <c r="Z115" s="140"/>
      <c r="AA115" s="140"/>
      <c r="AB115" s="174"/>
    </row>
    <row r="116" spans="1:33" x14ac:dyDescent="0.3">
      <c r="A116" s="435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6">
        <f t="shared" si="37"/>
        <v>-11213119.949999999</v>
      </c>
      <c r="S116" s="110">
        <f t="shared" si="37"/>
        <v>0</v>
      </c>
      <c r="T116" s="110">
        <f t="shared" si="37"/>
        <v>0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6529197.9699999988</v>
      </c>
      <c r="Y116" s="122">
        <f t="shared" si="38"/>
        <v>-601421.05999999866</v>
      </c>
      <c r="Z116" s="95">
        <f t="shared" si="38"/>
        <v>10871110.199999999</v>
      </c>
      <c r="AA116" s="95">
        <f t="shared" si="38"/>
        <v>8271509.71</v>
      </c>
      <c r="AB116" s="164">
        <f t="shared" si="38"/>
        <v>6065818.0699999994</v>
      </c>
    </row>
    <row r="117" spans="1:33" x14ac:dyDescent="0.3">
      <c r="A117" s="435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6">
        <f t="shared" si="37"/>
        <v>-52317.469999999972</v>
      </c>
      <c r="S117" s="110">
        <f t="shared" si="37"/>
        <v>0</v>
      </c>
      <c r="T117" s="110">
        <f t="shared" si="37"/>
        <v>0</v>
      </c>
      <c r="U117" s="204">
        <f t="shared" si="37"/>
        <v>0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449781.81000000006</v>
      </c>
      <c r="Y117" s="122">
        <f t="shared" si="38"/>
        <v>-214066.53000000003</v>
      </c>
      <c r="Z117" s="95">
        <f t="shared" si="38"/>
        <v>566277.32000000007</v>
      </c>
      <c r="AA117" s="95">
        <f t="shared" si="38"/>
        <v>461552.69999999984</v>
      </c>
      <c r="AB117" s="164">
        <f t="shared" si="38"/>
        <v>396996.88</v>
      </c>
    </row>
    <row r="118" spans="1:33" x14ac:dyDescent="0.3">
      <c r="A118" s="435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6">
        <f t="shared" si="37"/>
        <v>-1677201.2999999998</v>
      </c>
      <c r="S118" s="110">
        <f t="shared" si="37"/>
        <v>0</v>
      </c>
      <c r="T118" s="110">
        <f t="shared" si="37"/>
        <v>0</v>
      </c>
      <c r="U118" s="204">
        <f t="shared" si="37"/>
        <v>0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653156.8200000003</v>
      </c>
      <c r="Y118" s="122">
        <f t="shared" si="38"/>
        <v>-412318.05999999959</v>
      </c>
      <c r="Z118" s="95">
        <f t="shared" si="38"/>
        <v>736841.22000000009</v>
      </c>
      <c r="AA118" s="95">
        <f t="shared" si="38"/>
        <v>362728.55999999982</v>
      </c>
      <c r="AB118" s="164">
        <f t="shared" si="38"/>
        <v>161976.97999999998</v>
      </c>
    </row>
    <row r="119" spans="1:33" x14ac:dyDescent="0.3">
      <c r="A119" s="435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6">
        <f t="shared" si="37"/>
        <v>-2076013.5799999998</v>
      </c>
      <c r="S119" s="110">
        <f t="shared" si="37"/>
        <v>0</v>
      </c>
      <c r="T119" s="110">
        <f t="shared" si="37"/>
        <v>0</v>
      </c>
      <c r="U119" s="204">
        <f t="shared" si="37"/>
        <v>0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366696.4299999997</v>
      </c>
      <c r="Y119" s="122">
        <f t="shared" si="38"/>
        <v>-578297.44999999949</v>
      </c>
      <c r="Z119" s="95">
        <f t="shared" si="38"/>
        <v>1047616.31</v>
      </c>
      <c r="AA119" s="95">
        <f t="shared" si="38"/>
        <v>509330</v>
      </c>
      <c r="AB119" s="164">
        <f t="shared" si="38"/>
        <v>108522.2200000002</v>
      </c>
    </row>
    <row r="120" spans="1:33" ht="16.2" x14ac:dyDescent="0.45">
      <c r="A120" s="435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9">
        <f t="shared" si="37"/>
        <v>-1832655.3199999998</v>
      </c>
      <c r="S120" s="113">
        <f t="shared" si="37"/>
        <v>0</v>
      </c>
      <c r="T120" s="113">
        <f t="shared" si="37"/>
        <v>0</v>
      </c>
      <c r="U120" s="208">
        <f t="shared" si="37"/>
        <v>0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-849009.54999999981</v>
      </c>
      <c r="Y120" s="123">
        <f t="shared" si="38"/>
        <v>-325922.05999999959</v>
      </c>
      <c r="Z120" s="96">
        <f t="shared" si="38"/>
        <v>917062.44</v>
      </c>
      <c r="AA120" s="96">
        <f t="shared" si="38"/>
        <v>-65621.279999999795</v>
      </c>
      <c r="AB120" s="165">
        <f t="shared" si="38"/>
        <v>123131.66000000015</v>
      </c>
    </row>
    <row r="121" spans="1:33" ht="15" thickBot="1" x14ac:dyDescent="0.35">
      <c r="A121" s="435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422">
        <f t="shared" si="40"/>
        <v>-16851307.619999997</v>
      </c>
      <c r="S121" s="97">
        <f t="shared" si="40"/>
        <v>0</v>
      </c>
      <c r="T121" s="97">
        <f t="shared" si="40"/>
        <v>0</v>
      </c>
      <c r="U121" s="206">
        <f t="shared" si="40"/>
        <v>0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7149823.4799999995</v>
      </c>
      <c r="Y121" s="98">
        <f t="shared" si="41"/>
        <v>-2132025.1599999974</v>
      </c>
      <c r="Z121" s="97">
        <f t="shared" si="41"/>
        <v>14138907.49</v>
      </c>
      <c r="AA121" s="97">
        <f t="shared" si="41"/>
        <v>9539499.6900000013</v>
      </c>
      <c r="AB121" s="166">
        <f t="shared" si="41"/>
        <v>6856445.8100000005</v>
      </c>
    </row>
    <row r="122" spans="1:33" x14ac:dyDescent="0.3">
      <c r="A122" s="435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430"/>
      <c r="S122" s="89"/>
      <c r="T122" s="89"/>
      <c r="U122" s="211"/>
      <c r="V122" s="227"/>
      <c r="W122" s="91"/>
      <c r="X122" s="92"/>
      <c r="Y122" s="78"/>
      <c r="Z122" s="92"/>
      <c r="AA122" s="92"/>
      <c r="AB122" s="179"/>
    </row>
    <row r="123" spans="1:33" x14ac:dyDescent="0.3">
      <c r="A123" s="435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431">
        <v>41</v>
      </c>
      <c r="S123" s="274"/>
      <c r="T123" s="256"/>
      <c r="U123" s="275"/>
      <c r="V123" s="255">
        <f t="shared" ref="V123:AB127" si="42">O123-C123</f>
        <v>1</v>
      </c>
      <c r="W123" s="256">
        <f t="shared" si="42"/>
        <v>-5</v>
      </c>
      <c r="X123" s="90">
        <f t="shared" si="42"/>
        <v>-5</v>
      </c>
      <c r="Y123" s="287">
        <f t="shared" si="42"/>
        <v>-11</v>
      </c>
      <c r="Z123" s="90">
        <f t="shared" si="42"/>
        <v>-47</v>
      </c>
      <c r="AA123" s="90">
        <f t="shared" si="42"/>
        <v>-60</v>
      </c>
      <c r="AB123" s="176">
        <f t="shared" si="42"/>
        <v>-60</v>
      </c>
      <c r="AC123" s="400"/>
      <c r="AD123" s="400"/>
      <c r="AE123" s="400"/>
      <c r="AF123" s="400"/>
      <c r="AG123" s="400"/>
    </row>
    <row r="124" spans="1:33" x14ac:dyDescent="0.3">
      <c r="A124" s="435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431">
        <v>608</v>
      </c>
      <c r="S124" s="274"/>
      <c r="T124" s="256"/>
      <c r="U124" s="275"/>
      <c r="V124" s="255">
        <f t="shared" si="42"/>
        <v>-274</v>
      </c>
      <c r="W124" s="256">
        <f t="shared" si="42"/>
        <v>-431</v>
      </c>
      <c r="X124" s="90">
        <f t="shared" si="42"/>
        <v>-886</v>
      </c>
      <c r="Y124" s="287">
        <f t="shared" si="42"/>
        <v>-933</v>
      </c>
      <c r="Z124" s="90">
        <f t="shared" si="42"/>
        <v>-1363</v>
      </c>
      <c r="AA124" s="90">
        <f t="shared" si="42"/>
        <v>-1465</v>
      </c>
      <c r="AB124" s="176">
        <f t="shared" si="42"/>
        <v>-1467</v>
      </c>
    </row>
    <row r="125" spans="1:33" x14ac:dyDescent="0.3">
      <c r="A125" s="435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431">
        <v>0</v>
      </c>
      <c r="S125" s="274"/>
      <c r="T125" s="256"/>
      <c r="U125" s="275"/>
      <c r="V125" s="255">
        <f t="shared" si="42"/>
        <v>0</v>
      </c>
      <c r="W125" s="256">
        <f t="shared" si="42"/>
        <v>0</v>
      </c>
      <c r="X125" s="90">
        <f t="shared" si="42"/>
        <v>0</v>
      </c>
      <c r="Y125" s="287">
        <f t="shared" si="42"/>
        <v>0</v>
      </c>
      <c r="Z125" s="90">
        <f t="shared" si="42"/>
        <v>0</v>
      </c>
      <c r="AA125" s="90">
        <f t="shared" si="42"/>
        <v>0</v>
      </c>
      <c r="AB125" s="176">
        <f t="shared" si="42"/>
        <v>-1</v>
      </c>
      <c r="AC125" s="401"/>
      <c r="AD125" s="401"/>
      <c r="AE125" s="401"/>
      <c r="AF125" s="401"/>
      <c r="AG125" s="401"/>
    </row>
    <row r="126" spans="1:33" x14ac:dyDescent="0.3">
      <c r="A126" s="435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431">
        <v>0</v>
      </c>
      <c r="S126" s="274"/>
      <c r="T126" s="256"/>
      <c r="U126" s="275"/>
      <c r="V126" s="255">
        <f t="shared" si="42"/>
        <v>0</v>
      </c>
      <c r="W126" s="256">
        <f t="shared" si="42"/>
        <v>0</v>
      </c>
      <c r="X126" s="90">
        <f t="shared" si="42"/>
        <v>0</v>
      </c>
      <c r="Y126" s="287">
        <f t="shared" si="42"/>
        <v>0</v>
      </c>
      <c r="Z126" s="90">
        <f t="shared" si="42"/>
        <v>0</v>
      </c>
      <c r="AA126" s="90">
        <f t="shared" si="42"/>
        <v>0</v>
      </c>
      <c r="AB126" s="176">
        <f t="shared" si="42"/>
        <v>0</v>
      </c>
    </row>
    <row r="127" spans="1:33" ht="16.2" x14ac:dyDescent="0.45">
      <c r="A127" s="435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432">
        <v>0</v>
      </c>
      <c r="S127" s="276"/>
      <c r="T127" s="277"/>
      <c r="U127" s="278"/>
      <c r="V127" s="279">
        <f t="shared" si="42"/>
        <v>0</v>
      </c>
      <c r="W127" s="277">
        <f t="shared" si="42"/>
        <v>0</v>
      </c>
      <c r="X127" s="94">
        <f t="shared" si="42"/>
        <v>0</v>
      </c>
      <c r="Y127" s="289">
        <f t="shared" si="42"/>
        <v>0</v>
      </c>
      <c r="Z127" s="94">
        <f t="shared" si="42"/>
        <v>0</v>
      </c>
      <c r="AA127" s="94">
        <f t="shared" si="42"/>
        <v>0</v>
      </c>
      <c r="AB127" s="180">
        <f t="shared" si="42"/>
        <v>0</v>
      </c>
    </row>
    <row r="128" spans="1:33" x14ac:dyDescent="0.3">
      <c r="A128" s="435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426">
        <f t="shared" si="43"/>
        <v>649</v>
      </c>
      <c r="S128" s="256">
        <f t="shared" si="43"/>
        <v>0</v>
      </c>
      <c r="T128" s="256">
        <f t="shared" si="43"/>
        <v>0</v>
      </c>
      <c r="U128" s="280">
        <f t="shared" si="43"/>
        <v>0</v>
      </c>
      <c r="V128" s="255">
        <f t="shared" si="43"/>
        <v>-273</v>
      </c>
      <c r="W128" s="256">
        <f t="shared" si="43"/>
        <v>-436</v>
      </c>
      <c r="X128" s="90">
        <f t="shared" si="43"/>
        <v>-891</v>
      </c>
      <c r="Y128" s="262">
        <f t="shared" si="43"/>
        <v>-944</v>
      </c>
      <c r="Z128" s="90">
        <f t="shared" si="43"/>
        <v>-1410</v>
      </c>
      <c r="AA128" s="90">
        <f t="shared" si="43"/>
        <v>-1525</v>
      </c>
      <c r="AB128" s="181">
        <f t="shared" si="43"/>
        <v>-1528</v>
      </c>
    </row>
    <row r="129" spans="1:33" x14ac:dyDescent="0.3">
      <c r="A129" s="435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426"/>
      <c r="S129" s="274"/>
      <c r="T129" s="256"/>
      <c r="U129" s="275"/>
      <c r="V129" s="281"/>
      <c r="W129" s="282"/>
      <c r="X129" s="92"/>
      <c r="Y129" s="262"/>
      <c r="Z129" s="92"/>
      <c r="AA129" s="93"/>
      <c r="AB129" s="183"/>
    </row>
    <row r="130" spans="1:33" x14ac:dyDescent="0.3">
      <c r="A130" s="435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426">
        <v>0</v>
      </c>
      <c r="S130" s="274"/>
      <c r="T130" s="256"/>
      <c r="U130" s="275"/>
      <c r="V130" s="255">
        <f t="shared" ref="V130:AB134" si="44">O130-C130</f>
        <v>-78</v>
      </c>
      <c r="W130" s="256">
        <f t="shared" si="44"/>
        <v>-917</v>
      </c>
      <c r="X130" s="90">
        <f t="shared" si="44"/>
        <v>-665</v>
      </c>
      <c r="Y130" s="262">
        <f t="shared" si="44"/>
        <v>-639</v>
      </c>
      <c r="Z130" s="90">
        <f t="shared" si="44"/>
        <v>-983</v>
      </c>
      <c r="AA130" s="90">
        <f t="shared" si="44"/>
        <v>-766</v>
      </c>
      <c r="AB130" s="176">
        <f t="shared" si="44"/>
        <v>-1256</v>
      </c>
    </row>
    <row r="131" spans="1:33" x14ac:dyDescent="0.3">
      <c r="A131" s="435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426">
        <v>0</v>
      </c>
      <c r="S131" s="274"/>
      <c r="T131" s="256"/>
      <c r="U131" s="275"/>
      <c r="V131" s="255">
        <f t="shared" si="44"/>
        <v>-6</v>
      </c>
      <c r="W131" s="256">
        <f t="shared" si="44"/>
        <v>-18</v>
      </c>
      <c r="X131" s="90">
        <f t="shared" si="44"/>
        <v>-262</v>
      </c>
      <c r="Y131" s="262">
        <f t="shared" si="44"/>
        <v>-237</v>
      </c>
      <c r="Z131" s="90">
        <f t="shared" si="44"/>
        <v>-455</v>
      </c>
      <c r="AA131" s="90">
        <f t="shared" si="44"/>
        <v>-313</v>
      </c>
      <c r="AB131" s="176">
        <f t="shared" si="44"/>
        <v>-624</v>
      </c>
    </row>
    <row r="132" spans="1:33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426">
        <v>0</v>
      </c>
      <c r="S132" s="274"/>
      <c r="T132" s="256"/>
      <c r="U132" s="275"/>
      <c r="V132" s="255">
        <f t="shared" si="44"/>
        <v>-56</v>
      </c>
      <c r="W132" s="256">
        <f t="shared" si="44"/>
        <v>-105</v>
      </c>
      <c r="X132" s="90">
        <f t="shared" si="44"/>
        <v>-132</v>
      </c>
      <c r="Y132" s="262">
        <f t="shared" si="44"/>
        <v>-105</v>
      </c>
      <c r="Z132" s="90">
        <f t="shared" si="44"/>
        <v>-79</v>
      </c>
      <c r="AA132" s="90">
        <f t="shared" si="44"/>
        <v>-62</v>
      </c>
      <c r="AB132" s="176">
        <f t="shared" si="44"/>
        <v>-41</v>
      </c>
    </row>
    <row r="133" spans="1:33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426">
        <v>0</v>
      </c>
      <c r="S133" s="274"/>
      <c r="T133" s="256"/>
      <c r="U133" s="275"/>
      <c r="V133" s="255">
        <f t="shared" si="44"/>
        <v>-5</v>
      </c>
      <c r="W133" s="256">
        <f t="shared" si="44"/>
        <v>-10</v>
      </c>
      <c r="X133" s="90">
        <f t="shared" si="44"/>
        <v>-9</v>
      </c>
      <c r="Y133" s="262">
        <f t="shared" si="44"/>
        <v>-9</v>
      </c>
      <c r="Z133" s="90">
        <f t="shared" si="44"/>
        <v>-7</v>
      </c>
      <c r="AA133" s="90">
        <f t="shared" si="44"/>
        <v>-5</v>
      </c>
      <c r="AB133" s="176">
        <f t="shared" si="44"/>
        <v>-7</v>
      </c>
    </row>
    <row r="134" spans="1:33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427">
        <v>0</v>
      </c>
      <c r="S134" s="276"/>
      <c r="T134" s="277"/>
      <c r="U134" s="278"/>
      <c r="V134" s="279">
        <f t="shared" si="44"/>
        <v>0</v>
      </c>
      <c r="W134" s="277">
        <f t="shared" si="44"/>
        <v>-1</v>
      </c>
      <c r="X134" s="94">
        <f t="shared" si="44"/>
        <v>-1</v>
      </c>
      <c r="Y134" s="267">
        <f t="shared" si="44"/>
        <v>0</v>
      </c>
      <c r="Z134" s="94">
        <f t="shared" si="44"/>
        <v>0</v>
      </c>
      <c r="AA134" s="94">
        <f t="shared" si="44"/>
        <v>0</v>
      </c>
      <c r="AB134" s="180">
        <f t="shared" si="44"/>
        <v>0</v>
      </c>
    </row>
    <row r="135" spans="1:33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426">
        <f t="shared" si="45"/>
        <v>0</v>
      </c>
      <c r="S135" s="274">
        <f t="shared" si="45"/>
        <v>0</v>
      </c>
      <c r="T135" s="256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92">
        <f t="shared" ref="X135:AB135" si="46">SUM(X130:X134)</f>
        <v>-1069</v>
      </c>
      <c r="Y135" s="262">
        <f t="shared" si="46"/>
        <v>-990</v>
      </c>
      <c r="Z135" s="92">
        <f t="shared" si="46"/>
        <v>-1524</v>
      </c>
      <c r="AA135" s="93">
        <f t="shared" si="46"/>
        <v>-1146</v>
      </c>
      <c r="AB135" s="183">
        <f t="shared" si="46"/>
        <v>-1928</v>
      </c>
    </row>
    <row r="136" spans="1:33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426"/>
      <c r="S136" s="274"/>
      <c r="T136" s="256"/>
      <c r="U136" s="275"/>
      <c r="V136" s="281"/>
      <c r="W136" s="282"/>
      <c r="X136" s="92"/>
      <c r="Y136" s="262"/>
      <c r="Z136" s="92"/>
      <c r="AA136" s="93"/>
      <c r="AB136" s="183"/>
    </row>
    <row r="137" spans="1:33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426">
        <v>1438</v>
      </c>
      <c r="S137" s="274"/>
      <c r="T137" s="256"/>
      <c r="U137" s="275"/>
      <c r="V137" s="255">
        <f t="shared" ref="V137:AB141" si="47">O137-C137</f>
        <v>-3053</v>
      </c>
      <c r="W137" s="256">
        <f t="shared" si="47"/>
        <v>-6810</v>
      </c>
      <c r="X137" s="90">
        <f t="shared" si="47"/>
        <v>-8508</v>
      </c>
      <c r="Y137" s="262">
        <f t="shared" si="47"/>
        <v>-7363</v>
      </c>
      <c r="Z137" s="90">
        <f t="shared" si="47"/>
        <v>-8537</v>
      </c>
      <c r="AA137" s="90">
        <f t="shared" si="47"/>
        <v>-7773</v>
      </c>
      <c r="AB137" s="176">
        <f t="shared" si="47"/>
        <v>-6476</v>
      </c>
      <c r="AC137" s="400"/>
      <c r="AD137" s="400"/>
      <c r="AE137" s="400"/>
      <c r="AF137" s="400"/>
      <c r="AG137" s="400"/>
    </row>
    <row r="138" spans="1:33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426">
        <v>402</v>
      </c>
      <c r="S138" s="274"/>
      <c r="T138" s="256"/>
      <c r="U138" s="275"/>
      <c r="V138" s="255">
        <f t="shared" si="47"/>
        <v>-966</v>
      </c>
      <c r="W138" s="256">
        <f t="shared" si="47"/>
        <v>-1351</v>
      </c>
      <c r="X138" s="90">
        <f t="shared" si="47"/>
        <v>-3184</v>
      </c>
      <c r="Y138" s="262">
        <f t="shared" si="47"/>
        <v>-2761</v>
      </c>
      <c r="Z138" s="90">
        <f t="shared" si="47"/>
        <v>-3293</v>
      </c>
      <c r="AA138" s="90">
        <f t="shared" si="47"/>
        <v>-3206</v>
      </c>
      <c r="AB138" s="176">
        <f t="shared" si="47"/>
        <v>-2802</v>
      </c>
    </row>
    <row r="139" spans="1:33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426">
        <v>28</v>
      </c>
      <c r="S139" s="274"/>
      <c r="T139" s="256"/>
      <c r="U139" s="275"/>
      <c r="V139" s="255">
        <f t="shared" si="47"/>
        <v>-90</v>
      </c>
      <c r="W139" s="256">
        <f t="shared" si="47"/>
        <v>-164</v>
      </c>
      <c r="X139" s="90">
        <f t="shared" si="47"/>
        <v>-183</v>
      </c>
      <c r="Y139" s="262">
        <f t="shared" si="47"/>
        <v>-135</v>
      </c>
      <c r="Z139" s="90">
        <f t="shared" si="47"/>
        <v>-135</v>
      </c>
      <c r="AA139" s="90">
        <f t="shared" si="47"/>
        <v>-104</v>
      </c>
      <c r="AB139" s="176">
        <f t="shared" si="47"/>
        <v>-89</v>
      </c>
      <c r="AC139" s="401"/>
      <c r="AD139" s="401"/>
      <c r="AE139" s="401"/>
      <c r="AF139" s="401"/>
      <c r="AG139" s="401"/>
    </row>
    <row r="140" spans="1:33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426">
        <v>10</v>
      </c>
      <c r="S140" s="274"/>
      <c r="T140" s="256"/>
      <c r="U140" s="275"/>
      <c r="V140" s="255">
        <f t="shared" si="47"/>
        <v>-24</v>
      </c>
      <c r="W140" s="256">
        <f t="shared" si="47"/>
        <v>-52</v>
      </c>
      <c r="X140" s="90">
        <f t="shared" si="47"/>
        <v>-59</v>
      </c>
      <c r="Y140" s="262">
        <f t="shared" si="47"/>
        <v>-49</v>
      </c>
      <c r="Z140" s="90">
        <f t="shared" si="47"/>
        <v>-54</v>
      </c>
      <c r="AA140" s="90">
        <f t="shared" si="47"/>
        <v>-48</v>
      </c>
      <c r="AB140" s="176">
        <f t="shared" si="47"/>
        <v>-37</v>
      </c>
    </row>
    <row r="141" spans="1:33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427">
        <v>3</v>
      </c>
      <c r="S141" s="276"/>
      <c r="T141" s="277"/>
      <c r="U141" s="278"/>
      <c r="V141" s="279">
        <f t="shared" si="47"/>
        <v>-4</v>
      </c>
      <c r="W141" s="277">
        <f t="shared" si="47"/>
        <v>-7</v>
      </c>
      <c r="X141" s="94">
        <f t="shared" si="47"/>
        <v>-6</v>
      </c>
      <c r="Y141" s="267">
        <f t="shared" si="47"/>
        <v>-4</v>
      </c>
      <c r="Z141" s="94">
        <f t="shared" si="47"/>
        <v>-6</v>
      </c>
      <c r="AA141" s="94">
        <f t="shared" si="47"/>
        <v>-5</v>
      </c>
      <c r="AB141" s="180">
        <f t="shared" si="47"/>
        <v>-3</v>
      </c>
    </row>
    <row r="142" spans="1:33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428">
        <f t="shared" si="48"/>
        <v>1881</v>
      </c>
      <c r="S142" s="283">
        <f t="shared" si="48"/>
        <v>0</v>
      </c>
      <c r="T142" s="283">
        <f t="shared" si="48"/>
        <v>0</v>
      </c>
      <c r="U142" s="284">
        <f t="shared" si="48"/>
        <v>0</v>
      </c>
      <c r="V142" s="285">
        <f t="shared" si="48"/>
        <v>-4137</v>
      </c>
      <c r="W142" s="283">
        <f t="shared" si="48"/>
        <v>-8384</v>
      </c>
      <c r="X142" s="185">
        <f t="shared" si="48"/>
        <v>-11940</v>
      </c>
      <c r="Y142" s="271">
        <f t="shared" si="48"/>
        <v>-10312</v>
      </c>
      <c r="Z142" s="185">
        <f t="shared" si="48"/>
        <v>-12025</v>
      </c>
      <c r="AA142" s="185">
        <f t="shared" si="48"/>
        <v>-11136</v>
      </c>
      <c r="AB142" s="186">
        <f t="shared" si="48"/>
        <v>-9407</v>
      </c>
    </row>
    <row r="143" spans="1:33" x14ac:dyDescent="0.3">
      <c r="A143" s="290"/>
      <c r="B143" s="229"/>
      <c r="C143" s="229"/>
      <c r="D143" s="229"/>
      <c r="E143" s="229"/>
      <c r="F143" s="229"/>
      <c r="G143" s="229"/>
    </row>
    <row r="144" spans="1:33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C8:AE8"/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7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63"/>
  <sheetViews>
    <sheetView zoomScaleNormal="100" workbookViewId="0">
      <pane xSplit="2" ySplit="9" topLeftCell="I10" activePane="bottomRight" state="frozen"/>
      <selection pane="topRight" activeCell="C1" sqref="C1"/>
      <selection pane="bottomLeft" activeCell="A9" sqref="A9"/>
      <selection pane="bottomRight" activeCell="AF16" sqref="AF16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20" width="9.44140625" style="1" hidden="1" customWidth="1"/>
    <col min="21" max="21" width="2.88671875" style="1" hidden="1" customWidth="1"/>
    <col min="22" max="23" width="12" style="1" bestFit="1" customWidth="1"/>
    <col min="24" max="24" width="11" style="1" bestFit="1" customWidth="1"/>
    <col min="25" max="25" width="17.88671875" style="1" bestFit="1" customWidth="1"/>
    <col min="26" max="26" width="15.21875" style="1" hidden="1" customWidth="1"/>
    <col min="27" max="28" width="14.88671875" style="1" hidden="1" customWidth="1"/>
    <col min="29" max="16384" width="9.21875" style="1"/>
  </cols>
  <sheetData>
    <row r="1" spans="1:34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34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6"/>
      <c r="T2" s="6"/>
      <c r="U2" s="6"/>
      <c r="V2" s="6"/>
      <c r="W2" s="7"/>
    </row>
    <row r="3" spans="1:34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8"/>
      <c r="T3" s="8"/>
      <c r="U3" s="8"/>
      <c r="V3" s="8"/>
      <c r="W3" s="9"/>
    </row>
    <row r="4" spans="1:34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8"/>
      <c r="T4" s="8"/>
      <c r="U4" s="8"/>
      <c r="V4" s="8"/>
      <c r="W4" s="9"/>
    </row>
    <row r="5" spans="1:34" ht="27.6" customHeight="1" thickTop="1" thickBot="1" x14ac:dyDescent="0.35">
      <c r="B5" s="4" t="s">
        <v>45</v>
      </c>
      <c r="C5" s="519" t="s">
        <v>137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8"/>
      <c r="T5" s="8"/>
      <c r="U5" s="8"/>
      <c r="V5" s="8"/>
      <c r="W5" s="10"/>
    </row>
    <row r="6" spans="1:34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8"/>
      <c r="T6" s="8"/>
      <c r="U6" s="8"/>
      <c r="V6" s="8"/>
      <c r="W6" s="10"/>
    </row>
    <row r="7" spans="1:34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13"/>
      <c r="T7" s="13"/>
      <c r="U7" s="13"/>
      <c r="V7" s="13"/>
      <c r="W7" s="14"/>
    </row>
    <row r="8" spans="1:34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17"/>
      <c r="T8" s="17"/>
      <c r="U8" s="20"/>
      <c r="V8" s="521" t="s">
        <v>32</v>
      </c>
      <c r="W8" s="522"/>
      <c r="X8" s="522"/>
      <c r="Y8" s="522"/>
      <c r="Z8" s="522"/>
      <c r="AA8" s="522"/>
      <c r="AB8" s="523"/>
      <c r="AC8" s="526"/>
      <c r="AD8" s="525"/>
      <c r="AE8" s="525"/>
    </row>
    <row r="9" spans="1:34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399" t="s">
        <v>138</v>
      </c>
      <c r="S9" s="147" t="s">
        <v>11</v>
      </c>
      <c r="T9" s="147" t="s">
        <v>2</v>
      </c>
      <c r="U9" s="150" t="s">
        <v>12</v>
      </c>
      <c r="V9" s="146" t="s">
        <v>8</v>
      </c>
      <c r="W9" s="147" t="s">
        <v>9</v>
      </c>
      <c r="X9" s="147" t="s">
        <v>13</v>
      </c>
      <c r="Y9" s="147" t="s">
        <v>133</v>
      </c>
      <c r="Z9" s="147" t="s">
        <v>11</v>
      </c>
      <c r="AA9" s="147" t="s">
        <v>2</v>
      </c>
      <c r="AB9" s="148" t="s">
        <v>12</v>
      </c>
      <c r="AC9" s="3"/>
      <c r="AD9" s="3"/>
      <c r="AE9" s="3"/>
      <c r="AF9" s="3"/>
      <c r="AG9" s="3"/>
      <c r="AH9" s="3"/>
    </row>
    <row r="10" spans="1:34" x14ac:dyDescent="0.3">
      <c r="A10" s="3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26"/>
      <c r="T10" s="26"/>
      <c r="U10" s="187"/>
      <c r="V10" s="212"/>
      <c r="W10" s="28"/>
      <c r="X10" s="29"/>
      <c r="Y10" s="29"/>
      <c r="Z10" s="29"/>
      <c r="AA10" s="29"/>
      <c r="AB10" s="152"/>
    </row>
    <row r="11" spans="1:34" x14ac:dyDescent="0.3">
      <c r="A11" s="3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403">
        <v>260463</v>
      </c>
      <c r="S11" s="30"/>
      <c r="T11" s="30"/>
      <c r="U11" s="188"/>
      <c r="V11" s="213">
        <f t="shared" ref="V11:AB15" si="0">O11-C11</f>
        <v>4079</v>
      </c>
      <c r="W11" s="80">
        <f t="shared" si="0"/>
        <v>4317</v>
      </c>
      <c r="X11" s="80">
        <f t="shared" si="0"/>
        <v>5435</v>
      </c>
      <c r="Y11" s="49">
        <f t="shared" si="0"/>
        <v>6047</v>
      </c>
      <c r="Z11" s="80">
        <f t="shared" si="0"/>
        <v>-252936</v>
      </c>
      <c r="AA11" s="80">
        <f t="shared" si="0"/>
        <v>-253397</v>
      </c>
      <c r="AB11" s="154">
        <f t="shared" si="0"/>
        <v>-254776</v>
      </c>
    </row>
    <row r="12" spans="1:34" x14ac:dyDescent="0.3">
      <c r="A12" s="3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403">
        <v>38368</v>
      </c>
      <c r="S12" s="30"/>
      <c r="T12" s="30"/>
      <c r="U12" s="188"/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49">
        <f t="shared" si="0"/>
        <v>-353</v>
      </c>
      <c r="Z12" s="80">
        <f t="shared" si="0"/>
        <v>-39528</v>
      </c>
      <c r="AA12" s="80">
        <f t="shared" si="0"/>
        <v>-39143</v>
      </c>
      <c r="AB12" s="154">
        <f t="shared" si="0"/>
        <v>-37878</v>
      </c>
    </row>
    <row r="13" spans="1:34" x14ac:dyDescent="0.3">
      <c r="A13" s="3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403">
        <v>23514</v>
      </c>
      <c r="S13" s="30"/>
      <c r="T13" s="30"/>
      <c r="U13" s="188"/>
      <c r="V13" s="213">
        <f t="shared" si="0"/>
        <v>-11</v>
      </c>
      <c r="W13" s="80">
        <f t="shared" si="0"/>
        <v>186</v>
      </c>
      <c r="X13" s="80">
        <f t="shared" si="0"/>
        <v>425</v>
      </c>
      <c r="Y13" s="49">
        <f t="shared" si="0"/>
        <v>614</v>
      </c>
      <c r="Z13" s="80">
        <f t="shared" si="0"/>
        <v>-22787</v>
      </c>
      <c r="AA13" s="80">
        <f t="shared" si="0"/>
        <v>-22725</v>
      </c>
      <c r="AB13" s="154">
        <f t="shared" si="0"/>
        <v>-22731</v>
      </c>
    </row>
    <row r="14" spans="1:34" x14ac:dyDescent="0.3">
      <c r="A14" s="3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403">
        <v>6942</v>
      </c>
      <c r="S14" s="30"/>
      <c r="T14" s="30"/>
      <c r="U14" s="188"/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49">
        <f t="shared" si="0"/>
        <v>174</v>
      </c>
      <c r="Z14" s="80">
        <f t="shared" si="0"/>
        <v>-6750</v>
      </c>
      <c r="AA14" s="80">
        <f t="shared" si="0"/>
        <v>-6748</v>
      </c>
      <c r="AB14" s="154">
        <f t="shared" si="0"/>
        <v>-6754</v>
      </c>
    </row>
    <row r="15" spans="1:34" x14ac:dyDescent="0.3">
      <c r="A15" s="3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404">
        <v>996</v>
      </c>
      <c r="S15" s="84"/>
      <c r="T15" s="84"/>
      <c r="U15" s="189"/>
      <c r="V15" s="214">
        <f t="shared" si="0"/>
        <v>13</v>
      </c>
      <c r="W15" s="85">
        <f t="shared" si="0"/>
        <v>18</v>
      </c>
      <c r="X15" s="85">
        <f t="shared" si="0"/>
        <v>15</v>
      </c>
      <c r="Y15" s="55">
        <f t="shared" si="0"/>
        <v>17</v>
      </c>
      <c r="Z15" s="85">
        <f t="shared" si="0"/>
        <v>-980</v>
      </c>
      <c r="AA15" s="85">
        <f t="shared" si="0"/>
        <v>-978</v>
      </c>
      <c r="AB15" s="155">
        <f t="shared" si="0"/>
        <v>-977</v>
      </c>
    </row>
    <row r="16" spans="1:34" ht="15" thickBot="1" x14ac:dyDescent="0.35">
      <c r="A16" s="3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405">
        <f t="shared" si="1"/>
        <v>330283</v>
      </c>
      <c r="S16" s="31">
        <f t="shared" si="1"/>
        <v>0</v>
      </c>
      <c r="T16" s="31">
        <f t="shared" si="1"/>
        <v>0</v>
      </c>
      <c r="U16" s="190">
        <f t="shared" si="1"/>
        <v>0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5824</v>
      </c>
      <c r="Y16" s="52">
        <f t="shared" si="2"/>
        <v>6499</v>
      </c>
      <c r="Z16" s="51">
        <f t="shared" si="2"/>
        <v>-322981</v>
      </c>
      <c r="AA16" s="51">
        <f t="shared" si="2"/>
        <v>-322991</v>
      </c>
      <c r="AB16" s="157">
        <f t="shared" si="2"/>
        <v>-323116</v>
      </c>
    </row>
    <row r="17" spans="1:34" x14ac:dyDescent="0.3">
      <c r="A17" s="3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406"/>
      <c r="S17" s="30"/>
      <c r="T17" s="30"/>
      <c r="U17" s="187"/>
      <c r="V17" s="213"/>
      <c r="W17" s="236"/>
      <c r="X17" s="81"/>
      <c r="Y17" s="235"/>
      <c r="Z17" s="81"/>
      <c r="AA17" s="81"/>
      <c r="AB17" s="159"/>
    </row>
    <row r="18" spans="1:34" x14ac:dyDescent="0.3">
      <c r="A18" s="3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407">
        <v>64168</v>
      </c>
      <c r="S18" s="33"/>
      <c r="T18" s="33"/>
      <c r="U18" s="191"/>
      <c r="V18" s="213">
        <f t="shared" ref="V18:AB22" si="3">O18-C18</f>
        <v>5522</v>
      </c>
      <c r="W18" s="80">
        <f t="shared" si="3"/>
        <v>-3703</v>
      </c>
      <c r="X18" s="80">
        <f t="shared" si="3"/>
        <v>-1181</v>
      </c>
      <c r="Y18" s="58">
        <f t="shared" si="3"/>
        <v>-1220</v>
      </c>
      <c r="Z18" s="80">
        <f t="shared" si="3"/>
        <v>-67100</v>
      </c>
      <c r="AA18" s="80">
        <f t="shared" si="3"/>
        <v>-63283</v>
      </c>
      <c r="AB18" s="154">
        <f t="shared" si="3"/>
        <v>-59573</v>
      </c>
      <c r="AC18" s="400"/>
      <c r="AD18" s="400"/>
      <c r="AE18" s="400"/>
      <c r="AF18" s="400"/>
      <c r="AG18" s="400"/>
      <c r="AH18" s="400"/>
    </row>
    <row r="19" spans="1:34" x14ac:dyDescent="0.3">
      <c r="A19" s="3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407">
        <v>28416</v>
      </c>
      <c r="S19" s="33"/>
      <c r="T19" s="33"/>
      <c r="U19" s="191"/>
      <c r="V19" s="213">
        <f t="shared" si="3"/>
        <v>-699</v>
      </c>
      <c r="W19" s="80">
        <f t="shared" si="3"/>
        <v>-1644</v>
      </c>
      <c r="X19" s="80">
        <f t="shared" si="3"/>
        <v>134</v>
      </c>
      <c r="Y19" s="58">
        <f t="shared" si="3"/>
        <v>-607</v>
      </c>
      <c r="Z19" s="80">
        <f t="shared" si="3"/>
        <v>-28744</v>
      </c>
      <c r="AA19" s="80">
        <f t="shared" si="3"/>
        <v>-27137</v>
      </c>
      <c r="AB19" s="154">
        <f t="shared" si="3"/>
        <v>-25762</v>
      </c>
    </row>
    <row r="20" spans="1:34" x14ac:dyDescent="0.3">
      <c r="A20" s="3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407">
        <v>5961</v>
      </c>
      <c r="S20" s="33"/>
      <c r="T20" s="33"/>
      <c r="U20" s="191"/>
      <c r="V20" s="213">
        <f t="shared" si="3"/>
        <v>787</v>
      </c>
      <c r="W20" s="80">
        <f t="shared" si="3"/>
        <v>1365</v>
      </c>
      <c r="X20" s="80">
        <f t="shared" si="3"/>
        <v>1144</v>
      </c>
      <c r="Y20" s="58">
        <f t="shared" si="3"/>
        <v>1312</v>
      </c>
      <c r="Z20" s="80">
        <f t="shared" si="3"/>
        <v>-4995</v>
      </c>
      <c r="AA20" s="80">
        <f t="shared" si="3"/>
        <v>-4706</v>
      </c>
      <c r="AB20" s="154">
        <f t="shared" si="3"/>
        <v>-4358</v>
      </c>
      <c r="AC20" s="401"/>
      <c r="AD20" s="401"/>
      <c r="AE20" s="401"/>
      <c r="AF20" s="401"/>
      <c r="AG20" s="401"/>
      <c r="AH20" s="401"/>
    </row>
    <row r="21" spans="1:34" x14ac:dyDescent="0.3">
      <c r="A21" s="3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407">
        <v>1419</v>
      </c>
      <c r="S21" s="33"/>
      <c r="T21" s="33"/>
      <c r="U21" s="191"/>
      <c r="V21" s="213">
        <f t="shared" si="3"/>
        <v>325</v>
      </c>
      <c r="W21" s="80">
        <f t="shared" si="3"/>
        <v>509</v>
      </c>
      <c r="X21" s="80">
        <f t="shared" si="3"/>
        <v>336</v>
      </c>
      <c r="Y21" s="58">
        <f t="shared" si="3"/>
        <v>400</v>
      </c>
      <c r="Z21" s="80">
        <f t="shared" si="3"/>
        <v>-1048</v>
      </c>
      <c r="AA21" s="80">
        <f t="shared" si="3"/>
        <v>-997</v>
      </c>
      <c r="AB21" s="154">
        <f t="shared" si="3"/>
        <v>-847</v>
      </c>
    </row>
    <row r="22" spans="1:34" x14ac:dyDescent="0.3">
      <c r="A22" s="3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408">
        <v>173</v>
      </c>
      <c r="S22" s="86"/>
      <c r="T22" s="86"/>
      <c r="U22" s="192"/>
      <c r="V22" s="214">
        <f t="shared" si="3"/>
        <v>75</v>
      </c>
      <c r="W22" s="85">
        <f t="shared" si="3"/>
        <v>54</v>
      </c>
      <c r="X22" s="85">
        <f t="shared" si="3"/>
        <v>48</v>
      </c>
      <c r="Y22" s="68">
        <f t="shared" si="3"/>
        <v>68</v>
      </c>
      <c r="Z22" s="85">
        <f t="shared" si="3"/>
        <v>-119</v>
      </c>
      <c r="AA22" s="85">
        <f t="shared" si="3"/>
        <v>-128</v>
      </c>
      <c r="AB22" s="155">
        <f t="shared" si="3"/>
        <v>-118</v>
      </c>
    </row>
    <row r="23" spans="1:34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407">
        <f t="shared" si="4"/>
        <v>100137</v>
      </c>
      <c r="S23" s="34">
        <f t="shared" si="4"/>
        <v>0</v>
      </c>
      <c r="T23" s="34">
        <f t="shared" si="4"/>
        <v>0</v>
      </c>
      <c r="U23" s="191">
        <f t="shared" si="4"/>
        <v>0</v>
      </c>
      <c r="V23" s="216">
        <f t="shared" si="4"/>
        <v>6010</v>
      </c>
      <c r="W23" s="60">
        <f t="shared" si="4"/>
        <v>-3419</v>
      </c>
      <c r="X23" s="60">
        <f t="shared" si="4"/>
        <v>481</v>
      </c>
      <c r="Y23" s="58">
        <f t="shared" si="4"/>
        <v>-47</v>
      </c>
      <c r="Z23" s="60">
        <f t="shared" si="4"/>
        <v>-102006</v>
      </c>
      <c r="AA23" s="60">
        <f t="shared" si="4"/>
        <v>-96251</v>
      </c>
      <c r="AB23" s="160">
        <f t="shared" si="4"/>
        <v>-90658</v>
      </c>
    </row>
    <row r="24" spans="1:34" x14ac:dyDescent="0.3">
      <c r="A24" s="3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407"/>
      <c r="S24" s="33"/>
      <c r="T24" s="33"/>
      <c r="U24" s="191"/>
      <c r="V24" s="216"/>
      <c r="W24" s="82"/>
      <c r="X24" s="83"/>
      <c r="Y24" s="58"/>
      <c r="Z24" s="83"/>
      <c r="AA24" s="83"/>
      <c r="AB24" s="162"/>
    </row>
    <row r="25" spans="1:34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407">
        <v>23266</v>
      </c>
      <c r="S25" s="33"/>
      <c r="T25" s="33"/>
      <c r="U25" s="191"/>
      <c r="V25" s="213">
        <f t="shared" ref="V25:AB29" si="5">O25-C25</f>
        <v>2991</v>
      </c>
      <c r="W25" s="80">
        <f t="shared" si="5"/>
        <v>-8657</v>
      </c>
      <c r="X25" s="80">
        <f t="shared" si="5"/>
        <v>-1118</v>
      </c>
      <c r="Y25" s="58">
        <f t="shared" si="5"/>
        <v>-3457</v>
      </c>
      <c r="Z25" s="80">
        <f t="shared" si="5"/>
        <v>-28709</v>
      </c>
      <c r="AA25" s="80">
        <f t="shared" si="5"/>
        <v>-23531</v>
      </c>
      <c r="AB25" s="154">
        <f t="shared" si="5"/>
        <v>-22018</v>
      </c>
    </row>
    <row r="26" spans="1:34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407">
        <v>8905</v>
      </c>
      <c r="S26" s="33"/>
      <c r="T26" s="33"/>
      <c r="U26" s="191"/>
      <c r="V26" s="213">
        <f t="shared" si="5"/>
        <v>1193</v>
      </c>
      <c r="W26" s="80">
        <f t="shared" si="5"/>
        <v>-318</v>
      </c>
      <c r="X26" s="80">
        <f t="shared" si="5"/>
        <v>734</v>
      </c>
      <c r="Y26" s="58">
        <f t="shared" si="5"/>
        <v>-383</v>
      </c>
      <c r="Z26" s="80">
        <f t="shared" si="5"/>
        <v>-5251</v>
      </c>
      <c r="AA26" s="80">
        <f t="shared" si="5"/>
        <v>-3601</v>
      </c>
      <c r="AB26" s="154">
        <f t="shared" si="5"/>
        <v>-3774</v>
      </c>
    </row>
    <row r="27" spans="1:34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407">
        <v>2086</v>
      </c>
      <c r="S27" s="33"/>
      <c r="T27" s="33"/>
      <c r="U27" s="191"/>
      <c r="V27" s="213">
        <f t="shared" si="5"/>
        <v>593</v>
      </c>
      <c r="W27" s="80">
        <f t="shared" si="5"/>
        <v>264</v>
      </c>
      <c r="X27" s="80">
        <f t="shared" si="5"/>
        <v>-213</v>
      </c>
      <c r="Y27" s="58">
        <f t="shared" si="5"/>
        <v>7</v>
      </c>
      <c r="Z27" s="80">
        <f t="shared" si="5"/>
        <v>-2311</v>
      </c>
      <c r="AA27" s="80">
        <f t="shared" si="5"/>
        <v>-1801</v>
      </c>
      <c r="AB27" s="154">
        <f t="shared" si="5"/>
        <v>-1524</v>
      </c>
    </row>
    <row r="28" spans="1:34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407">
        <v>629</v>
      </c>
      <c r="S28" s="33"/>
      <c r="T28" s="33"/>
      <c r="U28" s="191"/>
      <c r="V28" s="213">
        <f t="shared" si="5"/>
        <v>266</v>
      </c>
      <c r="W28" s="80">
        <f t="shared" si="5"/>
        <v>205</v>
      </c>
      <c r="X28" s="80">
        <f t="shared" si="5"/>
        <v>47</v>
      </c>
      <c r="Y28" s="58">
        <f t="shared" si="5"/>
        <v>60</v>
      </c>
      <c r="Z28" s="80">
        <f t="shared" si="5"/>
        <v>-564</v>
      </c>
      <c r="AA28" s="80">
        <f t="shared" si="5"/>
        <v>-496</v>
      </c>
      <c r="AB28" s="154">
        <f t="shared" si="5"/>
        <v>-356</v>
      </c>
    </row>
    <row r="29" spans="1:34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408">
        <v>89</v>
      </c>
      <c r="S29" s="86"/>
      <c r="T29" s="86"/>
      <c r="U29" s="192"/>
      <c r="V29" s="214">
        <f t="shared" si="5"/>
        <v>59</v>
      </c>
      <c r="W29" s="85">
        <f t="shared" si="5"/>
        <v>24</v>
      </c>
      <c r="X29" s="85">
        <f t="shared" si="5"/>
        <v>8</v>
      </c>
      <c r="Y29" s="68">
        <f t="shared" si="5"/>
        <v>26</v>
      </c>
      <c r="Z29" s="85">
        <f t="shared" si="5"/>
        <v>-81</v>
      </c>
      <c r="AA29" s="85">
        <f t="shared" si="5"/>
        <v>-74</v>
      </c>
      <c r="AB29" s="155">
        <f t="shared" si="5"/>
        <v>-63</v>
      </c>
    </row>
    <row r="30" spans="1:34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409">
        <f t="shared" si="6"/>
        <v>34975</v>
      </c>
      <c r="S30" s="34">
        <f t="shared" si="6"/>
        <v>0</v>
      </c>
      <c r="T30" s="34">
        <f t="shared" si="6"/>
        <v>0</v>
      </c>
      <c r="U30" s="193">
        <f t="shared" si="6"/>
        <v>0</v>
      </c>
      <c r="V30" s="216">
        <f t="shared" si="6"/>
        <v>5102</v>
      </c>
      <c r="W30" s="60">
        <f t="shared" si="6"/>
        <v>-8482</v>
      </c>
      <c r="X30" s="60">
        <f t="shared" si="6"/>
        <v>-542</v>
      </c>
      <c r="Y30" s="61">
        <f t="shared" si="6"/>
        <v>-3747</v>
      </c>
      <c r="Z30" s="60">
        <f t="shared" si="6"/>
        <v>-36916</v>
      </c>
      <c r="AA30" s="60">
        <f t="shared" si="6"/>
        <v>-29503</v>
      </c>
      <c r="AB30" s="160">
        <f t="shared" si="6"/>
        <v>-27735</v>
      </c>
    </row>
    <row r="31" spans="1:34" x14ac:dyDescent="0.3">
      <c r="A31" s="3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409"/>
      <c r="S31" s="34"/>
      <c r="T31" s="34"/>
      <c r="U31" s="193"/>
      <c r="V31" s="216"/>
      <c r="W31" s="60"/>
      <c r="X31" s="60"/>
      <c r="Y31" s="61"/>
      <c r="Z31" s="60"/>
      <c r="AA31" s="60"/>
      <c r="AB31" s="160"/>
    </row>
    <row r="32" spans="1:34" x14ac:dyDescent="0.3">
      <c r="A32" s="3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409">
        <v>11383</v>
      </c>
      <c r="S32" s="34"/>
      <c r="T32" s="34"/>
      <c r="U32" s="193"/>
      <c r="V32" s="213">
        <f t="shared" ref="V32:AB36" si="7">O32-C32</f>
        <v>-396</v>
      </c>
      <c r="W32" s="80">
        <f t="shared" si="7"/>
        <v>-33</v>
      </c>
      <c r="X32" s="80">
        <f t="shared" si="7"/>
        <v>-5319</v>
      </c>
      <c r="Y32" s="61">
        <f t="shared" si="7"/>
        <v>-1836</v>
      </c>
      <c r="Z32" s="80">
        <f t="shared" si="7"/>
        <v>-11574</v>
      </c>
      <c r="AA32" s="80">
        <f t="shared" si="7"/>
        <v>-12648</v>
      </c>
      <c r="AB32" s="154">
        <f t="shared" si="7"/>
        <v>-10188</v>
      </c>
    </row>
    <row r="33" spans="1:34" x14ac:dyDescent="0.3">
      <c r="A33" s="3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409">
        <v>4746</v>
      </c>
      <c r="S33" s="34"/>
      <c r="T33" s="34"/>
      <c r="U33" s="193"/>
      <c r="V33" s="213">
        <f t="shared" si="7"/>
        <v>-416</v>
      </c>
      <c r="W33" s="80">
        <f t="shared" si="7"/>
        <v>-574</v>
      </c>
      <c r="X33" s="80">
        <f t="shared" si="7"/>
        <v>-1035</v>
      </c>
      <c r="Y33" s="61">
        <f t="shared" si="7"/>
        <v>104</v>
      </c>
      <c r="Z33" s="80">
        <f t="shared" si="7"/>
        <v>-6501</v>
      </c>
      <c r="AA33" s="80">
        <f t="shared" si="7"/>
        <v>-3593</v>
      </c>
      <c r="AB33" s="154">
        <f t="shared" si="7"/>
        <v>-2404</v>
      </c>
    </row>
    <row r="34" spans="1:34" x14ac:dyDescent="0.3">
      <c r="A34" s="3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409">
        <v>1408</v>
      </c>
      <c r="S34" s="34"/>
      <c r="T34" s="34"/>
      <c r="U34" s="193"/>
      <c r="V34" s="213">
        <f t="shared" si="7"/>
        <v>9</v>
      </c>
      <c r="W34" s="80">
        <f t="shared" si="7"/>
        <v>534</v>
      </c>
      <c r="X34" s="80">
        <f t="shared" si="7"/>
        <v>360</v>
      </c>
      <c r="Y34" s="61">
        <f t="shared" si="7"/>
        <v>285</v>
      </c>
      <c r="Z34" s="80">
        <f t="shared" si="7"/>
        <v>-895</v>
      </c>
      <c r="AA34" s="80">
        <f t="shared" si="7"/>
        <v>-962</v>
      </c>
      <c r="AB34" s="154">
        <f t="shared" si="7"/>
        <v>-720</v>
      </c>
    </row>
    <row r="35" spans="1:34" x14ac:dyDescent="0.3">
      <c r="A35" s="3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409">
        <v>380</v>
      </c>
      <c r="S35" s="34"/>
      <c r="T35" s="34"/>
      <c r="U35" s="193"/>
      <c r="V35" s="213">
        <f t="shared" si="7"/>
        <v>38</v>
      </c>
      <c r="W35" s="80">
        <f t="shared" si="7"/>
        <v>217</v>
      </c>
      <c r="X35" s="80">
        <f t="shared" si="7"/>
        <v>112</v>
      </c>
      <c r="Y35" s="61">
        <f t="shared" si="7"/>
        <v>163</v>
      </c>
      <c r="Z35" s="80">
        <f t="shared" si="7"/>
        <v>-201</v>
      </c>
      <c r="AA35" s="80">
        <f t="shared" si="7"/>
        <v>-183</v>
      </c>
      <c r="AB35" s="154">
        <f t="shared" si="7"/>
        <v>-159</v>
      </c>
    </row>
    <row r="36" spans="1:34" x14ac:dyDescent="0.3">
      <c r="A36" s="3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408">
        <v>43</v>
      </c>
      <c r="S36" s="87"/>
      <c r="T36" s="87"/>
      <c r="U36" s="194"/>
      <c r="V36" s="214">
        <f t="shared" si="7"/>
        <v>13</v>
      </c>
      <c r="W36" s="85">
        <f t="shared" si="7"/>
        <v>21</v>
      </c>
      <c r="X36" s="85">
        <f t="shared" si="7"/>
        <v>15</v>
      </c>
      <c r="Y36" s="68">
        <f t="shared" si="7"/>
        <v>24</v>
      </c>
      <c r="Z36" s="85">
        <f t="shared" si="7"/>
        <v>-12</v>
      </c>
      <c r="AA36" s="85">
        <f t="shared" si="7"/>
        <v>-29</v>
      </c>
      <c r="AB36" s="155">
        <f t="shared" si="7"/>
        <v>-22</v>
      </c>
    </row>
    <row r="37" spans="1:34" x14ac:dyDescent="0.3">
      <c r="A37" s="3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18715</v>
      </c>
      <c r="R37" s="409">
        <f t="shared" si="9"/>
        <v>17960</v>
      </c>
      <c r="S37" s="34">
        <f t="shared" si="9"/>
        <v>0</v>
      </c>
      <c r="T37" s="34">
        <f t="shared" si="9"/>
        <v>0</v>
      </c>
      <c r="U37" s="193">
        <f t="shared" si="9"/>
        <v>0</v>
      </c>
      <c r="V37" s="216">
        <f t="shared" si="9"/>
        <v>-752</v>
      </c>
      <c r="W37" s="60">
        <f t="shared" si="9"/>
        <v>165</v>
      </c>
      <c r="X37" s="60">
        <f t="shared" si="9"/>
        <v>-5867</v>
      </c>
      <c r="Y37" s="61">
        <f t="shared" si="9"/>
        <v>-1260</v>
      </c>
      <c r="Z37" s="60">
        <f t="shared" si="9"/>
        <v>-19183</v>
      </c>
      <c r="AA37" s="60">
        <f t="shared" si="9"/>
        <v>-17415</v>
      </c>
      <c r="AB37" s="160">
        <f t="shared" si="9"/>
        <v>-13493</v>
      </c>
    </row>
    <row r="38" spans="1:34" x14ac:dyDescent="0.3">
      <c r="A38" s="3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409"/>
      <c r="S38" s="34"/>
      <c r="T38" s="34"/>
      <c r="U38" s="193"/>
      <c r="V38" s="216"/>
      <c r="W38" s="60"/>
      <c r="X38" s="60"/>
      <c r="Y38" s="61"/>
      <c r="Z38" s="60"/>
      <c r="AA38" s="60"/>
      <c r="AB38" s="160"/>
    </row>
    <row r="39" spans="1:34" x14ac:dyDescent="0.3">
      <c r="A39" s="3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409">
        <v>29519</v>
      </c>
      <c r="S39" s="34"/>
      <c r="T39" s="34"/>
      <c r="U39" s="193"/>
      <c r="V39" s="213">
        <f t="shared" ref="V39:AB43" si="10">O39-C39</f>
        <v>2927</v>
      </c>
      <c r="W39" s="80">
        <f t="shared" si="10"/>
        <v>4987</v>
      </c>
      <c r="X39" s="80">
        <f t="shared" si="10"/>
        <v>5256</v>
      </c>
      <c r="Y39" s="61">
        <f t="shared" si="10"/>
        <v>4073</v>
      </c>
      <c r="Z39" s="80">
        <f t="shared" si="10"/>
        <v>-26817</v>
      </c>
      <c r="AA39" s="80">
        <f t="shared" si="10"/>
        <v>-27104</v>
      </c>
      <c r="AB39" s="154">
        <f t="shared" si="10"/>
        <v>-27367</v>
      </c>
    </row>
    <row r="40" spans="1:34" x14ac:dyDescent="0.3">
      <c r="A40" s="3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409">
        <v>14765</v>
      </c>
      <c r="S40" s="34"/>
      <c r="T40" s="34"/>
      <c r="U40" s="193"/>
      <c r="V40" s="213">
        <f t="shared" si="10"/>
        <v>-1476</v>
      </c>
      <c r="W40" s="80">
        <f t="shared" si="10"/>
        <v>-752</v>
      </c>
      <c r="X40" s="80">
        <f t="shared" si="10"/>
        <v>435</v>
      </c>
      <c r="Y40" s="61">
        <f t="shared" si="10"/>
        <v>-328</v>
      </c>
      <c r="Z40" s="80">
        <f t="shared" si="10"/>
        <v>-16992</v>
      </c>
      <c r="AA40" s="80">
        <f t="shared" si="10"/>
        <v>-19943</v>
      </c>
      <c r="AB40" s="154">
        <f t="shared" si="10"/>
        <v>-19584</v>
      </c>
    </row>
    <row r="41" spans="1:34" x14ac:dyDescent="0.3">
      <c r="A41" s="3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409">
        <v>2467</v>
      </c>
      <c r="S41" s="34"/>
      <c r="T41" s="34"/>
      <c r="U41" s="193"/>
      <c r="V41" s="213">
        <f t="shared" si="10"/>
        <v>185</v>
      </c>
      <c r="W41" s="80">
        <f t="shared" si="10"/>
        <v>567</v>
      </c>
      <c r="X41" s="80">
        <f t="shared" si="10"/>
        <v>997</v>
      </c>
      <c r="Y41" s="61">
        <f t="shared" si="10"/>
        <v>1020</v>
      </c>
      <c r="Z41" s="80">
        <f t="shared" si="10"/>
        <v>-1789</v>
      </c>
      <c r="AA41" s="80">
        <f t="shared" si="10"/>
        <v>-1943</v>
      </c>
      <c r="AB41" s="154">
        <f t="shared" si="10"/>
        <v>-2114</v>
      </c>
    </row>
    <row r="42" spans="1:34" x14ac:dyDescent="0.3">
      <c r="A42" s="3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409">
        <v>410</v>
      </c>
      <c r="S42" s="34"/>
      <c r="T42" s="34"/>
      <c r="U42" s="193"/>
      <c r="V42" s="213">
        <f t="shared" si="10"/>
        <v>21</v>
      </c>
      <c r="W42" s="80">
        <f t="shared" si="10"/>
        <v>87</v>
      </c>
      <c r="X42" s="80">
        <f t="shared" si="10"/>
        <v>177</v>
      </c>
      <c r="Y42" s="61">
        <f t="shared" si="10"/>
        <v>177</v>
      </c>
      <c r="Z42" s="80">
        <f t="shared" si="10"/>
        <v>-283</v>
      </c>
      <c r="AA42" s="80">
        <f t="shared" si="10"/>
        <v>-318</v>
      </c>
      <c r="AB42" s="154">
        <f t="shared" si="10"/>
        <v>-332</v>
      </c>
    </row>
    <row r="43" spans="1:34" x14ac:dyDescent="0.3">
      <c r="A43" s="3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408">
        <v>41</v>
      </c>
      <c r="S43" s="87"/>
      <c r="T43" s="87"/>
      <c r="U43" s="194"/>
      <c r="V43" s="214">
        <f t="shared" si="10"/>
        <v>3</v>
      </c>
      <c r="W43" s="85">
        <f t="shared" si="10"/>
        <v>9</v>
      </c>
      <c r="X43" s="85">
        <f t="shared" si="10"/>
        <v>25</v>
      </c>
      <c r="Y43" s="68">
        <f t="shared" si="10"/>
        <v>18</v>
      </c>
      <c r="Z43" s="85">
        <f t="shared" si="10"/>
        <v>-26</v>
      </c>
      <c r="AA43" s="85">
        <f t="shared" si="10"/>
        <v>-25</v>
      </c>
      <c r="AB43" s="155">
        <f t="shared" si="10"/>
        <v>-33</v>
      </c>
    </row>
    <row r="44" spans="1:34" ht="15" thickBot="1" x14ac:dyDescent="0.35">
      <c r="A44" s="3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410">
        <f t="shared" si="11"/>
        <v>47202</v>
      </c>
      <c r="S44" s="31">
        <f t="shared" si="11"/>
        <v>0</v>
      </c>
      <c r="T44" s="31">
        <f t="shared" si="11"/>
        <v>0</v>
      </c>
      <c r="U44" s="195">
        <f t="shared" si="11"/>
        <v>0</v>
      </c>
      <c r="V44" s="215">
        <f t="shared" si="11"/>
        <v>1660</v>
      </c>
      <c r="W44" s="51">
        <f t="shared" si="11"/>
        <v>4898</v>
      </c>
      <c r="X44" s="51">
        <f t="shared" si="11"/>
        <v>6890</v>
      </c>
      <c r="Y44" s="62">
        <f t="shared" si="11"/>
        <v>4960</v>
      </c>
      <c r="Z44" s="51">
        <f t="shared" si="11"/>
        <v>-45907</v>
      </c>
      <c r="AA44" s="51">
        <f t="shared" si="11"/>
        <v>-49333</v>
      </c>
      <c r="AB44" s="157">
        <f t="shared" si="11"/>
        <v>-49430</v>
      </c>
    </row>
    <row r="45" spans="1:34" x14ac:dyDescent="0.3">
      <c r="A45" s="3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411"/>
      <c r="S45" s="35"/>
      <c r="T45" s="35"/>
      <c r="U45" s="196"/>
      <c r="V45" s="217"/>
      <c r="W45" s="35"/>
      <c r="X45" s="35"/>
      <c r="Y45" s="65"/>
      <c r="Z45" s="35"/>
      <c r="AA45" s="35"/>
      <c r="AB45" s="163"/>
    </row>
    <row r="46" spans="1:34" x14ac:dyDescent="0.3">
      <c r="A46" s="3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412">
        <v>4227889.58</v>
      </c>
      <c r="S46" s="101"/>
      <c r="T46" s="101"/>
      <c r="U46" s="197"/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251538.20000000019</v>
      </c>
      <c r="Y46" s="100">
        <f t="shared" si="12"/>
        <v>294359.70000000019</v>
      </c>
      <c r="Z46" s="95">
        <f t="shared" si="12"/>
        <v>-2291927.96</v>
      </c>
      <c r="AA46" s="95">
        <f t="shared" si="12"/>
        <v>-1270702</v>
      </c>
      <c r="AB46" s="164">
        <f t="shared" si="12"/>
        <v>-1079402.1100000001</v>
      </c>
      <c r="AC46" s="400"/>
      <c r="AD46" s="400"/>
      <c r="AE46" s="400"/>
      <c r="AF46" s="400"/>
      <c r="AG46" s="400"/>
      <c r="AH46" s="400"/>
    </row>
    <row r="47" spans="1:34" x14ac:dyDescent="0.3">
      <c r="A47" s="3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412">
        <v>459088.77</v>
      </c>
      <c r="S47" s="101"/>
      <c r="T47" s="101"/>
      <c r="U47" s="197"/>
      <c r="V47" s="218">
        <f t="shared" si="12"/>
        <v>-912920.56</v>
      </c>
      <c r="W47" s="95">
        <f t="shared" si="12"/>
        <v>-906208.42999999993</v>
      </c>
      <c r="X47" s="95">
        <f t="shared" si="12"/>
        <v>348030.25</v>
      </c>
      <c r="Y47" s="100">
        <f t="shared" si="12"/>
        <v>-370780.28</v>
      </c>
      <c r="Z47" s="95">
        <f t="shared" si="12"/>
        <v>-1209553.73</v>
      </c>
      <c r="AA47" s="95">
        <f t="shared" si="12"/>
        <v>-693291.88</v>
      </c>
      <c r="AB47" s="164">
        <f t="shared" si="12"/>
        <v>-336024.34</v>
      </c>
    </row>
    <row r="48" spans="1:34" x14ac:dyDescent="0.3">
      <c r="A48" s="3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412">
        <v>335755.65</v>
      </c>
      <c r="S48" s="101"/>
      <c r="T48" s="101"/>
      <c r="U48" s="197"/>
      <c r="V48" s="218">
        <f t="shared" si="12"/>
        <v>-92779.579999999958</v>
      </c>
      <c r="W48" s="95">
        <f t="shared" si="12"/>
        <v>-265974.88</v>
      </c>
      <c r="X48" s="95">
        <f t="shared" si="12"/>
        <v>108880.34000000003</v>
      </c>
      <c r="Y48" s="100">
        <f t="shared" si="12"/>
        <v>111181.63000000003</v>
      </c>
      <c r="Z48" s="95">
        <f t="shared" si="12"/>
        <v>-105207.33</v>
      </c>
      <c r="AA48" s="95">
        <f t="shared" si="12"/>
        <v>-73719.98</v>
      </c>
      <c r="AB48" s="164">
        <f t="shared" si="12"/>
        <v>-90785.05</v>
      </c>
      <c r="AC48" s="401"/>
      <c r="AD48" s="401"/>
      <c r="AE48" s="401"/>
      <c r="AF48" s="401"/>
      <c r="AG48" s="401"/>
      <c r="AH48" s="401"/>
    </row>
    <row r="49" spans="1:34" x14ac:dyDescent="0.3">
      <c r="A49" s="3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412">
        <v>394227.47</v>
      </c>
      <c r="S49" s="101"/>
      <c r="T49" s="101"/>
      <c r="U49" s="197"/>
      <c r="V49" s="218">
        <f t="shared" si="12"/>
        <v>40715.810000000056</v>
      </c>
      <c r="W49" s="95">
        <f t="shared" si="12"/>
        <v>-6772.0900000000838</v>
      </c>
      <c r="X49" s="95">
        <f t="shared" si="12"/>
        <v>-18767.400000000023</v>
      </c>
      <c r="Y49" s="100">
        <f t="shared" si="12"/>
        <v>126965.09999999998</v>
      </c>
      <c r="Z49" s="95">
        <f t="shared" si="12"/>
        <v>-158545.94</v>
      </c>
      <c r="AA49" s="95">
        <f t="shared" si="12"/>
        <v>-125393.91</v>
      </c>
      <c r="AB49" s="164">
        <f t="shared" si="12"/>
        <v>-89616.77</v>
      </c>
    </row>
    <row r="50" spans="1:34" ht="16.2" x14ac:dyDescent="0.45">
      <c r="A50" s="3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413">
        <v>423683.05</v>
      </c>
      <c r="S50" s="105"/>
      <c r="T50" s="105"/>
      <c r="U50" s="198"/>
      <c r="V50" s="219">
        <f t="shared" si="12"/>
        <v>589224.21</v>
      </c>
      <c r="W50" s="96">
        <f t="shared" si="12"/>
        <v>-37535.29999999993</v>
      </c>
      <c r="X50" s="96">
        <f t="shared" si="12"/>
        <v>-63401.169999999925</v>
      </c>
      <c r="Y50" s="104">
        <f t="shared" si="12"/>
        <v>54874.890000000014</v>
      </c>
      <c r="Z50" s="96">
        <f t="shared" si="12"/>
        <v>-252380.09</v>
      </c>
      <c r="AA50" s="96">
        <f t="shared" si="12"/>
        <v>-101449.3</v>
      </c>
      <c r="AB50" s="165">
        <f t="shared" si="12"/>
        <v>-148842.17000000001</v>
      </c>
    </row>
    <row r="51" spans="1:34" x14ac:dyDescent="0.3">
      <c r="A51" s="3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412">
        <f t="shared" si="13"/>
        <v>5840644.5199999996</v>
      </c>
      <c r="S51" s="101">
        <f t="shared" si="13"/>
        <v>0</v>
      </c>
      <c r="T51" s="101">
        <f t="shared" si="13"/>
        <v>0</v>
      </c>
      <c r="U51" s="197">
        <f t="shared" si="13"/>
        <v>0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626280.22000000032</v>
      </c>
      <c r="Y51" s="100">
        <f t="shared" si="13"/>
        <v>216601.04000000018</v>
      </c>
      <c r="Z51" s="95">
        <f t="shared" si="13"/>
        <v>-4017615.05</v>
      </c>
      <c r="AA51" s="95">
        <f t="shared" si="13"/>
        <v>-2264557.0699999998</v>
      </c>
      <c r="AB51" s="141">
        <f t="shared" si="13"/>
        <v>-1744670.4400000002</v>
      </c>
    </row>
    <row r="52" spans="1:34" x14ac:dyDescent="0.3">
      <c r="A52" s="3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412"/>
      <c r="S52" s="101"/>
      <c r="T52" s="101"/>
      <c r="U52" s="197"/>
      <c r="V52" s="218"/>
      <c r="W52" s="95"/>
      <c r="X52" s="95"/>
      <c r="Y52" s="100"/>
      <c r="Z52" s="95"/>
      <c r="AA52" s="95"/>
      <c r="AB52" s="141"/>
    </row>
    <row r="53" spans="1:34" x14ac:dyDescent="0.3">
      <c r="A53" s="3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412">
        <v>4186141.36</v>
      </c>
      <c r="S53" s="101"/>
      <c r="T53" s="101"/>
      <c r="U53" s="197"/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-1635898.5999999996</v>
      </c>
      <c r="Y53" s="100">
        <f t="shared" si="14"/>
        <v>622951.96</v>
      </c>
      <c r="Z53" s="95">
        <f t="shared" si="14"/>
        <v>-2173176.54</v>
      </c>
      <c r="AA53" s="95">
        <f t="shared" si="14"/>
        <v>-1192653.6100000001</v>
      </c>
      <c r="AB53" s="164">
        <f t="shared" si="14"/>
        <v>-651311.48</v>
      </c>
      <c r="AC53" s="400"/>
      <c r="AD53" s="400"/>
      <c r="AE53" s="400"/>
      <c r="AF53" s="400"/>
      <c r="AG53" s="400"/>
      <c r="AH53" s="400"/>
    </row>
    <row r="54" spans="1:34" x14ac:dyDescent="0.3">
      <c r="A54" s="3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412">
        <v>1359739.53</v>
      </c>
      <c r="S54" s="101"/>
      <c r="T54" s="101"/>
      <c r="U54" s="197"/>
      <c r="V54" s="218">
        <f t="shared" si="14"/>
        <v>-1050142.3700000001</v>
      </c>
      <c r="W54" s="95">
        <f t="shared" si="14"/>
        <v>-782372.47</v>
      </c>
      <c r="X54" s="95">
        <f t="shared" si="14"/>
        <v>-187483.75</v>
      </c>
      <c r="Y54" s="100">
        <f t="shared" si="14"/>
        <v>239423.89000000013</v>
      </c>
      <c r="Z54" s="95">
        <f t="shared" si="14"/>
        <v>-996294.13</v>
      </c>
      <c r="AA54" s="95">
        <f t="shared" si="14"/>
        <v>-1056357.8600000001</v>
      </c>
      <c r="AB54" s="164">
        <f t="shared" si="14"/>
        <v>-593081.41</v>
      </c>
    </row>
    <row r="55" spans="1:34" x14ac:dyDescent="0.3">
      <c r="A55" s="3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412">
        <v>287736.33</v>
      </c>
      <c r="S55" s="101"/>
      <c r="T55" s="101"/>
      <c r="U55" s="197"/>
      <c r="V55" s="218">
        <f t="shared" si="14"/>
        <v>-28982.929999999993</v>
      </c>
      <c r="W55" s="95">
        <f t="shared" si="14"/>
        <v>156525.27000000002</v>
      </c>
      <c r="X55" s="95">
        <f t="shared" si="14"/>
        <v>60421.800000000047</v>
      </c>
      <c r="Y55" s="100">
        <f t="shared" si="14"/>
        <v>114353.72000000003</v>
      </c>
      <c r="Z55" s="95">
        <f t="shared" si="14"/>
        <v>-61560.05</v>
      </c>
      <c r="AA55" s="95">
        <f t="shared" si="14"/>
        <v>-19318.05</v>
      </c>
      <c r="AB55" s="164">
        <f t="shared" si="14"/>
        <v>-20767</v>
      </c>
      <c r="AC55" s="401"/>
      <c r="AD55" s="401"/>
      <c r="AE55" s="401"/>
      <c r="AF55" s="401"/>
      <c r="AG55" s="401"/>
      <c r="AH55" s="401"/>
    </row>
    <row r="56" spans="1:34" x14ac:dyDescent="0.3">
      <c r="A56" s="3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412">
        <v>320847.14</v>
      </c>
      <c r="S56" s="101"/>
      <c r="T56" s="101"/>
      <c r="U56" s="197"/>
      <c r="V56" s="218">
        <f t="shared" si="14"/>
        <v>44975.479999999981</v>
      </c>
      <c r="W56" s="95">
        <f t="shared" si="14"/>
        <v>193343.38</v>
      </c>
      <c r="X56" s="95">
        <f t="shared" si="14"/>
        <v>130198.16999999998</v>
      </c>
      <c r="Y56" s="100">
        <f t="shared" si="14"/>
        <v>103584.97</v>
      </c>
      <c r="Z56" s="95">
        <f t="shared" si="14"/>
        <v>-70628.179999999993</v>
      </c>
      <c r="AA56" s="95">
        <f t="shared" si="14"/>
        <v>-29247.22</v>
      </c>
      <c r="AB56" s="164">
        <f t="shared" si="14"/>
        <v>-19220</v>
      </c>
    </row>
    <row r="57" spans="1:34" ht="16.2" x14ac:dyDescent="0.45">
      <c r="A57" s="3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413">
        <v>631693.93000000005</v>
      </c>
      <c r="S57" s="105"/>
      <c r="T57" s="105"/>
      <c r="U57" s="198"/>
      <c r="V57" s="219">
        <f t="shared" si="14"/>
        <v>132581.70000000001</v>
      </c>
      <c r="W57" s="96">
        <f t="shared" si="14"/>
        <v>27046.979999999981</v>
      </c>
      <c r="X57" s="96">
        <f t="shared" si="14"/>
        <v>98414.839999999967</v>
      </c>
      <c r="Y57" s="104">
        <f t="shared" si="14"/>
        <v>518371.59000000008</v>
      </c>
      <c r="Z57" s="96">
        <f t="shared" si="14"/>
        <v>-190572.2</v>
      </c>
      <c r="AA57" s="96">
        <f t="shared" si="14"/>
        <v>-156663.06</v>
      </c>
      <c r="AB57" s="165">
        <f t="shared" si="14"/>
        <v>-47938.92</v>
      </c>
    </row>
    <row r="58" spans="1:34" x14ac:dyDescent="0.3">
      <c r="A58" s="3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412">
        <f t="shared" si="15"/>
        <v>6786158.2899999991</v>
      </c>
      <c r="S58" s="101">
        <f t="shared" si="15"/>
        <v>0</v>
      </c>
      <c r="T58" s="101">
        <f t="shared" si="15"/>
        <v>0</v>
      </c>
      <c r="U58" s="197">
        <f t="shared" si="15"/>
        <v>0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-1534347.5399999996</v>
      </c>
      <c r="Y58" s="100">
        <f t="shared" si="15"/>
        <v>1598686.1300000001</v>
      </c>
      <c r="Z58" s="95">
        <f t="shared" si="15"/>
        <v>-3492231.1</v>
      </c>
      <c r="AA58" s="95">
        <f t="shared" si="15"/>
        <v>-2454239.8000000003</v>
      </c>
      <c r="AB58" s="141">
        <f t="shared" si="15"/>
        <v>-1332318.81</v>
      </c>
    </row>
    <row r="59" spans="1:34" x14ac:dyDescent="0.3">
      <c r="A59" s="3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412"/>
      <c r="S59" s="101"/>
      <c r="T59" s="101"/>
      <c r="U59" s="197"/>
      <c r="V59" s="218"/>
      <c r="W59" s="95"/>
      <c r="X59" s="95"/>
      <c r="Y59" s="100"/>
      <c r="Z59" s="95"/>
      <c r="AA59" s="95"/>
      <c r="AB59" s="141"/>
    </row>
    <row r="60" spans="1:34" x14ac:dyDescent="0.3">
      <c r="A60" s="3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412">
        <v>18140776.199999999</v>
      </c>
      <c r="S60" s="101"/>
      <c r="T60" s="101"/>
      <c r="U60" s="197"/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3001242.5</v>
      </c>
      <c r="Y60" s="100">
        <f t="shared" si="16"/>
        <v>3233768.2399999984</v>
      </c>
      <c r="Z60" s="95">
        <f t="shared" si="16"/>
        <v>-14028430.189999999</v>
      </c>
      <c r="AA60" s="95">
        <f t="shared" si="16"/>
        <v>-12953454.619999999</v>
      </c>
      <c r="AB60" s="164">
        <f t="shared" si="16"/>
        <v>-11417784.529999999</v>
      </c>
      <c r="AC60" s="400"/>
      <c r="AD60" s="400"/>
      <c r="AE60" s="400"/>
      <c r="AF60" s="400"/>
      <c r="AG60" s="400"/>
      <c r="AH60" s="400"/>
    </row>
    <row r="61" spans="1:34" x14ac:dyDescent="0.3">
      <c r="A61" s="3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412">
        <v>10946086.93</v>
      </c>
      <c r="S61" s="101"/>
      <c r="T61" s="101"/>
      <c r="U61" s="197"/>
      <c r="V61" s="218">
        <f t="shared" si="16"/>
        <v>-450639.22999999858</v>
      </c>
      <c r="W61" s="95">
        <f t="shared" si="16"/>
        <v>-492342.25</v>
      </c>
      <c r="X61" s="95">
        <f t="shared" si="16"/>
        <v>-399624.86999999918</v>
      </c>
      <c r="Y61" s="100">
        <f t="shared" si="16"/>
        <v>233592.02999999933</v>
      </c>
      <c r="Z61" s="95">
        <f t="shared" si="16"/>
        <v>-10038457.33</v>
      </c>
      <c r="AA61" s="95">
        <f t="shared" si="16"/>
        <v>-9871546.7799999993</v>
      </c>
      <c r="AB61" s="164">
        <f t="shared" si="16"/>
        <v>-9702638.1199999992</v>
      </c>
    </row>
    <row r="62" spans="1:34" x14ac:dyDescent="0.3">
      <c r="A62" s="3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412">
        <v>956410.07</v>
      </c>
      <c r="S62" s="101"/>
      <c r="T62" s="101"/>
      <c r="U62" s="197"/>
      <c r="V62" s="218">
        <f t="shared" si="16"/>
        <v>167275.35</v>
      </c>
      <c r="W62" s="95">
        <f t="shared" si="16"/>
        <v>334843.09999999998</v>
      </c>
      <c r="X62" s="95">
        <f t="shared" si="16"/>
        <v>513803.26999999996</v>
      </c>
      <c r="Y62" s="100">
        <f t="shared" si="16"/>
        <v>579852.85999999987</v>
      </c>
      <c r="Z62" s="95">
        <f t="shared" si="16"/>
        <v>-240343.91</v>
      </c>
      <c r="AA62" s="95">
        <f t="shared" si="16"/>
        <v>-106724.94</v>
      </c>
      <c r="AB62" s="164">
        <f t="shared" si="16"/>
        <v>-8764.16</v>
      </c>
      <c r="AC62" s="401"/>
      <c r="AD62" s="401"/>
      <c r="AE62" s="401"/>
      <c r="AF62" s="401"/>
      <c r="AG62" s="401"/>
      <c r="AH62" s="401"/>
    </row>
    <row r="63" spans="1:34" x14ac:dyDescent="0.3">
      <c r="A63" s="3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412">
        <v>596279.18000000005</v>
      </c>
      <c r="S63" s="101"/>
      <c r="T63" s="101"/>
      <c r="U63" s="197"/>
      <c r="V63" s="218">
        <f t="shared" si="16"/>
        <v>23959.199999999997</v>
      </c>
      <c r="W63" s="95">
        <f t="shared" si="16"/>
        <v>124358.78999999998</v>
      </c>
      <c r="X63" s="95">
        <f t="shared" si="16"/>
        <v>211879.67999999999</v>
      </c>
      <c r="Y63" s="100">
        <f t="shared" si="16"/>
        <v>294498.09000000003</v>
      </c>
      <c r="Z63" s="95">
        <f t="shared" si="16"/>
        <v>-241342.3</v>
      </c>
      <c r="AA63" s="95">
        <f t="shared" si="16"/>
        <v>-147504.42000000001</v>
      </c>
      <c r="AB63" s="164">
        <f t="shared" si="16"/>
        <v>-108980.35</v>
      </c>
    </row>
    <row r="64" spans="1:34" ht="16.2" x14ac:dyDescent="0.45">
      <c r="A64" s="3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413">
        <v>491632.13</v>
      </c>
      <c r="S64" s="105"/>
      <c r="T64" s="105"/>
      <c r="U64" s="198"/>
      <c r="V64" s="219">
        <f t="shared" si="16"/>
        <v>217842.19</v>
      </c>
      <c r="W64" s="96">
        <f t="shared" si="16"/>
        <v>359096.44999999995</v>
      </c>
      <c r="X64" s="96">
        <f t="shared" si="16"/>
        <v>330470.48</v>
      </c>
      <c r="Y64" s="104">
        <f t="shared" si="16"/>
        <v>323497.37</v>
      </c>
      <c r="Z64" s="96">
        <f t="shared" si="16"/>
        <v>-188503.98</v>
      </c>
      <c r="AA64" s="96">
        <f t="shared" si="16"/>
        <v>-272534.45</v>
      </c>
      <c r="AB64" s="165">
        <f t="shared" si="16"/>
        <v>-217536.81</v>
      </c>
    </row>
    <row r="65" spans="1:34" x14ac:dyDescent="0.3">
      <c r="A65" s="3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412">
        <f t="shared" si="17"/>
        <v>31131184.509999998</v>
      </c>
      <c r="S65" s="101">
        <f t="shared" si="17"/>
        <v>0</v>
      </c>
      <c r="T65" s="101">
        <f t="shared" si="17"/>
        <v>0</v>
      </c>
      <c r="U65" s="197">
        <f t="shared" si="17"/>
        <v>0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3657771.060000001</v>
      </c>
      <c r="Y65" s="100">
        <f t="shared" si="17"/>
        <v>4665208.589999998</v>
      </c>
      <c r="Z65" s="95">
        <f t="shared" si="17"/>
        <v>-24737077.710000001</v>
      </c>
      <c r="AA65" s="95">
        <f t="shared" si="17"/>
        <v>-23351765.210000001</v>
      </c>
      <c r="AB65" s="141">
        <f t="shared" si="17"/>
        <v>-21455703.969999999</v>
      </c>
    </row>
    <row r="66" spans="1:34" x14ac:dyDescent="0.3">
      <c r="A66" s="3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412"/>
      <c r="S66" s="101"/>
      <c r="T66" s="101"/>
      <c r="U66" s="197"/>
      <c r="V66" s="218"/>
      <c r="W66" s="95"/>
      <c r="X66" s="95"/>
      <c r="Y66" s="100"/>
      <c r="Z66" s="95"/>
      <c r="AA66" s="95"/>
      <c r="AB66" s="141"/>
    </row>
    <row r="67" spans="1:34" x14ac:dyDescent="0.3">
      <c r="A67" s="3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412">
        <v>26554807.140000001</v>
      </c>
      <c r="S67" s="101"/>
      <c r="T67" s="101"/>
      <c r="U67" s="197"/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1616882.1000000015</v>
      </c>
      <c r="Y67" s="100">
        <f t="shared" si="20"/>
        <v>4151079.8999999985</v>
      </c>
      <c r="Z67" s="95">
        <f t="shared" si="20"/>
        <v>-18493534.689999998</v>
      </c>
      <c r="AA67" s="95">
        <f t="shared" si="20"/>
        <v>-15416810.23</v>
      </c>
      <c r="AB67" s="164">
        <f t="shared" si="20"/>
        <v>-13148498.119999999</v>
      </c>
      <c r="AC67" s="400"/>
      <c r="AD67" s="400"/>
      <c r="AE67" s="400"/>
      <c r="AF67" s="400"/>
      <c r="AG67" s="400"/>
      <c r="AH67" s="400"/>
    </row>
    <row r="68" spans="1:34" x14ac:dyDescent="0.3">
      <c r="A68" s="3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412">
        <v>12764915.23</v>
      </c>
      <c r="S68" s="101"/>
      <c r="T68" s="101"/>
      <c r="U68" s="197"/>
      <c r="V68" s="218">
        <f t="shared" si="20"/>
        <v>-2413702.1599999983</v>
      </c>
      <c r="W68" s="95">
        <f t="shared" si="20"/>
        <v>-2180923.1499999985</v>
      </c>
      <c r="X68" s="95">
        <f t="shared" si="20"/>
        <v>-239078.36999999918</v>
      </c>
      <c r="Y68" s="100">
        <f t="shared" si="20"/>
        <v>102235.6400000006</v>
      </c>
      <c r="Z68" s="95">
        <f t="shared" si="20"/>
        <v>-12244305.189999999</v>
      </c>
      <c r="AA68" s="95">
        <f t="shared" si="20"/>
        <v>-11621196.52</v>
      </c>
      <c r="AB68" s="164">
        <f t="shared" si="20"/>
        <v>-10631743.869999999</v>
      </c>
    </row>
    <row r="69" spans="1:34" x14ac:dyDescent="0.3">
      <c r="A69" s="3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412">
        <v>1579902.05</v>
      </c>
      <c r="S69" s="101"/>
      <c r="T69" s="101"/>
      <c r="U69" s="197"/>
      <c r="V69" s="218">
        <f t="shared" si="20"/>
        <v>45512.840000000084</v>
      </c>
      <c r="W69" s="95">
        <f t="shared" si="20"/>
        <v>225393.49000000022</v>
      </c>
      <c r="X69" s="95">
        <f t="shared" si="20"/>
        <v>683105.41000000015</v>
      </c>
      <c r="Y69" s="100">
        <f t="shared" si="20"/>
        <v>805388.21</v>
      </c>
      <c r="Z69" s="95">
        <f t="shared" si="20"/>
        <v>-407111.29000000004</v>
      </c>
      <c r="AA69" s="95">
        <f t="shared" si="20"/>
        <v>-199762.97</v>
      </c>
      <c r="AB69" s="164">
        <f t="shared" si="20"/>
        <v>-120316.21</v>
      </c>
      <c r="AC69" s="401"/>
      <c r="AD69" s="401"/>
      <c r="AE69" s="401"/>
      <c r="AF69" s="401"/>
      <c r="AG69" s="401"/>
      <c r="AH69" s="401"/>
    </row>
    <row r="70" spans="1:34" x14ac:dyDescent="0.3">
      <c r="A70" s="3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412">
        <v>1311353.79</v>
      </c>
      <c r="S70" s="101"/>
      <c r="T70" s="101"/>
      <c r="U70" s="197"/>
      <c r="V70" s="218">
        <f t="shared" si="20"/>
        <v>109650.49000000022</v>
      </c>
      <c r="W70" s="95">
        <f t="shared" si="20"/>
        <v>310930.08000000007</v>
      </c>
      <c r="X70" s="95">
        <f t="shared" si="20"/>
        <v>323310.44999999995</v>
      </c>
      <c r="Y70" s="100">
        <f t="shared" si="20"/>
        <v>525048.15999999992</v>
      </c>
      <c r="Z70" s="95">
        <f t="shared" si="20"/>
        <v>-470516.42</v>
      </c>
      <c r="AA70" s="95">
        <f t="shared" si="20"/>
        <v>-302145.55000000005</v>
      </c>
      <c r="AB70" s="164">
        <f t="shared" si="20"/>
        <v>-217817.12</v>
      </c>
    </row>
    <row r="71" spans="1:34" x14ac:dyDescent="0.3">
      <c r="A71" s="3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414">
        <v>1547009.11</v>
      </c>
      <c r="S71" s="105"/>
      <c r="T71" s="105"/>
      <c r="U71" s="198"/>
      <c r="V71" s="219">
        <f t="shared" si="20"/>
        <v>939648.1</v>
      </c>
      <c r="W71" s="96">
        <f t="shared" si="20"/>
        <v>348608.13000000012</v>
      </c>
      <c r="X71" s="96">
        <f t="shared" si="20"/>
        <v>365484.15000000014</v>
      </c>
      <c r="Y71" s="232">
        <f t="shared" si="20"/>
        <v>896743.85000000009</v>
      </c>
      <c r="Z71" s="96">
        <f t="shared" si="20"/>
        <v>-631456.27</v>
      </c>
      <c r="AA71" s="96">
        <f t="shared" si="20"/>
        <v>-530646.81000000006</v>
      </c>
      <c r="AB71" s="165">
        <f t="shared" si="20"/>
        <v>-414317.9</v>
      </c>
    </row>
    <row r="72" spans="1:34" ht="15" thickBot="1" x14ac:dyDescent="0.35">
      <c r="A72" s="3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44266022.700000003</v>
      </c>
      <c r="R72" s="415">
        <f t="shared" si="23"/>
        <v>43757987.32</v>
      </c>
      <c r="S72" s="108">
        <f t="shared" si="23"/>
        <v>0</v>
      </c>
      <c r="T72" s="108">
        <f t="shared" si="23"/>
        <v>0</v>
      </c>
      <c r="U72" s="199">
        <f t="shared" si="23"/>
        <v>0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2749703.740000003</v>
      </c>
      <c r="Y72" s="107">
        <f t="shared" si="23"/>
        <v>6480495.7599999998</v>
      </c>
      <c r="Z72" s="97">
        <f t="shared" si="23"/>
        <v>-32246923.859999996</v>
      </c>
      <c r="AA72" s="97">
        <f t="shared" si="23"/>
        <v>-28070562.079999998</v>
      </c>
      <c r="AB72" s="166">
        <f t="shared" si="23"/>
        <v>-24532693.219999999</v>
      </c>
    </row>
    <row r="73" spans="1:34" x14ac:dyDescent="0.3">
      <c r="A73" s="3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416"/>
      <c r="S73" s="32"/>
      <c r="T73" s="32"/>
      <c r="U73" s="200"/>
      <c r="V73" s="221"/>
      <c r="W73" s="32"/>
      <c r="X73" s="32"/>
      <c r="Y73" s="44"/>
      <c r="Z73" s="32"/>
      <c r="AA73" s="32"/>
      <c r="AB73" s="167"/>
    </row>
    <row r="74" spans="1:34" x14ac:dyDescent="0.3">
      <c r="A74" s="3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409">
        <v>5795944</v>
      </c>
      <c r="S74" s="34"/>
      <c r="T74" s="34"/>
      <c r="U74" s="193"/>
      <c r="V74" s="213">
        <f t="shared" ref="V74:AB78" si="24">O74-C74</f>
        <v>-8197240</v>
      </c>
      <c r="W74" s="80">
        <f t="shared" si="24"/>
        <v>1276654</v>
      </c>
      <c r="X74" s="80">
        <f t="shared" si="24"/>
        <v>3538196</v>
      </c>
      <c r="Y74" s="61">
        <f t="shared" si="24"/>
        <v>-1152052</v>
      </c>
      <c r="Z74" s="80">
        <f t="shared" si="24"/>
        <v>-4527635</v>
      </c>
      <c r="AA74" s="80">
        <f t="shared" si="24"/>
        <v>-3931647</v>
      </c>
      <c r="AB74" s="154">
        <f t="shared" si="24"/>
        <v>-4442656</v>
      </c>
      <c r="AC74" s="400"/>
      <c r="AD74" s="400"/>
      <c r="AE74" s="400"/>
      <c r="AF74" s="400"/>
      <c r="AG74" s="400"/>
      <c r="AH74" s="400"/>
    </row>
    <row r="75" spans="1:34" x14ac:dyDescent="0.3">
      <c r="A75" s="3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409">
        <v>1016827</v>
      </c>
      <c r="S75" s="34"/>
      <c r="T75" s="34"/>
      <c r="U75" s="193"/>
      <c r="V75" s="213">
        <f t="shared" si="24"/>
        <v>-1401934</v>
      </c>
      <c r="W75" s="80">
        <f t="shared" si="24"/>
        <v>-112682</v>
      </c>
      <c r="X75" s="80">
        <f t="shared" si="24"/>
        <v>222955</v>
      </c>
      <c r="Y75" s="61">
        <f t="shared" si="24"/>
        <v>-451284</v>
      </c>
      <c r="Z75" s="80">
        <f t="shared" si="24"/>
        <v>-797430</v>
      </c>
      <c r="AA75" s="80">
        <f t="shared" si="24"/>
        <v>-695783</v>
      </c>
      <c r="AB75" s="154">
        <f t="shared" si="24"/>
        <v>-702726</v>
      </c>
    </row>
    <row r="76" spans="1:34" x14ac:dyDescent="0.3">
      <c r="A76" s="3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409">
        <v>571392</v>
      </c>
      <c r="S76" s="34"/>
      <c r="T76" s="34"/>
      <c r="U76" s="193"/>
      <c r="V76" s="213">
        <f t="shared" si="24"/>
        <v>-1823446</v>
      </c>
      <c r="W76" s="80">
        <f t="shared" si="24"/>
        <v>-316797</v>
      </c>
      <c r="X76" s="80">
        <f t="shared" si="24"/>
        <v>210882</v>
      </c>
      <c r="Y76" s="61">
        <f t="shared" si="24"/>
        <v>-259123</v>
      </c>
      <c r="Z76" s="80">
        <f t="shared" si="24"/>
        <v>-530971</v>
      </c>
      <c r="AA76" s="80">
        <f t="shared" si="24"/>
        <v>-482381</v>
      </c>
      <c r="AB76" s="154">
        <f t="shared" si="24"/>
        <v>-540273</v>
      </c>
      <c r="AC76" s="401"/>
      <c r="AD76" s="401"/>
      <c r="AE76" s="401"/>
      <c r="AF76" s="401"/>
      <c r="AG76" s="401"/>
      <c r="AH76" s="401"/>
    </row>
    <row r="77" spans="1:34" x14ac:dyDescent="0.3">
      <c r="A77" s="3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409">
        <v>1954418</v>
      </c>
      <c r="S77" s="34"/>
      <c r="T77" s="34"/>
      <c r="U77" s="193"/>
      <c r="V77" s="213">
        <f t="shared" si="24"/>
        <v>-3237485</v>
      </c>
      <c r="W77" s="80">
        <f t="shared" si="24"/>
        <v>-956171</v>
      </c>
      <c r="X77" s="80">
        <f t="shared" si="24"/>
        <v>-40339</v>
      </c>
      <c r="Y77" s="61">
        <f t="shared" si="24"/>
        <v>-1115784</v>
      </c>
      <c r="Z77" s="80">
        <f t="shared" si="24"/>
        <v>-2109949</v>
      </c>
      <c r="AA77" s="80">
        <f t="shared" si="24"/>
        <v>-1977767</v>
      </c>
      <c r="AB77" s="154">
        <f t="shared" si="24"/>
        <v>-2187047</v>
      </c>
    </row>
    <row r="78" spans="1:34" x14ac:dyDescent="0.3">
      <c r="A78" s="3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417">
        <v>8061251.7999999998</v>
      </c>
      <c r="S78" s="87"/>
      <c r="T78" s="87"/>
      <c r="U78" s="194"/>
      <c r="V78" s="214">
        <f t="shared" si="24"/>
        <v>-2890399</v>
      </c>
      <c r="W78" s="85">
        <f t="shared" si="24"/>
        <v>-1655044</v>
      </c>
      <c r="X78" s="85">
        <f t="shared" si="24"/>
        <v>-1722788</v>
      </c>
      <c r="Y78" s="239">
        <f t="shared" si="24"/>
        <v>-1770324.2000000002</v>
      </c>
      <c r="Z78" s="85">
        <f t="shared" si="24"/>
        <v>-8561196</v>
      </c>
      <c r="AA78" s="85">
        <f t="shared" si="24"/>
        <v>-18938213</v>
      </c>
      <c r="AB78" s="155">
        <f t="shared" si="24"/>
        <v>-8395329</v>
      </c>
    </row>
    <row r="79" spans="1:34" x14ac:dyDescent="0.3">
      <c r="A79" s="3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409">
        <f t="shared" si="25"/>
        <v>17399832.800000001</v>
      </c>
      <c r="S79" s="34">
        <f t="shared" si="25"/>
        <v>0</v>
      </c>
      <c r="T79" s="34">
        <f t="shared" si="25"/>
        <v>0</v>
      </c>
      <c r="U79" s="193">
        <f t="shared" si="25"/>
        <v>0</v>
      </c>
      <c r="V79" s="213">
        <f t="shared" si="25"/>
        <v>-17550504</v>
      </c>
      <c r="W79" s="80">
        <f t="shared" si="25"/>
        <v>-1764040</v>
      </c>
      <c r="X79" s="80">
        <f t="shared" si="25"/>
        <v>2208906</v>
      </c>
      <c r="Y79" s="61">
        <f t="shared" si="25"/>
        <v>-4748567.2</v>
      </c>
      <c r="Z79" s="80">
        <f t="shared" si="25"/>
        <v>-16527181</v>
      </c>
      <c r="AA79" s="80">
        <f t="shared" si="25"/>
        <v>-26025791</v>
      </c>
      <c r="AB79" s="154">
        <f t="shared" si="25"/>
        <v>-16268031</v>
      </c>
    </row>
    <row r="80" spans="1:34" x14ac:dyDescent="0.3">
      <c r="A80" s="3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418"/>
      <c r="S80" s="36"/>
      <c r="T80" s="36"/>
      <c r="U80" s="201"/>
      <c r="V80" s="222"/>
      <c r="W80" s="144"/>
      <c r="X80" s="144"/>
      <c r="Y80" s="71"/>
      <c r="Z80" s="144"/>
      <c r="AA80" s="144"/>
      <c r="AB80" s="168"/>
    </row>
    <row r="81" spans="1:28" x14ac:dyDescent="0.3">
      <c r="A81" s="3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95">
        <v>8823281.8200000003</v>
      </c>
      <c r="S81" s="117"/>
      <c r="T81" s="117"/>
      <c r="U81" s="202"/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3536534.7399999984</v>
      </c>
      <c r="Y81" s="395">
        <f t="shared" si="26"/>
        <v>-2628051.8599999994</v>
      </c>
      <c r="Z81" s="95">
        <f t="shared" si="26"/>
        <v>-8432572.0399999991</v>
      </c>
      <c r="AA81" s="95">
        <f t="shared" si="26"/>
        <v>-7518855.7000000002</v>
      </c>
      <c r="AB81" s="164">
        <f t="shared" si="26"/>
        <v>-8154353.6100000003</v>
      </c>
    </row>
    <row r="82" spans="1:28" x14ac:dyDescent="0.3">
      <c r="A82" s="3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95">
        <v>1145064.8</v>
      </c>
      <c r="S82" s="117"/>
      <c r="T82" s="117"/>
      <c r="U82" s="202"/>
      <c r="V82" s="218">
        <f t="shared" si="26"/>
        <v>-1618921.79</v>
      </c>
      <c r="W82" s="95">
        <f t="shared" si="26"/>
        <v>-287400.95000000019</v>
      </c>
      <c r="X82" s="95">
        <f t="shared" si="26"/>
        <v>21596.839999999851</v>
      </c>
      <c r="Y82" s="395">
        <f t="shared" si="26"/>
        <v>-619777.81000000006</v>
      </c>
      <c r="Z82" s="95">
        <f t="shared" si="26"/>
        <v>-1081568.18</v>
      </c>
      <c r="AA82" s="95">
        <f t="shared" si="26"/>
        <v>-968966.43</v>
      </c>
      <c r="AB82" s="164">
        <f t="shared" si="26"/>
        <v>-954941.41</v>
      </c>
    </row>
    <row r="83" spans="1:28" x14ac:dyDescent="0.3">
      <c r="A83" s="3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95">
        <v>896995.85</v>
      </c>
      <c r="S83" s="117"/>
      <c r="T83" s="117"/>
      <c r="U83" s="202"/>
      <c r="V83" s="218">
        <f t="shared" si="26"/>
        <v>-2338352.4800000004</v>
      </c>
      <c r="W83" s="95">
        <f t="shared" si="26"/>
        <v>-478125.25</v>
      </c>
      <c r="X83" s="95">
        <f t="shared" si="26"/>
        <v>208430.70000000019</v>
      </c>
      <c r="Y83" s="395">
        <f t="shared" si="26"/>
        <v>-403522.63</v>
      </c>
      <c r="Z83" s="95">
        <f t="shared" si="26"/>
        <v>-979847.65</v>
      </c>
      <c r="AA83" s="95">
        <f t="shared" si="26"/>
        <v>-913709.08000000007</v>
      </c>
      <c r="AB83" s="164">
        <f t="shared" si="26"/>
        <v>-961868.64999999991</v>
      </c>
    </row>
    <row r="84" spans="1:28" x14ac:dyDescent="0.3">
      <c r="A84" s="3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95">
        <v>1532336.92</v>
      </c>
      <c r="S84" s="117"/>
      <c r="T84" s="117"/>
      <c r="U84" s="202"/>
      <c r="V84" s="218">
        <f t="shared" si="26"/>
        <v>-2771957.6400000006</v>
      </c>
      <c r="W84" s="95">
        <f t="shared" si="26"/>
        <v>-888994</v>
      </c>
      <c r="X84" s="95">
        <f t="shared" si="26"/>
        <v>-94694.5</v>
      </c>
      <c r="Y84" s="395">
        <f t="shared" si="26"/>
        <v>-854662.83999999985</v>
      </c>
      <c r="Z84" s="95">
        <f t="shared" si="26"/>
        <v>-1737136.8900000001</v>
      </c>
      <c r="AA84" s="95">
        <f t="shared" si="26"/>
        <v>-1596991.71</v>
      </c>
      <c r="AB84" s="164">
        <f t="shared" si="26"/>
        <v>-1708511.9</v>
      </c>
    </row>
    <row r="85" spans="1:28" ht="16.2" x14ac:dyDescent="0.45">
      <c r="A85" s="3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97">
        <v>2392912.4</v>
      </c>
      <c r="S85" s="121"/>
      <c r="T85" s="121"/>
      <c r="U85" s="203"/>
      <c r="V85" s="219">
        <f t="shared" si="26"/>
        <v>-1255420.9000000004</v>
      </c>
      <c r="W85" s="96">
        <f t="shared" si="26"/>
        <v>236637.16999999993</v>
      </c>
      <c r="X85" s="96">
        <f t="shared" si="26"/>
        <v>-432634.34999999963</v>
      </c>
      <c r="Y85" s="397">
        <f t="shared" si="26"/>
        <v>-614249.16000000015</v>
      </c>
      <c r="Z85" s="96">
        <f t="shared" si="26"/>
        <v>-2373973.44</v>
      </c>
      <c r="AA85" s="96">
        <f t="shared" si="26"/>
        <v>-2469556.86</v>
      </c>
      <c r="AB85" s="165">
        <f t="shared" si="26"/>
        <v>-2462262.5299999998</v>
      </c>
    </row>
    <row r="86" spans="1:28" x14ac:dyDescent="0.3">
      <c r="A86" s="3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95">
        <f t="shared" si="27"/>
        <v>14790591.790000001</v>
      </c>
      <c r="S86" s="117">
        <f t="shared" si="27"/>
        <v>0</v>
      </c>
      <c r="T86" s="117">
        <f t="shared" si="27"/>
        <v>0</v>
      </c>
      <c r="U86" s="202">
        <f t="shared" si="27"/>
        <v>0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3239233.4299999988</v>
      </c>
      <c r="Y86" s="395">
        <f t="shared" si="27"/>
        <v>-5120264.2999999989</v>
      </c>
      <c r="Z86" s="117">
        <f t="shared" si="27"/>
        <v>-14605098.199999999</v>
      </c>
      <c r="AA86" s="117">
        <f t="shared" si="27"/>
        <v>-13468079.780000001</v>
      </c>
      <c r="AB86" s="169">
        <f t="shared" si="27"/>
        <v>-14241938.1</v>
      </c>
    </row>
    <row r="87" spans="1:28" x14ac:dyDescent="0.3">
      <c r="A87" s="3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419"/>
      <c r="S87" s="243"/>
      <c r="T87" s="243"/>
      <c r="U87" s="244"/>
      <c r="V87" s="245"/>
      <c r="W87" s="243"/>
      <c r="X87" s="37"/>
      <c r="Y87" s="242"/>
      <c r="Z87" s="37"/>
      <c r="AA87" s="37"/>
      <c r="AB87" s="45"/>
    </row>
    <row r="88" spans="1:28" x14ac:dyDescent="0.3">
      <c r="A88" s="3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420" t="s">
        <v>31</v>
      </c>
      <c r="S88" s="243" t="s">
        <v>31</v>
      </c>
      <c r="T88" s="243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247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3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420" t="s">
        <v>31</v>
      </c>
      <c r="S89" s="243" t="s">
        <v>31</v>
      </c>
      <c r="T89" s="243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247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3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420" t="s">
        <v>31</v>
      </c>
      <c r="S90" s="243" t="s">
        <v>31</v>
      </c>
      <c r="T90" s="243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247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3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420" t="s">
        <v>31</v>
      </c>
      <c r="S91" s="243" t="s">
        <v>31</v>
      </c>
      <c r="T91" s="243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247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3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420" t="s">
        <v>31</v>
      </c>
      <c r="S92" s="243" t="s">
        <v>31</v>
      </c>
      <c r="T92" s="243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247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3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420" t="s">
        <v>31</v>
      </c>
      <c r="S93" s="243" t="s">
        <v>31</v>
      </c>
      <c r="T93" s="243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247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3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421"/>
      <c r="S94" s="250"/>
      <c r="T94" s="250"/>
      <c r="U94" s="252"/>
      <c r="V94" s="253"/>
      <c r="W94" s="254"/>
      <c r="X94" s="38"/>
      <c r="Y94" s="251"/>
      <c r="Z94" s="38"/>
      <c r="AA94" s="38"/>
      <c r="AB94" s="172"/>
    </row>
    <row r="95" spans="1:28" x14ac:dyDescent="0.3">
      <c r="A95" s="3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24651544.539999999</v>
      </c>
      <c r="R95" s="326">
        <f t="shared" si="29"/>
        <v>8823281.8200000003</v>
      </c>
      <c r="S95" s="110">
        <f t="shared" si="29"/>
        <v>0</v>
      </c>
      <c r="T95" s="110">
        <f t="shared" si="29"/>
        <v>0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3536534.7399999984</v>
      </c>
      <c r="Y95" s="122">
        <f t="shared" si="30"/>
        <v>-2628051.8599999994</v>
      </c>
      <c r="Z95" s="95">
        <f t="shared" si="30"/>
        <v>-8432572.0399999991</v>
      </c>
      <c r="AA95" s="95">
        <f t="shared" si="30"/>
        <v>-7518855.7000000002</v>
      </c>
      <c r="AB95" s="164">
        <f t="shared" si="30"/>
        <v>-8154353.6100000003</v>
      </c>
    </row>
    <row r="96" spans="1:28" x14ac:dyDescent="0.3">
      <c r="A96" s="3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6">
        <f t="shared" si="29"/>
        <v>1145064.8</v>
      </c>
      <c r="S96" s="110">
        <f t="shared" si="29"/>
        <v>0</v>
      </c>
      <c r="T96" s="110">
        <f t="shared" si="29"/>
        <v>0</v>
      </c>
      <c r="U96" s="204">
        <f t="shared" si="29"/>
        <v>0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21596.839999999851</v>
      </c>
      <c r="Y96" s="122">
        <f t="shared" si="30"/>
        <v>-619777.81000000006</v>
      </c>
      <c r="Z96" s="95">
        <f t="shared" si="30"/>
        <v>-1081568.18</v>
      </c>
      <c r="AA96" s="95">
        <f t="shared" si="30"/>
        <v>-968966.43</v>
      </c>
      <c r="AB96" s="164">
        <f t="shared" si="30"/>
        <v>-954941.41</v>
      </c>
    </row>
    <row r="97" spans="1:28" x14ac:dyDescent="0.3">
      <c r="A97" s="3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6">
        <f t="shared" si="29"/>
        <v>896995.85</v>
      </c>
      <c r="S97" s="110">
        <f t="shared" si="29"/>
        <v>0</v>
      </c>
      <c r="T97" s="110">
        <f t="shared" si="29"/>
        <v>0</v>
      </c>
      <c r="U97" s="204">
        <f t="shared" si="29"/>
        <v>0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208430.70000000019</v>
      </c>
      <c r="Y97" s="122">
        <f t="shared" si="30"/>
        <v>-403522.63</v>
      </c>
      <c r="Z97" s="95">
        <f t="shared" si="30"/>
        <v>-979847.65</v>
      </c>
      <c r="AA97" s="95">
        <f t="shared" si="30"/>
        <v>-913709.08000000007</v>
      </c>
      <c r="AB97" s="164">
        <f t="shared" si="30"/>
        <v>-961868.64999999991</v>
      </c>
    </row>
    <row r="98" spans="1:28" x14ac:dyDescent="0.3">
      <c r="A98" s="3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6">
        <f t="shared" si="29"/>
        <v>1532336.92</v>
      </c>
      <c r="S98" s="110">
        <f t="shared" si="29"/>
        <v>0</v>
      </c>
      <c r="T98" s="110">
        <f t="shared" si="29"/>
        <v>0</v>
      </c>
      <c r="U98" s="204">
        <f t="shared" si="29"/>
        <v>0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-94694.5</v>
      </c>
      <c r="Y98" s="122">
        <f t="shared" si="30"/>
        <v>-854662.83999999985</v>
      </c>
      <c r="Z98" s="95">
        <f t="shared" si="30"/>
        <v>-1737136.8900000001</v>
      </c>
      <c r="AA98" s="95">
        <f t="shared" si="30"/>
        <v>-1596991.71</v>
      </c>
      <c r="AB98" s="164">
        <f t="shared" si="30"/>
        <v>-1708511.9</v>
      </c>
    </row>
    <row r="99" spans="1:28" ht="16.2" x14ac:dyDescent="0.45">
      <c r="A99" s="3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29">
        <f t="shared" si="29"/>
        <v>2392912.4</v>
      </c>
      <c r="S99" s="124">
        <f t="shared" si="29"/>
        <v>0</v>
      </c>
      <c r="T99" s="124">
        <f t="shared" si="29"/>
        <v>0</v>
      </c>
      <c r="U99" s="205">
        <f t="shared" si="29"/>
        <v>0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-432634.34999999963</v>
      </c>
      <c r="Y99" s="123">
        <f t="shared" si="30"/>
        <v>-614249.16000000015</v>
      </c>
      <c r="Z99" s="96">
        <f t="shared" si="30"/>
        <v>-2373973.44</v>
      </c>
      <c r="AA99" s="96">
        <f t="shared" si="30"/>
        <v>-2469556.86</v>
      </c>
      <c r="AB99" s="165">
        <f t="shared" si="30"/>
        <v>-2462262.5299999998</v>
      </c>
    </row>
    <row r="100" spans="1:28" ht="15" thickBot="1" x14ac:dyDescent="0.35">
      <c r="A100" s="3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422">
        <f t="shared" si="29"/>
        <v>14790591.790000001</v>
      </c>
      <c r="S100" s="97">
        <f t="shared" si="29"/>
        <v>0</v>
      </c>
      <c r="T100" s="97">
        <f t="shared" si="29"/>
        <v>0</v>
      </c>
      <c r="U100" s="206">
        <f t="shared" si="29"/>
        <v>0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3239233.4299999988</v>
      </c>
      <c r="Y100" s="98">
        <f t="shared" si="32"/>
        <v>-5120264.2999999989</v>
      </c>
      <c r="Z100" s="97">
        <f t="shared" si="32"/>
        <v>-14605098.199999999</v>
      </c>
      <c r="AA100" s="97">
        <f t="shared" si="32"/>
        <v>-13468079.780000001</v>
      </c>
      <c r="AB100" s="166">
        <f t="shared" si="32"/>
        <v>-14241938.1</v>
      </c>
    </row>
    <row r="101" spans="1:28" x14ac:dyDescent="0.3">
      <c r="A101" s="3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423"/>
      <c r="S101" s="128"/>
      <c r="T101" s="128"/>
      <c r="U101" s="207"/>
      <c r="V101" s="224"/>
      <c r="W101" s="129"/>
      <c r="X101" s="130"/>
      <c r="Y101" s="126"/>
      <c r="Z101" s="130"/>
      <c r="AA101" s="130"/>
      <c r="AB101" s="174"/>
    </row>
    <row r="102" spans="1:28" x14ac:dyDescent="0.3">
      <c r="A102" s="3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6">
        <v>18209868.629999999</v>
      </c>
      <c r="S102" s="131"/>
      <c r="T102" s="131"/>
      <c r="U102" s="204"/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-2992663.2300000004</v>
      </c>
      <c r="Y102" s="326">
        <f t="shared" si="33"/>
        <v>-3853163.9400000013</v>
      </c>
      <c r="Z102" s="95">
        <f t="shared" si="33"/>
        <v>-19303682.239999998</v>
      </c>
      <c r="AA102" s="95">
        <f t="shared" si="33"/>
        <v>-15790365.41</v>
      </c>
      <c r="AB102" s="164">
        <f t="shared" si="33"/>
        <v>-14220171.68</v>
      </c>
    </row>
    <row r="103" spans="1:28" x14ac:dyDescent="0.3">
      <c r="A103" s="3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6">
        <v>1192550.26</v>
      </c>
      <c r="S103" s="131"/>
      <c r="T103" s="131"/>
      <c r="U103" s="204"/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-428184.9700000002</v>
      </c>
      <c r="Y103" s="326">
        <f t="shared" si="33"/>
        <v>-410543.29000000004</v>
      </c>
      <c r="Z103" s="95">
        <f t="shared" si="33"/>
        <v>-1647845.5</v>
      </c>
      <c r="AA103" s="95">
        <f t="shared" si="33"/>
        <v>-1430519.13</v>
      </c>
      <c r="AB103" s="164">
        <f t="shared" si="33"/>
        <v>-1351938.29</v>
      </c>
    </row>
    <row r="104" spans="1:28" x14ac:dyDescent="0.3">
      <c r="A104" s="3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6">
        <v>2391855.5</v>
      </c>
      <c r="S104" s="131"/>
      <c r="T104" s="131"/>
      <c r="U104" s="204"/>
      <c r="V104" s="218">
        <f t="shared" si="33"/>
        <v>-1643056.5899999999</v>
      </c>
      <c r="W104" s="95">
        <f t="shared" si="33"/>
        <v>-3176239.59</v>
      </c>
      <c r="X104" s="95">
        <f t="shared" si="33"/>
        <v>-444726.12000000011</v>
      </c>
      <c r="Y104" s="326">
        <f t="shared" si="33"/>
        <v>-173546.2200000002</v>
      </c>
      <c r="Z104" s="95">
        <f t="shared" si="33"/>
        <v>-1716688.87</v>
      </c>
      <c r="AA104" s="95">
        <f t="shared" si="33"/>
        <v>-1276437.6399999999</v>
      </c>
      <c r="AB104" s="164">
        <f t="shared" si="33"/>
        <v>-1123845.6299999999</v>
      </c>
    </row>
    <row r="105" spans="1:28" x14ac:dyDescent="0.3">
      <c r="A105" s="3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6">
        <v>3348615.62</v>
      </c>
      <c r="S105" s="131"/>
      <c r="T105" s="131"/>
      <c r="U105" s="204"/>
      <c r="V105" s="218">
        <f t="shared" si="33"/>
        <v>-1464179.1099999994</v>
      </c>
      <c r="W105" s="95">
        <f t="shared" si="33"/>
        <v>-4247225.71</v>
      </c>
      <c r="X105" s="95">
        <f t="shared" si="33"/>
        <v>-461390.9299999997</v>
      </c>
      <c r="Y105" s="326">
        <f t="shared" si="33"/>
        <v>-536100.27</v>
      </c>
      <c r="Z105" s="95">
        <f t="shared" si="33"/>
        <v>-2784753.2</v>
      </c>
      <c r="AA105" s="95">
        <f t="shared" si="33"/>
        <v>-2106321.71</v>
      </c>
      <c r="AB105" s="164">
        <f t="shared" si="33"/>
        <v>-1817034.12</v>
      </c>
    </row>
    <row r="106" spans="1:28" ht="16.2" x14ac:dyDescent="0.45">
      <c r="A106" s="3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9">
        <v>3576053.32</v>
      </c>
      <c r="S106" s="132"/>
      <c r="T106" s="132"/>
      <c r="U106" s="208"/>
      <c r="V106" s="219">
        <f t="shared" si="33"/>
        <v>-490630.08000000007</v>
      </c>
      <c r="W106" s="96">
        <f t="shared" si="33"/>
        <v>-2279940.41</v>
      </c>
      <c r="X106" s="96">
        <f t="shared" si="33"/>
        <v>416375.20000000019</v>
      </c>
      <c r="Y106" s="329">
        <f t="shared" si="33"/>
        <v>-937841.50000000047</v>
      </c>
      <c r="Z106" s="96">
        <f t="shared" si="33"/>
        <v>-3291035.88</v>
      </c>
      <c r="AA106" s="96">
        <f t="shared" si="33"/>
        <v>-2403935.58</v>
      </c>
      <c r="AB106" s="165">
        <f t="shared" si="33"/>
        <v>-2585394.19</v>
      </c>
    </row>
    <row r="107" spans="1:28" x14ac:dyDescent="0.3">
      <c r="A107" s="3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424">
        <f t="shared" si="34"/>
        <v>28718943.330000002</v>
      </c>
      <c r="S107" s="133">
        <f t="shared" si="34"/>
        <v>0</v>
      </c>
      <c r="T107" s="95">
        <f t="shared" si="34"/>
        <v>0</v>
      </c>
      <c r="U107" s="134">
        <f t="shared" si="34"/>
        <v>0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-3910590.05</v>
      </c>
      <c r="Y107" s="111">
        <f t="shared" si="34"/>
        <v>-5911195.2200000007</v>
      </c>
      <c r="Z107" s="135">
        <f t="shared" si="34"/>
        <v>-28744005.689999998</v>
      </c>
      <c r="AA107" s="133">
        <f t="shared" si="34"/>
        <v>-23007579.469999999</v>
      </c>
      <c r="AB107" s="164">
        <f t="shared" si="34"/>
        <v>-21098383.91</v>
      </c>
    </row>
    <row r="108" spans="1:28" x14ac:dyDescent="0.3">
      <c r="A108" s="3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425"/>
      <c r="S108" s="40"/>
      <c r="T108" s="40"/>
      <c r="U108" s="209"/>
      <c r="V108" s="226"/>
      <c r="W108" s="41"/>
      <c r="X108" s="42"/>
      <c r="Y108" s="73"/>
      <c r="Z108" s="42"/>
      <c r="AA108" s="42"/>
      <c r="AB108" s="175"/>
    </row>
    <row r="109" spans="1:28" x14ac:dyDescent="0.3">
      <c r="A109" s="3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426">
        <v>171886</v>
      </c>
      <c r="S109" s="260"/>
      <c r="T109" s="260"/>
      <c r="U109" s="263"/>
      <c r="V109" s="255">
        <f t="shared" ref="V109:AB113" si="35">O109-C109</f>
        <v>13439</v>
      </c>
      <c r="W109" s="256">
        <f t="shared" si="35"/>
        <v>-28612</v>
      </c>
      <c r="X109" s="90">
        <f t="shared" si="35"/>
        <v>-9870</v>
      </c>
      <c r="Y109" s="262">
        <f t="shared" si="35"/>
        <v>-35562</v>
      </c>
      <c r="Z109" s="90">
        <f t="shared" si="35"/>
        <v>-231275</v>
      </c>
      <c r="AA109" s="90">
        <f t="shared" si="35"/>
        <v>-216075</v>
      </c>
      <c r="AB109" s="176">
        <f t="shared" si="35"/>
        <v>-204036</v>
      </c>
    </row>
    <row r="110" spans="1:28" x14ac:dyDescent="0.3">
      <c r="A110" s="3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426">
        <v>12619</v>
      </c>
      <c r="S110" s="260"/>
      <c r="T110" s="260"/>
      <c r="U110" s="263"/>
      <c r="V110" s="255">
        <f t="shared" si="35"/>
        <v>-1618</v>
      </c>
      <c r="W110" s="256">
        <f t="shared" si="35"/>
        <v>-2018</v>
      </c>
      <c r="X110" s="90">
        <f t="shared" si="35"/>
        <v>-2660</v>
      </c>
      <c r="Y110" s="262">
        <f t="shared" si="35"/>
        <v>-4447</v>
      </c>
      <c r="Z110" s="90">
        <f t="shared" si="35"/>
        <v>-19012</v>
      </c>
      <c r="AA110" s="90">
        <f t="shared" si="35"/>
        <v>-18419</v>
      </c>
      <c r="AB110" s="176">
        <f t="shared" si="35"/>
        <v>-18494</v>
      </c>
    </row>
    <row r="111" spans="1:28" x14ac:dyDescent="0.3">
      <c r="A111" s="3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426">
        <v>15919</v>
      </c>
      <c r="S111" s="260"/>
      <c r="T111" s="260"/>
      <c r="U111" s="263"/>
      <c r="V111" s="255">
        <f t="shared" si="35"/>
        <v>1313</v>
      </c>
      <c r="W111" s="256">
        <f t="shared" si="35"/>
        <v>-5347</v>
      </c>
      <c r="X111" s="90">
        <f t="shared" si="35"/>
        <v>-2269</v>
      </c>
      <c r="Y111" s="262">
        <f t="shared" si="35"/>
        <v>-3662</v>
      </c>
      <c r="Z111" s="90">
        <f t="shared" si="35"/>
        <v>-21275</v>
      </c>
      <c r="AA111" s="90">
        <f t="shared" si="35"/>
        <v>-20265</v>
      </c>
      <c r="AB111" s="176">
        <f t="shared" si="35"/>
        <v>-19118</v>
      </c>
    </row>
    <row r="112" spans="1:28" x14ac:dyDescent="0.3">
      <c r="A112" s="3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426">
        <v>5116</v>
      </c>
      <c r="S112" s="260"/>
      <c r="T112" s="260"/>
      <c r="U112" s="263"/>
      <c r="V112" s="255">
        <f t="shared" si="35"/>
        <v>930</v>
      </c>
      <c r="W112" s="256">
        <f t="shared" si="35"/>
        <v>-1644</v>
      </c>
      <c r="X112" s="90">
        <f t="shared" si="35"/>
        <v>-445</v>
      </c>
      <c r="Y112" s="262">
        <f t="shared" si="35"/>
        <v>-1032</v>
      </c>
      <c r="Z112" s="90">
        <f t="shared" si="35"/>
        <v>-6984</v>
      </c>
      <c r="AA112" s="90">
        <f t="shared" si="35"/>
        <v>-6641</v>
      </c>
      <c r="AB112" s="176">
        <f t="shared" si="35"/>
        <v>-6240</v>
      </c>
    </row>
    <row r="113" spans="1:33" ht="16.2" x14ac:dyDescent="0.45">
      <c r="A113" s="3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427">
        <v>771</v>
      </c>
      <c r="S113" s="265"/>
      <c r="T113" s="265"/>
      <c r="U113" s="268"/>
      <c r="V113" s="257">
        <f t="shared" si="35"/>
        <v>217</v>
      </c>
      <c r="W113" s="258">
        <f t="shared" si="35"/>
        <v>-231</v>
      </c>
      <c r="X113" s="145">
        <f t="shared" si="35"/>
        <v>-54</v>
      </c>
      <c r="Y113" s="267">
        <f t="shared" si="35"/>
        <v>-133</v>
      </c>
      <c r="Z113" s="145">
        <f t="shared" si="35"/>
        <v>-1071</v>
      </c>
      <c r="AA113" s="145">
        <f t="shared" si="35"/>
        <v>-979</v>
      </c>
      <c r="AB113" s="177">
        <f t="shared" si="35"/>
        <v>-954</v>
      </c>
    </row>
    <row r="114" spans="1:33" ht="15" thickBot="1" x14ac:dyDescent="0.35">
      <c r="A114" s="3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428">
        <f t="shared" si="36"/>
        <v>206311</v>
      </c>
      <c r="S114" s="270">
        <f t="shared" si="36"/>
        <v>0</v>
      </c>
      <c r="T114" s="270">
        <f t="shared" si="36"/>
        <v>0</v>
      </c>
      <c r="U114" s="272">
        <f t="shared" si="36"/>
        <v>0</v>
      </c>
      <c r="V114" s="273">
        <f t="shared" si="36"/>
        <v>14281</v>
      </c>
      <c r="W114" s="270">
        <f t="shared" si="36"/>
        <v>-37852</v>
      </c>
      <c r="X114" s="79">
        <f t="shared" si="36"/>
        <v>-15298</v>
      </c>
      <c r="Y114" s="271">
        <f t="shared" si="36"/>
        <v>-44836</v>
      </c>
      <c r="Z114" s="79">
        <f t="shared" si="36"/>
        <v>-279617</v>
      </c>
      <c r="AA114" s="79">
        <f t="shared" si="36"/>
        <v>-262379</v>
      </c>
      <c r="AB114" s="88">
        <f t="shared" si="36"/>
        <v>-248842</v>
      </c>
    </row>
    <row r="115" spans="1:33" x14ac:dyDescent="0.3">
      <c r="A115" s="3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429"/>
      <c r="S115" s="128"/>
      <c r="T115" s="128"/>
      <c r="U115" s="207"/>
      <c r="V115" s="228"/>
      <c r="W115" s="139"/>
      <c r="X115" s="140"/>
      <c r="Y115" s="138"/>
      <c r="Z115" s="140"/>
      <c r="AA115" s="140"/>
      <c r="AB115" s="174"/>
    </row>
    <row r="116" spans="1:33" x14ac:dyDescent="0.3">
      <c r="A116" s="3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6">
        <f t="shared" si="37"/>
        <v>-9386586.8099999987</v>
      </c>
      <c r="S116" s="110">
        <f t="shared" si="37"/>
        <v>0</v>
      </c>
      <c r="T116" s="110">
        <f t="shared" si="37"/>
        <v>0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6529197.9699999988</v>
      </c>
      <c r="Y116" s="122">
        <f t="shared" si="38"/>
        <v>1225112.0800000019</v>
      </c>
      <c r="Z116" s="95">
        <f t="shared" si="38"/>
        <v>10871110.199999999</v>
      </c>
      <c r="AA116" s="95">
        <f t="shared" si="38"/>
        <v>8271509.71</v>
      </c>
      <c r="AB116" s="164">
        <f t="shared" si="38"/>
        <v>6065818.0699999994</v>
      </c>
    </row>
    <row r="117" spans="1:33" x14ac:dyDescent="0.3">
      <c r="A117" s="3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6">
        <f t="shared" si="37"/>
        <v>-47485.459999999963</v>
      </c>
      <c r="S117" s="110">
        <f t="shared" si="37"/>
        <v>0</v>
      </c>
      <c r="T117" s="110">
        <f t="shared" si="37"/>
        <v>0</v>
      </c>
      <c r="U117" s="204">
        <f t="shared" si="37"/>
        <v>0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449781.81000000006</v>
      </c>
      <c r="Y117" s="122">
        <f t="shared" si="38"/>
        <v>-209234.52000000002</v>
      </c>
      <c r="Z117" s="95">
        <f t="shared" si="38"/>
        <v>566277.32000000007</v>
      </c>
      <c r="AA117" s="95">
        <f t="shared" si="38"/>
        <v>461552.69999999984</v>
      </c>
      <c r="AB117" s="164">
        <f t="shared" si="38"/>
        <v>396996.88</v>
      </c>
    </row>
    <row r="118" spans="1:33" x14ac:dyDescent="0.3">
      <c r="A118" s="3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6">
        <f t="shared" si="37"/>
        <v>-1494859.65</v>
      </c>
      <c r="S118" s="110">
        <f t="shared" si="37"/>
        <v>0</v>
      </c>
      <c r="T118" s="110">
        <f t="shared" si="37"/>
        <v>0</v>
      </c>
      <c r="U118" s="204">
        <f t="shared" si="37"/>
        <v>0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653156.8200000003</v>
      </c>
      <c r="Y118" s="122">
        <f t="shared" si="38"/>
        <v>-229976.40999999968</v>
      </c>
      <c r="Z118" s="95">
        <f t="shared" si="38"/>
        <v>736841.22000000009</v>
      </c>
      <c r="AA118" s="95">
        <f t="shared" si="38"/>
        <v>362728.55999999982</v>
      </c>
      <c r="AB118" s="164">
        <f t="shared" si="38"/>
        <v>161976.97999999998</v>
      </c>
    </row>
    <row r="119" spans="1:33" x14ac:dyDescent="0.3">
      <c r="A119" s="3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6">
        <f t="shared" si="37"/>
        <v>-1816278.7000000002</v>
      </c>
      <c r="S119" s="110">
        <f t="shared" si="37"/>
        <v>0</v>
      </c>
      <c r="T119" s="110">
        <f t="shared" si="37"/>
        <v>0</v>
      </c>
      <c r="U119" s="204">
        <f t="shared" si="37"/>
        <v>0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366696.4299999997</v>
      </c>
      <c r="Y119" s="122">
        <f t="shared" si="38"/>
        <v>-318562.56999999983</v>
      </c>
      <c r="Z119" s="95">
        <f t="shared" si="38"/>
        <v>1047616.31</v>
      </c>
      <c r="AA119" s="95">
        <f t="shared" si="38"/>
        <v>509330</v>
      </c>
      <c r="AB119" s="164">
        <f t="shared" si="38"/>
        <v>108522.2200000002</v>
      </c>
    </row>
    <row r="120" spans="1:33" ht="16.2" x14ac:dyDescent="0.45">
      <c r="A120" s="3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9">
        <f t="shared" si="37"/>
        <v>-1183140.92</v>
      </c>
      <c r="S120" s="113">
        <f t="shared" si="37"/>
        <v>0</v>
      </c>
      <c r="T120" s="113">
        <f t="shared" si="37"/>
        <v>0</v>
      </c>
      <c r="U120" s="208">
        <f t="shared" si="37"/>
        <v>0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-849009.54999999981</v>
      </c>
      <c r="Y120" s="123">
        <f t="shared" si="38"/>
        <v>323592.34000000032</v>
      </c>
      <c r="Z120" s="96">
        <f t="shared" si="38"/>
        <v>917062.44</v>
      </c>
      <c r="AA120" s="96">
        <f t="shared" si="38"/>
        <v>-65621.279999999795</v>
      </c>
      <c r="AB120" s="165">
        <f t="shared" si="38"/>
        <v>123131.66000000015</v>
      </c>
    </row>
    <row r="121" spans="1:33" ht="15" thickBot="1" x14ac:dyDescent="0.35">
      <c r="A121" s="3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422">
        <f t="shared" si="40"/>
        <v>-13928351.540000001</v>
      </c>
      <c r="S121" s="97">
        <f t="shared" si="40"/>
        <v>0</v>
      </c>
      <c r="T121" s="97">
        <f t="shared" si="40"/>
        <v>0</v>
      </c>
      <c r="U121" s="206">
        <f t="shared" si="40"/>
        <v>0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7149823.4799999995</v>
      </c>
      <c r="Y121" s="98">
        <f t="shared" si="41"/>
        <v>790930.92000000272</v>
      </c>
      <c r="Z121" s="97">
        <f t="shared" si="41"/>
        <v>14138907.49</v>
      </c>
      <c r="AA121" s="97">
        <f t="shared" si="41"/>
        <v>9539499.6900000013</v>
      </c>
      <c r="AB121" s="166">
        <f t="shared" si="41"/>
        <v>6856445.8100000005</v>
      </c>
    </row>
    <row r="122" spans="1:33" x14ac:dyDescent="0.3">
      <c r="A122" s="3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430"/>
      <c r="S122" s="89"/>
      <c r="T122" s="89"/>
      <c r="U122" s="211"/>
      <c r="V122" s="227"/>
      <c r="W122" s="91"/>
      <c r="X122" s="92"/>
      <c r="Y122" s="78"/>
      <c r="Z122" s="92"/>
      <c r="AA122" s="92"/>
      <c r="AB122" s="179"/>
    </row>
    <row r="123" spans="1:33" x14ac:dyDescent="0.3">
      <c r="A123" s="3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431">
        <v>45</v>
      </c>
      <c r="S123" s="274"/>
      <c r="T123" s="256"/>
      <c r="U123" s="275"/>
      <c r="V123" s="255">
        <f t="shared" ref="V123:AB127" si="42">O123-C123</f>
        <v>1</v>
      </c>
      <c r="W123" s="256">
        <f t="shared" si="42"/>
        <v>-5</v>
      </c>
      <c r="X123" s="90">
        <f t="shared" si="42"/>
        <v>-5</v>
      </c>
      <c r="Y123" s="287">
        <f t="shared" si="42"/>
        <v>-7</v>
      </c>
      <c r="Z123" s="90">
        <f t="shared" si="42"/>
        <v>-47</v>
      </c>
      <c r="AA123" s="90">
        <f t="shared" si="42"/>
        <v>-60</v>
      </c>
      <c r="AB123" s="176">
        <f t="shared" si="42"/>
        <v>-60</v>
      </c>
      <c r="AC123" s="400"/>
      <c r="AD123" s="400"/>
      <c r="AE123" s="400"/>
      <c r="AF123" s="400"/>
      <c r="AG123" s="400"/>
    </row>
    <row r="124" spans="1:33" x14ac:dyDescent="0.3">
      <c r="A124" s="3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431">
        <v>623</v>
      </c>
      <c r="S124" s="274"/>
      <c r="T124" s="256"/>
      <c r="U124" s="275"/>
      <c r="V124" s="255">
        <f t="shared" si="42"/>
        <v>-274</v>
      </c>
      <c r="W124" s="256">
        <f t="shared" si="42"/>
        <v>-431</v>
      </c>
      <c r="X124" s="90">
        <f t="shared" si="42"/>
        <v>-886</v>
      </c>
      <c r="Y124" s="287">
        <f t="shared" si="42"/>
        <v>-918</v>
      </c>
      <c r="Z124" s="90">
        <f t="shared" si="42"/>
        <v>-1363</v>
      </c>
      <c r="AA124" s="90">
        <f t="shared" si="42"/>
        <v>-1465</v>
      </c>
      <c r="AB124" s="176">
        <f t="shared" si="42"/>
        <v>-1467</v>
      </c>
    </row>
    <row r="125" spans="1:33" x14ac:dyDescent="0.3">
      <c r="A125" s="3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431">
        <v>0</v>
      </c>
      <c r="S125" s="274"/>
      <c r="T125" s="256"/>
      <c r="U125" s="275"/>
      <c r="V125" s="255">
        <f t="shared" si="42"/>
        <v>0</v>
      </c>
      <c r="W125" s="256">
        <f t="shared" si="42"/>
        <v>0</v>
      </c>
      <c r="X125" s="90">
        <f t="shared" si="42"/>
        <v>0</v>
      </c>
      <c r="Y125" s="287">
        <f t="shared" si="42"/>
        <v>0</v>
      </c>
      <c r="Z125" s="90">
        <f t="shared" si="42"/>
        <v>0</v>
      </c>
      <c r="AA125" s="90">
        <f t="shared" si="42"/>
        <v>0</v>
      </c>
      <c r="AB125" s="176">
        <f t="shared" si="42"/>
        <v>-1</v>
      </c>
      <c r="AC125" s="401"/>
      <c r="AD125" s="401"/>
      <c r="AE125" s="401"/>
      <c r="AF125" s="401"/>
      <c r="AG125" s="401"/>
    </row>
    <row r="126" spans="1:33" x14ac:dyDescent="0.3">
      <c r="A126" s="3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431">
        <v>0</v>
      </c>
      <c r="S126" s="274"/>
      <c r="T126" s="256"/>
      <c r="U126" s="275"/>
      <c r="V126" s="255">
        <f t="shared" si="42"/>
        <v>0</v>
      </c>
      <c r="W126" s="256">
        <f t="shared" si="42"/>
        <v>0</v>
      </c>
      <c r="X126" s="90">
        <f t="shared" si="42"/>
        <v>0</v>
      </c>
      <c r="Y126" s="287">
        <f t="shared" si="42"/>
        <v>0</v>
      </c>
      <c r="Z126" s="90">
        <f t="shared" si="42"/>
        <v>0</v>
      </c>
      <c r="AA126" s="90">
        <f t="shared" si="42"/>
        <v>0</v>
      </c>
      <c r="AB126" s="176">
        <f t="shared" si="42"/>
        <v>0</v>
      </c>
    </row>
    <row r="127" spans="1:33" ht="16.2" x14ac:dyDescent="0.45">
      <c r="A127" s="3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432">
        <v>0</v>
      </c>
      <c r="S127" s="276"/>
      <c r="T127" s="277"/>
      <c r="U127" s="278"/>
      <c r="V127" s="279">
        <f t="shared" si="42"/>
        <v>0</v>
      </c>
      <c r="W127" s="277">
        <f t="shared" si="42"/>
        <v>0</v>
      </c>
      <c r="X127" s="94">
        <f t="shared" si="42"/>
        <v>0</v>
      </c>
      <c r="Y127" s="289">
        <f t="shared" si="42"/>
        <v>0</v>
      </c>
      <c r="Z127" s="94">
        <f t="shared" si="42"/>
        <v>0</v>
      </c>
      <c r="AA127" s="94">
        <f t="shared" si="42"/>
        <v>0</v>
      </c>
      <c r="AB127" s="180">
        <f t="shared" si="42"/>
        <v>0</v>
      </c>
    </row>
    <row r="128" spans="1:33" x14ac:dyDescent="0.3">
      <c r="A128" s="3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426">
        <f t="shared" si="43"/>
        <v>668</v>
      </c>
      <c r="S128" s="256">
        <f t="shared" si="43"/>
        <v>0</v>
      </c>
      <c r="T128" s="256">
        <f t="shared" si="43"/>
        <v>0</v>
      </c>
      <c r="U128" s="280">
        <f t="shared" si="43"/>
        <v>0</v>
      </c>
      <c r="V128" s="255">
        <f t="shared" si="43"/>
        <v>-273</v>
      </c>
      <c r="W128" s="256">
        <f t="shared" si="43"/>
        <v>-436</v>
      </c>
      <c r="X128" s="90">
        <f t="shared" si="43"/>
        <v>-891</v>
      </c>
      <c r="Y128" s="262">
        <f t="shared" si="43"/>
        <v>-925</v>
      </c>
      <c r="Z128" s="90">
        <f t="shared" si="43"/>
        <v>-1410</v>
      </c>
      <c r="AA128" s="90">
        <f t="shared" si="43"/>
        <v>-1525</v>
      </c>
      <c r="AB128" s="181">
        <f t="shared" si="43"/>
        <v>-1528</v>
      </c>
    </row>
    <row r="129" spans="1:33" x14ac:dyDescent="0.3">
      <c r="A129" s="3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426"/>
      <c r="S129" s="274"/>
      <c r="T129" s="256"/>
      <c r="U129" s="275"/>
      <c r="V129" s="281"/>
      <c r="W129" s="282"/>
      <c r="X129" s="92"/>
      <c r="Y129" s="262"/>
      <c r="Z129" s="92"/>
      <c r="AA129" s="93"/>
      <c r="AB129" s="183"/>
    </row>
    <row r="130" spans="1:33" x14ac:dyDescent="0.3">
      <c r="A130" s="3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426">
        <v>0</v>
      </c>
      <c r="S130" s="274"/>
      <c r="T130" s="256"/>
      <c r="U130" s="275"/>
      <c r="V130" s="255">
        <f t="shared" ref="V130:AB134" si="44">O130-C130</f>
        <v>-78</v>
      </c>
      <c r="W130" s="256">
        <f t="shared" si="44"/>
        <v>-917</v>
      </c>
      <c r="X130" s="90">
        <f t="shared" si="44"/>
        <v>-665</v>
      </c>
      <c r="Y130" s="262">
        <f t="shared" si="44"/>
        <v>-639</v>
      </c>
      <c r="Z130" s="90">
        <f t="shared" si="44"/>
        <v>-983</v>
      </c>
      <c r="AA130" s="90">
        <f t="shared" si="44"/>
        <v>-766</v>
      </c>
      <c r="AB130" s="176">
        <f t="shared" si="44"/>
        <v>-1256</v>
      </c>
    </row>
    <row r="131" spans="1:33" x14ac:dyDescent="0.3">
      <c r="A131" s="3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426">
        <v>0</v>
      </c>
      <c r="S131" s="274"/>
      <c r="T131" s="256"/>
      <c r="U131" s="275"/>
      <c r="V131" s="255">
        <f t="shared" si="44"/>
        <v>-6</v>
      </c>
      <c r="W131" s="256">
        <f t="shared" si="44"/>
        <v>-18</v>
      </c>
      <c r="X131" s="90">
        <f t="shared" si="44"/>
        <v>-262</v>
      </c>
      <c r="Y131" s="262">
        <f t="shared" si="44"/>
        <v>-237</v>
      </c>
      <c r="Z131" s="90">
        <f t="shared" si="44"/>
        <v>-455</v>
      </c>
      <c r="AA131" s="90">
        <f t="shared" si="44"/>
        <v>-313</v>
      </c>
      <c r="AB131" s="176">
        <f t="shared" si="44"/>
        <v>-624</v>
      </c>
    </row>
    <row r="132" spans="1:33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426">
        <v>0</v>
      </c>
      <c r="S132" s="274"/>
      <c r="T132" s="256"/>
      <c r="U132" s="275"/>
      <c r="V132" s="255">
        <f t="shared" si="44"/>
        <v>-56</v>
      </c>
      <c r="W132" s="256">
        <f t="shared" si="44"/>
        <v>-105</v>
      </c>
      <c r="X132" s="90">
        <f t="shared" si="44"/>
        <v>-132</v>
      </c>
      <c r="Y132" s="262">
        <f t="shared" si="44"/>
        <v>-105</v>
      </c>
      <c r="Z132" s="90">
        <f t="shared" si="44"/>
        <v>-79</v>
      </c>
      <c r="AA132" s="90">
        <f t="shared" si="44"/>
        <v>-62</v>
      </c>
      <c r="AB132" s="176">
        <f t="shared" si="44"/>
        <v>-41</v>
      </c>
    </row>
    <row r="133" spans="1:33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426">
        <v>0</v>
      </c>
      <c r="S133" s="274"/>
      <c r="T133" s="256"/>
      <c r="U133" s="275"/>
      <c r="V133" s="255">
        <f t="shared" si="44"/>
        <v>-5</v>
      </c>
      <c r="W133" s="256">
        <f t="shared" si="44"/>
        <v>-10</v>
      </c>
      <c r="X133" s="90">
        <f t="shared" si="44"/>
        <v>-9</v>
      </c>
      <c r="Y133" s="262">
        <f t="shared" si="44"/>
        <v>-9</v>
      </c>
      <c r="Z133" s="90">
        <f t="shared" si="44"/>
        <v>-7</v>
      </c>
      <c r="AA133" s="90">
        <f t="shared" si="44"/>
        <v>-5</v>
      </c>
      <c r="AB133" s="176">
        <f t="shared" si="44"/>
        <v>-7</v>
      </c>
    </row>
    <row r="134" spans="1:33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427">
        <v>0</v>
      </c>
      <c r="S134" s="276"/>
      <c r="T134" s="277"/>
      <c r="U134" s="278"/>
      <c r="V134" s="279">
        <f t="shared" si="44"/>
        <v>0</v>
      </c>
      <c r="W134" s="277">
        <f t="shared" si="44"/>
        <v>-1</v>
      </c>
      <c r="X134" s="94">
        <f t="shared" si="44"/>
        <v>-1</v>
      </c>
      <c r="Y134" s="267">
        <f t="shared" si="44"/>
        <v>0</v>
      </c>
      <c r="Z134" s="94">
        <f t="shared" si="44"/>
        <v>0</v>
      </c>
      <c r="AA134" s="94">
        <f t="shared" si="44"/>
        <v>0</v>
      </c>
      <c r="AB134" s="180">
        <f t="shared" si="44"/>
        <v>0</v>
      </c>
    </row>
    <row r="135" spans="1:33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426">
        <f t="shared" si="45"/>
        <v>0</v>
      </c>
      <c r="S135" s="274">
        <f t="shared" si="45"/>
        <v>0</v>
      </c>
      <c r="T135" s="256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92">
        <f t="shared" ref="X135:AB135" si="46">SUM(X130:X134)</f>
        <v>-1069</v>
      </c>
      <c r="Y135" s="262">
        <f t="shared" si="46"/>
        <v>-990</v>
      </c>
      <c r="Z135" s="92">
        <f t="shared" si="46"/>
        <v>-1524</v>
      </c>
      <c r="AA135" s="93">
        <f t="shared" si="46"/>
        <v>-1146</v>
      </c>
      <c r="AB135" s="183">
        <f t="shared" si="46"/>
        <v>-1928</v>
      </c>
    </row>
    <row r="136" spans="1:33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426"/>
      <c r="S136" s="274"/>
      <c r="T136" s="256"/>
      <c r="U136" s="275"/>
      <c r="V136" s="281"/>
      <c r="W136" s="282"/>
      <c r="X136" s="92"/>
      <c r="Y136" s="262"/>
      <c r="Z136" s="92"/>
      <c r="AA136" s="93"/>
      <c r="AB136" s="183"/>
    </row>
    <row r="137" spans="1:33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426">
        <v>2226</v>
      </c>
      <c r="S137" s="274"/>
      <c r="T137" s="256"/>
      <c r="U137" s="275"/>
      <c r="V137" s="255">
        <f t="shared" ref="V137:AB141" si="47">O137-C137</f>
        <v>-3053</v>
      </c>
      <c r="W137" s="256">
        <f t="shared" si="47"/>
        <v>-6810</v>
      </c>
      <c r="X137" s="90">
        <f t="shared" si="47"/>
        <v>-8508</v>
      </c>
      <c r="Y137" s="262">
        <f t="shared" si="47"/>
        <v>-6575</v>
      </c>
      <c r="Z137" s="90">
        <f t="shared" si="47"/>
        <v>-8537</v>
      </c>
      <c r="AA137" s="90">
        <f t="shared" si="47"/>
        <v>-7773</v>
      </c>
      <c r="AB137" s="176">
        <f t="shared" si="47"/>
        <v>-6476</v>
      </c>
      <c r="AC137" s="400"/>
      <c r="AD137" s="400"/>
      <c r="AE137" s="400"/>
      <c r="AF137" s="400"/>
      <c r="AG137" s="400"/>
    </row>
    <row r="138" spans="1:33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426">
        <v>445</v>
      </c>
      <c r="S138" s="274"/>
      <c r="T138" s="256"/>
      <c r="U138" s="275"/>
      <c r="V138" s="255">
        <f t="shared" si="47"/>
        <v>-966</v>
      </c>
      <c r="W138" s="256">
        <f t="shared" si="47"/>
        <v>-1351</v>
      </c>
      <c r="X138" s="90">
        <f t="shared" si="47"/>
        <v>-3184</v>
      </c>
      <c r="Y138" s="262">
        <f t="shared" si="47"/>
        <v>-2718</v>
      </c>
      <c r="Z138" s="90">
        <f t="shared" si="47"/>
        <v>-3293</v>
      </c>
      <c r="AA138" s="90">
        <f t="shared" si="47"/>
        <v>-3206</v>
      </c>
      <c r="AB138" s="176">
        <f t="shared" si="47"/>
        <v>-2802</v>
      </c>
    </row>
    <row r="139" spans="1:33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426">
        <v>38</v>
      </c>
      <c r="S139" s="274"/>
      <c r="T139" s="256"/>
      <c r="U139" s="275"/>
      <c r="V139" s="255">
        <f t="shared" si="47"/>
        <v>-90</v>
      </c>
      <c r="W139" s="256">
        <f t="shared" si="47"/>
        <v>-164</v>
      </c>
      <c r="X139" s="90">
        <f t="shared" si="47"/>
        <v>-183</v>
      </c>
      <c r="Y139" s="262">
        <f t="shared" si="47"/>
        <v>-125</v>
      </c>
      <c r="Z139" s="90">
        <f t="shared" si="47"/>
        <v>-135</v>
      </c>
      <c r="AA139" s="90">
        <f t="shared" si="47"/>
        <v>-104</v>
      </c>
      <c r="AB139" s="176">
        <f t="shared" si="47"/>
        <v>-89</v>
      </c>
      <c r="AC139" s="401"/>
      <c r="AD139" s="401"/>
      <c r="AE139" s="401"/>
      <c r="AF139" s="401"/>
      <c r="AG139" s="401"/>
    </row>
    <row r="140" spans="1:33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426">
        <v>15</v>
      </c>
      <c r="S140" s="274"/>
      <c r="T140" s="256"/>
      <c r="U140" s="275"/>
      <c r="V140" s="255">
        <f t="shared" si="47"/>
        <v>-24</v>
      </c>
      <c r="W140" s="256">
        <f t="shared" si="47"/>
        <v>-52</v>
      </c>
      <c r="X140" s="90">
        <f t="shared" si="47"/>
        <v>-59</v>
      </c>
      <c r="Y140" s="262">
        <f t="shared" si="47"/>
        <v>-44</v>
      </c>
      <c r="Z140" s="90">
        <f t="shared" si="47"/>
        <v>-54</v>
      </c>
      <c r="AA140" s="90">
        <f t="shared" si="47"/>
        <v>-48</v>
      </c>
      <c r="AB140" s="176">
        <f t="shared" si="47"/>
        <v>-37</v>
      </c>
    </row>
    <row r="141" spans="1:33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427">
        <v>3</v>
      </c>
      <c r="S141" s="276"/>
      <c r="T141" s="277"/>
      <c r="U141" s="278"/>
      <c r="V141" s="279">
        <f t="shared" si="47"/>
        <v>-4</v>
      </c>
      <c r="W141" s="277">
        <f t="shared" si="47"/>
        <v>-7</v>
      </c>
      <c r="X141" s="94">
        <f t="shared" si="47"/>
        <v>-6</v>
      </c>
      <c r="Y141" s="267">
        <f t="shared" si="47"/>
        <v>-4</v>
      </c>
      <c r="Z141" s="94">
        <f t="shared" si="47"/>
        <v>-6</v>
      </c>
      <c r="AA141" s="94">
        <f t="shared" si="47"/>
        <v>-5</v>
      </c>
      <c r="AB141" s="180">
        <f t="shared" si="47"/>
        <v>-3</v>
      </c>
    </row>
    <row r="142" spans="1:33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428">
        <f t="shared" si="48"/>
        <v>2727</v>
      </c>
      <c r="S142" s="283">
        <f t="shared" si="48"/>
        <v>0</v>
      </c>
      <c r="T142" s="283">
        <f t="shared" si="48"/>
        <v>0</v>
      </c>
      <c r="U142" s="284">
        <f t="shared" si="48"/>
        <v>0</v>
      </c>
      <c r="V142" s="285">
        <f t="shared" si="48"/>
        <v>-4137</v>
      </c>
      <c r="W142" s="283">
        <f t="shared" si="48"/>
        <v>-8384</v>
      </c>
      <c r="X142" s="185">
        <f t="shared" si="48"/>
        <v>-11940</v>
      </c>
      <c r="Y142" s="271">
        <f t="shared" si="48"/>
        <v>-9466</v>
      </c>
      <c r="Z142" s="185">
        <f t="shared" si="48"/>
        <v>-12025</v>
      </c>
      <c r="AA142" s="185">
        <f t="shared" si="48"/>
        <v>-11136</v>
      </c>
      <c r="AB142" s="186">
        <f t="shared" si="48"/>
        <v>-9407</v>
      </c>
    </row>
    <row r="143" spans="1:33" x14ac:dyDescent="0.3">
      <c r="A143" s="290"/>
      <c r="B143" s="229"/>
      <c r="C143" s="229"/>
      <c r="D143" s="229"/>
      <c r="E143" s="229"/>
      <c r="F143" s="229"/>
      <c r="G143" s="229"/>
    </row>
    <row r="144" spans="1:33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C8:AE8"/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7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63"/>
  <sheetViews>
    <sheetView zoomScaleNormal="100" workbookViewId="0">
      <pane xSplit="2" ySplit="9" topLeftCell="L10" activePane="bottomRight" state="frozen"/>
      <selection pane="topRight" activeCell="C1" sqref="C1"/>
      <selection pane="bottomLeft" activeCell="A9" sqref="A9"/>
      <selection pane="bottomRight" activeCell="AI16" sqref="AI16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20" width="9.44140625" style="1" hidden="1" customWidth="1"/>
    <col min="21" max="21" width="2.88671875" style="1" hidden="1" customWidth="1"/>
    <col min="22" max="23" width="12" style="1" bestFit="1" customWidth="1"/>
    <col min="24" max="24" width="11" style="1" bestFit="1" customWidth="1"/>
    <col min="25" max="25" width="17.88671875" style="1" bestFit="1" customWidth="1"/>
    <col min="26" max="26" width="15.21875" style="1" hidden="1" customWidth="1"/>
    <col min="27" max="28" width="14.88671875" style="1" hidden="1" customWidth="1"/>
    <col min="29" max="16384" width="9.21875" style="1"/>
  </cols>
  <sheetData>
    <row r="1" spans="1:28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28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6"/>
      <c r="T2" s="6"/>
      <c r="U2" s="6"/>
      <c r="V2" s="6"/>
      <c r="W2" s="7"/>
    </row>
    <row r="3" spans="1:28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8"/>
      <c r="T3" s="8"/>
      <c r="U3" s="8"/>
      <c r="V3" s="8"/>
      <c r="W3" s="9"/>
    </row>
    <row r="4" spans="1:28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8"/>
      <c r="T4" s="8"/>
      <c r="U4" s="8"/>
      <c r="V4" s="8"/>
      <c r="W4" s="9"/>
    </row>
    <row r="5" spans="1:28" ht="27.6" customHeight="1" thickTop="1" thickBot="1" x14ac:dyDescent="0.35">
      <c r="B5" s="4" t="s">
        <v>45</v>
      </c>
      <c r="C5" s="519" t="s">
        <v>135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8"/>
      <c r="T5" s="8"/>
      <c r="U5" s="8"/>
      <c r="V5" s="8"/>
      <c r="W5" s="10"/>
    </row>
    <row r="6" spans="1:28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8"/>
      <c r="T6" s="8"/>
      <c r="U6" s="8"/>
      <c r="V6" s="8"/>
      <c r="W6" s="10"/>
    </row>
    <row r="7" spans="1:28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13"/>
      <c r="T7" s="13"/>
      <c r="U7" s="13"/>
      <c r="V7" s="13"/>
      <c r="W7" s="14"/>
    </row>
    <row r="8" spans="1:28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17"/>
      <c r="T8" s="17"/>
      <c r="U8" s="20"/>
      <c r="V8" s="521" t="s">
        <v>32</v>
      </c>
      <c r="W8" s="522"/>
      <c r="X8" s="522"/>
      <c r="Y8" s="522"/>
      <c r="Z8" s="522"/>
      <c r="AA8" s="522"/>
      <c r="AB8" s="523"/>
    </row>
    <row r="9" spans="1:28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399" t="s">
        <v>136</v>
      </c>
      <c r="S9" s="147" t="s">
        <v>11</v>
      </c>
      <c r="T9" s="147" t="s">
        <v>2</v>
      </c>
      <c r="U9" s="150" t="s">
        <v>12</v>
      </c>
      <c r="V9" s="146" t="s">
        <v>8</v>
      </c>
      <c r="W9" s="147" t="s">
        <v>9</v>
      </c>
      <c r="X9" s="147" t="s">
        <v>13</v>
      </c>
      <c r="Y9" s="147" t="s">
        <v>133</v>
      </c>
      <c r="Z9" s="147" t="s">
        <v>11</v>
      </c>
      <c r="AA9" s="147" t="s">
        <v>2</v>
      </c>
      <c r="AB9" s="148" t="s">
        <v>12</v>
      </c>
    </row>
    <row r="10" spans="1:28" x14ac:dyDescent="0.3">
      <c r="A10" s="3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26"/>
      <c r="T10" s="26"/>
      <c r="U10" s="187"/>
      <c r="V10" s="212"/>
      <c r="W10" s="28"/>
      <c r="X10" s="29"/>
      <c r="Y10" s="29"/>
      <c r="Z10" s="29"/>
      <c r="AA10" s="29"/>
      <c r="AB10" s="152"/>
    </row>
    <row r="11" spans="1:28" x14ac:dyDescent="0.3">
      <c r="A11" s="3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403">
        <v>260435</v>
      </c>
      <c r="S11" s="30"/>
      <c r="T11" s="30"/>
      <c r="U11" s="188"/>
      <c r="V11" s="213">
        <f t="shared" ref="V11:AB15" si="0">O11-C11</f>
        <v>4079</v>
      </c>
      <c r="W11" s="80">
        <f t="shared" si="0"/>
        <v>4317</v>
      </c>
      <c r="X11" s="80">
        <f t="shared" si="0"/>
        <v>5435</v>
      </c>
      <c r="Y11" s="49">
        <f t="shared" si="0"/>
        <v>6019</v>
      </c>
      <c r="Z11" s="80">
        <f t="shared" si="0"/>
        <v>-252936</v>
      </c>
      <c r="AA11" s="80">
        <f t="shared" si="0"/>
        <v>-253397</v>
      </c>
      <c r="AB11" s="154">
        <f t="shared" si="0"/>
        <v>-254776</v>
      </c>
    </row>
    <row r="12" spans="1:28" x14ac:dyDescent="0.3">
      <c r="A12" s="3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403">
        <v>38367</v>
      </c>
      <c r="S12" s="30"/>
      <c r="T12" s="30"/>
      <c r="U12" s="188"/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49">
        <f t="shared" si="0"/>
        <v>-354</v>
      </c>
      <c r="Z12" s="80">
        <f t="shared" si="0"/>
        <v>-39528</v>
      </c>
      <c r="AA12" s="80">
        <f t="shared" si="0"/>
        <v>-39143</v>
      </c>
      <c r="AB12" s="154">
        <f t="shared" si="0"/>
        <v>-37878</v>
      </c>
    </row>
    <row r="13" spans="1:28" x14ac:dyDescent="0.3">
      <c r="A13" s="3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403">
        <v>23519</v>
      </c>
      <c r="S13" s="30"/>
      <c r="T13" s="30"/>
      <c r="U13" s="188"/>
      <c r="V13" s="213">
        <f t="shared" si="0"/>
        <v>-11</v>
      </c>
      <c r="W13" s="80">
        <f t="shared" si="0"/>
        <v>186</v>
      </c>
      <c r="X13" s="80">
        <f t="shared" si="0"/>
        <v>425</v>
      </c>
      <c r="Y13" s="49">
        <f t="shared" si="0"/>
        <v>619</v>
      </c>
      <c r="Z13" s="80">
        <f t="shared" si="0"/>
        <v>-22787</v>
      </c>
      <c r="AA13" s="80">
        <f t="shared" si="0"/>
        <v>-22725</v>
      </c>
      <c r="AB13" s="154">
        <f t="shared" si="0"/>
        <v>-22731</v>
      </c>
    </row>
    <row r="14" spans="1:28" x14ac:dyDescent="0.3">
      <c r="A14" s="3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403">
        <v>6943</v>
      </c>
      <c r="S14" s="30"/>
      <c r="T14" s="30"/>
      <c r="U14" s="188"/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49">
        <f t="shared" si="0"/>
        <v>175</v>
      </c>
      <c r="Z14" s="80">
        <f t="shared" si="0"/>
        <v>-6750</v>
      </c>
      <c r="AA14" s="80">
        <f t="shared" si="0"/>
        <v>-6748</v>
      </c>
      <c r="AB14" s="154">
        <f t="shared" si="0"/>
        <v>-6754</v>
      </c>
    </row>
    <row r="15" spans="1:28" x14ac:dyDescent="0.3">
      <c r="A15" s="3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404">
        <v>996</v>
      </c>
      <c r="S15" s="84"/>
      <c r="T15" s="84"/>
      <c r="U15" s="189"/>
      <c r="V15" s="214">
        <f t="shared" si="0"/>
        <v>13</v>
      </c>
      <c r="W15" s="85">
        <f t="shared" si="0"/>
        <v>18</v>
      </c>
      <c r="X15" s="85">
        <f t="shared" si="0"/>
        <v>15</v>
      </c>
      <c r="Y15" s="55">
        <f t="shared" si="0"/>
        <v>17</v>
      </c>
      <c r="Z15" s="85">
        <f t="shared" si="0"/>
        <v>-980</v>
      </c>
      <c r="AA15" s="85">
        <f t="shared" si="0"/>
        <v>-978</v>
      </c>
      <c r="AB15" s="155">
        <f t="shared" si="0"/>
        <v>-977</v>
      </c>
    </row>
    <row r="16" spans="1:28" ht="15" thickBot="1" x14ac:dyDescent="0.35">
      <c r="A16" s="3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405">
        <f t="shared" si="1"/>
        <v>330260</v>
      </c>
      <c r="S16" s="31">
        <f t="shared" si="1"/>
        <v>0</v>
      </c>
      <c r="T16" s="31">
        <f t="shared" si="1"/>
        <v>0</v>
      </c>
      <c r="U16" s="190">
        <f t="shared" si="1"/>
        <v>0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5824</v>
      </c>
      <c r="Y16" s="52">
        <f t="shared" si="2"/>
        <v>6476</v>
      </c>
      <c r="Z16" s="51">
        <f t="shared" si="2"/>
        <v>-322981</v>
      </c>
      <c r="AA16" s="51">
        <f t="shared" si="2"/>
        <v>-322991</v>
      </c>
      <c r="AB16" s="157">
        <f t="shared" si="2"/>
        <v>-323116</v>
      </c>
    </row>
    <row r="17" spans="1:33" x14ac:dyDescent="0.3">
      <c r="A17" s="3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406"/>
      <c r="S17" s="30"/>
      <c r="T17" s="30"/>
      <c r="U17" s="187"/>
      <c r="V17" s="213"/>
      <c r="W17" s="236"/>
      <c r="X17" s="81"/>
      <c r="Y17" s="235"/>
      <c r="Z17" s="81"/>
      <c r="AA17" s="81"/>
      <c r="AB17" s="159"/>
    </row>
    <row r="18" spans="1:33" x14ac:dyDescent="0.3">
      <c r="A18" s="3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407">
        <v>61683</v>
      </c>
      <c r="S18" s="33"/>
      <c r="T18" s="33"/>
      <c r="U18" s="191"/>
      <c r="V18" s="213">
        <f t="shared" ref="V18:AB22" si="3">O18-C18</f>
        <v>5522</v>
      </c>
      <c r="W18" s="80">
        <f t="shared" si="3"/>
        <v>-3703</v>
      </c>
      <c r="X18" s="80">
        <f t="shared" si="3"/>
        <v>-1181</v>
      </c>
      <c r="Y18" s="58">
        <f t="shared" si="3"/>
        <v>-3705</v>
      </c>
      <c r="Z18" s="80">
        <f t="shared" si="3"/>
        <v>-67100</v>
      </c>
      <c r="AA18" s="80">
        <f t="shared" si="3"/>
        <v>-63283</v>
      </c>
      <c r="AB18" s="154">
        <f t="shared" si="3"/>
        <v>-59573</v>
      </c>
      <c r="AC18" s="400"/>
      <c r="AD18" s="400"/>
      <c r="AE18" s="400"/>
      <c r="AF18" s="400"/>
      <c r="AG18" s="400"/>
    </row>
    <row r="19" spans="1:33" x14ac:dyDescent="0.3">
      <c r="A19" s="3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407">
        <v>25613</v>
      </c>
      <c r="S19" s="33"/>
      <c r="T19" s="33"/>
      <c r="U19" s="191"/>
      <c r="V19" s="213">
        <f t="shared" si="3"/>
        <v>-699</v>
      </c>
      <c r="W19" s="80">
        <f t="shared" si="3"/>
        <v>-1644</v>
      </c>
      <c r="X19" s="80">
        <f t="shared" si="3"/>
        <v>134</v>
      </c>
      <c r="Y19" s="58">
        <f t="shared" si="3"/>
        <v>-3410</v>
      </c>
      <c r="Z19" s="80">
        <f t="shared" si="3"/>
        <v>-28744</v>
      </c>
      <c r="AA19" s="80">
        <f t="shared" si="3"/>
        <v>-27137</v>
      </c>
      <c r="AB19" s="154">
        <f t="shared" si="3"/>
        <v>-25762</v>
      </c>
    </row>
    <row r="20" spans="1:33" x14ac:dyDescent="0.3">
      <c r="A20" s="3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407">
        <v>5827</v>
      </c>
      <c r="S20" s="33"/>
      <c r="T20" s="33"/>
      <c r="U20" s="191"/>
      <c r="V20" s="213">
        <f t="shared" si="3"/>
        <v>787</v>
      </c>
      <c r="W20" s="80">
        <f t="shared" si="3"/>
        <v>1365</v>
      </c>
      <c r="X20" s="80">
        <f t="shared" si="3"/>
        <v>1144</v>
      </c>
      <c r="Y20" s="58">
        <f t="shared" si="3"/>
        <v>1178</v>
      </c>
      <c r="Z20" s="80">
        <f t="shared" si="3"/>
        <v>-4995</v>
      </c>
      <c r="AA20" s="80">
        <f t="shared" si="3"/>
        <v>-4706</v>
      </c>
      <c r="AB20" s="154">
        <f t="shared" si="3"/>
        <v>-4358</v>
      </c>
      <c r="AC20" s="401"/>
      <c r="AD20" s="401"/>
      <c r="AE20" s="401"/>
      <c r="AF20" s="401"/>
      <c r="AG20" s="401"/>
    </row>
    <row r="21" spans="1:33" x14ac:dyDescent="0.3">
      <c r="A21" s="3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407">
        <v>1385</v>
      </c>
      <c r="S21" s="33"/>
      <c r="T21" s="33"/>
      <c r="U21" s="191"/>
      <c r="V21" s="213">
        <f t="shared" si="3"/>
        <v>325</v>
      </c>
      <c r="W21" s="80">
        <f t="shared" si="3"/>
        <v>509</v>
      </c>
      <c r="X21" s="80">
        <f t="shared" si="3"/>
        <v>336</v>
      </c>
      <c r="Y21" s="58">
        <f t="shared" si="3"/>
        <v>366</v>
      </c>
      <c r="Z21" s="80">
        <f t="shared" si="3"/>
        <v>-1048</v>
      </c>
      <c r="AA21" s="80">
        <f t="shared" si="3"/>
        <v>-997</v>
      </c>
      <c r="AB21" s="154">
        <f t="shared" si="3"/>
        <v>-847</v>
      </c>
    </row>
    <row r="22" spans="1:33" x14ac:dyDescent="0.3">
      <c r="A22" s="3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408">
        <v>167</v>
      </c>
      <c r="S22" s="86"/>
      <c r="T22" s="86"/>
      <c r="U22" s="192"/>
      <c r="V22" s="214">
        <f t="shared" si="3"/>
        <v>75</v>
      </c>
      <c r="W22" s="85">
        <f t="shared" si="3"/>
        <v>54</v>
      </c>
      <c r="X22" s="85">
        <f t="shared" si="3"/>
        <v>48</v>
      </c>
      <c r="Y22" s="68">
        <f t="shared" si="3"/>
        <v>62</v>
      </c>
      <c r="Z22" s="85">
        <f t="shared" si="3"/>
        <v>-119</v>
      </c>
      <c r="AA22" s="85">
        <f t="shared" si="3"/>
        <v>-128</v>
      </c>
      <c r="AB22" s="155">
        <f t="shared" si="3"/>
        <v>-118</v>
      </c>
    </row>
    <row r="23" spans="1:33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407">
        <f t="shared" si="4"/>
        <v>94675</v>
      </c>
      <c r="S23" s="34">
        <f t="shared" si="4"/>
        <v>0</v>
      </c>
      <c r="T23" s="34">
        <f t="shared" si="4"/>
        <v>0</v>
      </c>
      <c r="U23" s="191">
        <f t="shared" si="4"/>
        <v>0</v>
      </c>
      <c r="V23" s="216">
        <f t="shared" si="4"/>
        <v>6010</v>
      </c>
      <c r="W23" s="60">
        <f t="shared" si="4"/>
        <v>-3419</v>
      </c>
      <c r="X23" s="60">
        <f t="shared" si="4"/>
        <v>481</v>
      </c>
      <c r="Y23" s="58">
        <f t="shared" si="4"/>
        <v>-5509</v>
      </c>
      <c r="Z23" s="60">
        <f t="shared" si="4"/>
        <v>-102006</v>
      </c>
      <c r="AA23" s="60">
        <f t="shared" si="4"/>
        <v>-96251</v>
      </c>
      <c r="AB23" s="160">
        <f t="shared" si="4"/>
        <v>-90658</v>
      </c>
    </row>
    <row r="24" spans="1:33" x14ac:dyDescent="0.3">
      <c r="A24" s="3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407"/>
      <c r="S24" s="33"/>
      <c r="T24" s="33"/>
      <c r="U24" s="191"/>
      <c r="V24" s="216"/>
      <c r="W24" s="82"/>
      <c r="X24" s="83"/>
      <c r="Y24" s="58"/>
      <c r="Z24" s="83"/>
      <c r="AA24" s="83"/>
      <c r="AB24" s="162"/>
    </row>
    <row r="25" spans="1:33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407">
        <v>22075</v>
      </c>
      <c r="S25" s="33"/>
      <c r="T25" s="33"/>
      <c r="U25" s="191"/>
      <c r="V25" s="213">
        <f t="shared" ref="V25:AB29" si="5">O25-C25</f>
        <v>2991</v>
      </c>
      <c r="W25" s="80">
        <f t="shared" si="5"/>
        <v>-8657</v>
      </c>
      <c r="X25" s="80">
        <f t="shared" si="5"/>
        <v>-1118</v>
      </c>
      <c r="Y25" s="58">
        <f t="shared" si="5"/>
        <v>-4648</v>
      </c>
      <c r="Z25" s="80">
        <f t="shared" si="5"/>
        <v>-28709</v>
      </c>
      <c r="AA25" s="80">
        <f t="shared" si="5"/>
        <v>-23531</v>
      </c>
      <c r="AB25" s="154">
        <f t="shared" si="5"/>
        <v>-22018</v>
      </c>
    </row>
    <row r="26" spans="1:33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407">
        <v>6709</v>
      </c>
      <c r="S26" s="33"/>
      <c r="T26" s="33"/>
      <c r="U26" s="191"/>
      <c r="V26" s="213">
        <f t="shared" si="5"/>
        <v>1193</v>
      </c>
      <c r="W26" s="80">
        <f t="shared" si="5"/>
        <v>-318</v>
      </c>
      <c r="X26" s="80">
        <f t="shared" si="5"/>
        <v>734</v>
      </c>
      <c r="Y26" s="58">
        <f t="shared" si="5"/>
        <v>-2579</v>
      </c>
      <c r="Z26" s="80">
        <f t="shared" si="5"/>
        <v>-5251</v>
      </c>
      <c r="AA26" s="80">
        <f t="shared" si="5"/>
        <v>-3601</v>
      </c>
      <c r="AB26" s="154">
        <f t="shared" si="5"/>
        <v>-3774</v>
      </c>
    </row>
    <row r="27" spans="1:33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407">
        <v>2117</v>
      </c>
      <c r="S27" s="33"/>
      <c r="T27" s="33"/>
      <c r="U27" s="191"/>
      <c r="V27" s="213">
        <f t="shared" si="5"/>
        <v>593</v>
      </c>
      <c r="W27" s="80">
        <f t="shared" si="5"/>
        <v>264</v>
      </c>
      <c r="X27" s="80">
        <f t="shared" si="5"/>
        <v>-213</v>
      </c>
      <c r="Y27" s="58">
        <f t="shared" si="5"/>
        <v>38</v>
      </c>
      <c r="Z27" s="80">
        <f t="shared" si="5"/>
        <v>-2311</v>
      </c>
      <c r="AA27" s="80">
        <f t="shared" si="5"/>
        <v>-1801</v>
      </c>
      <c r="AB27" s="154">
        <f t="shared" si="5"/>
        <v>-1524</v>
      </c>
    </row>
    <row r="28" spans="1:33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407">
        <v>632</v>
      </c>
      <c r="S28" s="33"/>
      <c r="T28" s="33"/>
      <c r="U28" s="191"/>
      <c r="V28" s="213">
        <f t="shared" si="5"/>
        <v>266</v>
      </c>
      <c r="W28" s="80">
        <f t="shared" si="5"/>
        <v>205</v>
      </c>
      <c r="X28" s="80">
        <f t="shared" si="5"/>
        <v>47</v>
      </c>
      <c r="Y28" s="58">
        <f t="shared" si="5"/>
        <v>63</v>
      </c>
      <c r="Z28" s="80">
        <f t="shared" si="5"/>
        <v>-564</v>
      </c>
      <c r="AA28" s="80">
        <f t="shared" si="5"/>
        <v>-496</v>
      </c>
      <c r="AB28" s="154">
        <f t="shared" si="5"/>
        <v>-356</v>
      </c>
    </row>
    <row r="29" spans="1:33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408">
        <v>81</v>
      </c>
      <c r="S29" s="86"/>
      <c r="T29" s="86"/>
      <c r="U29" s="192"/>
      <c r="V29" s="214">
        <f t="shared" si="5"/>
        <v>59</v>
      </c>
      <c r="W29" s="85">
        <f t="shared" si="5"/>
        <v>24</v>
      </c>
      <c r="X29" s="85">
        <f t="shared" si="5"/>
        <v>8</v>
      </c>
      <c r="Y29" s="68">
        <f t="shared" si="5"/>
        <v>18</v>
      </c>
      <c r="Z29" s="85">
        <f t="shared" si="5"/>
        <v>-81</v>
      </c>
      <c r="AA29" s="85">
        <f t="shared" si="5"/>
        <v>-74</v>
      </c>
      <c r="AB29" s="155">
        <f t="shared" si="5"/>
        <v>-63</v>
      </c>
    </row>
    <row r="30" spans="1:33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409">
        <f t="shared" si="6"/>
        <v>31614</v>
      </c>
      <c r="S30" s="34">
        <f t="shared" si="6"/>
        <v>0</v>
      </c>
      <c r="T30" s="34">
        <f t="shared" si="6"/>
        <v>0</v>
      </c>
      <c r="U30" s="193">
        <f t="shared" si="6"/>
        <v>0</v>
      </c>
      <c r="V30" s="216">
        <f t="shared" si="6"/>
        <v>5102</v>
      </c>
      <c r="W30" s="60">
        <f t="shared" si="6"/>
        <v>-8482</v>
      </c>
      <c r="X30" s="60">
        <f t="shared" si="6"/>
        <v>-542</v>
      </c>
      <c r="Y30" s="61">
        <f t="shared" si="6"/>
        <v>-7108</v>
      </c>
      <c r="Z30" s="60">
        <f t="shared" si="6"/>
        <v>-36916</v>
      </c>
      <c r="AA30" s="60">
        <f t="shared" si="6"/>
        <v>-29503</v>
      </c>
      <c r="AB30" s="160">
        <f t="shared" si="6"/>
        <v>-27735</v>
      </c>
    </row>
    <row r="31" spans="1:33" x14ac:dyDescent="0.3">
      <c r="A31" s="3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409"/>
      <c r="S31" s="34"/>
      <c r="T31" s="34"/>
      <c r="U31" s="193"/>
      <c r="V31" s="216"/>
      <c r="W31" s="60"/>
      <c r="X31" s="60"/>
      <c r="Y31" s="61"/>
      <c r="Z31" s="60"/>
      <c r="AA31" s="60"/>
      <c r="AB31" s="160"/>
    </row>
    <row r="32" spans="1:33" x14ac:dyDescent="0.3">
      <c r="A32" s="3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409">
        <v>11002</v>
      </c>
      <c r="S32" s="34"/>
      <c r="T32" s="34"/>
      <c r="U32" s="193"/>
      <c r="V32" s="213">
        <f t="shared" ref="V32:AB36" si="7">O32-C32</f>
        <v>-396</v>
      </c>
      <c r="W32" s="80">
        <f t="shared" si="7"/>
        <v>-33</v>
      </c>
      <c r="X32" s="80">
        <f t="shared" si="7"/>
        <v>-5319</v>
      </c>
      <c r="Y32" s="61">
        <f t="shared" si="7"/>
        <v>-2217</v>
      </c>
      <c r="Z32" s="80">
        <f t="shared" si="7"/>
        <v>-11574</v>
      </c>
      <c r="AA32" s="80">
        <f t="shared" si="7"/>
        <v>-12648</v>
      </c>
      <c r="AB32" s="154">
        <f t="shared" si="7"/>
        <v>-10188</v>
      </c>
    </row>
    <row r="33" spans="1:28" x14ac:dyDescent="0.3">
      <c r="A33" s="3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409">
        <v>4706</v>
      </c>
      <c r="S33" s="34"/>
      <c r="T33" s="34"/>
      <c r="U33" s="193"/>
      <c r="V33" s="213">
        <f t="shared" si="7"/>
        <v>-416</v>
      </c>
      <c r="W33" s="80">
        <f t="shared" si="7"/>
        <v>-574</v>
      </c>
      <c r="X33" s="80">
        <f t="shared" si="7"/>
        <v>-1035</v>
      </c>
      <c r="Y33" s="61">
        <f t="shared" si="7"/>
        <v>64</v>
      </c>
      <c r="Z33" s="80">
        <f t="shared" si="7"/>
        <v>-6501</v>
      </c>
      <c r="AA33" s="80">
        <f t="shared" si="7"/>
        <v>-3593</v>
      </c>
      <c r="AB33" s="154">
        <f t="shared" si="7"/>
        <v>-2404</v>
      </c>
    </row>
    <row r="34" spans="1:28" x14ac:dyDescent="0.3">
      <c r="A34" s="3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409">
        <v>1405</v>
      </c>
      <c r="S34" s="34"/>
      <c r="T34" s="34"/>
      <c r="U34" s="193"/>
      <c r="V34" s="213">
        <f t="shared" si="7"/>
        <v>9</v>
      </c>
      <c r="W34" s="80">
        <f t="shared" si="7"/>
        <v>534</v>
      </c>
      <c r="X34" s="80">
        <f t="shared" si="7"/>
        <v>360</v>
      </c>
      <c r="Y34" s="61">
        <f t="shared" si="7"/>
        <v>282</v>
      </c>
      <c r="Z34" s="80">
        <f t="shared" si="7"/>
        <v>-895</v>
      </c>
      <c r="AA34" s="80">
        <f t="shared" si="7"/>
        <v>-962</v>
      </c>
      <c r="AB34" s="154">
        <f t="shared" si="7"/>
        <v>-720</v>
      </c>
    </row>
    <row r="35" spans="1:28" x14ac:dyDescent="0.3">
      <c r="A35" s="3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409">
        <v>374</v>
      </c>
      <c r="S35" s="34"/>
      <c r="T35" s="34"/>
      <c r="U35" s="193"/>
      <c r="V35" s="213">
        <f t="shared" si="7"/>
        <v>38</v>
      </c>
      <c r="W35" s="80">
        <f t="shared" si="7"/>
        <v>217</v>
      </c>
      <c r="X35" s="80">
        <f t="shared" si="7"/>
        <v>112</v>
      </c>
      <c r="Y35" s="61">
        <f t="shared" si="7"/>
        <v>157</v>
      </c>
      <c r="Z35" s="80">
        <f t="shared" si="7"/>
        <v>-201</v>
      </c>
      <c r="AA35" s="80">
        <f t="shared" si="7"/>
        <v>-183</v>
      </c>
      <c r="AB35" s="154">
        <f t="shared" si="7"/>
        <v>-159</v>
      </c>
    </row>
    <row r="36" spans="1:28" x14ac:dyDescent="0.3">
      <c r="A36" s="3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408">
        <v>44</v>
      </c>
      <c r="S36" s="87"/>
      <c r="T36" s="87"/>
      <c r="U36" s="194"/>
      <c r="V36" s="214">
        <f t="shared" si="7"/>
        <v>13</v>
      </c>
      <c r="W36" s="85">
        <f t="shared" si="7"/>
        <v>21</v>
      </c>
      <c r="X36" s="85">
        <f t="shared" si="7"/>
        <v>15</v>
      </c>
      <c r="Y36" s="68">
        <f t="shared" si="7"/>
        <v>25</v>
      </c>
      <c r="Z36" s="85">
        <f t="shared" si="7"/>
        <v>-12</v>
      </c>
      <c r="AA36" s="85">
        <f t="shared" si="7"/>
        <v>-29</v>
      </c>
      <c r="AB36" s="155">
        <f t="shared" si="7"/>
        <v>-22</v>
      </c>
    </row>
    <row r="37" spans="1:28" x14ac:dyDescent="0.3">
      <c r="A37" s="3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18715</v>
      </c>
      <c r="R37" s="409">
        <f t="shared" si="9"/>
        <v>17531</v>
      </c>
      <c r="S37" s="34">
        <f t="shared" si="9"/>
        <v>0</v>
      </c>
      <c r="T37" s="34">
        <f t="shared" si="9"/>
        <v>0</v>
      </c>
      <c r="U37" s="193">
        <f t="shared" si="9"/>
        <v>0</v>
      </c>
      <c r="V37" s="216">
        <f t="shared" si="9"/>
        <v>-752</v>
      </c>
      <c r="W37" s="60">
        <f t="shared" si="9"/>
        <v>165</v>
      </c>
      <c r="X37" s="60">
        <f t="shared" si="9"/>
        <v>-5867</v>
      </c>
      <c r="Y37" s="61">
        <f t="shared" si="9"/>
        <v>-1689</v>
      </c>
      <c r="Z37" s="60">
        <f t="shared" si="9"/>
        <v>-19183</v>
      </c>
      <c r="AA37" s="60">
        <f t="shared" si="9"/>
        <v>-17415</v>
      </c>
      <c r="AB37" s="160">
        <f t="shared" si="9"/>
        <v>-13493</v>
      </c>
    </row>
    <row r="38" spans="1:28" x14ac:dyDescent="0.3">
      <c r="A38" s="3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409"/>
      <c r="S38" s="34"/>
      <c r="T38" s="34"/>
      <c r="U38" s="193"/>
      <c r="V38" s="216"/>
      <c r="W38" s="60"/>
      <c r="X38" s="60"/>
      <c r="Y38" s="61"/>
      <c r="Z38" s="60"/>
      <c r="AA38" s="60"/>
      <c r="AB38" s="160"/>
    </row>
    <row r="39" spans="1:28" x14ac:dyDescent="0.3">
      <c r="A39" s="3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409">
        <v>28606</v>
      </c>
      <c r="S39" s="34"/>
      <c r="T39" s="34"/>
      <c r="U39" s="193"/>
      <c r="V39" s="213">
        <f t="shared" ref="V39:AB43" si="10">O39-C39</f>
        <v>2927</v>
      </c>
      <c r="W39" s="80">
        <f t="shared" si="10"/>
        <v>4987</v>
      </c>
      <c r="X39" s="80">
        <f t="shared" si="10"/>
        <v>5256</v>
      </c>
      <c r="Y39" s="61">
        <f t="shared" si="10"/>
        <v>3160</v>
      </c>
      <c r="Z39" s="80">
        <f t="shared" si="10"/>
        <v>-26817</v>
      </c>
      <c r="AA39" s="80">
        <f t="shared" si="10"/>
        <v>-27104</v>
      </c>
      <c r="AB39" s="154">
        <f t="shared" si="10"/>
        <v>-27367</v>
      </c>
    </row>
    <row r="40" spans="1:28" x14ac:dyDescent="0.3">
      <c r="A40" s="3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409">
        <v>14198</v>
      </c>
      <c r="S40" s="34"/>
      <c r="T40" s="34"/>
      <c r="U40" s="193"/>
      <c r="V40" s="213">
        <f t="shared" si="10"/>
        <v>-1476</v>
      </c>
      <c r="W40" s="80">
        <f t="shared" si="10"/>
        <v>-752</v>
      </c>
      <c r="X40" s="80">
        <f t="shared" si="10"/>
        <v>435</v>
      </c>
      <c r="Y40" s="61">
        <f t="shared" si="10"/>
        <v>-895</v>
      </c>
      <c r="Z40" s="80">
        <f t="shared" si="10"/>
        <v>-16992</v>
      </c>
      <c r="AA40" s="80">
        <f t="shared" si="10"/>
        <v>-19943</v>
      </c>
      <c r="AB40" s="154">
        <f t="shared" si="10"/>
        <v>-19584</v>
      </c>
    </row>
    <row r="41" spans="1:28" x14ac:dyDescent="0.3">
      <c r="A41" s="3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409">
        <v>2305</v>
      </c>
      <c r="S41" s="34"/>
      <c r="T41" s="34"/>
      <c r="U41" s="193"/>
      <c r="V41" s="213">
        <f t="shared" si="10"/>
        <v>185</v>
      </c>
      <c r="W41" s="80">
        <f t="shared" si="10"/>
        <v>567</v>
      </c>
      <c r="X41" s="80">
        <f t="shared" si="10"/>
        <v>997</v>
      </c>
      <c r="Y41" s="61">
        <f t="shared" si="10"/>
        <v>858</v>
      </c>
      <c r="Z41" s="80">
        <f t="shared" si="10"/>
        <v>-1789</v>
      </c>
      <c r="AA41" s="80">
        <f t="shared" si="10"/>
        <v>-1943</v>
      </c>
      <c r="AB41" s="154">
        <f t="shared" si="10"/>
        <v>-2114</v>
      </c>
    </row>
    <row r="42" spans="1:28" x14ac:dyDescent="0.3">
      <c r="A42" s="3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409">
        <v>379</v>
      </c>
      <c r="S42" s="34"/>
      <c r="T42" s="34"/>
      <c r="U42" s="193"/>
      <c r="V42" s="213">
        <f t="shared" si="10"/>
        <v>21</v>
      </c>
      <c r="W42" s="80">
        <f t="shared" si="10"/>
        <v>87</v>
      </c>
      <c r="X42" s="80">
        <f t="shared" si="10"/>
        <v>177</v>
      </c>
      <c r="Y42" s="61">
        <f t="shared" si="10"/>
        <v>146</v>
      </c>
      <c r="Z42" s="80">
        <f t="shared" si="10"/>
        <v>-283</v>
      </c>
      <c r="AA42" s="80">
        <f t="shared" si="10"/>
        <v>-318</v>
      </c>
      <c r="AB42" s="154">
        <f t="shared" si="10"/>
        <v>-332</v>
      </c>
    </row>
    <row r="43" spans="1:28" x14ac:dyDescent="0.3">
      <c r="A43" s="3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408">
        <v>42</v>
      </c>
      <c r="S43" s="87"/>
      <c r="T43" s="87"/>
      <c r="U43" s="194"/>
      <c r="V43" s="214">
        <f t="shared" si="10"/>
        <v>3</v>
      </c>
      <c r="W43" s="85">
        <f t="shared" si="10"/>
        <v>9</v>
      </c>
      <c r="X43" s="85">
        <f t="shared" si="10"/>
        <v>25</v>
      </c>
      <c r="Y43" s="68">
        <f t="shared" si="10"/>
        <v>19</v>
      </c>
      <c r="Z43" s="85">
        <f t="shared" si="10"/>
        <v>-26</v>
      </c>
      <c r="AA43" s="85">
        <f t="shared" si="10"/>
        <v>-25</v>
      </c>
      <c r="AB43" s="155">
        <f t="shared" si="10"/>
        <v>-33</v>
      </c>
    </row>
    <row r="44" spans="1:28" ht="15" thickBot="1" x14ac:dyDescent="0.35">
      <c r="A44" s="3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410">
        <f t="shared" si="11"/>
        <v>45530</v>
      </c>
      <c r="S44" s="31">
        <f t="shared" si="11"/>
        <v>0</v>
      </c>
      <c r="T44" s="31">
        <f t="shared" si="11"/>
        <v>0</v>
      </c>
      <c r="U44" s="195">
        <f t="shared" si="11"/>
        <v>0</v>
      </c>
      <c r="V44" s="215">
        <f t="shared" si="11"/>
        <v>1660</v>
      </c>
      <c r="W44" s="51">
        <f t="shared" si="11"/>
        <v>4898</v>
      </c>
      <c r="X44" s="51">
        <f t="shared" si="11"/>
        <v>6890</v>
      </c>
      <c r="Y44" s="62">
        <f t="shared" si="11"/>
        <v>3288</v>
      </c>
      <c r="Z44" s="51">
        <f t="shared" si="11"/>
        <v>-45907</v>
      </c>
      <c r="AA44" s="51">
        <f t="shared" si="11"/>
        <v>-49333</v>
      </c>
      <c r="AB44" s="157">
        <f t="shared" si="11"/>
        <v>-49430</v>
      </c>
    </row>
    <row r="45" spans="1:28" x14ac:dyDescent="0.3">
      <c r="A45" s="3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411"/>
      <c r="S45" s="35"/>
      <c r="T45" s="35"/>
      <c r="U45" s="196"/>
      <c r="V45" s="217"/>
      <c r="W45" s="35"/>
      <c r="X45" s="35"/>
      <c r="Y45" s="65"/>
      <c r="Z45" s="35"/>
      <c r="AA45" s="35"/>
      <c r="AB45" s="163"/>
    </row>
    <row r="46" spans="1:28" x14ac:dyDescent="0.3">
      <c r="A46" s="3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412">
        <v>4324157.9400000004</v>
      </c>
      <c r="S46" s="101"/>
      <c r="T46" s="101"/>
      <c r="U46" s="197"/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251538.20000000019</v>
      </c>
      <c r="Y46" s="100">
        <f t="shared" si="12"/>
        <v>390628.06000000052</v>
      </c>
      <c r="Z46" s="95">
        <f t="shared" si="12"/>
        <v>-2291927.96</v>
      </c>
      <c r="AA46" s="95">
        <f t="shared" si="12"/>
        <v>-1270702</v>
      </c>
      <c r="AB46" s="164">
        <f t="shared" si="12"/>
        <v>-1079402.1100000001</v>
      </c>
    </row>
    <row r="47" spans="1:28" x14ac:dyDescent="0.3">
      <c r="A47" s="3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412">
        <v>879779.95</v>
      </c>
      <c r="S47" s="101"/>
      <c r="T47" s="101"/>
      <c r="U47" s="197"/>
      <c r="V47" s="218">
        <f t="shared" si="12"/>
        <v>-912920.56</v>
      </c>
      <c r="W47" s="95">
        <f t="shared" si="12"/>
        <v>-906208.42999999993</v>
      </c>
      <c r="X47" s="95">
        <f t="shared" si="12"/>
        <v>348030.25</v>
      </c>
      <c r="Y47" s="100">
        <f t="shared" si="12"/>
        <v>49910.899999999907</v>
      </c>
      <c r="Z47" s="95">
        <f t="shared" si="12"/>
        <v>-1209553.73</v>
      </c>
      <c r="AA47" s="95">
        <f t="shared" si="12"/>
        <v>-693291.88</v>
      </c>
      <c r="AB47" s="164">
        <f t="shared" si="12"/>
        <v>-336024.34</v>
      </c>
    </row>
    <row r="48" spans="1:28" x14ac:dyDescent="0.3">
      <c r="A48" s="3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412">
        <v>366053.73</v>
      </c>
      <c r="S48" s="101"/>
      <c r="T48" s="101"/>
      <c r="U48" s="197"/>
      <c r="V48" s="218">
        <f t="shared" si="12"/>
        <v>-92779.579999999958</v>
      </c>
      <c r="W48" s="95">
        <f t="shared" si="12"/>
        <v>-265974.88</v>
      </c>
      <c r="X48" s="95">
        <f t="shared" si="12"/>
        <v>108880.34000000003</v>
      </c>
      <c r="Y48" s="100">
        <f t="shared" si="12"/>
        <v>141479.71</v>
      </c>
      <c r="Z48" s="95">
        <f t="shared" si="12"/>
        <v>-105207.33</v>
      </c>
      <c r="AA48" s="95">
        <f t="shared" si="12"/>
        <v>-73719.98</v>
      </c>
      <c r="AB48" s="164">
        <f t="shared" si="12"/>
        <v>-90785.05</v>
      </c>
    </row>
    <row r="49" spans="1:31" x14ac:dyDescent="0.3">
      <c r="A49" s="3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412">
        <v>415878.8</v>
      </c>
      <c r="S49" s="101"/>
      <c r="T49" s="101"/>
      <c r="U49" s="197"/>
      <c r="V49" s="218">
        <f t="shared" si="12"/>
        <v>40715.810000000056</v>
      </c>
      <c r="W49" s="95">
        <f t="shared" si="12"/>
        <v>-6772.0900000000838</v>
      </c>
      <c r="X49" s="95">
        <f t="shared" si="12"/>
        <v>-18767.400000000023</v>
      </c>
      <c r="Y49" s="100">
        <f t="shared" si="12"/>
        <v>148616.43</v>
      </c>
      <c r="Z49" s="95">
        <f t="shared" si="12"/>
        <v>-158545.94</v>
      </c>
      <c r="AA49" s="95">
        <f t="shared" si="12"/>
        <v>-125393.91</v>
      </c>
      <c r="AB49" s="164">
        <f t="shared" si="12"/>
        <v>-89616.77</v>
      </c>
    </row>
    <row r="50" spans="1:31" ht="16.2" x14ac:dyDescent="0.45">
      <c r="A50" s="3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413">
        <v>487805.98</v>
      </c>
      <c r="S50" s="105"/>
      <c r="T50" s="105"/>
      <c r="U50" s="198"/>
      <c r="V50" s="219">
        <f t="shared" si="12"/>
        <v>589224.21</v>
      </c>
      <c r="W50" s="96">
        <f t="shared" si="12"/>
        <v>-37535.29999999993</v>
      </c>
      <c r="X50" s="96">
        <f t="shared" si="12"/>
        <v>-63401.169999999925</v>
      </c>
      <c r="Y50" s="104">
        <f t="shared" si="12"/>
        <v>118997.82</v>
      </c>
      <c r="Z50" s="96">
        <f t="shared" si="12"/>
        <v>-252380.09</v>
      </c>
      <c r="AA50" s="96">
        <f t="shared" si="12"/>
        <v>-101449.3</v>
      </c>
      <c r="AB50" s="165">
        <f t="shared" si="12"/>
        <v>-148842.17000000001</v>
      </c>
    </row>
    <row r="51" spans="1:31" x14ac:dyDescent="0.3">
      <c r="A51" s="3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412">
        <f t="shared" si="13"/>
        <v>6473676.4000000004</v>
      </c>
      <c r="S51" s="101">
        <f t="shared" si="13"/>
        <v>0</v>
      </c>
      <c r="T51" s="101">
        <f t="shared" si="13"/>
        <v>0</v>
      </c>
      <c r="U51" s="197">
        <f t="shared" si="13"/>
        <v>0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626280.22000000032</v>
      </c>
      <c r="Y51" s="100">
        <f t="shared" si="13"/>
        <v>849632.92000000039</v>
      </c>
      <c r="Z51" s="95">
        <f t="shared" si="13"/>
        <v>-4017615.05</v>
      </c>
      <c r="AA51" s="95">
        <f t="shared" si="13"/>
        <v>-2264557.0699999998</v>
      </c>
      <c r="AB51" s="141">
        <f t="shared" si="13"/>
        <v>-1744670.4400000002</v>
      </c>
    </row>
    <row r="52" spans="1:31" x14ac:dyDescent="0.3">
      <c r="A52" s="3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412"/>
      <c r="S52" s="101"/>
      <c r="T52" s="101"/>
      <c r="U52" s="197"/>
      <c r="V52" s="218"/>
      <c r="W52" s="95"/>
      <c r="X52" s="95"/>
      <c r="Y52" s="100"/>
      <c r="Z52" s="95"/>
      <c r="AA52" s="95"/>
      <c r="AB52" s="141"/>
    </row>
    <row r="53" spans="1:31" x14ac:dyDescent="0.3">
      <c r="A53" s="3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412">
        <v>4234256.76</v>
      </c>
      <c r="S53" s="101"/>
      <c r="T53" s="101"/>
      <c r="U53" s="197"/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-1635898.5999999996</v>
      </c>
      <c r="Y53" s="100">
        <f t="shared" si="14"/>
        <v>671067.35999999987</v>
      </c>
      <c r="Z53" s="95">
        <f t="shared" si="14"/>
        <v>-2173176.54</v>
      </c>
      <c r="AA53" s="95">
        <f t="shared" si="14"/>
        <v>-1192653.6100000001</v>
      </c>
      <c r="AB53" s="164">
        <f t="shared" si="14"/>
        <v>-651311.48</v>
      </c>
    </row>
    <row r="54" spans="1:31" x14ac:dyDescent="0.3">
      <c r="A54" s="3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412">
        <v>1235774.31</v>
      </c>
      <c r="S54" s="101"/>
      <c r="T54" s="101"/>
      <c r="U54" s="197"/>
      <c r="V54" s="218">
        <f t="shared" si="14"/>
        <v>-1050142.3700000001</v>
      </c>
      <c r="W54" s="95">
        <f t="shared" si="14"/>
        <v>-782372.47</v>
      </c>
      <c r="X54" s="95">
        <f t="shared" si="14"/>
        <v>-187483.75</v>
      </c>
      <c r="Y54" s="100">
        <f t="shared" si="14"/>
        <v>115458.67000000016</v>
      </c>
      <c r="Z54" s="95">
        <f t="shared" si="14"/>
        <v>-996294.13</v>
      </c>
      <c r="AA54" s="95">
        <f t="shared" si="14"/>
        <v>-1056357.8600000001</v>
      </c>
      <c r="AB54" s="164">
        <f t="shared" si="14"/>
        <v>-593081.41</v>
      </c>
    </row>
    <row r="55" spans="1:31" x14ac:dyDescent="0.3">
      <c r="A55" s="3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412">
        <v>327822.06</v>
      </c>
      <c r="S55" s="101"/>
      <c r="T55" s="101"/>
      <c r="U55" s="197"/>
      <c r="V55" s="218">
        <f t="shared" si="14"/>
        <v>-28982.929999999993</v>
      </c>
      <c r="W55" s="95">
        <f t="shared" si="14"/>
        <v>156525.27000000002</v>
      </c>
      <c r="X55" s="95">
        <f t="shared" si="14"/>
        <v>60421.800000000047</v>
      </c>
      <c r="Y55" s="100">
        <f t="shared" si="14"/>
        <v>154439.45000000001</v>
      </c>
      <c r="Z55" s="95">
        <f t="shared" si="14"/>
        <v>-61560.05</v>
      </c>
      <c r="AA55" s="95">
        <f t="shared" si="14"/>
        <v>-19318.05</v>
      </c>
      <c r="AB55" s="164">
        <f t="shared" si="14"/>
        <v>-20767</v>
      </c>
    </row>
    <row r="56" spans="1:31" x14ac:dyDescent="0.3">
      <c r="A56" s="3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412">
        <v>340210.45</v>
      </c>
      <c r="S56" s="101"/>
      <c r="T56" s="101"/>
      <c r="U56" s="197"/>
      <c r="V56" s="218">
        <f t="shared" si="14"/>
        <v>44975.479999999981</v>
      </c>
      <c r="W56" s="95">
        <f t="shared" si="14"/>
        <v>193343.38</v>
      </c>
      <c r="X56" s="95">
        <f t="shared" si="14"/>
        <v>130198.16999999998</v>
      </c>
      <c r="Y56" s="100">
        <f t="shared" si="14"/>
        <v>122948.28</v>
      </c>
      <c r="Z56" s="95">
        <f t="shared" si="14"/>
        <v>-70628.179999999993</v>
      </c>
      <c r="AA56" s="95">
        <f t="shared" si="14"/>
        <v>-29247.22</v>
      </c>
      <c r="AB56" s="164">
        <f t="shared" si="14"/>
        <v>-19220</v>
      </c>
    </row>
    <row r="57" spans="1:31" ht="16.2" x14ac:dyDescent="0.45">
      <c r="A57" s="3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413">
        <v>634334.18999999994</v>
      </c>
      <c r="S57" s="105"/>
      <c r="T57" s="105"/>
      <c r="U57" s="198"/>
      <c r="V57" s="219">
        <f t="shared" si="14"/>
        <v>132581.70000000001</v>
      </c>
      <c r="W57" s="96">
        <f t="shared" si="14"/>
        <v>27046.979999999981</v>
      </c>
      <c r="X57" s="96">
        <f t="shared" si="14"/>
        <v>98414.839999999967</v>
      </c>
      <c r="Y57" s="104">
        <f t="shared" si="14"/>
        <v>521011.85</v>
      </c>
      <c r="Z57" s="96">
        <f t="shared" si="14"/>
        <v>-190572.2</v>
      </c>
      <c r="AA57" s="96">
        <f t="shared" si="14"/>
        <v>-156663.06</v>
      </c>
      <c r="AB57" s="165">
        <f t="shared" si="14"/>
        <v>-47938.92</v>
      </c>
    </row>
    <row r="58" spans="1:31" x14ac:dyDescent="0.3">
      <c r="A58" s="3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412">
        <f t="shared" si="15"/>
        <v>6772397.7699999996</v>
      </c>
      <c r="S58" s="101">
        <f t="shared" si="15"/>
        <v>0</v>
      </c>
      <c r="T58" s="101">
        <f t="shared" si="15"/>
        <v>0</v>
      </c>
      <c r="U58" s="197">
        <f t="shared" si="15"/>
        <v>0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-1534347.5399999996</v>
      </c>
      <c r="Y58" s="100">
        <f t="shared" si="15"/>
        <v>1584925.6099999999</v>
      </c>
      <c r="Z58" s="95">
        <f t="shared" si="15"/>
        <v>-3492231.1</v>
      </c>
      <c r="AA58" s="95">
        <f t="shared" si="15"/>
        <v>-2454239.8000000003</v>
      </c>
      <c r="AB58" s="141">
        <f t="shared" si="15"/>
        <v>-1332318.81</v>
      </c>
    </row>
    <row r="59" spans="1:31" x14ac:dyDescent="0.3">
      <c r="A59" s="3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412"/>
      <c r="S59" s="101"/>
      <c r="T59" s="101"/>
      <c r="U59" s="197"/>
      <c r="V59" s="218"/>
      <c r="W59" s="95"/>
      <c r="X59" s="95"/>
      <c r="Y59" s="100"/>
      <c r="Z59" s="95"/>
      <c r="AA59" s="95"/>
      <c r="AB59" s="141"/>
    </row>
    <row r="60" spans="1:31" x14ac:dyDescent="0.3">
      <c r="A60" s="3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412">
        <v>17596772.73</v>
      </c>
      <c r="S60" s="101"/>
      <c r="T60" s="101"/>
      <c r="U60" s="197"/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3001242.5</v>
      </c>
      <c r="Y60" s="100">
        <f t="shared" si="16"/>
        <v>2689764.7699999996</v>
      </c>
      <c r="Z60" s="95">
        <f t="shared" si="16"/>
        <v>-14028430.189999999</v>
      </c>
      <c r="AA60" s="95">
        <f t="shared" si="16"/>
        <v>-12953454.619999999</v>
      </c>
      <c r="AB60" s="164">
        <f t="shared" si="16"/>
        <v>-11417784.529999999</v>
      </c>
      <c r="AC60" s="400"/>
      <c r="AD60" s="400"/>
      <c r="AE60" s="400"/>
    </row>
    <row r="61" spans="1:31" x14ac:dyDescent="0.3">
      <c r="A61" s="3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412">
        <v>10807092.41</v>
      </c>
      <c r="S61" s="101"/>
      <c r="T61" s="101"/>
      <c r="U61" s="197"/>
      <c r="V61" s="218">
        <f t="shared" si="16"/>
        <v>-450639.22999999858</v>
      </c>
      <c r="W61" s="95">
        <f t="shared" si="16"/>
        <v>-492342.25</v>
      </c>
      <c r="X61" s="95">
        <f t="shared" si="16"/>
        <v>-399624.86999999918</v>
      </c>
      <c r="Y61" s="100">
        <f t="shared" si="16"/>
        <v>94597.509999999776</v>
      </c>
      <c r="Z61" s="95">
        <f t="shared" si="16"/>
        <v>-10038457.33</v>
      </c>
      <c r="AA61" s="95">
        <f t="shared" si="16"/>
        <v>-9871546.7799999993</v>
      </c>
      <c r="AB61" s="164">
        <f t="shared" si="16"/>
        <v>-9702638.1199999992</v>
      </c>
    </row>
    <row r="62" spans="1:31" x14ac:dyDescent="0.3">
      <c r="A62" s="3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412">
        <v>906947.75</v>
      </c>
      <c r="S62" s="101"/>
      <c r="T62" s="101"/>
      <c r="U62" s="197"/>
      <c r="V62" s="218">
        <f t="shared" si="16"/>
        <v>167275.35</v>
      </c>
      <c r="W62" s="95">
        <f t="shared" si="16"/>
        <v>334843.09999999998</v>
      </c>
      <c r="X62" s="95">
        <f t="shared" si="16"/>
        <v>513803.26999999996</v>
      </c>
      <c r="Y62" s="100">
        <f t="shared" si="16"/>
        <v>530390.54</v>
      </c>
      <c r="Z62" s="95">
        <f t="shared" si="16"/>
        <v>-240343.91</v>
      </c>
      <c r="AA62" s="95">
        <f t="shared" si="16"/>
        <v>-106724.94</v>
      </c>
      <c r="AB62" s="164">
        <f t="shared" si="16"/>
        <v>-8764.16</v>
      </c>
      <c r="AC62" s="401"/>
      <c r="AD62" s="401"/>
      <c r="AE62" s="401"/>
    </row>
    <row r="63" spans="1:31" x14ac:dyDescent="0.3">
      <c r="A63" s="3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412">
        <v>579483.13</v>
      </c>
      <c r="S63" s="101"/>
      <c r="T63" s="101"/>
      <c r="U63" s="197"/>
      <c r="V63" s="218">
        <f t="shared" si="16"/>
        <v>23959.199999999997</v>
      </c>
      <c r="W63" s="95">
        <f t="shared" si="16"/>
        <v>124358.78999999998</v>
      </c>
      <c r="X63" s="95">
        <f t="shared" si="16"/>
        <v>211879.67999999999</v>
      </c>
      <c r="Y63" s="100">
        <f t="shared" si="16"/>
        <v>277702.03999999998</v>
      </c>
      <c r="Z63" s="95">
        <f t="shared" si="16"/>
        <v>-241342.3</v>
      </c>
      <c r="AA63" s="95">
        <f t="shared" si="16"/>
        <v>-147504.42000000001</v>
      </c>
      <c r="AB63" s="164">
        <f t="shared" si="16"/>
        <v>-108980.35</v>
      </c>
    </row>
    <row r="64" spans="1:31" ht="16.2" x14ac:dyDescent="0.45">
      <c r="A64" s="3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413">
        <v>449162.53</v>
      </c>
      <c r="S64" s="105"/>
      <c r="T64" s="105"/>
      <c r="U64" s="198"/>
      <c r="V64" s="219">
        <f t="shared" si="16"/>
        <v>217842.19</v>
      </c>
      <c r="W64" s="96">
        <f t="shared" si="16"/>
        <v>359096.44999999995</v>
      </c>
      <c r="X64" s="96">
        <f t="shared" si="16"/>
        <v>330470.48</v>
      </c>
      <c r="Y64" s="104">
        <f t="shared" si="16"/>
        <v>281027.77</v>
      </c>
      <c r="Z64" s="96">
        <f t="shared" si="16"/>
        <v>-188503.98</v>
      </c>
      <c r="AA64" s="96">
        <f t="shared" si="16"/>
        <v>-272534.45</v>
      </c>
      <c r="AB64" s="165">
        <f t="shared" si="16"/>
        <v>-217536.81</v>
      </c>
    </row>
    <row r="65" spans="1:33" x14ac:dyDescent="0.3">
      <c r="A65" s="3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412">
        <f t="shared" si="17"/>
        <v>30339458.550000001</v>
      </c>
      <c r="S65" s="101">
        <f t="shared" si="17"/>
        <v>0</v>
      </c>
      <c r="T65" s="101">
        <f t="shared" si="17"/>
        <v>0</v>
      </c>
      <c r="U65" s="197">
        <f t="shared" si="17"/>
        <v>0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3657771.060000001</v>
      </c>
      <c r="Y65" s="100">
        <f t="shared" si="17"/>
        <v>3873482.6299999994</v>
      </c>
      <c r="Z65" s="95">
        <f t="shared" si="17"/>
        <v>-24737077.710000001</v>
      </c>
      <c r="AA65" s="95">
        <f t="shared" si="17"/>
        <v>-23351765.210000001</v>
      </c>
      <c r="AB65" s="141">
        <f t="shared" si="17"/>
        <v>-21455703.969999999</v>
      </c>
    </row>
    <row r="66" spans="1:33" x14ac:dyDescent="0.3">
      <c r="A66" s="3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412"/>
      <c r="S66" s="101"/>
      <c r="T66" s="101"/>
      <c r="U66" s="197"/>
      <c r="V66" s="218"/>
      <c r="W66" s="95"/>
      <c r="X66" s="95"/>
      <c r="Y66" s="100"/>
      <c r="Z66" s="95"/>
      <c r="AA66" s="95"/>
      <c r="AB66" s="141"/>
    </row>
    <row r="67" spans="1:33" x14ac:dyDescent="0.3">
      <c r="A67" s="3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412">
        <v>26155187.43</v>
      </c>
      <c r="S67" s="101"/>
      <c r="T67" s="101"/>
      <c r="U67" s="197"/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1616882.1000000015</v>
      </c>
      <c r="Y67" s="100">
        <f t="shared" si="20"/>
        <v>3751460.1899999976</v>
      </c>
      <c r="Z67" s="95">
        <f t="shared" si="20"/>
        <v>-18493534.689999998</v>
      </c>
      <c r="AA67" s="95">
        <f t="shared" si="20"/>
        <v>-15416810.23</v>
      </c>
      <c r="AB67" s="164">
        <f t="shared" si="20"/>
        <v>-13148498.119999999</v>
      </c>
      <c r="AC67" s="400"/>
      <c r="AD67" s="400"/>
      <c r="AE67" s="400"/>
      <c r="AF67" s="400"/>
      <c r="AG67" s="400"/>
    </row>
    <row r="68" spans="1:33" x14ac:dyDescent="0.3">
      <c r="A68" s="3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412">
        <v>12922646.67</v>
      </c>
      <c r="S68" s="101"/>
      <c r="T68" s="101"/>
      <c r="U68" s="197"/>
      <c r="V68" s="218">
        <f t="shared" si="20"/>
        <v>-2413702.1599999983</v>
      </c>
      <c r="W68" s="95">
        <f t="shared" si="20"/>
        <v>-2180923.1499999985</v>
      </c>
      <c r="X68" s="95">
        <f t="shared" si="20"/>
        <v>-239078.36999999918</v>
      </c>
      <c r="Y68" s="100">
        <f t="shared" si="20"/>
        <v>259967.08000000007</v>
      </c>
      <c r="Z68" s="95">
        <f t="shared" si="20"/>
        <v>-12244305.189999999</v>
      </c>
      <c r="AA68" s="95">
        <f t="shared" si="20"/>
        <v>-11621196.52</v>
      </c>
      <c r="AB68" s="164">
        <f t="shared" si="20"/>
        <v>-10631743.869999999</v>
      </c>
    </row>
    <row r="69" spans="1:33" x14ac:dyDescent="0.3">
      <c r="A69" s="3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412">
        <v>1600823.54</v>
      </c>
      <c r="S69" s="101"/>
      <c r="T69" s="101"/>
      <c r="U69" s="197"/>
      <c r="V69" s="218">
        <f t="shared" si="20"/>
        <v>45512.840000000084</v>
      </c>
      <c r="W69" s="95">
        <f t="shared" si="20"/>
        <v>225393.49000000022</v>
      </c>
      <c r="X69" s="95">
        <f t="shared" si="20"/>
        <v>683105.41000000015</v>
      </c>
      <c r="Y69" s="100">
        <f t="shared" si="20"/>
        <v>826309.7</v>
      </c>
      <c r="Z69" s="95">
        <f t="shared" si="20"/>
        <v>-407111.29000000004</v>
      </c>
      <c r="AA69" s="95">
        <f t="shared" si="20"/>
        <v>-199762.97</v>
      </c>
      <c r="AB69" s="164">
        <f t="shared" si="20"/>
        <v>-120316.21</v>
      </c>
      <c r="AC69" s="401"/>
      <c r="AD69" s="401"/>
      <c r="AE69" s="401"/>
      <c r="AF69" s="401"/>
      <c r="AG69" s="401"/>
    </row>
    <row r="70" spans="1:33" x14ac:dyDescent="0.3">
      <c r="A70" s="3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412">
        <v>1335572.3799999999</v>
      </c>
      <c r="S70" s="101"/>
      <c r="T70" s="101"/>
      <c r="U70" s="197"/>
      <c r="V70" s="218">
        <f t="shared" si="20"/>
        <v>109650.49000000022</v>
      </c>
      <c r="W70" s="95">
        <f t="shared" si="20"/>
        <v>310930.08000000007</v>
      </c>
      <c r="X70" s="95">
        <f t="shared" si="20"/>
        <v>323310.44999999995</v>
      </c>
      <c r="Y70" s="100">
        <f t="shared" si="20"/>
        <v>549266.74999999977</v>
      </c>
      <c r="Z70" s="95">
        <f t="shared" si="20"/>
        <v>-470516.42</v>
      </c>
      <c r="AA70" s="95">
        <f t="shared" si="20"/>
        <v>-302145.55000000005</v>
      </c>
      <c r="AB70" s="164">
        <f t="shared" si="20"/>
        <v>-217817.12</v>
      </c>
    </row>
    <row r="71" spans="1:33" x14ac:dyDescent="0.3">
      <c r="A71" s="3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414">
        <v>1571302.7</v>
      </c>
      <c r="S71" s="105"/>
      <c r="T71" s="105"/>
      <c r="U71" s="198"/>
      <c r="V71" s="219">
        <f t="shared" si="20"/>
        <v>939648.1</v>
      </c>
      <c r="W71" s="96">
        <f t="shared" si="20"/>
        <v>348608.13000000012</v>
      </c>
      <c r="X71" s="96">
        <f t="shared" si="20"/>
        <v>365484.15000000014</v>
      </c>
      <c r="Y71" s="232">
        <f t="shared" si="20"/>
        <v>921037.44</v>
      </c>
      <c r="Z71" s="96">
        <f t="shared" si="20"/>
        <v>-631456.27</v>
      </c>
      <c r="AA71" s="96">
        <f t="shared" si="20"/>
        <v>-530646.81000000006</v>
      </c>
      <c r="AB71" s="165">
        <f t="shared" si="20"/>
        <v>-414317.9</v>
      </c>
    </row>
    <row r="72" spans="1:33" ht="15" thickBot="1" x14ac:dyDescent="0.35">
      <c r="A72" s="3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44266022.700000003</v>
      </c>
      <c r="R72" s="415">
        <f t="shared" si="23"/>
        <v>43585532.720000006</v>
      </c>
      <c r="S72" s="108">
        <f t="shared" si="23"/>
        <v>0</v>
      </c>
      <c r="T72" s="108">
        <f t="shared" si="23"/>
        <v>0</v>
      </c>
      <c r="U72" s="199">
        <f t="shared" si="23"/>
        <v>0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2749703.740000003</v>
      </c>
      <c r="Y72" s="107">
        <f t="shared" si="23"/>
        <v>6308041.1599999983</v>
      </c>
      <c r="Z72" s="97">
        <f t="shared" si="23"/>
        <v>-32246923.859999996</v>
      </c>
      <c r="AA72" s="97">
        <f t="shared" si="23"/>
        <v>-28070562.079999998</v>
      </c>
      <c r="AB72" s="166">
        <f t="shared" si="23"/>
        <v>-24532693.219999999</v>
      </c>
    </row>
    <row r="73" spans="1:33" x14ac:dyDescent="0.3">
      <c r="A73" s="3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416"/>
      <c r="S73" s="32"/>
      <c r="T73" s="32"/>
      <c r="U73" s="200"/>
      <c r="V73" s="221"/>
      <c r="W73" s="32"/>
      <c r="X73" s="32"/>
      <c r="Y73" s="44"/>
      <c r="Z73" s="32"/>
      <c r="AA73" s="32"/>
      <c r="AB73" s="167"/>
    </row>
    <row r="74" spans="1:33" x14ac:dyDescent="0.3">
      <c r="A74" s="3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409">
        <v>4774694</v>
      </c>
      <c r="S74" s="34"/>
      <c r="T74" s="34"/>
      <c r="U74" s="193"/>
      <c r="V74" s="213">
        <f t="shared" ref="V74:AB78" si="24">O74-C74</f>
        <v>-8197240</v>
      </c>
      <c r="W74" s="80">
        <f t="shared" si="24"/>
        <v>1276654</v>
      </c>
      <c r="X74" s="80">
        <f t="shared" si="24"/>
        <v>3538196</v>
      </c>
      <c r="Y74" s="61">
        <f t="shared" si="24"/>
        <v>-2173302</v>
      </c>
      <c r="Z74" s="80">
        <f t="shared" si="24"/>
        <v>-4527635</v>
      </c>
      <c r="AA74" s="80">
        <f t="shared" si="24"/>
        <v>-3931647</v>
      </c>
      <c r="AB74" s="154">
        <f t="shared" si="24"/>
        <v>-4442656</v>
      </c>
      <c r="AC74" s="400"/>
      <c r="AD74" s="400"/>
      <c r="AE74" s="400"/>
      <c r="AF74" s="400"/>
      <c r="AG74" s="400"/>
    </row>
    <row r="75" spans="1:33" x14ac:dyDescent="0.3">
      <c r="A75" s="3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409">
        <v>778991</v>
      </c>
      <c r="S75" s="34"/>
      <c r="T75" s="34"/>
      <c r="U75" s="193"/>
      <c r="V75" s="213">
        <f t="shared" si="24"/>
        <v>-1401934</v>
      </c>
      <c r="W75" s="80">
        <f t="shared" si="24"/>
        <v>-112682</v>
      </c>
      <c r="X75" s="80">
        <f t="shared" si="24"/>
        <v>222955</v>
      </c>
      <c r="Y75" s="61">
        <f t="shared" si="24"/>
        <v>-689120</v>
      </c>
      <c r="Z75" s="80">
        <f t="shared" si="24"/>
        <v>-797430</v>
      </c>
      <c r="AA75" s="80">
        <f t="shared" si="24"/>
        <v>-695783</v>
      </c>
      <c r="AB75" s="154">
        <f t="shared" si="24"/>
        <v>-702726</v>
      </c>
    </row>
    <row r="76" spans="1:33" x14ac:dyDescent="0.3">
      <c r="A76" s="3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409">
        <v>443706</v>
      </c>
      <c r="S76" s="34"/>
      <c r="T76" s="34"/>
      <c r="U76" s="193"/>
      <c r="V76" s="213">
        <f t="shared" si="24"/>
        <v>-1823446</v>
      </c>
      <c r="W76" s="80">
        <f t="shared" si="24"/>
        <v>-316797</v>
      </c>
      <c r="X76" s="80">
        <f t="shared" si="24"/>
        <v>210882</v>
      </c>
      <c r="Y76" s="61">
        <f t="shared" si="24"/>
        <v>-386809</v>
      </c>
      <c r="Z76" s="80">
        <f t="shared" si="24"/>
        <v>-530971</v>
      </c>
      <c r="AA76" s="80">
        <f t="shared" si="24"/>
        <v>-482381</v>
      </c>
      <c r="AB76" s="154">
        <f t="shared" si="24"/>
        <v>-540273</v>
      </c>
      <c r="AC76" s="401"/>
      <c r="AD76" s="401"/>
      <c r="AE76" s="401"/>
      <c r="AF76" s="401"/>
      <c r="AG76" s="401"/>
    </row>
    <row r="77" spans="1:33" x14ac:dyDescent="0.3">
      <c r="A77" s="3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409">
        <v>1444928</v>
      </c>
      <c r="S77" s="34"/>
      <c r="T77" s="34"/>
      <c r="U77" s="193"/>
      <c r="V77" s="213">
        <f t="shared" si="24"/>
        <v>-3237485</v>
      </c>
      <c r="W77" s="80">
        <f t="shared" si="24"/>
        <v>-956171</v>
      </c>
      <c r="X77" s="80">
        <f t="shared" si="24"/>
        <v>-40339</v>
      </c>
      <c r="Y77" s="61">
        <f t="shared" si="24"/>
        <v>-1625274</v>
      </c>
      <c r="Z77" s="80">
        <f t="shared" si="24"/>
        <v>-2109949</v>
      </c>
      <c r="AA77" s="80">
        <f t="shared" si="24"/>
        <v>-1977767</v>
      </c>
      <c r="AB77" s="154">
        <f t="shared" si="24"/>
        <v>-2187047</v>
      </c>
    </row>
    <row r="78" spans="1:33" x14ac:dyDescent="0.3">
      <c r="A78" s="3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417">
        <v>7609919.7999999998</v>
      </c>
      <c r="S78" s="87"/>
      <c r="T78" s="87"/>
      <c r="U78" s="194"/>
      <c r="V78" s="214">
        <f t="shared" si="24"/>
        <v>-2890399</v>
      </c>
      <c r="W78" s="85">
        <f t="shared" si="24"/>
        <v>-1655044</v>
      </c>
      <c r="X78" s="85">
        <f t="shared" si="24"/>
        <v>-1722788</v>
      </c>
      <c r="Y78" s="239">
        <f t="shared" si="24"/>
        <v>-2221656.2000000002</v>
      </c>
      <c r="Z78" s="85">
        <f t="shared" si="24"/>
        <v>-8561196</v>
      </c>
      <c r="AA78" s="85">
        <f t="shared" si="24"/>
        <v>-18938213</v>
      </c>
      <c r="AB78" s="155">
        <f t="shared" si="24"/>
        <v>-8395329</v>
      </c>
    </row>
    <row r="79" spans="1:33" x14ac:dyDescent="0.3">
      <c r="A79" s="3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409">
        <f t="shared" si="25"/>
        <v>15052238.800000001</v>
      </c>
      <c r="S79" s="34">
        <f t="shared" si="25"/>
        <v>0</v>
      </c>
      <c r="T79" s="34">
        <f t="shared" si="25"/>
        <v>0</v>
      </c>
      <c r="U79" s="193">
        <f t="shared" si="25"/>
        <v>0</v>
      </c>
      <c r="V79" s="213">
        <f t="shared" si="25"/>
        <v>-17550504</v>
      </c>
      <c r="W79" s="80">
        <f t="shared" si="25"/>
        <v>-1764040</v>
      </c>
      <c r="X79" s="80">
        <f t="shared" si="25"/>
        <v>2208906</v>
      </c>
      <c r="Y79" s="61">
        <f t="shared" si="25"/>
        <v>-7096161.2000000002</v>
      </c>
      <c r="Z79" s="80">
        <f t="shared" si="25"/>
        <v>-16527181</v>
      </c>
      <c r="AA79" s="80">
        <f t="shared" si="25"/>
        <v>-26025791</v>
      </c>
      <c r="AB79" s="154">
        <f t="shared" si="25"/>
        <v>-16268031</v>
      </c>
    </row>
    <row r="80" spans="1:33" x14ac:dyDescent="0.3">
      <c r="A80" s="3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418"/>
      <c r="S80" s="36"/>
      <c r="T80" s="36"/>
      <c r="U80" s="201"/>
      <c r="V80" s="222"/>
      <c r="W80" s="144"/>
      <c r="X80" s="144"/>
      <c r="Y80" s="71"/>
      <c r="Z80" s="144"/>
      <c r="AA80" s="144"/>
      <c r="AB80" s="168"/>
    </row>
    <row r="81" spans="1:28" x14ac:dyDescent="0.3">
      <c r="A81" s="3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95">
        <v>7099143.7800000003</v>
      </c>
      <c r="S81" s="117"/>
      <c r="T81" s="117"/>
      <c r="U81" s="202"/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3536534.7399999984</v>
      </c>
      <c r="Y81" s="395">
        <f t="shared" si="26"/>
        <v>-4352189.8999999994</v>
      </c>
      <c r="Z81" s="95">
        <f t="shared" si="26"/>
        <v>-8432572.0399999991</v>
      </c>
      <c r="AA81" s="95">
        <f t="shared" si="26"/>
        <v>-7518855.7000000002</v>
      </c>
      <c r="AB81" s="164">
        <f t="shared" si="26"/>
        <v>-8154353.6100000003</v>
      </c>
    </row>
    <row r="82" spans="1:28" x14ac:dyDescent="0.3">
      <c r="A82" s="3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95">
        <v>857956.65</v>
      </c>
      <c r="S82" s="117"/>
      <c r="T82" s="117"/>
      <c r="U82" s="202"/>
      <c r="V82" s="218">
        <f t="shared" si="26"/>
        <v>-1618921.79</v>
      </c>
      <c r="W82" s="95">
        <f t="shared" si="26"/>
        <v>-287400.95000000019</v>
      </c>
      <c r="X82" s="95">
        <f t="shared" si="26"/>
        <v>21596.839999999851</v>
      </c>
      <c r="Y82" s="395">
        <f t="shared" si="26"/>
        <v>-906885.96000000008</v>
      </c>
      <c r="Z82" s="95">
        <f t="shared" si="26"/>
        <v>-1081568.18</v>
      </c>
      <c r="AA82" s="95">
        <f t="shared" si="26"/>
        <v>-968966.43</v>
      </c>
      <c r="AB82" s="164">
        <f t="shared" si="26"/>
        <v>-954941.41</v>
      </c>
    </row>
    <row r="83" spans="1:28" x14ac:dyDescent="0.3">
      <c r="A83" s="3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95">
        <v>673937.99</v>
      </c>
      <c r="S83" s="117"/>
      <c r="T83" s="117"/>
      <c r="U83" s="202"/>
      <c r="V83" s="218">
        <f t="shared" si="26"/>
        <v>-2338352.4800000004</v>
      </c>
      <c r="W83" s="95">
        <f t="shared" si="26"/>
        <v>-478125.25</v>
      </c>
      <c r="X83" s="95">
        <f t="shared" si="26"/>
        <v>208430.70000000019</v>
      </c>
      <c r="Y83" s="395">
        <f t="shared" si="26"/>
        <v>-626580.49</v>
      </c>
      <c r="Z83" s="95">
        <f t="shared" si="26"/>
        <v>-979847.65</v>
      </c>
      <c r="AA83" s="95">
        <f t="shared" si="26"/>
        <v>-913709.08000000007</v>
      </c>
      <c r="AB83" s="164">
        <f t="shared" si="26"/>
        <v>-961868.64999999991</v>
      </c>
    </row>
    <row r="84" spans="1:28" x14ac:dyDescent="0.3">
      <c r="A84" s="3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95">
        <v>1108088.6600000001</v>
      </c>
      <c r="S84" s="117"/>
      <c r="T84" s="117"/>
      <c r="U84" s="202"/>
      <c r="V84" s="218">
        <f t="shared" si="26"/>
        <v>-2771957.6400000006</v>
      </c>
      <c r="W84" s="95">
        <f t="shared" si="26"/>
        <v>-888994</v>
      </c>
      <c r="X84" s="95">
        <f t="shared" si="26"/>
        <v>-94694.5</v>
      </c>
      <c r="Y84" s="395">
        <f t="shared" si="26"/>
        <v>-1278911.0999999996</v>
      </c>
      <c r="Z84" s="95">
        <f t="shared" si="26"/>
        <v>-1737136.8900000001</v>
      </c>
      <c r="AA84" s="95">
        <f t="shared" si="26"/>
        <v>-1596991.71</v>
      </c>
      <c r="AB84" s="164">
        <f t="shared" si="26"/>
        <v>-1708511.9</v>
      </c>
    </row>
    <row r="85" spans="1:28" ht="16.2" x14ac:dyDescent="0.45">
      <c r="A85" s="3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97">
        <v>2187613.9</v>
      </c>
      <c r="S85" s="121"/>
      <c r="T85" s="121"/>
      <c r="U85" s="203"/>
      <c r="V85" s="219">
        <f t="shared" si="26"/>
        <v>-1255420.9000000004</v>
      </c>
      <c r="W85" s="96">
        <f t="shared" si="26"/>
        <v>236637.16999999993</v>
      </c>
      <c r="X85" s="96">
        <f t="shared" si="26"/>
        <v>-432634.34999999963</v>
      </c>
      <c r="Y85" s="397">
        <f t="shared" si="26"/>
        <v>-819547.66000000015</v>
      </c>
      <c r="Z85" s="96">
        <f t="shared" si="26"/>
        <v>-2373973.44</v>
      </c>
      <c r="AA85" s="96">
        <f t="shared" si="26"/>
        <v>-2469556.86</v>
      </c>
      <c r="AB85" s="165">
        <f t="shared" si="26"/>
        <v>-2462262.5299999998</v>
      </c>
    </row>
    <row r="86" spans="1:28" x14ac:dyDescent="0.3">
      <c r="A86" s="3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95">
        <f t="shared" si="27"/>
        <v>11926740.98</v>
      </c>
      <c r="S86" s="117">
        <f t="shared" si="27"/>
        <v>0</v>
      </c>
      <c r="T86" s="117">
        <f t="shared" si="27"/>
        <v>0</v>
      </c>
      <c r="U86" s="202">
        <f t="shared" si="27"/>
        <v>0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3239233.4299999988</v>
      </c>
      <c r="Y86" s="395">
        <f t="shared" si="27"/>
        <v>-7984115.1099999994</v>
      </c>
      <c r="Z86" s="117">
        <f t="shared" si="27"/>
        <v>-14605098.199999999</v>
      </c>
      <c r="AA86" s="117">
        <f t="shared" si="27"/>
        <v>-13468079.780000001</v>
      </c>
      <c r="AB86" s="169">
        <f t="shared" si="27"/>
        <v>-14241938.1</v>
      </c>
    </row>
    <row r="87" spans="1:28" x14ac:dyDescent="0.3">
      <c r="A87" s="3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419"/>
      <c r="S87" s="243"/>
      <c r="T87" s="243"/>
      <c r="U87" s="244"/>
      <c r="V87" s="245"/>
      <c r="W87" s="243"/>
      <c r="X87" s="37"/>
      <c r="Y87" s="242"/>
      <c r="Z87" s="37"/>
      <c r="AA87" s="37"/>
      <c r="AB87" s="45"/>
    </row>
    <row r="88" spans="1:28" x14ac:dyDescent="0.3">
      <c r="A88" s="3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420" t="s">
        <v>31</v>
      </c>
      <c r="S88" s="243" t="s">
        <v>31</v>
      </c>
      <c r="T88" s="243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247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3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420" t="s">
        <v>31</v>
      </c>
      <c r="S89" s="243" t="s">
        <v>31</v>
      </c>
      <c r="T89" s="243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247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3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420" t="s">
        <v>31</v>
      </c>
      <c r="S90" s="243" t="s">
        <v>31</v>
      </c>
      <c r="T90" s="243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247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3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420" t="s">
        <v>31</v>
      </c>
      <c r="S91" s="243" t="s">
        <v>31</v>
      </c>
      <c r="T91" s="243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247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3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420" t="s">
        <v>31</v>
      </c>
      <c r="S92" s="243" t="s">
        <v>31</v>
      </c>
      <c r="T92" s="243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247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3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420" t="s">
        <v>31</v>
      </c>
      <c r="S93" s="243" t="s">
        <v>31</v>
      </c>
      <c r="T93" s="243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247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3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421"/>
      <c r="S94" s="250"/>
      <c r="T94" s="250"/>
      <c r="U94" s="252"/>
      <c r="V94" s="253"/>
      <c r="W94" s="254"/>
      <c r="X94" s="38"/>
      <c r="Y94" s="251"/>
      <c r="Z94" s="38"/>
      <c r="AA94" s="38"/>
      <c r="AB94" s="172"/>
    </row>
    <row r="95" spans="1:28" x14ac:dyDescent="0.3">
      <c r="A95" s="3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24651544.539999999</v>
      </c>
      <c r="R95" s="326">
        <f t="shared" si="29"/>
        <v>7099143.7800000003</v>
      </c>
      <c r="S95" s="110">
        <f t="shared" si="29"/>
        <v>0</v>
      </c>
      <c r="T95" s="110">
        <f t="shared" si="29"/>
        <v>0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3536534.7399999984</v>
      </c>
      <c r="Y95" s="122">
        <f t="shared" si="30"/>
        <v>-4352189.8999999994</v>
      </c>
      <c r="Z95" s="95">
        <f t="shared" si="30"/>
        <v>-8432572.0399999991</v>
      </c>
      <c r="AA95" s="95">
        <f t="shared" si="30"/>
        <v>-7518855.7000000002</v>
      </c>
      <c r="AB95" s="164">
        <f t="shared" si="30"/>
        <v>-8154353.6100000003</v>
      </c>
    </row>
    <row r="96" spans="1:28" x14ac:dyDescent="0.3">
      <c r="A96" s="3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6">
        <f t="shared" si="29"/>
        <v>857956.65</v>
      </c>
      <c r="S96" s="110">
        <f t="shared" si="29"/>
        <v>0</v>
      </c>
      <c r="T96" s="110">
        <f t="shared" si="29"/>
        <v>0</v>
      </c>
      <c r="U96" s="204">
        <f t="shared" si="29"/>
        <v>0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21596.839999999851</v>
      </c>
      <c r="Y96" s="122">
        <f t="shared" si="30"/>
        <v>-906885.96000000008</v>
      </c>
      <c r="Z96" s="95">
        <f t="shared" si="30"/>
        <v>-1081568.18</v>
      </c>
      <c r="AA96" s="95">
        <f t="shared" si="30"/>
        <v>-968966.43</v>
      </c>
      <c r="AB96" s="164">
        <f t="shared" si="30"/>
        <v>-954941.41</v>
      </c>
    </row>
    <row r="97" spans="1:28" x14ac:dyDescent="0.3">
      <c r="A97" s="3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6">
        <f t="shared" si="29"/>
        <v>673937.99</v>
      </c>
      <c r="S97" s="110">
        <f t="shared" si="29"/>
        <v>0</v>
      </c>
      <c r="T97" s="110">
        <f t="shared" si="29"/>
        <v>0</v>
      </c>
      <c r="U97" s="204">
        <f t="shared" si="29"/>
        <v>0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208430.70000000019</v>
      </c>
      <c r="Y97" s="122">
        <f t="shared" si="30"/>
        <v>-626580.49</v>
      </c>
      <c r="Z97" s="95">
        <f t="shared" si="30"/>
        <v>-979847.65</v>
      </c>
      <c r="AA97" s="95">
        <f t="shared" si="30"/>
        <v>-913709.08000000007</v>
      </c>
      <c r="AB97" s="164">
        <f t="shared" si="30"/>
        <v>-961868.64999999991</v>
      </c>
    </row>
    <row r="98" spans="1:28" x14ac:dyDescent="0.3">
      <c r="A98" s="3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6">
        <f t="shared" si="29"/>
        <v>1108088.6600000001</v>
      </c>
      <c r="S98" s="110">
        <f t="shared" si="29"/>
        <v>0</v>
      </c>
      <c r="T98" s="110">
        <f t="shared" si="29"/>
        <v>0</v>
      </c>
      <c r="U98" s="204">
        <f t="shared" si="29"/>
        <v>0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-94694.5</v>
      </c>
      <c r="Y98" s="122">
        <f t="shared" si="30"/>
        <v>-1278911.0999999996</v>
      </c>
      <c r="Z98" s="95">
        <f t="shared" si="30"/>
        <v>-1737136.8900000001</v>
      </c>
      <c r="AA98" s="95">
        <f t="shared" si="30"/>
        <v>-1596991.71</v>
      </c>
      <c r="AB98" s="164">
        <f t="shared" si="30"/>
        <v>-1708511.9</v>
      </c>
    </row>
    <row r="99" spans="1:28" ht="16.2" x14ac:dyDescent="0.45">
      <c r="A99" s="3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29">
        <f t="shared" si="29"/>
        <v>2187613.9</v>
      </c>
      <c r="S99" s="124">
        <f t="shared" si="29"/>
        <v>0</v>
      </c>
      <c r="T99" s="124">
        <f t="shared" si="29"/>
        <v>0</v>
      </c>
      <c r="U99" s="205">
        <f t="shared" si="29"/>
        <v>0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-432634.34999999963</v>
      </c>
      <c r="Y99" s="123">
        <f t="shared" si="30"/>
        <v>-819547.66000000015</v>
      </c>
      <c r="Z99" s="96">
        <f t="shared" si="30"/>
        <v>-2373973.44</v>
      </c>
      <c r="AA99" s="96">
        <f t="shared" si="30"/>
        <v>-2469556.86</v>
      </c>
      <c r="AB99" s="165">
        <f t="shared" si="30"/>
        <v>-2462262.5299999998</v>
      </c>
    </row>
    <row r="100" spans="1:28" ht="15" thickBot="1" x14ac:dyDescent="0.35">
      <c r="A100" s="3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422">
        <f t="shared" si="29"/>
        <v>11926740.98</v>
      </c>
      <c r="S100" s="97">
        <f t="shared" si="29"/>
        <v>0</v>
      </c>
      <c r="T100" s="97">
        <f t="shared" si="29"/>
        <v>0</v>
      </c>
      <c r="U100" s="206">
        <f t="shared" si="29"/>
        <v>0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3239233.4299999988</v>
      </c>
      <c r="Y100" s="98">
        <f t="shared" si="32"/>
        <v>-7984115.1099999994</v>
      </c>
      <c r="Z100" s="97">
        <f t="shared" si="32"/>
        <v>-14605098.199999999</v>
      </c>
      <c r="AA100" s="97">
        <f t="shared" si="32"/>
        <v>-13468079.780000001</v>
      </c>
      <c r="AB100" s="166">
        <f t="shared" si="32"/>
        <v>-14241938.1</v>
      </c>
    </row>
    <row r="101" spans="1:28" x14ac:dyDescent="0.3">
      <c r="A101" s="3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423"/>
      <c r="S101" s="128"/>
      <c r="T101" s="128"/>
      <c r="U101" s="207"/>
      <c r="V101" s="224"/>
      <c r="W101" s="129"/>
      <c r="X101" s="130"/>
      <c r="Y101" s="126"/>
      <c r="Z101" s="130"/>
      <c r="AA101" s="130"/>
      <c r="AB101" s="174"/>
    </row>
    <row r="102" spans="1:28" x14ac:dyDescent="0.3">
      <c r="A102" s="3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6">
        <v>14945791.27</v>
      </c>
      <c r="S102" s="131"/>
      <c r="T102" s="131"/>
      <c r="U102" s="204"/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-2992663.2300000004</v>
      </c>
      <c r="Y102" s="326">
        <f t="shared" si="33"/>
        <v>-7117241.3000000007</v>
      </c>
      <c r="Z102" s="95">
        <f t="shared" si="33"/>
        <v>-19303682.239999998</v>
      </c>
      <c r="AA102" s="95">
        <f t="shared" si="33"/>
        <v>-15790365.41</v>
      </c>
      <c r="AB102" s="164">
        <f t="shared" si="33"/>
        <v>-14220171.68</v>
      </c>
    </row>
    <row r="103" spans="1:28" x14ac:dyDescent="0.3">
      <c r="A103" s="3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6">
        <v>992961.37</v>
      </c>
      <c r="S103" s="131"/>
      <c r="T103" s="131"/>
      <c r="U103" s="204"/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-428184.9700000002</v>
      </c>
      <c r="Y103" s="326">
        <f t="shared" si="33"/>
        <v>-610132.18000000005</v>
      </c>
      <c r="Z103" s="95">
        <f t="shared" si="33"/>
        <v>-1647845.5</v>
      </c>
      <c r="AA103" s="95">
        <f t="shared" si="33"/>
        <v>-1430519.13</v>
      </c>
      <c r="AB103" s="164">
        <f t="shared" si="33"/>
        <v>-1351938.29</v>
      </c>
    </row>
    <row r="104" spans="1:28" x14ac:dyDescent="0.3">
      <c r="A104" s="3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6">
        <v>1968292.42</v>
      </c>
      <c r="S104" s="131"/>
      <c r="T104" s="131"/>
      <c r="U104" s="204"/>
      <c r="V104" s="218">
        <f t="shared" si="33"/>
        <v>-1643056.5899999999</v>
      </c>
      <c r="W104" s="95">
        <f t="shared" si="33"/>
        <v>-3176239.59</v>
      </c>
      <c r="X104" s="95">
        <f t="shared" si="33"/>
        <v>-444726.12000000011</v>
      </c>
      <c r="Y104" s="326">
        <f t="shared" si="33"/>
        <v>-597109.30000000028</v>
      </c>
      <c r="Z104" s="95">
        <f t="shared" si="33"/>
        <v>-1716688.87</v>
      </c>
      <c r="AA104" s="95">
        <f t="shared" si="33"/>
        <v>-1276437.6399999999</v>
      </c>
      <c r="AB104" s="164">
        <f t="shared" si="33"/>
        <v>-1123845.6299999999</v>
      </c>
    </row>
    <row r="105" spans="1:28" x14ac:dyDescent="0.3">
      <c r="A105" s="3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6">
        <v>2716570.09</v>
      </c>
      <c r="S105" s="131"/>
      <c r="T105" s="131"/>
      <c r="U105" s="204"/>
      <c r="V105" s="218">
        <f t="shared" si="33"/>
        <v>-1464179.1099999994</v>
      </c>
      <c r="W105" s="95">
        <f t="shared" si="33"/>
        <v>-4247225.71</v>
      </c>
      <c r="X105" s="95">
        <f t="shared" si="33"/>
        <v>-461390.9299999997</v>
      </c>
      <c r="Y105" s="326">
        <f t="shared" si="33"/>
        <v>-1168145.8000000003</v>
      </c>
      <c r="Z105" s="95">
        <f t="shared" si="33"/>
        <v>-2784753.2</v>
      </c>
      <c r="AA105" s="95">
        <f t="shared" si="33"/>
        <v>-2106321.71</v>
      </c>
      <c r="AB105" s="164">
        <f t="shared" si="33"/>
        <v>-1817034.12</v>
      </c>
    </row>
    <row r="106" spans="1:28" ht="16.2" x14ac:dyDescent="0.45">
      <c r="A106" s="3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9">
        <v>2707427.2</v>
      </c>
      <c r="S106" s="132"/>
      <c r="T106" s="132"/>
      <c r="U106" s="208"/>
      <c r="V106" s="219">
        <f t="shared" si="33"/>
        <v>-490630.08000000007</v>
      </c>
      <c r="W106" s="96">
        <f t="shared" si="33"/>
        <v>-2279940.41</v>
      </c>
      <c r="X106" s="96">
        <f t="shared" si="33"/>
        <v>416375.20000000019</v>
      </c>
      <c r="Y106" s="329">
        <f t="shared" si="33"/>
        <v>-1806467.62</v>
      </c>
      <c r="Z106" s="96">
        <f t="shared" si="33"/>
        <v>-3291035.88</v>
      </c>
      <c r="AA106" s="96">
        <f t="shared" si="33"/>
        <v>-2403935.58</v>
      </c>
      <c r="AB106" s="165">
        <f t="shared" si="33"/>
        <v>-2585394.19</v>
      </c>
    </row>
    <row r="107" spans="1:28" x14ac:dyDescent="0.3">
      <c r="A107" s="3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424">
        <f t="shared" si="34"/>
        <v>23331042.349999998</v>
      </c>
      <c r="S107" s="133">
        <f t="shared" si="34"/>
        <v>0</v>
      </c>
      <c r="T107" s="95">
        <f t="shared" si="34"/>
        <v>0</v>
      </c>
      <c r="U107" s="134">
        <f t="shared" si="34"/>
        <v>0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-3910590.05</v>
      </c>
      <c r="Y107" s="111">
        <f t="shared" si="34"/>
        <v>-11299096.200000003</v>
      </c>
      <c r="Z107" s="135">
        <f t="shared" si="34"/>
        <v>-28744005.689999998</v>
      </c>
      <c r="AA107" s="133">
        <f t="shared" si="34"/>
        <v>-23007579.469999999</v>
      </c>
      <c r="AB107" s="164">
        <f t="shared" si="34"/>
        <v>-21098383.91</v>
      </c>
    </row>
    <row r="108" spans="1:28" x14ac:dyDescent="0.3">
      <c r="A108" s="3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425"/>
      <c r="S108" s="40"/>
      <c r="T108" s="40"/>
      <c r="U108" s="209"/>
      <c r="V108" s="226"/>
      <c r="W108" s="41"/>
      <c r="X108" s="42"/>
      <c r="Y108" s="73"/>
      <c r="Z108" s="42"/>
      <c r="AA108" s="42"/>
      <c r="AB108" s="175"/>
    </row>
    <row r="109" spans="1:28" x14ac:dyDescent="0.3">
      <c r="A109" s="3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426">
        <v>125192</v>
      </c>
      <c r="S109" s="260"/>
      <c r="T109" s="260"/>
      <c r="U109" s="263"/>
      <c r="V109" s="255">
        <f t="shared" ref="V109:AB113" si="35">O109-C109</f>
        <v>13439</v>
      </c>
      <c r="W109" s="256">
        <f t="shared" si="35"/>
        <v>-28612</v>
      </c>
      <c r="X109" s="90">
        <f t="shared" si="35"/>
        <v>-9870</v>
      </c>
      <c r="Y109" s="262">
        <f t="shared" si="35"/>
        <v>-82256</v>
      </c>
      <c r="Z109" s="90">
        <f t="shared" si="35"/>
        <v>-231275</v>
      </c>
      <c r="AA109" s="90">
        <f t="shared" si="35"/>
        <v>-216075</v>
      </c>
      <c r="AB109" s="176">
        <f t="shared" si="35"/>
        <v>-204036</v>
      </c>
    </row>
    <row r="110" spans="1:28" x14ac:dyDescent="0.3">
      <c r="A110" s="3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426">
        <v>9472</v>
      </c>
      <c r="S110" s="260"/>
      <c r="T110" s="260"/>
      <c r="U110" s="263"/>
      <c r="V110" s="255">
        <f t="shared" si="35"/>
        <v>-1618</v>
      </c>
      <c r="W110" s="256">
        <f t="shared" si="35"/>
        <v>-2018</v>
      </c>
      <c r="X110" s="90">
        <f t="shared" si="35"/>
        <v>-2660</v>
      </c>
      <c r="Y110" s="262">
        <f t="shared" si="35"/>
        <v>-7594</v>
      </c>
      <c r="Z110" s="90">
        <f t="shared" si="35"/>
        <v>-19012</v>
      </c>
      <c r="AA110" s="90">
        <f t="shared" si="35"/>
        <v>-18419</v>
      </c>
      <c r="AB110" s="176">
        <f t="shared" si="35"/>
        <v>-18494</v>
      </c>
    </row>
    <row r="111" spans="1:28" x14ac:dyDescent="0.3">
      <c r="A111" s="3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426">
        <v>11377</v>
      </c>
      <c r="S111" s="260"/>
      <c r="T111" s="260"/>
      <c r="U111" s="263"/>
      <c r="V111" s="255">
        <f t="shared" si="35"/>
        <v>1313</v>
      </c>
      <c r="W111" s="256">
        <f t="shared" si="35"/>
        <v>-5347</v>
      </c>
      <c r="X111" s="90">
        <f t="shared" si="35"/>
        <v>-2269</v>
      </c>
      <c r="Y111" s="262">
        <f t="shared" si="35"/>
        <v>-8204</v>
      </c>
      <c r="Z111" s="90">
        <f t="shared" si="35"/>
        <v>-21275</v>
      </c>
      <c r="AA111" s="90">
        <f t="shared" si="35"/>
        <v>-20265</v>
      </c>
      <c r="AB111" s="176">
        <f t="shared" si="35"/>
        <v>-19118</v>
      </c>
    </row>
    <row r="112" spans="1:28" x14ac:dyDescent="0.3">
      <c r="A112" s="3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426">
        <v>3602</v>
      </c>
      <c r="S112" s="260"/>
      <c r="T112" s="260"/>
      <c r="U112" s="263"/>
      <c r="V112" s="255">
        <f t="shared" si="35"/>
        <v>930</v>
      </c>
      <c r="W112" s="256">
        <f t="shared" si="35"/>
        <v>-1644</v>
      </c>
      <c r="X112" s="90">
        <f t="shared" si="35"/>
        <v>-445</v>
      </c>
      <c r="Y112" s="262">
        <f t="shared" si="35"/>
        <v>-2546</v>
      </c>
      <c r="Z112" s="90">
        <f t="shared" si="35"/>
        <v>-6984</v>
      </c>
      <c r="AA112" s="90">
        <f t="shared" si="35"/>
        <v>-6641</v>
      </c>
      <c r="AB112" s="176">
        <f t="shared" si="35"/>
        <v>-6240</v>
      </c>
    </row>
    <row r="113" spans="1:33" ht="16.2" x14ac:dyDescent="0.45">
      <c r="A113" s="3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427">
        <v>512</v>
      </c>
      <c r="S113" s="265"/>
      <c r="T113" s="265"/>
      <c r="U113" s="268"/>
      <c r="V113" s="257">
        <f t="shared" si="35"/>
        <v>217</v>
      </c>
      <c r="W113" s="258">
        <f t="shared" si="35"/>
        <v>-231</v>
      </c>
      <c r="X113" s="145">
        <f t="shared" si="35"/>
        <v>-54</v>
      </c>
      <c r="Y113" s="267">
        <f t="shared" si="35"/>
        <v>-392</v>
      </c>
      <c r="Z113" s="145">
        <f t="shared" si="35"/>
        <v>-1071</v>
      </c>
      <c r="AA113" s="145">
        <f t="shared" si="35"/>
        <v>-979</v>
      </c>
      <c r="AB113" s="177">
        <f t="shared" si="35"/>
        <v>-954</v>
      </c>
    </row>
    <row r="114" spans="1:33" ht="15" thickBot="1" x14ac:dyDescent="0.35">
      <c r="A114" s="3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428">
        <f t="shared" si="36"/>
        <v>150155</v>
      </c>
      <c r="S114" s="270">
        <f t="shared" si="36"/>
        <v>0</v>
      </c>
      <c r="T114" s="270">
        <f t="shared" si="36"/>
        <v>0</v>
      </c>
      <c r="U114" s="272">
        <f t="shared" si="36"/>
        <v>0</v>
      </c>
      <c r="V114" s="273">
        <f t="shared" si="36"/>
        <v>14281</v>
      </c>
      <c r="W114" s="270">
        <f t="shared" si="36"/>
        <v>-37852</v>
      </c>
      <c r="X114" s="79">
        <f t="shared" si="36"/>
        <v>-15298</v>
      </c>
      <c r="Y114" s="271">
        <f t="shared" si="36"/>
        <v>-100992</v>
      </c>
      <c r="Z114" s="79">
        <f t="shared" si="36"/>
        <v>-279617</v>
      </c>
      <c r="AA114" s="79">
        <f t="shared" si="36"/>
        <v>-262379</v>
      </c>
      <c r="AB114" s="88">
        <f t="shared" si="36"/>
        <v>-248842</v>
      </c>
    </row>
    <row r="115" spans="1:33" x14ac:dyDescent="0.3">
      <c r="A115" s="3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429"/>
      <c r="S115" s="128"/>
      <c r="T115" s="128"/>
      <c r="U115" s="207"/>
      <c r="V115" s="228"/>
      <c r="W115" s="139"/>
      <c r="X115" s="140"/>
      <c r="Y115" s="138"/>
      <c r="Z115" s="140"/>
      <c r="AA115" s="140"/>
      <c r="AB115" s="174"/>
    </row>
    <row r="116" spans="1:33" x14ac:dyDescent="0.3">
      <c r="A116" s="3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6">
        <f t="shared" si="37"/>
        <v>-7846647.4899999993</v>
      </c>
      <c r="S116" s="110">
        <f t="shared" si="37"/>
        <v>0</v>
      </c>
      <c r="T116" s="110">
        <f t="shared" si="37"/>
        <v>0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6529197.9699999988</v>
      </c>
      <c r="Y116" s="122">
        <f t="shared" si="38"/>
        <v>2765051.4000000013</v>
      </c>
      <c r="Z116" s="95">
        <f t="shared" si="38"/>
        <v>10871110.199999999</v>
      </c>
      <c r="AA116" s="95">
        <f t="shared" si="38"/>
        <v>8271509.71</v>
      </c>
      <c r="AB116" s="164">
        <f t="shared" si="38"/>
        <v>6065818.0699999994</v>
      </c>
    </row>
    <row r="117" spans="1:33" x14ac:dyDescent="0.3">
      <c r="A117" s="3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6">
        <f t="shared" si="37"/>
        <v>-135004.71999999997</v>
      </c>
      <c r="S117" s="110">
        <f t="shared" si="37"/>
        <v>0</v>
      </c>
      <c r="T117" s="110">
        <f t="shared" si="37"/>
        <v>0</v>
      </c>
      <c r="U117" s="204">
        <f t="shared" si="37"/>
        <v>0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449781.81000000006</v>
      </c>
      <c r="Y117" s="122">
        <f t="shared" si="38"/>
        <v>-296753.78000000003</v>
      </c>
      <c r="Z117" s="95">
        <f t="shared" si="38"/>
        <v>566277.32000000007</v>
      </c>
      <c r="AA117" s="95">
        <f t="shared" si="38"/>
        <v>461552.69999999984</v>
      </c>
      <c r="AB117" s="164">
        <f t="shared" si="38"/>
        <v>396996.88</v>
      </c>
    </row>
    <row r="118" spans="1:33" x14ac:dyDescent="0.3">
      <c r="A118" s="3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6">
        <f t="shared" si="37"/>
        <v>-1294354.43</v>
      </c>
      <c r="S118" s="110">
        <f t="shared" si="37"/>
        <v>0</v>
      </c>
      <c r="T118" s="110">
        <f t="shared" si="37"/>
        <v>0</v>
      </c>
      <c r="U118" s="204">
        <f t="shared" si="37"/>
        <v>0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653156.8200000003</v>
      </c>
      <c r="Y118" s="122">
        <f t="shared" si="38"/>
        <v>-29471.189999999711</v>
      </c>
      <c r="Z118" s="95">
        <f t="shared" si="38"/>
        <v>736841.22000000009</v>
      </c>
      <c r="AA118" s="95">
        <f t="shared" si="38"/>
        <v>362728.55999999982</v>
      </c>
      <c r="AB118" s="164">
        <f t="shared" si="38"/>
        <v>161976.97999999998</v>
      </c>
    </row>
    <row r="119" spans="1:33" x14ac:dyDescent="0.3">
      <c r="A119" s="3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6">
        <f t="shared" si="37"/>
        <v>-1608481.4299999997</v>
      </c>
      <c r="S119" s="110">
        <f t="shared" si="37"/>
        <v>0</v>
      </c>
      <c r="T119" s="110">
        <f t="shared" si="37"/>
        <v>0</v>
      </c>
      <c r="U119" s="204">
        <f t="shared" si="37"/>
        <v>0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366696.4299999997</v>
      </c>
      <c r="Y119" s="122">
        <f t="shared" si="38"/>
        <v>-110765.29999999935</v>
      </c>
      <c r="Z119" s="95">
        <f t="shared" si="38"/>
        <v>1047616.31</v>
      </c>
      <c r="AA119" s="95">
        <f t="shared" si="38"/>
        <v>509330</v>
      </c>
      <c r="AB119" s="164">
        <f t="shared" si="38"/>
        <v>108522.2200000002</v>
      </c>
    </row>
    <row r="120" spans="1:33" ht="16.2" x14ac:dyDescent="0.45">
      <c r="A120" s="3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9">
        <f t="shared" si="37"/>
        <v>-519813.30000000028</v>
      </c>
      <c r="S120" s="113">
        <f t="shared" si="37"/>
        <v>0</v>
      </c>
      <c r="T120" s="113">
        <f t="shared" si="37"/>
        <v>0</v>
      </c>
      <c r="U120" s="208">
        <f t="shared" si="37"/>
        <v>0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-849009.54999999981</v>
      </c>
      <c r="Y120" s="123">
        <f t="shared" si="38"/>
        <v>986919.96</v>
      </c>
      <c r="Z120" s="96">
        <f t="shared" si="38"/>
        <v>917062.44</v>
      </c>
      <c r="AA120" s="96">
        <f t="shared" si="38"/>
        <v>-65621.279999999795</v>
      </c>
      <c r="AB120" s="165">
        <f t="shared" si="38"/>
        <v>123131.66000000015</v>
      </c>
    </row>
    <row r="121" spans="1:33" ht="15" thickBot="1" x14ac:dyDescent="0.35">
      <c r="A121" s="3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422">
        <f t="shared" si="40"/>
        <v>-11404301.369999999</v>
      </c>
      <c r="S121" s="97">
        <f t="shared" si="40"/>
        <v>0</v>
      </c>
      <c r="T121" s="97">
        <f t="shared" si="40"/>
        <v>0</v>
      </c>
      <c r="U121" s="206">
        <f t="shared" si="40"/>
        <v>0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7149823.4799999995</v>
      </c>
      <c r="Y121" s="98">
        <f t="shared" si="41"/>
        <v>3314981.0900000022</v>
      </c>
      <c r="Z121" s="97">
        <f t="shared" si="41"/>
        <v>14138907.49</v>
      </c>
      <c r="AA121" s="97">
        <f t="shared" si="41"/>
        <v>9539499.6900000013</v>
      </c>
      <c r="AB121" s="166">
        <f t="shared" si="41"/>
        <v>6856445.8100000005</v>
      </c>
    </row>
    <row r="122" spans="1:33" x14ac:dyDescent="0.3">
      <c r="A122" s="3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430"/>
      <c r="S122" s="89"/>
      <c r="T122" s="89"/>
      <c r="U122" s="211"/>
      <c r="V122" s="227"/>
      <c r="W122" s="91"/>
      <c r="X122" s="92"/>
      <c r="Y122" s="78"/>
      <c r="Z122" s="92"/>
      <c r="AA122" s="92"/>
      <c r="AB122" s="179"/>
    </row>
    <row r="123" spans="1:33" x14ac:dyDescent="0.3">
      <c r="A123" s="3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431">
        <v>46</v>
      </c>
      <c r="S123" s="274"/>
      <c r="T123" s="256"/>
      <c r="U123" s="275"/>
      <c r="V123" s="255">
        <f t="shared" ref="V123:AB127" si="42">O123-C123</f>
        <v>1</v>
      </c>
      <c r="W123" s="256">
        <f t="shared" si="42"/>
        <v>-5</v>
      </c>
      <c r="X123" s="90">
        <f t="shared" si="42"/>
        <v>-5</v>
      </c>
      <c r="Y123" s="287">
        <f t="shared" si="42"/>
        <v>-6</v>
      </c>
      <c r="Z123" s="90">
        <f t="shared" si="42"/>
        <v>-47</v>
      </c>
      <c r="AA123" s="90">
        <f t="shared" si="42"/>
        <v>-60</v>
      </c>
      <c r="AB123" s="176">
        <f t="shared" si="42"/>
        <v>-60</v>
      </c>
      <c r="AC123" s="400"/>
      <c r="AD123" s="400"/>
      <c r="AE123" s="400"/>
      <c r="AF123" s="400"/>
      <c r="AG123" s="400"/>
    </row>
    <row r="124" spans="1:33" x14ac:dyDescent="0.3">
      <c r="A124" s="3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431">
        <v>619</v>
      </c>
      <c r="S124" s="274"/>
      <c r="T124" s="256"/>
      <c r="U124" s="275"/>
      <c r="V124" s="255">
        <f t="shared" si="42"/>
        <v>-274</v>
      </c>
      <c r="W124" s="256">
        <f t="shared" si="42"/>
        <v>-431</v>
      </c>
      <c r="X124" s="90">
        <f t="shared" si="42"/>
        <v>-886</v>
      </c>
      <c r="Y124" s="287">
        <f t="shared" si="42"/>
        <v>-922</v>
      </c>
      <c r="Z124" s="90">
        <f t="shared" si="42"/>
        <v>-1363</v>
      </c>
      <c r="AA124" s="90">
        <f t="shared" si="42"/>
        <v>-1465</v>
      </c>
      <c r="AB124" s="176">
        <f t="shared" si="42"/>
        <v>-1467</v>
      </c>
    </row>
    <row r="125" spans="1:33" x14ac:dyDescent="0.3">
      <c r="A125" s="3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431"/>
      <c r="S125" s="274"/>
      <c r="T125" s="256"/>
      <c r="U125" s="275"/>
      <c r="V125" s="255">
        <f t="shared" si="42"/>
        <v>0</v>
      </c>
      <c r="W125" s="256">
        <f t="shared" si="42"/>
        <v>0</v>
      </c>
      <c r="X125" s="90">
        <f t="shared" si="42"/>
        <v>0</v>
      </c>
      <c r="Y125" s="287">
        <f t="shared" si="42"/>
        <v>0</v>
      </c>
      <c r="Z125" s="90">
        <f t="shared" si="42"/>
        <v>0</v>
      </c>
      <c r="AA125" s="90">
        <f t="shared" si="42"/>
        <v>0</v>
      </c>
      <c r="AB125" s="176">
        <f t="shared" si="42"/>
        <v>-1</v>
      </c>
      <c r="AC125" s="401"/>
      <c r="AD125" s="401"/>
      <c r="AE125" s="401"/>
      <c r="AF125" s="401"/>
      <c r="AG125" s="401"/>
    </row>
    <row r="126" spans="1:33" x14ac:dyDescent="0.3">
      <c r="A126" s="3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431"/>
      <c r="S126" s="274"/>
      <c r="T126" s="256"/>
      <c r="U126" s="275"/>
      <c r="V126" s="255">
        <f t="shared" si="42"/>
        <v>0</v>
      </c>
      <c r="W126" s="256">
        <f t="shared" si="42"/>
        <v>0</v>
      </c>
      <c r="X126" s="90">
        <f t="shared" si="42"/>
        <v>0</v>
      </c>
      <c r="Y126" s="287">
        <f t="shared" si="42"/>
        <v>0</v>
      </c>
      <c r="Z126" s="90">
        <f t="shared" si="42"/>
        <v>0</v>
      </c>
      <c r="AA126" s="90">
        <f t="shared" si="42"/>
        <v>0</v>
      </c>
      <c r="AB126" s="176">
        <f t="shared" si="42"/>
        <v>0</v>
      </c>
    </row>
    <row r="127" spans="1:33" ht="16.2" x14ac:dyDescent="0.45">
      <c r="A127" s="3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432"/>
      <c r="S127" s="276"/>
      <c r="T127" s="277"/>
      <c r="U127" s="278"/>
      <c r="V127" s="279">
        <f t="shared" si="42"/>
        <v>0</v>
      </c>
      <c r="W127" s="277">
        <f t="shared" si="42"/>
        <v>0</v>
      </c>
      <c r="X127" s="94">
        <f t="shared" si="42"/>
        <v>0</v>
      </c>
      <c r="Y127" s="289">
        <f t="shared" si="42"/>
        <v>0</v>
      </c>
      <c r="Z127" s="94">
        <f t="shared" si="42"/>
        <v>0</v>
      </c>
      <c r="AA127" s="94">
        <f t="shared" si="42"/>
        <v>0</v>
      </c>
      <c r="AB127" s="180">
        <f t="shared" si="42"/>
        <v>0</v>
      </c>
    </row>
    <row r="128" spans="1:33" x14ac:dyDescent="0.3">
      <c r="A128" s="3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426">
        <f t="shared" si="43"/>
        <v>665</v>
      </c>
      <c r="S128" s="256">
        <f t="shared" si="43"/>
        <v>0</v>
      </c>
      <c r="T128" s="256">
        <f t="shared" si="43"/>
        <v>0</v>
      </c>
      <c r="U128" s="280">
        <f t="shared" si="43"/>
        <v>0</v>
      </c>
      <c r="V128" s="255">
        <f t="shared" si="43"/>
        <v>-273</v>
      </c>
      <c r="W128" s="256">
        <f t="shared" si="43"/>
        <v>-436</v>
      </c>
      <c r="X128" s="90">
        <f t="shared" si="43"/>
        <v>-891</v>
      </c>
      <c r="Y128" s="262">
        <f t="shared" si="43"/>
        <v>-928</v>
      </c>
      <c r="Z128" s="90">
        <f t="shared" si="43"/>
        <v>-1410</v>
      </c>
      <c r="AA128" s="90">
        <f t="shared" si="43"/>
        <v>-1525</v>
      </c>
      <c r="AB128" s="181">
        <f t="shared" si="43"/>
        <v>-1528</v>
      </c>
    </row>
    <row r="129" spans="1:33" x14ac:dyDescent="0.3">
      <c r="A129" s="3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426"/>
      <c r="S129" s="274"/>
      <c r="T129" s="256"/>
      <c r="U129" s="275"/>
      <c r="V129" s="281"/>
      <c r="W129" s="282"/>
      <c r="X129" s="92"/>
      <c r="Y129" s="262"/>
      <c r="Z129" s="92"/>
      <c r="AA129" s="93"/>
      <c r="AB129" s="183"/>
    </row>
    <row r="130" spans="1:33" x14ac:dyDescent="0.3">
      <c r="A130" s="3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426">
        <v>0</v>
      </c>
      <c r="S130" s="274"/>
      <c r="T130" s="256"/>
      <c r="U130" s="275"/>
      <c r="V130" s="255">
        <f t="shared" ref="V130:AB134" si="44">O130-C130</f>
        <v>-78</v>
      </c>
      <c r="W130" s="256">
        <f t="shared" si="44"/>
        <v>-917</v>
      </c>
      <c r="X130" s="90">
        <f t="shared" si="44"/>
        <v>-665</v>
      </c>
      <c r="Y130" s="262">
        <f t="shared" si="44"/>
        <v>-639</v>
      </c>
      <c r="Z130" s="90">
        <f t="shared" si="44"/>
        <v>-983</v>
      </c>
      <c r="AA130" s="90">
        <f t="shared" si="44"/>
        <v>-766</v>
      </c>
      <c r="AB130" s="176">
        <f t="shared" si="44"/>
        <v>-1256</v>
      </c>
    </row>
    <row r="131" spans="1:33" x14ac:dyDescent="0.3">
      <c r="A131" s="3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426">
        <v>0</v>
      </c>
      <c r="S131" s="274"/>
      <c r="T131" s="256"/>
      <c r="U131" s="275"/>
      <c r="V131" s="255">
        <f t="shared" si="44"/>
        <v>-6</v>
      </c>
      <c r="W131" s="256">
        <f t="shared" si="44"/>
        <v>-18</v>
      </c>
      <c r="X131" s="90">
        <f t="shared" si="44"/>
        <v>-262</v>
      </c>
      <c r="Y131" s="262">
        <f t="shared" si="44"/>
        <v>-237</v>
      </c>
      <c r="Z131" s="90">
        <f t="shared" si="44"/>
        <v>-455</v>
      </c>
      <c r="AA131" s="90">
        <f t="shared" si="44"/>
        <v>-313</v>
      </c>
      <c r="AB131" s="176">
        <f t="shared" si="44"/>
        <v>-624</v>
      </c>
    </row>
    <row r="132" spans="1:33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426">
        <v>0</v>
      </c>
      <c r="S132" s="274"/>
      <c r="T132" s="256"/>
      <c r="U132" s="275"/>
      <c r="V132" s="255">
        <f t="shared" si="44"/>
        <v>-56</v>
      </c>
      <c r="W132" s="256">
        <f t="shared" si="44"/>
        <v>-105</v>
      </c>
      <c r="X132" s="90">
        <f t="shared" si="44"/>
        <v>-132</v>
      </c>
      <c r="Y132" s="262">
        <f t="shared" si="44"/>
        <v>-105</v>
      </c>
      <c r="Z132" s="90">
        <f t="shared" si="44"/>
        <v>-79</v>
      </c>
      <c r="AA132" s="90">
        <f t="shared" si="44"/>
        <v>-62</v>
      </c>
      <c r="AB132" s="176">
        <f t="shared" si="44"/>
        <v>-41</v>
      </c>
    </row>
    <row r="133" spans="1:33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426">
        <v>0</v>
      </c>
      <c r="S133" s="274"/>
      <c r="T133" s="256"/>
      <c r="U133" s="275"/>
      <c r="V133" s="255">
        <f t="shared" si="44"/>
        <v>-5</v>
      </c>
      <c r="W133" s="256">
        <f t="shared" si="44"/>
        <v>-10</v>
      </c>
      <c r="X133" s="90">
        <f t="shared" si="44"/>
        <v>-9</v>
      </c>
      <c r="Y133" s="262">
        <f t="shared" si="44"/>
        <v>-9</v>
      </c>
      <c r="Z133" s="90">
        <f t="shared" si="44"/>
        <v>-7</v>
      </c>
      <c r="AA133" s="90">
        <f t="shared" si="44"/>
        <v>-5</v>
      </c>
      <c r="AB133" s="176">
        <f t="shared" si="44"/>
        <v>-7</v>
      </c>
    </row>
    <row r="134" spans="1:33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427">
        <v>0</v>
      </c>
      <c r="S134" s="276"/>
      <c r="T134" s="277"/>
      <c r="U134" s="278"/>
      <c r="V134" s="279">
        <f t="shared" si="44"/>
        <v>0</v>
      </c>
      <c r="W134" s="277">
        <f t="shared" si="44"/>
        <v>-1</v>
      </c>
      <c r="X134" s="94">
        <f t="shared" si="44"/>
        <v>-1</v>
      </c>
      <c r="Y134" s="267">
        <f t="shared" si="44"/>
        <v>0</v>
      </c>
      <c r="Z134" s="94">
        <f t="shared" si="44"/>
        <v>0</v>
      </c>
      <c r="AA134" s="94">
        <f t="shared" si="44"/>
        <v>0</v>
      </c>
      <c r="AB134" s="180">
        <f t="shared" si="44"/>
        <v>0</v>
      </c>
    </row>
    <row r="135" spans="1:33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426">
        <f t="shared" si="45"/>
        <v>0</v>
      </c>
      <c r="S135" s="274">
        <f t="shared" si="45"/>
        <v>0</v>
      </c>
      <c r="T135" s="256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92">
        <f t="shared" ref="X135:AB135" si="46">SUM(X130:X134)</f>
        <v>-1069</v>
      </c>
      <c r="Y135" s="262">
        <f t="shared" si="46"/>
        <v>-990</v>
      </c>
      <c r="Z135" s="92">
        <f t="shared" si="46"/>
        <v>-1524</v>
      </c>
      <c r="AA135" s="93">
        <f t="shared" si="46"/>
        <v>-1146</v>
      </c>
      <c r="AB135" s="183">
        <f t="shared" si="46"/>
        <v>-1928</v>
      </c>
    </row>
    <row r="136" spans="1:33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426"/>
      <c r="S136" s="274"/>
      <c r="T136" s="256"/>
      <c r="U136" s="275"/>
      <c r="V136" s="281"/>
      <c r="W136" s="282"/>
      <c r="X136" s="92"/>
      <c r="Y136" s="262"/>
      <c r="Z136" s="92"/>
      <c r="AA136" s="93"/>
      <c r="AB136" s="183"/>
    </row>
    <row r="137" spans="1:33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426">
        <v>2020</v>
      </c>
      <c r="S137" s="274"/>
      <c r="T137" s="256"/>
      <c r="U137" s="275"/>
      <c r="V137" s="255">
        <f t="shared" ref="V137:AB141" si="47">O137-C137</f>
        <v>-3053</v>
      </c>
      <c r="W137" s="256">
        <f t="shared" si="47"/>
        <v>-6810</v>
      </c>
      <c r="X137" s="90">
        <f t="shared" si="47"/>
        <v>-8508</v>
      </c>
      <c r="Y137" s="262">
        <f t="shared" si="47"/>
        <v>-6781</v>
      </c>
      <c r="Z137" s="90">
        <f t="shared" si="47"/>
        <v>-8537</v>
      </c>
      <c r="AA137" s="90">
        <f t="shared" si="47"/>
        <v>-7773</v>
      </c>
      <c r="AB137" s="176">
        <f t="shared" si="47"/>
        <v>-6476</v>
      </c>
      <c r="AC137" s="400"/>
      <c r="AD137" s="400"/>
      <c r="AE137" s="400"/>
      <c r="AF137" s="400"/>
      <c r="AG137" s="400"/>
    </row>
    <row r="138" spans="1:33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426">
        <v>427</v>
      </c>
      <c r="S138" s="274"/>
      <c r="T138" s="256"/>
      <c r="U138" s="275"/>
      <c r="V138" s="255">
        <f t="shared" si="47"/>
        <v>-966</v>
      </c>
      <c r="W138" s="256">
        <f t="shared" si="47"/>
        <v>-1351</v>
      </c>
      <c r="X138" s="90">
        <f t="shared" si="47"/>
        <v>-3184</v>
      </c>
      <c r="Y138" s="262">
        <f t="shared" si="47"/>
        <v>-2736</v>
      </c>
      <c r="Z138" s="90">
        <f t="shared" si="47"/>
        <v>-3293</v>
      </c>
      <c r="AA138" s="90">
        <f t="shared" si="47"/>
        <v>-3206</v>
      </c>
      <c r="AB138" s="176">
        <f t="shared" si="47"/>
        <v>-2802</v>
      </c>
    </row>
    <row r="139" spans="1:33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426">
        <v>33</v>
      </c>
      <c r="S139" s="274"/>
      <c r="T139" s="256"/>
      <c r="U139" s="275"/>
      <c r="V139" s="255">
        <f t="shared" si="47"/>
        <v>-90</v>
      </c>
      <c r="W139" s="256">
        <f t="shared" si="47"/>
        <v>-164</v>
      </c>
      <c r="X139" s="90">
        <f t="shared" si="47"/>
        <v>-183</v>
      </c>
      <c r="Y139" s="262">
        <f t="shared" si="47"/>
        <v>-130</v>
      </c>
      <c r="Z139" s="90">
        <f t="shared" si="47"/>
        <v>-135</v>
      </c>
      <c r="AA139" s="90">
        <f t="shared" si="47"/>
        <v>-104</v>
      </c>
      <c r="AB139" s="176">
        <f t="shared" si="47"/>
        <v>-89</v>
      </c>
      <c r="AC139" s="401"/>
      <c r="AD139" s="401"/>
      <c r="AE139" s="401"/>
      <c r="AF139" s="401"/>
      <c r="AG139" s="401"/>
    </row>
    <row r="140" spans="1:33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426">
        <v>12</v>
      </c>
      <c r="S140" s="274"/>
      <c r="T140" s="256"/>
      <c r="U140" s="275"/>
      <c r="V140" s="255">
        <f t="shared" si="47"/>
        <v>-24</v>
      </c>
      <c r="W140" s="256">
        <f t="shared" si="47"/>
        <v>-52</v>
      </c>
      <c r="X140" s="90">
        <f t="shared" si="47"/>
        <v>-59</v>
      </c>
      <c r="Y140" s="262">
        <f t="shared" si="47"/>
        <v>-47</v>
      </c>
      <c r="Z140" s="90">
        <f t="shared" si="47"/>
        <v>-54</v>
      </c>
      <c r="AA140" s="90">
        <f t="shared" si="47"/>
        <v>-48</v>
      </c>
      <c r="AB140" s="176">
        <f t="shared" si="47"/>
        <v>-37</v>
      </c>
    </row>
    <row r="141" spans="1:33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427">
        <v>2</v>
      </c>
      <c r="S141" s="276"/>
      <c r="T141" s="277"/>
      <c r="U141" s="278"/>
      <c r="V141" s="279">
        <f t="shared" si="47"/>
        <v>-4</v>
      </c>
      <c r="W141" s="277">
        <f t="shared" si="47"/>
        <v>-7</v>
      </c>
      <c r="X141" s="94">
        <f t="shared" si="47"/>
        <v>-6</v>
      </c>
      <c r="Y141" s="267">
        <f t="shared" si="47"/>
        <v>-5</v>
      </c>
      <c r="Z141" s="94">
        <f t="shared" si="47"/>
        <v>-6</v>
      </c>
      <c r="AA141" s="94">
        <f t="shared" si="47"/>
        <v>-5</v>
      </c>
      <c r="AB141" s="180">
        <f t="shared" si="47"/>
        <v>-3</v>
      </c>
    </row>
    <row r="142" spans="1:33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428">
        <f t="shared" si="48"/>
        <v>2494</v>
      </c>
      <c r="S142" s="283">
        <f t="shared" si="48"/>
        <v>0</v>
      </c>
      <c r="T142" s="283">
        <f t="shared" si="48"/>
        <v>0</v>
      </c>
      <c r="U142" s="284">
        <f t="shared" si="48"/>
        <v>0</v>
      </c>
      <c r="V142" s="285">
        <f t="shared" si="48"/>
        <v>-4137</v>
      </c>
      <c r="W142" s="283">
        <f t="shared" si="48"/>
        <v>-8384</v>
      </c>
      <c r="X142" s="185">
        <f t="shared" si="48"/>
        <v>-11940</v>
      </c>
      <c r="Y142" s="271">
        <f t="shared" si="48"/>
        <v>-9699</v>
      </c>
      <c r="Z142" s="185">
        <f t="shared" si="48"/>
        <v>-12025</v>
      </c>
      <c r="AA142" s="185">
        <f t="shared" si="48"/>
        <v>-11136</v>
      </c>
      <c r="AB142" s="186">
        <f t="shared" si="48"/>
        <v>-9407</v>
      </c>
    </row>
    <row r="143" spans="1:33" x14ac:dyDescent="0.3">
      <c r="A143" s="290"/>
      <c r="B143" s="229"/>
      <c r="C143" s="229"/>
      <c r="D143" s="229"/>
      <c r="E143" s="229"/>
      <c r="F143" s="229"/>
      <c r="G143" s="229"/>
    </row>
    <row r="144" spans="1:33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5"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7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63"/>
  <sheetViews>
    <sheetView zoomScaleNormal="100" workbookViewId="0">
      <pane xSplit="2" ySplit="9" topLeftCell="K10" activePane="bottomRight" state="frozen"/>
      <selection pane="topRight" activeCell="C1" sqref="C1"/>
      <selection pane="bottomLeft" activeCell="A9" sqref="A9"/>
      <selection pane="bottomRight" activeCell="AF22" sqref="AF22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1.33203125" style="1" customWidth="1"/>
    <col min="19" max="20" width="9.44140625" style="1" hidden="1" customWidth="1"/>
    <col min="21" max="21" width="2.88671875" style="1" hidden="1" customWidth="1"/>
    <col min="22" max="23" width="12" style="1" bestFit="1" customWidth="1"/>
    <col min="24" max="24" width="11" style="1" bestFit="1" customWidth="1"/>
    <col min="25" max="25" width="17.88671875" style="1" bestFit="1" customWidth="1"/>
    <col min="26" max="26" width="15.21875" style="1" hidden="1" customWidth="1"/>
    <col min="27" max="28" width="14.88671875" style="1" hidden="1" customWidth="1"/>
    <col min="29" max="16384" width="9.21875" style="1"/>
  </cols>
  <sheetData>
    <row r="1" spans="1:28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28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6"/>
      <c r="S2" s="6"/>
      <c r="T2" s="6"/>
      <c r="U2" s="6"/>
      <c r="V2" s="6"/>
      <c r="W2" s="7"/>
    </row>
    <row r="3" spans="1:28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8"/>
      <c r="S3" s="8"/>
      <c r="T3" s="8"/>
      <c r="U3" s="8"/>
      <c r="V3" s="8"/>
      <c r="W3" s="9"/>
    </row>
    <row r="4" spans="1:28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8"/>
      <c r="S4" s="8"/>
      <c r="T4" s="8"/>
      <c r="U4" s="8"/>
      <c r="V4" s="8"/>
      <c r="W4" s="9"/>
    </row>
    <row r="5" spans="1:28" ht="27.6" customHeight="1" thickTop="1" thickBot="1" x14ac:dyDescent="0.35">
      <c r="B5" s="4" t="s">
        <v>45</v>
      </c>
      <c r="C5" s="519" t="s">
        <v>134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8"/>
      <c r="S5" s="8"/>
      <c r="T5" s="8"/>
      <c r="U5" s="8"/>
      <c r="V5" s="8"/>
      <c r="W5" s="10"/>
    </row>
    <row r="6" spans="1:28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8"/>
      <c r="S6" s="8"/>
      <c r="T6" s="8"/>
      <c r="U6" s="8"/>
      <c r="V6" s="8"/>
      <c r="W6" s="10"/>
    </row>
    <row r="7" spans="1:28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13"/>
      <c r="S7" s="13"/>
      <c r="T7" s="13"/>
      <c r="U7" s="13"/>
      <c r="V7" s="13"/>
      <c r="W7" s="14"/>
    </row>
    <row r="8" spans="1:28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17"/>
      <c r="S8" s="17"/>
      <c r="T8" s="17"/>
      <c r="U8" s="20"/>
      <c r="V8" s="521" t="s">
        <v>32</v>
      </c>
      <c r="W8" s="522"/>
      <c r="X8" s="522"/>
      <c r="Y8" s="522"/>
      <c r="Z8" s="522"/>
      <c r="AA8" s="522"/>
      <c r="AB8" s="523"/>
    </row>
    <row r="9" spans="1:28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393" t="s">
        <v>132</v>
      </c>
      <c r="S9" s="147" t="s">
        <v>11</v>
      </c>
      <c r="T9" s="147" t="s">
        <v>2</v>
      </c>
      <c r="U9" s="150" t="s">
        <v>12</v>
      </c>
      <c r="V9" s="146" t="s">
        <v>8</v>
      </c>
      <c r="W9" s="147" t="s">
        <v>9</v>
      </c>
      <c r="X9" s="147" t="s">
        <v>13</v>
      </c>
      <c r="Y9" s="147" t="s">
        <v>133</v>
      </c>
      <c r="Z9" s="147" t="s">
        <v>11</v>
      </c>
      <c r="AA9" s="147" t="s">
        <v>2</v>
      </c>
      <c r="AB9" s="148" t="s">
        <v>12</v>
      </c>
    </row>
    <row r="10" spans="1:28" x14ac:dyDescent="0.3">
      <c r="A10" s="3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26"/>
      <c r="S10" s="26"/>
      <c r="T10" s="26"/>
      <c r="U10" s="187"/>
      <c r="V10" s="212"/>
      <c r="W10" s="28"/>
      <c r="X10" s="29"/>
      <c r="Y10" s="29"/>
      <c r="Z10" s="29"/>
      <c r="AA10" s="29"/>
      <c r="AB10" s="152"/>
    </row>
    <row r="11" spans="1:28" x14ac:dyDescent="0.3">
      <c r="A11" s="3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49">
        <v>259688</v>
      </c>
      <c r="S11" s="30"/>
      <c r="T11" s="30"/>
      <c r="U11" s="188"/>
      <c r="V11" s="213">
        <f t="shared" ref="V11:AB15" si="0">O11-C11</f>
        <v>4079</v>
      </c>
      <c r="W11" s="80">
        <f t="shared" si="0"/>
        <v>4317</v>
      </c>
      <c r="X11" s="80">
        <f t="shared" si="0"/>
        <v>5435</v>
      </c>
      <c r="Y11" s="49">
        <f t="shared" si="0"/>
        <v>5272</v>
      </c>
      <c r="Z11" s="80">
        <f t="shared" si="0"/>
        <v>-252936</v>
      </c>
      <c r="AA11" s="80">
        <f t="shared" si="0"/>
        <v>-253397</v>
      </c>
      <c r="AB11" s="154">
        <f t="shared" si="0"/>
        <v>-254776</v>
      </c>
    </row>
    <row r="12" spans="1:28" x14ac:dyDescent="0.3">
      <c r="A12" s="3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49">
        <v>39067</v>
      </c>
      <c r="S12" s="30"/>
      <c r="T12" s="30"/>
      <c r="U12" s="188"/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49">
        <f t="shared" si="0"/>
        <v>346</v>
      </c>
      <c r="Z12" s="80">
        <f t="shared" si="0"/>
        <v>-39528</v>
      </c>
      <c r="AA12" s="80">
        <f t="shared" si="0"/>
        <v>-39143</v>
      </c>
      <c r="AB12" s="154">
        <f t="shared" si="0"/>
        <v>-37878</v>
      </c>
    </row>
    <row r="13" spans="1:28" x14ac:dyDescent="0.3">
      <c r="A13" s="3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49">
        <v>23516</v>
      </c>
      <c r="S13" s="30"/>
      <c r="T13" s="30"/>
      <c r="U13" s="188"/>
      <c r="V13" s="213">
        <f t="shared" si="0"/>
        <v>-11</v>
      </c>
      <c r="W13" s="80">
        <f t="shared" si="0"/>
        <v>186</v>
      </c>
      <c r="X13" s="80">
        <f t="shared" si="0"/>
        <v>425</v>
      </c>
      <c r="Y13" s="49">
        <f t="shared" si="0"/>
        <v>616</v>
      </c>
      <c r="Z13" s="80">
        <f t="shared" si="0"/>
        <v>-22787</v>
      </c>
      <c r="AA13" s="80">
        <f t="shared" si="0"/>
        <v>-22725</v>
      </c>
      <c r="AB13" s="154">
        <f t="shared" si="0"/>
        <v>-22731</v>
      </c>
    </row>
    <row r="14" spans="1:28" x14ac:dyDescent="0.3">
      <c r="A14" s="3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49">
        <v>6943</v>
      </c>
      <c r="S14" s="30"/>
      <c r="T14" s="30"/>
      <c r="U14" s="188"/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49">
        <f t="shared" si="0"/>
        <v>175</v>
      </c>
      <c r="Z14" s="80">
        <f t="shared" si="0"/>
        <v>-6750</v>
      </c>
      <c r="AA14" s="80">
        <f t="shared" si="0"/>
        <v>-6748</v>
      </c>
      <c r="AB14" s="154">
        <f t="shared" si="0"/>
        <v>-6754</v>
      </c>
    </row>
    <row r="15" spans="1:28" x14ac:dyDescent="0.3">
      <c r="A15" s="3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55">
        <v>996</v>
      </c>
      <c r="S15" s="84"/>
      <c r="T15" s="84"/>
      <c r="U15" s="189"/>
      <c r="V15" s="214">
        <f t="shared" si="0"/>
        <v>13</v>
      </c>
      <c r="W15" s="85">
        <f t="shared" si="0"/>
        <v>18</v>
      </c>
      <c r="X15" s="85">
        <f t="shared" si="0"/>
        <v>15</v>
      </c>
      <c r="Y15" s="55">
        <f t="shared" si="0"/>
        <v>17</v>
      </c>
      <c r="Z15" s="85">
        <f t="shared" si="0"/>
        <v>-980</v>
      </c>
      <c r="AA15" s="85">
        <f t="shared" si="0"/>
        <v>-978</v>
      </c>
      <c r="AB15" s="155">
        <f t="shared" si="0"/>
        <v>-977</v>
      </c>
    </row>
    <row r="16" spans="1:28" ht="15" thickBot="1" x14ac:dyDescent="0.35">
      <c r="A16" s="3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52">
        <f t="shared" si="1"/>
        <v>330210</v>
      </c>
      <c r="S16" s="31">
        <f t="shared" si="1"/>
        <v>0</v>
      </c>
      <c r="T16" s="31">
        <f t="shared" si="1"/>
        <v>0</v>
      </c>
      <c r="U16" s="190">
        <f t="shared" si="1"/>
        <v>0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5824</v>
      </c>
      <c r="Y16" s="52">
        <f t="shared" si="2"/>
        <v>6426</v>
      </c>
      <c r="Z16" s="51">
        <f t="shared" si="2"/>
        <v>-322981</v>
      </c>
      <c r="AA16" s="51">
        <f t="shared" si="2"/>
        <v>-322991</v>
      </c>
      <c r="AB16" s="157">
        <f t="shared" si="2"/>
        <v>-323116</v>
      </c>
    </row>
    <row r="17" spans="1:32" x14ac:dyDescent="0.3">
      <c r="A17" s="3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235"/>
      <c r="S17" s="30"/>
      <c r="T17" s="30"/>
      <c r="U17" s="187"/>
      <c r="V17" s="213"/>
      <c r="W17" s="236"/>
      <c r="X17" s="81"/>
      <c r="Y17" s="235"/>
      <c r="Z17" s="81"/>
      <c r="AA17" s="81"/>
      <c r="AB17" s="159"/>
    </row>
    <row r="18" spans="1:32" x14ac:dyDescent="0.3">
      <c r="A18" s="3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58">
        <v>60698</v>
      </c>
      <c r="S18" s="33"/>
      <c r="T18" s="33"/>
      <c r="U18" s="191"/>
      <c r="V18" s="213">
        <f t="shared" ref="V18:AB22" si="3">O18-C18</f>
        <v>5522</v>
      </c>
      <c r="W18" s="80">
        <f t="shared" si="3"/>
        <v>-3703</v>
      </c>
      <c r="X18" s="80">
        <f t="shared" si="3"/>
        <v>-1181</v>
      </c>
      <c r="Y18" s="58">
        <f t="shared" si="3"/>
        <v>-4690</v>
      </c>
      <c r="Z18" s="80">
        <f t="shared" si="3"/>
        <v>-67100</v>
      </c>
      <c r="AA18" s="80">
        <f t="shared" si="3"/>
        <v>-63283</v>
      </c>
      <c r="AB18" s="154">
        <f t="shared" si="3"/>
        <v>-59573</v>
      </c>
      <c r="AC18" s="400"/>
      <c r="AD18" s="400"/>
      <c r="AE18" s="400"/>
      <c r="AF18" s="400"/>
    </row>
    <row r="19" spans="1:32" x14ac:dyDescent="0.3">
      <c r="A19" s="3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58">
        <v>26283</v>
      </c>
      <c r="S19" s="33"/>
      <c r="T19" s="33"/>
      <c r="U19" s="191"/>
      <c r="V19" s="213">
        <f t="shared" si="3"/>
        <v>-699</v>
      </c>
      <c r="W19" s="80">
        <f t="shared" si="3"/>
        <v>-1644</v>
      </c>
      <c r="X19" s="80">
        <f t="shared" si="3"/>
        <v>134</v>
      </c>
      <c r="Y19" s="58">
        <f t="shared" si="3"/>
        <v>-2740</v>
      </c>
      <c r="Z19" s="80">
        <f t="shared" si="3"/>
        <v>-28744</v>
      </c>
      <c r="AA19" s="80">
        <f t="shared" si="3"/>
        <v>-27137</v>
      </c>
      <c r="AB19" s="154">
        <f t="shared" si="3"/>
        <v>-25762</v>
      </c>
    </row>
    <row r="20" spans="1:32" x14ac:dyDescent="0.3">
      <c r="A20" s="3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58">
        <v>5790</v>
      </c>
      <c r="S20" s="33"/>
      <c r="T20" s="33"/>
      <c r="U20" s="191"/>
      <c r="V20" s="213">
        <f t="shared" si="3"/>
        <v>787</v>
      </c>
      <c r="W20" s="80">
        <f t="shared" si="3"/>
        <v>1365</v>
      </c>
      <c r="X20" s="80">
        <f t="shared" si="3"/>
        <v>1144</v>
      </c>
      <c r="Y20" s="58">
        <f t="shared" si="3"/>
        <v>1141</v>
      </c>
      <c r="Z20" s="80">
        <f t="shared" si="3"/>
        <v>-4995</v>
      </c>
      <c r="AA20" s="80">
        <f t="shared" si="3"/>
        <v>-4706</v>
      </c>
      <c r="AB20" s="154">
        <f t="shared" si="3"/>
        <v>-4358</v>
      </c>
      <c r="AC20" s="401"/>
      <c r="AD20" s="401"/>
      <c r="AE20" s="401"/>
      <c r="AF20" s="401"/>
    </row>
    <row r="21" spans="1:32" x14ac:dyDescent="0.3">
      <c r="A21" s="3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58">
        <v>1346</v>
      </c>
      <c r="S21" s="33"/>
      <c r="T21" s="33"/>
      <c r="U21" s="191"/>
      <c r="V21" s="213">
        <f t="shared" si="3"/>
        <v>325</v>
      </c>
      <c r="W21" s="80">
        <f t="shared" si="3"/>
        <v>509</v>
      </c>
      <c r="X21" s="80">
        <f t="shared" si="3"/>
        <v>336</v>
      </c>
      <c r="Y21" s="58">
        <f t="shared" si="3"/>
        <v>327</v>
      </c>
      <c r="Z21" s="80">
        <f t="shared" si="3"/>
        <v>-1048</v>
      </c>
      <c r="AA21" s="80">
        <f t="shared" si="3"/>
        <v>-997</v>
      </c>
      <c r="AB21" s="154">
        <f t="shared" si="3"/>
        <v>-847</v>
      </c>
    </row>
    <row r="22" spans="1:32" x14ac:dyDescent="0.3">
      <c r="A22" s="3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68">
        <v>151</v>
      </c>
      <c r="S22" s="86"/>
      <c r="T22" s="86"/>
      <c r="U22" s="192"/>
      <c r="V22" s="214">
        <f t="shared" si="3"/>
        <v>75</v>
      </c>
      <c r="W22" s="85">
        <f t="shared" si="3"/>
        <v>54</v>
      </c>
      <c r="X22" s="85">
        <f t="shared" si="3"/>
        <v>48</v>
      </c>
      <c r="Y22" s="68">
        <f t="shared" si="3"/>
        <v>46</v>
      </c>
      <c r="Z22" s="85">
        <f t="shared" si="3"/>
        <v>-119</v>
      </c>
      <c r="AA22" s="85">
        <f t="shared" si="3"/>
        <v>-128</v>
      </c>
      <c r="AB22" s="155">
        <f t="shared" si="3"/>
        <v>-118</v>
      </c>
    </row>
    <row r="23" spans="1:32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58">
        <f t="shared" si="4"/>
        <v>94268</v>
      </c>
      <c r="S23" s="34">
        <f t="shared" si="4"/>
        <v>0</v>
      </c>
      <c r="T23" s="34">
        <f t="shared" si="4"/>
        <v>0</v>
      </c>
      <c r="U23" s="191">
        <f t="shared" si="4"/>
        <v>0</v>
      </c>
      <c r="V23" s="216">
        <f t="shared" si="4"/>
        <v>6010</v>
      </c>
      <c r="W23" s="60">
        <f t="shared" si="4"/>
        <v>-3419</v>
      </c>
      <c r="X23" s="60">
        <f t="shared" si="4"/>
        <v>481</v>
      </c>
      <c r="Y23" s="58">
        <f t="shared" si="4"/>
        <v>-5916</v>
      </c>
      <c r="Z23" s="60">
        <f t="shared" si="4"/>
        <v>-102006</v>
      </c>
      <c r="AA23" s="60">
        <f t="shared" si="4"/>
        <v>-96251</v>
      </c>
      <c r="AB23" s="160">
        <f t="shared" si="4"/>
        <v>-90658</v>
      </c>
    </row>
    <row r="24" spans="1:32" x14ac:dyDescent="0.3">
      <c r="A24" s="3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58"/>
      <c r="S24" s="33"/>
      <c r="T24" s="33"/>
      <c r="U24" s="191"/>
      <c r="V24" s="216"/>
      <c r="W24" s="82"/>
      <c r="X24" s="83"/>
      <c r="Y24" s="58"/>
      <c r="Z24" s="83"/>
      <c r="AA24" s="83"/>
      <c r="AB24" s="162"/>
    </row>
    <row r="25" spans="1:32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58">
        <v>20976</v>
      </c>
      <c r="S25" s="33"/>
      <c r="T25" s="33"/>
      <c r="U25" s="191"/>
      <c r="V25" s="213">
        <f t="shared" ref="V25:AB29" si="5">O25-C25</f>
        <v>2991</v>
      </c>
      <c r="W25" s="80">
        <f t="shared" si="5"/>
        <v>-8657</v>
      </c>
      <c r="X25" s="80">
        <f t="shared" si="5"/>
        <v>-1118</v>
      </c>
      <c r="Y25" s="58">
        <f t="shared" si="5"/>
        <v>-5747</v>
      </c>
      <c r="Z25" s="80">
        <f t="shared" si="5"/>
        <v>-28709</v>
      </c>
      <c r="AA25" s="80">
        <f t="shared" si="5"/>
        <v>-23531</v>
      </c>
      <c r="AB25" s="154">
        <f t="shared" si="5"/>
        <v>-22018</v>
      </c>
    </row>
    <row r="26" spans="1:32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58">
        <v>6809</v>
      </c>
      <c r="S26" s="33"/>
      <c r="T26" s="33"/>
      <c r="U26" s="191"/>
      <c r="V26" s="213">
        <f t="shared" si="5"/>
        <v>1193</v>
      </c>
      <c r="W26" s="80">
        <f t="shared" si="5"/>
        <v>-318</v>
      </c>
      <c r="X26" s="80">
        <f t="shared" si="5"/>
        <v>734</v>
      </c>
      <c r="Y26" s="58">
        <f t="shared" si="5"/>
        <v>-2479</v>
      </c>
      <c r="Z26" s="80">
        <f t="shared" si="5"/>
        <v>-5251</v>
      </c>
      <c r="AA26" s="80">
        <f t="shared" si="5"/>
        <v>-3601</v>
      </c>
      <c r="AB26" s="154">
        <f t="shared" si="5"/>
        <v>-3774</v>
      </c>
    </row>
    <row r="27" spans="1:32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58">
        <v>2035</v>
      </c>
      <c r="S27" s="33"/>
      <c r="T27" s="33"/>
      <c r="U27" s="191"/>
      <c r="V27" s="213">
        <f t="shared" si="5"/>
        <v>593</v>
      </c>
      <c r="W27" s="80">
        <f t="shared" si="5"/>
        <v>264</v>
      </c>
      <c r="X27" s="80">
        <f t="shared" si="5"/>
        <v>-213</v>
      </c>
      <c r="Y27" s="58">
        <f t="shared" si="5"/>
        <v>-44</v>
      </c>
      <c r="Z27" s="80">
        <f t="shared" si="5"/>
        <v>-2311</v>
      </c>
      <c r="AA27" s="80">
        <f t="shared" si="5"/>
        <v>-1801</v>
      </c>
      <c r="AB27" s="154">
        <f t="shared" si="5"/>
        <v>-1524</v>
      </c>
    </row>
    <row r="28" spans="1:32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58">
        <v>626</v>
      </c>
      <c r="S28" s="33"/>
      <c r="T28" s="33"/>
      <c r="U28" s="191"/>
      <c r="V28" s="213">
        <f t="shared" si="5"/>
        <v>266</v>
      </c>
      <c r="W28" s="80">
        <f t="shared" si="5"/>
        <v>205</v>
      </c>
      <c r="X28" s="80">
        <f t="shared" si="5"/>
        <v>47</v>
      </c>
      <c r="Y28" s="58">
        <f t="shared" si="5"/>
        <v>57</v>
      </c>
      <c r="Z28" s="80">
        <f t="shared" si="5"/>
        <v>-564</v>
      </c>
      <c r="AA28" s="80">
        <f t="shared" si="5"/>
        <v>-496</v>
      </c>
      <c r="AB28" s="154">
        <f t="shared" si="5"/>
        <v>-356</v>
      </c>
    </row>
    <row r="29" spans="1:32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68">
        <v>69</v>
      </c>
      <c r="S29" s="86"/>
      <c r="T29" s="86"/>
      <c r="U29" s="192"/>
      <c r="V29" s="214">
        <f t="shared" si="5"/>
        <v>59</v>
      </c>
      <c r="W29" s="85">
        <f t="shared" si="5"/>
        <v>24</v>
      </c>
      <c r="X29" s="85">
        <f t="shared" si="5"/>
        <v>8</v>
      </c>
      <c r="Y29" s="68">
        <f t="shared" si="5"/>
        <v>6</v>
      </c>
      <c r="Z29" s="85">
        <f t="shared" si="5"/>
        <v>-81</v>
      </c>
      <c r="AA29" s="85">
        <f t="shared" si="5"/>
        <v>-74</v>
      </c>
      <c r="AB29" s="155">
        <f t="shared" si="5"/>
        <v>-63</v>
      </c>
    </row>
    <row r="30" spans="1:32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61">
        <f t="shared" si="6"/>
        <v>30515</v>
      </c>
      <c r="S30" s="34">
        <f t="shared" si="6"/>
        <v>0</v>
      </c>
      <c r="T30" s="34">
        <f t="shared" si="6"/>
        <v>0</v>
      </c>
      <c r="U30" s="193">
        <f t="shared" si="6"/>
        <v>0</v>
      </c>
      <c r="V30" s="216">
        <f t="shared" si="6"/>
        <v>5102</v>
      </c>
      <c r="W30" s="60">
        <f t="shared" si="6"/>
        <v>-8482</v>
      </c>
      <c r="X30" s="60">
        <f t="shared" si="6"/>
        <v>-542</v>
      </c>
      <c r="Y30" s="61">
        <f t="shared" si="6"/>
        <v>-8207</v>
      </c>
      <c r="Z30" s="60">
        <f t="shared" si="6"/>
        <v>-36916</v>
      </c>
      <c r="AA30" s="60">
        <f t="shared" si="6"/>
        <v>-29503</v>
      </c>
      <c r="AB30" s="160">
        <f t="shared" si="6"/>
        <v>-27735</v>
      </c>
    </row>
    <row r="31" spans="1:32" x14ac:dyDescent="0.3">
      <c r="A31" s="3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61"/>
      <c r="S31" s="34"/>
      <c r="T31" s="34"/>
      <c r="U31" s="193"/>
      <c r="V31" s="216"/>
      <c r="W31" s="60"/>
      <c r="X31" s="60"/>
      <c r="Y31" s="61"/>
      <c r="Z31" s="60"/>
      <c r="AA31" s="60"/>
      <c r="AB31" s="160"/>
    </row>
    <row r="32" spans="1:32" x14ac:dyDescent="0.3">
      <c r="A32" s="3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61">
        <v>11677</v>
      </c>
      <c r="S32" s="34"/>
      <c r="T32" s="34"/>
      <c r="U32" s="193"/>
      <c r="V32" s="213">
        <f t="shared" ref="V32:AB36" si="7">O32-C32</f>
        <v>-396</v>
      </c>
      <c r="W32" s="80">
        <f t="shared" si="7"/>
        <v>-33</v>
      </c>
      <c r="X32" s="80">
        <f t="shared" si="7"/>
        <v>-5319</v>
      </c>
      <c r="Y32" s="61">
        <f t="shared" si="7"/>
        <v>-1542</v>
      </c>
      <c r="Z32" s="80">
        <f t="shared" si="7"/>
        <v>-11574</v>
      </c>
      <c r="AA32" s="80">
        <f t="shared" si="7"/>
        <v>-12648</v>
      </c>
      <c r="AB32" s="154">
        <f t="shared" si="7"/>
        <v>-10188</v>
      </c>
    </row>
    <row r="33" spans="1:28" x14ac:dyDescent="0.3">
      <c r="A33" s="3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61">
        <v>4969</v>
      </c>
      <c r="S33" s="34"/>
      <c r="T33" s="34"/>
      <c r="U33" s="193"/>
      <c r="V33" s="213">
        <f t="shared" si="7"/>
        <v>-416</v>
      </c>
      <c r="W33" s="80">
        <f t="shared" si="7"/>
        <v>-574</v>
      </c>
      <c r="X33" s="80">
        <f t="shared" si="7"/>
        <v>-1035</v>
      </c>
      <c r="Y33" s="61">
        <f t="shared" si="7"/>
        <v>327</v>
      </c>
      <c r="Z33" s="80">
        <f t="shared" si="7"/>
        <v>-6501</v>
      </c>
      <c r="AA33" s="80">
        <f t="shared" si="7"/>
        <v>-3593</v>
      </c>
      <c r="AB33" s="154">
        <f t="shared" si="7"/>
        <v>-2404</v>
      </c>
    </row>
    <row r="34" spans="1:28" x14ac:dyDescent="0.3">
      <c r="A34" s="3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61">
        <v>1549</v>
      </c>
      <c r="S34" s="34"/>
      <c r="T34" s="34"/>
      <c r="U34" s="193"/>
      <c r="V34" s="213">
        <f t="shared" si="7"/>
        <v>9</v>
      </c>
      <c r="W34" s="80">
        <f t="shared" si="7"/>
        <v>534</v>
      </c>
      <c r="X34" s="80">
        <f t="shared" si="7"/>
        <v>360</v>
      </c>
      <c r="Y34" s="61">
        <f t="shared" si="7"/>
        <v>426</v>
      </c>
      <c r="Z34" s="80">
        <f t="shared" si="7"/>
        <v>-895</v>
      </c>
      <c r="AA34" s="80">
        <f t="shared" si="7"/>
        <v>-962</v>
      </c>
      <c r="AB34" s="154">
        <f t="shared" si="7"/>
        <v>-720</v>
      </c>
    </row>
    <row r="35" spans="1:28" x14ac:dyDescent="0.3">
      <c r="A35" s="3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61">
        <v>360</v>
      </c>
      <c r="S35" s="34"/>
      <c r="T35" s="34"/>
      <c r="U35" s="193"/>
      <c r="V35" s="213">
        <f t="shared" si="7"/>
        <v>38</v>
      </c>
      <c r="W35" s="80">
        <f t="shared" si="7"/>
        <v>217</v>
      </c>
      <c r="X35" s="80">
        <f t="shared" si="7"/>
        <v>112</v>
      </c>
      <c r="Y35" s="61">
        <f t="shared" si="7"/>
        <v>143</v>
      </c>
      <c r="Z35" s="80">
        <f t="shared" si="7"/>
        <v>-201</v>
      </c>
      <c r="AA35" s="80">
        <f t="shared" si="7"/>
        <v>-183</v>
      </c>
      <c r="AB35" s="154">
        <f t="shared" si="7"/>
        <v>-159</v>
      </c>
    </row>
    <row r="36" spans="1:28" x14ac:dyDescent="0.3">
      <c r="A36" s="3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68">
        <v>37</v>
      </c>
      <c r="S36" s="87"/>
      <c r="T36" s="87"/>
      <c r="U36" s="194"/>
      <c r="V36" s="214">
        <f t="shared" si="7"/>
        <v>13</v>
      </c>
      <c r="W36" s="85">
        <f t="shared" si="7"/>
        <v>21</v>
      </c>
      <c r="X36" s="85">
        <f t="shared" si="7"/>
        <v>15</v>
      </c>
      <c r="Y36" s="68">
        <f t="shared" si="7"/>
        <v>18</v>
      </c>
      <c r="Z36" s="85">
        <f t="shared" si="7"/>
        <v>-12</v>
      </c>
      <c r="AA36" s="85">
        <f t="shared" si="7"/>
        <v>-29</v>
      </c>
      <c r="AB36" s="155">
        <f t="shared" si="7"/>
        <v>-22</v>
      </c>
    </row>
    <row r="37" spans="1:28" x14ac:dyDescent="0.3">
      <c r="A37" s="3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18715</v>
      </c>
      <c r="R37" s="61">
        <f t="shared" si="9"/>
        <v>18592</v>
      </c>
      <c r="S37" s="34">
        <f t="shared" si="9"/>
        <v>0</v>
      </c>
      <c r="T37" s="34">
        <f t="shared" si="9"/>
        <v>0</v>
      </c>
      <c r="U37" s="193">
        <f t="shared" si="9"/>
        <v>0</v>
      </c>
      <c r="V37" s="216">
        <f t="shared" si="9"/>
        <v>-752</v>
      </c>
      <c r="W37" s="60">
        <f t="shared" si="9"/>
        <v>165</v>
      </c>
      <c r="X37" s="60">
        <f t="shared" si="9"/>
        <v>-5867</v>
      </c>
      <c r="Y37" s="61">
        <f t="shared" si="9"/>
        <v>-628</v>
      </c>
      <c r="Z37" s="60">
        <f t="shared" si="9"/>
        <v>-19183</v>
      </c>
      <c r="AA37" s="60">
        <f t="shared" si="9"/>
        <v>-17415</v>
      </c>
      <c r="AB37" s="160">
        <f t="shared" si="9"/>
        <v>-13493</v>
      </c>
    </row>
    <row r="38" spans="1:28" x14ac:dyDescent="0.3">
      <c r="A38" s="3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61"/>
      <c r="S38" s="34"/>
      <c r="T38" s="34"/>
      <c r="U38" s="193"/>
      <c r="V38" s="216"/>
      <c r="W38" s="60"/>
      <c r="X38" s="60"/>
      <c r="Y38" s="61"/>
      <c r="Z38" s="60"/>
      <c r="AA38" s="60"/>
      <c r="AB38" s="160"/>
    </row>
    <row r="39" spans="1:28" x14ac:dyDescent="0.3">
      <c r="A39" s="3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61">
        <v>28045</v>
      </c>
      <c r="S39" s="34"/>
      <c r="T39" s="34"/>
      <c r="U39" s="193"/>
      <c r="V39" s="213">
        <f t="shared" ref="V39:AB43" si="10">O39-C39</f>
        <v>2927</v>
      </c>
      <c r="W39" s="80">
        <f t="shared" si="10"/>
        <v>4987</v>
      </c>
      <c r="X39" s="80">
        <f t="shared" si="10"/>
        <v>5256</v>
      </c>
      <c r="Y39" s="61">
        <f t="shared" si="10"/>
        <v>2599</v>
      </c>
      <c r="Z39" s="80">
        <f t="shared" si="10"/>
        <v>-26817</v>
      </c>
      <c r="AA39" s="80">
        <f t="shared" si="10"/>
        <v>-27104</v>
      </c>
      <c r="AB39" s="154">
        <f t="shared" si="10"/>
        <v>-27367</v>
      </c>
    </row>
    <row r="40" spans="1:28" x14ac:dyDescent="0.3">
      <c r="A40" s="3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61">
        <v>14505</v>
      </c>
      <c r="S40" s="34"/>
      <c r="T40" s="34"/>
      <c r="U40" s="193"/>
      <c r="V40" s="213">
        <f t="shared" si="10"/>
        <v>-1476</v>
      </c>
      <c r="W40" s="80">
        <f t="shared" si="10"/>
        <v>-752</v>
      </c>
      <c r="X40" s="80">
        <f t="shared" si="10"/>
        <v>435</v>
      </c>
      <c r="Y40" s="61">
        <f t="shared" si="10"/>
        <v>-588</v>
      </c>
      <c r="Z40" s="80">
        <f t="shared" si="10"/>
        <v>-16992</v>
      </c>
      <c r="AA40" s="80">
        <f t="shared" si="10"/>
        <v>-19943</v>
      </c>
      <c r="AB40" s="154">
        <f t="shared" si="10"/>
        <v>-19584</v>
      </c>
    </row>
    <row r="41" spans="1:28" x14ac:dyDescent="0.3">
      <c r="A41" s="3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61">
        <v>2206</v>
      </c>
      <c r="S41" s="34"/>
      <c r="T41" s="34"/>
      <c r="U41" s="193"/>
      <c r="V41" s="213">
        <f t="shared" si="10"/>
        <v>185</v>
      </c>
      <c r="W41" s="80">
        <f t="shared" si="10"/>
        <v>567</v>
      </c>
      <c r="X41" s="80">
        <f t="shared" si="10"/>
        <v>997</v>
      </c>
      <c r="Y41" s="61">
        <f t="shared" si="10"/>
        <v>759</v>
      </c>
      <c r="Z41" s="80">
        <f t="shared" si="10"/>
        <v>-1789</v>
      </c>
      <c r="AA41" s="80">
        <f t="shared" si="10"/>
        <v>-1943</v>
      </c>
      <c r="AB41" s="154">
        <f t="shared" si="10"/>
        <v>-2114</v>
      </c>
    </row>
    <row r="42" spans="1:28" x14ac:dyDescent="0.3">
      <c r="A42" s="3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61">
        <v>360</v>
      </c>
      <c r="S42" s="34"/>
      <c r="T42" s="34"/>
      <c r="U42" s="193"/>
      <c r="V42" s="213">
        <f t="shared" si="10"/>
        <v>21</v>
      </c>
      <c r="W42" s="80">
        <f t="shared" si="10"/>
        <v>87</v>
      </c>
      <c r="X42" s="80">
        <f t="shared" si="10"/>
        <v>177</v>
      </c>
      <c r="Y42" s="61">
        <f t="shared" si="10"/>
        <v>127</v>
      </c>
      <c r="Z42" s="80">
        <f t="shared" si="10"/>
        <v>-283</v>
      </c>
      <c r="AA42" s="80">
        <f t="shared" si="10"/>
        <v>-318</v>
      </c>
      <c r="AB42" s="154">
        <f t="shared" si="10"/>
        <v>-332</v>
      </c>
    </row>
    <row r="43" spans="1:28" x14ac:dyDescent="0.3">
      <c r="A43" s="3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68">
        <v>45</v>
      </c>
      <c r="S43" s="87"/>
      <c r="T43" s="87"/>
      <c r="U43" s="194"/>
      <c r="V43" s="214">
        <f t="shared" si="10"/>
        <v>3</v>
      </c>
      <c r="W43" s="85">
        <f t="shared" si="10"/>
        <v>9</v>
      </c>
      <c r="X43" s="85">
        <f t="shared" si="10"/>
        <v>25</v>
      </c>
      <c r="Y43" s="68">
        <f t="shared" si="10"/>
        <v>22</v>
      </c>
      <c r="Z43" s="85">
        <f t="shared" si="10"/>
        <v>-26</v>
      </c>
      <c r="AA43" s="85">
        <f t="shared" si="10"/>
        <v>-25</v>
      </c>
      <c r="AB43" s="155">
        <f t="shared" si="10"/>
        <v>-33</v>
      </c>
    </row>
    <row r="44" spans="1:28" ht="15" thickBot="1" x14ac:dyDescent="0.35">
      <c r="A44" s="3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62">
        <f t="shared" si="11"/>
        <v>45161</v>
      </c>
      <c r="S44" s="31">
        <f t="shared" si="11"/>
        <v>0</v>
      </c>
      <c r="T44" s="31">
        <f t="shared" si="11"/>
        <v>0</v>
      </c>
      <c r="U44" s="195">
        <f t="shared" si="11"/>
        <v>0</v>
      </c>
      <c r="V44" s="215">
        <f t="shared" si="11"/>
        <v>1660</v>
      </c>
      <c r="W44" s="51">
        <f t="shared" si="11"/>
        <v>4898</v>
      </c>
      <c r="X44" s="51">
        <f t="shared" si="11"/>
        <v>6890</v>
      </c>
      <c r="Y44" s="62">
        <f t="shared" si="11"/>
        <v>2919</v>
      </c>
      <c r="Z44" s="51">
        <f t="shared" si="11"/>
        <v>-45907</v>
      </c>
      <c r="AA44" s="51">
        <f t="shared" si="11"/>
        <v>-49333</v>
      </c>
      <c r="AB44" s="157">
        <f t="shared" si="11"/>
        <v>-49430</v>
      </c>
    </row>
    <row r="45" spans="1:28" x14ac:dyDescent="0.3">
      <c r="A45" s="3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65"/>
      <c r="S45" s="35"/>
      <c r="T45" s="35"/>
      <c r="U45" s="196"/>
      <c r="V45" s="217"/>
      <c r="W45" s="35"/>
      <c r="X45" s="35"/>
      <c r="Y45" s="65"/>
      <c r="Z45" s="35"/>
      <c r="AA45" s="35"/>
      <c r="AB45" s="163"/>
    </row>
    <row r="46" spans="1:28" x14ac:dyDescent="0.3">
      <c r="A46" s="3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100">
        <v>3942051.65</v>
      </c>
      <c r="S46" s="101"/>
      <c r="T46" s="101"/>
      <c r="U46" s="197"/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251538.20000000019</v>
      </c>
      <c r="Y46" s="100">
        <f t="shared" si="12"/>
        <v>8521.7700000000186</v>
      </c>
      <c r="Z46" s="95">
        <f t="shared" si="12"/>
        <v>-2291927.96</v>
      </c>
      <c r="AA46" s="95">
        <f t="shared" si="12"/>
        <v>-1270702</v>
      </c>
      <c r="AB46" s="164">
        <f t="shared" si="12"/>
        <v>-1079402.1100000001</v>
      </c>
    </row>
    <row r="47" spans="1:28" x14ac:dyDescent="0.3">
      <c r="A47" s="3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100">
        <v>865652.21</v>
      </c>
      <c r="S47" s="101"/>
      <c r="T47" s="101"/>
      <c r="U47" s="197"/>
      <c r="V47" s="218">
        <f t="shared" si="12"/>
        <v>-912920.56</v>
      </c>
      <c r="W47" s="95">
        <f t="shared" si="12"/>
        <v>-906208.42999999993</v>
      </c>
      <c r="X47" s="95">
        <f t="shared" si="12"/>
        <v>348030.25</v>
      </c>
      <c r="Y47" s="100">
        <f t="shared" si="12"/>
        <v>35783.159999999916</v>
      </c>
      <c r="Z47" s="95">
        <f t="shared" si="12"/>
        <v>-1209553.73</v>
      </c>
      <c r="AA47" s="95">
        <f t="shared" si="12"/>
        <v>-693291.88</v>
      </c>
      <c r="AB47" s="164">
        <f t="shared" si="12"/>
        <v>-336024.34</v>
      </c>
    </row>
    <row r="48" spans="1:28" x14ac:dyDescent="0.3">
      <c r="A48" s="3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100">
        <v>387010.86</v>
      </c>
      <c r="S48" s="101"/>
      <c r="T48" s="101"/>
      <c r="U48" s="197"/>
      <c r="V48" s="218">
        <f t="shared" si="12"/>
        <v>-92779.579999999958</v>
      </c>
      <c r="W48" s="95">
        <f t="shared" si="12"/>
        <v>-265974.88</v>
      </c>
      <c r="X48" s="95">
        <f t="shared" si="12"/>
        <v>108880.34000000003</v>
      </c>
      <c r="Y48" s="100">
        <f t="shared" si="12"/>
        <v>162436.84</v>
      </c>
      <c r="Z48" s="95">
        <f t="shared" si="12"/>
        <v>-105207.33</v>
      </c>
      <c r="AA48" s="95">
        <f t="shared" si="12"/>
        <v>-73719.98</v>
      </c>
      <c r="AB48" s="164">
        <f t="shared" si="12"/>
        <v>-90785.05</v>
      </c>
    </row>
    <row r="49" spans="1:28" x14ac:dyDescent="0.3">
      <c r="A49" s="3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100">
        <v>463069.65</v>
      </c>
      <c r="S49" s="101"/>
      <c r="T49" s="101"/>
      <c r="U49" s="197"/>
      <c r="V49" s="218">
        <f t="shared" si="12"/>
        <v>40715.810000000056</v>
      </c>
      <c r="W49" s="95">
        <f t="shared" si="12"/>
        <v>-6772.0900000000838</v>
      </c>
      <c r="X49" s="95">
        <f t="shared" si="12"/>
        <v>-18767.400000000023</v>
      </c>
      <c r="Y49" s="100">
        <f t="shared" si="12"/>
        <v>195807.28000000003</v>
      </c>
      <c r="Z49" s="95">
        <f t="shared" si="12"/>
        <v>-158545.94</v>
      </c>
      <c r="AA49" s="95">
        <f t="shared" si="12"/>
        <v>-125393.91</v>
      </c>
      <c r="AB49" s="164">
        <f t="shared" si="12"/>
        <v>-89616.77</v>
      </c>
    </row>
    <row r="50" spans="1:28" ht="16.2" x14ac:dyDescent="0.45">
      <c r="A50" s="3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104">
        <v>783789.67</v>
      </c>
      <c r="S50" s="105"/>
      <c r="T50" s="105"/>
      <c r="U50" s="198"/>
      <c r="V50" s="219">
        <f t="shared" si="12"/>
        <v>589224.21</v>
      </c>
      <c r="W50" s="96">
        <f t="shared" si="12"/>
        <v>-37535.29999999993</v>
      </c>
      <c r="X50" s="96">
        <f t="shared" si="12"/>
        <v>-63401.169999999925</v>
      </c>
      <c r="Y50" s="104">
        <f t="shared" si="12"/>
        <v>414981.51000000007</v>
      </c>
      <c r="Z50" s="96">
        <f t="shared" si="12"/>
        <v>-252380.09</v>
      </c>
      <c r="AA50" s="96">
        <f t="shared" si="12"/>
        <v>-101449.3</v>
      </c>
      <c r="AB50" s="165">
        <f t="shared" si="12"/>
        <v>-148842.17000000001</v>
      </c>
    </row>
    <row r="51" spans="1:28" x14ac:dyDescent="0.3">
      <c r="A51" s="3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100">
        <f t="shared" si="13"/>
        <v>6441574.04</v>
      </c>
      <c r="S51" s="101">
        <f t="shared" si="13"/>
        <v>0</v>
      </c>
      <c r="T51" s="101">
        <f t="shared" si="13"/>
        <v>0</v>
      </c>
      <c r="U51" s="197">
        <f t="shared" si="13"/>
        <v>0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626280.22000000032</v>
      </c>
      <c r="Y51" s="100">
        <f t="shared" si="13"/>
        <v>817530.56</v>
      </c>
      <c r="Z51" s="95">
        <f t="shared" si="13"/>
        <v>-4017615.05</v>
      </c>
      <c r="AA51" s="95">
        <f t="shared" si="13"/>
        <v>-2264557.0699999998</v>
      </c>
      <c r="AB51" s="141">
        <f t="shared" si="13"/>
        <v>-1744670.4400000002</v>
      </c>
    </row>
    <row r="52" spans="1:28" x14ac:dyDescent="0.3">
      <c r="A52" s="3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100"/>
      <c r="S52" s="101"/>
      <c r="T52" s="101"/>
      <c r="U52" s="197"/>
      <c r="V52" s="218"/>
      <c r="W52" s="95"/>
      <c r="X52" s="95"/>
      <c r="Y52" s="100"/>
      <c r="Z52" s="95"/>
      <c r="AA52" s="95"/>
      <c r="AB52" s="141"/>
    </row>
    <row r="53" spans="1:28" x14ac:dyDescent="0.3">
      <c r="A53" s="3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100">
        <v>4570703.59</v>
      </c>
      <c r="S53" s="101"/>
      <c r="T53" s="101"/>
      <c r="U53" s="197"/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-1635898.5999999996</v>
      </c>
      <c r="Y53" s="100">
        <f t="shared" si="14"/>
        <v>1007514.19</v>
      </c>
      <c r="Z53" s="95">
        <f t="shared" si="14"/>
        <v>-2173176.54</v>
      </c>
      <c r="AA53" s="95">
        <f t="shared" si="14"/>
        <v>-1192653.6100000001</v>
      </c>
      <c r="AB53" s="164">
        <f t="shared" si="14"/>
        <v>-651311.48</v>
      </c>
    </row>
    <row r="54" spans="1:28" x14ac:dyDescent="0.3">
      <c r="A54" s="3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100">
        <v>1491391.11</v>
      </c>
      <c r="S54" s="101"/>
      <c r="T54" s="101"/>
      <c r="U54" s="197"/>
      <c r="V54" s="218">
        <f t="shared" si="14"/>
        <v>-1050142.3700000001</v>
      </c>
      <c r="W54" s="95">
        <f t="shared" si="14"/>
        <v>-782372.47</v>
      </c>
      <c r="X54" s="95">
        <f t="shared" si="14"/>
        <v>-187483.75</v>
      </c>
      <c r="Y54" s="100">
        <f t="shared" si="14"/>
        <v>371075.4700000002</v>
      </c>
      <c r="Z54" s="95">
        <f t="shared" si="14"/>
        <v>-996294.13</v>
      </c>
      <c r="AA54" s="95">
        <f t="shared" si="14"/>
        <v>-1056357.8600000001</v>
      </c>
      <c r="AB54" s="164">
        <f t="shared" si="14"/>
        <v>-593081.41</v>
      </c>
    </row>
    <row r="55" spans="1:28" x14ac:dyDescent="0.3">
      <c r="A55" s="3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100">
        <v>375302.51</v>
      </c>
      <c r="S55" s="101"/>
      <c r="T55" s="101"/>
      <c r="U55" s="197"/>
      <c r="V55" s="218">
        <f t="shared" si="14"/>
        <v>-28982.929999999993</v>
      </c>
      <c r="W55" s="95">
        <f t="shared" si="14"/>
        <v>156525.27000000002</v>
      </c>
      <c r="X55" s="95">
        <f t="shared" si="14"/>
        <v>60421.800000000047</v>
      </c>
      <c r="Y55" s="100">
        <f t="shared" si="14"/>
        <v>201919.90000000002</v>
      </c>
      <c r="Z55" s="95">
        <f t="shared" si="14"/>
        <v>-61560.05</v>
      </c>
      <c r="AA55" s="95">
        <f t="shared" si="14"/>
        <v>-19318.05</v>
      </c>
      <c r="AB55" s="164">
        <f t="shared" si="14"/>
        <v>-20767</v>
      </c>
    </row>
    <row r="56" spans="1:28" x14ac:dyDescent="0.3">
      <c r="A56" s="3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100">
        <v>399421.92</v>
      </c>
      <c r="S56" s="101"/>
      <c r="T56" s="101"/>
      <c r="U56" s="197"/>
      <c r="V56" s="218">
        <f t="shared" si="14"/>
        <v>44975.479999999981</v>
      </c>
      <c r="W56" s="95">
        <f t="shared" si="14"/>
        <v>193343.38</v>
      </c>
      <c r="X56" s="95">
        <f t="shared" si="14"/>
        <v>130198.16999999998</v>
      </c>
      <c r="Y56" s="100">
        <f t="shared" si="14"/>
        <v>182159.74999999997</v>
      </c>
      <c r="Z56" s="95">
        <f t="shared" si="14"/>
        <v>-70628.179999999993</v>
      </c>
      <c r="AA56" s="95">
        <f t="shared" si="14"/>
        <v>-29247.22</v>
      </c>
      <c r="AB56" s="164">
        <f t="shared" si="14"/>
        <v>-19220</v>
      </c>
    </row>
    <row r="57" spans="1:28" ht="16.2" x14ac:dyDescent="0.45">
      <c r="A57" s="3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104">
        <v>302834.45</v>
      </c>
      <c r="S57" s="105"/>
      <c r="T57" s="105"/>
      <c r="U57" s="198"/>
      <c r="V57" s="219">
        <f t="shared" si="14"/>
        <v>132581.70000000001</v>
      </c>
      <c r="W57" s="96">
        <f t="shared" si="14"/>
        <v>27046.979999999981</v>
      </c>
      <c r="X57" s="96">
        <f t="shared" si="14"/>
        <v>98414.839999999967</v>
      </c>
      <c r="Y57" s="104">
        <f t="shared" si="14"/>
        <v>189512.11000000002</v>
      </c>
      <c r="Z57" s="96">
        <f t="shared" si="14"/>
        <v>-190572.2</v>
      </c>
      <c r="AA57" s="96">
        <f t="shared" si="14"/>
        <v>-156663.06</v>
      </c>
      <c r="AB57" s="165">
        <f t="shared" si="14"/>
        <v>-47938.92</v>
      </c>
    </row>
    <row r="58" spans="1:28" x14ac:dyDescent="0.3">
      <c r="A58" s="3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100">
        <f t="shared" si="15"/>
        <v>7139653.5800000001</v>
      </c>
      <c r="S58" s="101">
        <f t="shared" si="15"/>
        <v>0</v>
      </c>
      <c r="T58" s="101">
        <f t="shared" si="15"/>
        <v>0</v>
      </c>
      <c r="U58" s="197">
        <f t="shared" si="15"/>
        <v>0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-1534347.5399999996</v>
      </c>
      <c r="Y58" s="100">
        <f t="shared" si="15"/>
        <v>1952181.4200000002</v>
      </c>
      <c r="Z58" s="95">
        <f t="shared" si="15"/>
        <v>-3492231.1</v>
      </c>
      <c r="AA58" s="95">
        <f t="shared" si="15"/>
        <v>-2454239.8000000003</v>
      </c>
      <c r="AB58" s="141">
        <f t="shared" si="15"/>
        <v>-1332318.81</v>
      </c>
    </row>
    <row r="59" spans="1:28" x14ac:dyDescent="0.3">
      <c r="A59" s="3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100"/>
      <c r="S59" s="101"/>
      <c r="T59" s="101"/>
      <c r="U59" s="197"/>
      <c r="V59" s="218"/>
      <c r="W59" s="95"/>
      <c r="X59" s="95"/>
      <c r="Y59" s="100"/>
      <c r="Z59" s="95"/>
      <c r="AA59" s="95"/>
      <c r="AB59" s="141"/>
    </row>
    <row r="60" spans="1:28" x14ac:dyDescent="0.3">
      <c r="A60" s="3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100">
        <v>16719134.74</v>
      </c>
      <c r="S60" s="101"/>
      <c r="T60" s="101"/>
      <c r="U60" s="197"/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3001242.5</v>
      </c>
      <c r="Y60" s="100">
        <f t="shared" si="16"/>
        <v>1812126.7799999993</v>
      </c>
      <c r="Z60" s="95">
        <f t="shared" si="16"/>
        <v>-14028430.189999999</v>
      </c>
      <c r="AA60" s="95">
        <f t="shared" si="16"/>
        <v>-12953454.619999999</v>
      </c>
      <c r="AB60" s="164">
        <f t="shared" si="16"/>
        <v>-11417784.529999999</v>
      </c>
    </row>
    <row r="61" spans="1:28" x14ac:dyDescent="0.3">
      <c r="A61" s="3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100">
        <v>11079310.189999999</v>
      </c>
      <c r="S61" s="101"/>
      <c r="T61" s="101"/>
      <c r="U61" s="197"/>
      <c r="V61" s="218">
        <f t="shared" si="16"/>
        <v>-450639.22999999858</v>
      </c>
      <c r="W61" s="95">
        <f t="shared" si="16"/>
        <v>-492342.25</v>
      </c>
      <c r="X61" s="95">
        <f t="shared" si="16"/>
        <v>-399624.86999999918</v>
      </c>
      <c r="Y61" s="100">
        <f t="shared" si="16"/>
        <v>366815.28999999911</v>
      </c>
      <c r="Z61" s="95">
        <f t="shared" si="16"/>
        <v>-10038457.33</v>
      </c>
      <c r="AA61" s="95">
        <f t="shared" si="16"/>
        <v>-9871546.7799999993</v>
      </c>
      <c r="AB61" s="164">
        <f t="shared" si="16"/>
        <v>-9702638.1199999992</v>
      </c>
    </row>
    <row r="62" spans="1:28" x14ac:dyDescent="0.3">
      <c r="A62" s="3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100">
        <v>860162.76</v>
      </c>
      <c r="S62" s="101"/>
      <c r="T62" s="101"/>
      <c r="U62" s="197"/>
      <c r="V62" s="218">
        <f t="shared" si="16"/>
        <v>167275.35</v>
      </c>
      <c r="W62" s="95">
        <f t="shared" si="16"/>
        <v>334843.09999999998</v>
      </c>
      <c r="X62" s="95">
        <f t="shared" si="16"/>
        <v>513803.26999999996</v>
      </c>
      <c r="Y62" s="100">
        <f t="shared" si="16"/>
        <v>483605.55</v>
      </c>
      <c r="Z62" s="95">
        <f t="shared" si="16"/>
        <v>-240343.91</v>
      </c>
      <c r="AA62" s="95">
        <f t="shared" si="16"/>
        <v>-106724.94</v>
      </c>
      <c r="AB62" s="164">
        <f t="shared" si="16"/>
        <v>-8764.16</v>
      </c>
    </row>
    <row r="63" spans="1:28" x14ac:dyDescent="0.3">
      <c r="A63" s="3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100">
        <v>518819.96</v>
      </c>
      <c r="S63" s="101"/>
      <c r="T63" s="101"/>
      <c r="U63" s="197"/>
      <c r="V63" s="218">
        <f t="shared" si="16"/>
        <v>23959.199999999997</v>
      </c>
      <c r="W63" s="95">
        <f t="shared" si="16"/>
        <v>124358.78999999998</v>
      </c>
      <c r="X63" s="95">
        <f t="shared" si="16"/>
        <v>211879.67999999999</v>
      </c>
      <c r="Y63" s="100">
        <f t="shared" si="16"/>
        <v>217038.87</v>
      </c>
      <c r="Z63" s="95">
        <f t="shared" si="16"/>
        <v>-241342.3</v>
      </c>
      <c r="AA63" s="95">
        <f t="shared" si="16"/>
        <v>-147504.42000000001</v>
      </c>
      <c r="AB63" s="164">
        <f t="shared" si="16"/>
        <v>-108980.35</v>
      </c>
    </row>
    <row r="64" spans="1:28" ht="16.2" x14ac:dyDescent="0.45">
      <c r="A64" s="3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104">
        <v>462684.96</v>
      </c>
      <c r="S64" s="105"/>
      <c r="T64" s="105"/>
      <c r="U64" s="198"/>
      <c r="V64" s="219">
        <f t="shared" si="16"/>
        <v>217842.19</v>
      </c>
      <c r="W64" s="96">
        <f t="shared" si="16"/>
        <v>359096.44999999995</v>
      </c>
      <c r="X64" s="96">
        <f t="shared" si="16"/>
        <v>330470.48</v>
      </c>
      <c r="Y64" s="104">
        <f t="shared" si="16"/>
        <v>294550.2</v>
      </c>
      <c r="Z64" s="96">
        <f t="shared" si="16"/>
        <v>-188503.98</v>
      </c>
      <c r="AA64" s="96">
        <f t="shared" si="16"/>
        <v>-272534.45</v>
      </c>
      <c r="AB64" s="165">
        <f t="shared" si="16"/>
        <v>-217536.81</v>
      </c>
    </row>
    <row r="65" spans="1:32" x14ac:dyDescent="0.3">
      <c r="A65" s="3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100">
        <f t="shared" si="17"/>
        <v>29640112.610000003</v>
      </c>
      <c r="S65" s="101">
        <f t="shared" si="17"/>
        <v>0</v>
      </c>
      <c r="T65" s="101">
        <f t="shared" si="17"/>
        <v>0</v>
      </c>
      <c r="U65" s="197">
        <f t="shared" si="17"/>
        <v>0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3657771.060000001</v>
      </c>
      <c r="Y65" s="100">
        <f t="shared" si="17"/>
        <v>3174136.6899999985</v>
      </c>
      <c r="Z65" s="95">
        <f t="shared" si="17"/>
        <v>-24737077.710000001</v>
      </c>
      <c r="AA65" s="95">
        <f t="shared" si="17"/>
        <v>-23351765.210000001</v>
      </c>
      <c r="AB65" s="141">
        <f t="shared" si="17"/>
        <v>-21455703.969999999</v>
      </c>
    </row>
    <row r="66" spans="1:32" x14ac:dyDescent="0.3">
      <c r="A66" s="3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100"/>
      <c r="S66" s="101"/>
      <c r="T66" s="101"/>
      <c r="U66" s="197"/>
      <c r="V66" s="218"/>
      <c r="W66" s="95"/>
      <c r="X66" s="95"/>
      <c r="Y66" s="100"/>
      <c r="Z66" s="95"/>
      <c r="AA66" s="95"/>
      <c r="AB66" s="141"/>
    </row>
    <row r="67" spans="1:32" x14ac:dyDescent="0.3">
      <c r="A67" s="3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100">
        <v>25231889.98</v>
      </c>
      <c r="S67" s="101"/>
      <c r="T67" s="101"/>
      <c r="U67" s="197"/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1616882.1000000015</v>
      </c>
      <c r="Y67" s="100">
        <f t="shared" si="20"/>
        <v>2828162.7399999984</v>
      </c>
      <c r="Z67" s="95">
        <f t="shared" si="20"/>
        <v>-18493534.689999998</v>
      </c>
      <c r="AA67" s="95">
        <f t="shared" si="20"/>
        <v>-15416810.23</v>
      </c>
      <c r="AB67" s="164">
        <f t="shared" si="20"/>
        <v>-13148498.119999999</v>
      </c>
      <c r="AC67" s="400"/>
      <c r="AD67" s="400"/>
      <c r="AE67" s="400"/>
      <c r="AF67" s="400"/>
    </row>
    <row r="68" spans="1:32" x14ac:dyDescent="0.3">
      <c r="A68" s="3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100">
        <v>13436353.51</v>
      </c>
      <c r="S68" s="101"/>
      <c r="T68" s="101"/>
      <c r="U68" s="197"/>
      <c r="V68" s="218">
        <f t="shared" si="20"/>
        <v>-2413702.1599999983</v>
      </c>
      <c r="W68" s="95">
        <f t="shared" si="20"/>
        <v>-2180923.1499999985</v>
      </c>
      <c r="X68" s="95">
        <f t="shared" si="20"/>
        <v>-239078.36999999918</v>
      </c>
      <c r="Y68" s="100">
        <f t="shared" si="20"/>
        <v>773673.91999999993</v>
      </c>
      <c r="Z68" s="95">
        <f t="shared" si="20"/>
        <v>-12244305.189999999</v>
      </c>
      <c r="AA68" s="95">
        <f t="shared" si="20"/>
        <v>-11621196.52</v>
      </c>
      <c r="AB68" s="164">
        <f t="shared" si="20"/>
        <v>-10631743.869999999</v>
      </c>
    </row>
    <row r="69" spans="1:32" x14ac:dyDescent="0.3">
      <c r="A69" s="3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100">
        <v>1622476.13</v>
      </c>
      <c r="S69" s="101"/>
      <c r="T69" s="101"/>
      <c r="U69" s="197"/>
      <c r="V69" s="218">
        <f t="shared" si="20"/>
        <v>45512.840000000084</v>
      </c>
      <c r="W69" s="95">
        <f t="shared" si="20"/>
        <v>225393.49000000022</v>
      </c>
      <c r="X69" s="95">
        <f t="shared" si="20"/>
        <v>683105.41000000015</v>
      </c>
      <c r="Y69" s="100">
        <f t="shared" si="20"/>
        <v>847962.2899999998</v>
      </c>
      <c r="Z69" s="95">
        <f t="shared" si="20"/>
        <v>-407111.29000000004</v>
      </c>
      <c r="AA69" s="95">
        <f t="shared" si="20"/>
        <v>-199762.97</v>
      </c>
      <c r="AB69" s="164">
        <f t="shared" si="20"/>
        <v>-120316.21</v>
      </c>
      <c r="AC69" s="401"/>
      <c r="AD69" s="401"/>
      <c r="AE69" s="401"/>
      <c r="AF69" s="401"/>
    </row>
    <row r="70" spans="1:32" x14ac:dyDescent="0.3">
      <c r="A70" s="3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100">
        <v>1381311.53</v>
      </c>
      <c r="S70" s="101"/>
      <c r="T70" s="101"/>
      <c r="U70" s="197"/>
      <c r="V70" s="218">
        <f t="shared" si="20"/>
        <v>109650.49000000022</v>
      </c>
      <c r="W70" s="95">
        <f t="shared" si="20"/>
        <v>310930.08000000007</v>
      </c>
      <c r="X70" s="95">
        <f t="shared" si="20"/>
        <v>323310.44999999995</v>
      </c>
      <c r="Y70" s="100">
        <f t="shared" si="20"/>
        <v>595005.89999999991</v>
      </c>
      <c r="Z70" s="95">
        <f t="shared" si="20"/>
        <v>-470516.42</v>
      </c>
      <c r="AA70" s="95">
        <f t="shared" si="20"/>
        <v>-302145.55000000005</v>
      </c>
      <c r="AB70" s="164">
        <f t="shared" si="20"/>
        <v>-217817.12</v>
      </c>
    </row>
    <row r="71" spans="1:32" x14ac:dyDescent="0.3">
      <c r="A71" s="3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232">
        <v>1549309.08</v>
      </c>
      <c r="S71" s="105"/>
      <c r="T71" s="105"/>
      <c r="U71" s="198"/>
      <c r="V71" s="219">
        <f t="shared" si="20"/>
        <v>939648.1</v>
      </c>
      <c r="W71" s="96">
        <f t="shared" si="20"/>
        <v>348608.13000000012</v>
      </c>
      <c r="X71" s="96">
        <f t="shared" si="20"/>
        <v>365484.15000000014</v>
      </c>
      <c r="Y71" s="232">
        <f t="shared" si="20"/>
        <v>899043.82000000007</v>
      </c>
      <c r="Z71" s="96">
        <f t="shared" si="20"/>
        <v>-631456.27</v>
      </c>
      <c r="AA71" s="96">
        <f t="shared" si="20"/>
        <v>-530646.81000000006</v>
      </c>
      <c r="AB71" s="165">
        <f t="shared" si="20"/>
        <v>-414317.9</v>
      </c>
    </row>
    <row r="72" spans="1:32" ht="15" thickBot="1" x14ac:dyDescent="0.35">
      <c r="A72" s="3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44266022.700000003</v>
      </c>
      <c r="R72" s="107">
        <f t="shared" si="23"/>
        <v>43221340.230000004</v>
      </c>
      <c r="S72" s="108">
        <f t="shared" si="23"/>
        <v>0</v>
      </c>
      <c r="T72" s="108">
        <f t="shared" si="23"/>
        <v>0</v>
      </c>
      <c r="U72" s="199">
        <f t="shared" si="23"/>
        <v>0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2749703.740000003</v>
      </c>
      <c r="Y72" s="107">
        <f t="shared" si="23"/>
        <v>5943848.6699999981</v>
      </c>
      <c r="Z72" s="97">
        <f t="shared" si="23"/>
        <v>-32246923.859999996</v>
      </c>
      <c r="AA72" s="97">
        <f t="shared" si="23"/>
        <v>-28070562.079999998</v>
      </c>
      <c r="AB72" s="166">
        <f t="shared" si="23"/>
        <v>-24532693.219999999</v>
      </c>
    </row>
    <row r="73" spans="1:32" x14ac:dyDescent="0.3">
      <c r="A73" s="3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44"/>
      <c r="S73" s="32"/>
      <c r="T73" s="32"/>
      <c r="U73" s="200"/>
      <c r="V73" s="221"/>
      <c r="W73" s="32"/>
      <c r="X73" s="32"/>
      <c r="Y73" s="44"/>
      <c r="Z73" s="32"/>
      <c r="AA73" s="32"/>
      <c r="AB73" s="167"/>
    </row>
    <row r="74" spans="1:32" x14ac:dyDescent="0.3">
      <c r="A74" s="3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61">
        <v>2422498</v>
      </c>
      <c r="S74" s="34"/>
      <c r="T74" s="34"/>
      <c r="U74" s="193"/>
      <c r="V74" s="213">
        <f t="shared" ref="V74:AB78" si="24">O74-C74</f>
        <v>-8197240</v>
      </c>
      <c r="W74" s="80">
        <f t="shared" si="24"/>
        <v>1276654</v>
      </c>
      <c r="X74" s="80">
        <f t="shared" si="24"/>
        <v>3538196</v>
      </c>
      <c r="Y74" s="61">
        <f t="shared" si="24"/>
        <v>-4525498</v>
      </c>
      <c r="Z74" s="80">
        <f t="shared" si="24"/>
        <v>-4527635</v>
      </c>
      <c r="AA74" s="80">
        <f t="shared" si="24"/>
        <v>-3931647</v>
      </c>
      <c r="AB74" s="154">
        <f t="shared" si="24"/>
        <v>-4442656</v>
      </c>
      <c r="AC74" s="400"/>
      <c r="AD74" s="400"/>
      <c r="AE74" s="400"/>
      <c r="AF74" s="400"/>
    </row>
    <row r="75" spans="1:32" x14ac:dyDescent="0.3">
      <c r="A75" s="3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61">
        <v>342798</v>
      </c>
      <c r="S75" s="34"/>
      <c r="T75" s="34"/>
      <c r="U75" s="193"/>
      <c r="V75" s="213">
        <f t="shared" si="24"/>
        <v>-1401934</v>
      </c>
      <c r="W75" s="80">
        <f t="shared" si="24"/>
        <v>-112682</v>
      </c>
      <c r="X75" s="80">
        <f t="shared" si="24"/>
        <v>222955</v>
      </c>
      <c r="Y75" s="61">
        <f t="shared" si="24"/>
        <v>-1125313</v>
      </c>
      <c r="Z75" s="80">
        <f t="shared" si="24"/>
        <v>-797430</v>
      </c>
      <c r="AA75" s="80">
        <f t="shared" si="24"/>
        <v>-695783</v>
      </c>
      <c r="AB75" s="154">
        <f t="shared" si="24"/>
        <v>-702726</v>
      </c>
    </row>
    <row r="76" spans="1:32" x14ac:dyDescent="0.3">
      <c r="A76" s="3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61">
        <v>182178</v>
      </c>
      <c r="S76" s="34"/>
      <c r="T76" s="34"/>
      <c r="U76" s="193"/>
      <c r="V76" s="213">
        <f t="shared" si="24"/>
        <v>-1823446</v>
      </c>
      <c r="W76" s="80">
        <f t="shared" si="24"/>
        <v>-316797</v>
      </c>
      <c r="X76" s="80">
        <f t="shared" si="24"/>
        <v>210882</v>
      </c>
      <c r="Y76" s="61">
        <f t="shared" si="24"/>
        <v>-648337</v>
      </c>
      <c r="Z76" s="80">
        <f t="shared" si="24"/>
        <v>-530971</v>
      </c>
      <c r="AA76" s="80">
        <f t="shared" si="24"/>
        <v>-482381</v>
      </c>
      <c r="AB76" s="154">
        <f t="shared" si="24"/>
        <v>-540273</v>
      </c>
      <c r="AC76" s="401"/>
      <c r="AD76" s="401"/>
      <c r="AE76" s="401"/>
      <c r="AF76" s="401"/>
    </row>
    <row r="77" spans="1:32" x14ac:dyDescent="0.3">
      <c r="A77" s="3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61">
        <v>642640</v>
      </c>
      <c r="S77" s="34"/>
      <c r="T77" s="34"/>
      <c r="U77" s="193"/>
      <c r="V77" s="213">
        <f t="shared" si="24"/>
        <v>-3237485</v>
      </c>
      <c r="W77" s="80">
        <f t="shared" si="24"/>
        <v>-956171</v>
      </c>
      <c r="X77" s="80">
        <f t="shared" si="24"/>
        <v>-40339</v>
      </c>
      <c r="Y77" s="61">
        <f t="shared" si="24"/>
        <v>-2427562</v>
      </c>
      <c r="Z77" s="80">
        <f t="shared" si="24"/>
        <v>-2109949</v>
      </c>
      <c r="AA77" s="80">
        <f t="shared" si="24"/>
        <v>-1977767</v>
      </c>
      <c r="AB77" s="154">
        <f t="shared" si="24"/>
        <v>-2187047</v>
      </c>
    </row>
    <row r="78" spans="1:32" x14ac:dyDescent="0.3">
      <c r="A78" s="3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239">
        <v>6721855.7999999998</v>
      </c>
      <c r="S78" s="87"/>
      <c r="T78" s="87"/>
      <c r="U78" s="194"/>
      <c r="V78" s="214">
        <f t="shared" si="24"/>
        <v>-2890399</v>
      </c>
      <c r="W78" s="85">
        <f t="shared" si="24"/>
        <v>-1655044</v>
      </c>
      <c r="X78" s="85">
        <f t="shared" si="24"/>
        <v>-1722788</v>
      </c>
      <c r="Y78" s="239">
        <f t="shared" si="24"/>
        <v>-3109720.2</v>
      </c>
      <c r="Z78" s="85">
        <f t="shared" si="24"/>
        <v>-8561196</v>
      </c>
      <c r="AA78" s="85">
        <f t="shared" si="24"/>
        <v>-18938213</v>
      </c>
      <c r="AB78" s="155">
        <f t="shared" si="24"/>
        <v>-8395329</v>
      </c>
    </row>
    <row r="79" spans="1:32" x14ac:dyDescent="0.3">
      <c r="A79" s="3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61">
        <f t="shared" si="25"/>
        <v>10311969.800000001</v>
      </c>
      <c r="S79" s="34">
        <f t="shared" si="25"/>
        <v>0</v>
      </c>
      <c r="T79" s="34">
        <f t="shared" si="25"/>
        <v>0</v>
      </c>
      <c r="U79" s="193">
        <f t="shared" si="25"/>
        <v>0</v>
      </c>
      <c r="V79" s="213">
        <f t="shared" si="25"/>
        <v>-17550504</v>
      </c>
      <c r="W79" s="80">
        <f t="shared" si="25"/>
        <v>-1764040</v>
      </c>
      <c r="X79" s="80">
        <f t="shared" si="25"/>
        <v>2208906</v>
      </c>
      <c r="Y79" s="61">
        <f t="shared" si="25"/>
        <v>-11836430.199999999</v>
      </c>
      <c r="Z79" s="80">
        <f t="shared" si="25"/>
        <v>-16527181</v>
      </c>
      <c r="AA79" s="80">
        <f t="shared" si="25"/>
        <v>-26025791</v>
      </c>
      <c r="AB79" s="154">
        <f t="shared" si="25"/>
        <v>-16268031</v>
      </c>
    </row>
    <row r="80" spans="1:32" x14ac:dyDescent="0.3">
      <c r="A80" s="3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71"/>
      <c r="S80" s="36"/>
      <c r="T80" s="36"/>
      <c r="U80" s="201"/>
      <c r="V80" s="222"/>
      <c r="W80" s="144"/>
      <c r="X80" s="144"/>
      <c r="Y80" s="71"/>
      <c r="Z80" s="144"/>
      <c r="AA80" s="144"/>
      <c r="AB80" s="168"/>
    </row>
    <row r="81" spans="1:28" x14ac:dyDescent="0.3">
      <c r="A81" s="3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95">
        <v>3435251</v>
      </c>
      <c r="S81" s="117"/>
      <c r="T81" s="117"/>
      <c r="U81" s="202"/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3536534.7399999984</v>
      </c>
      <c r="Y81" s="395">
        <f t="shared" si="26"/>
        <v>-8016082.6799999997</v>
      </c>
      <c r="Z81" s="95">
        <f t="shared" si="26"/>
        <v>-8432572.0399999991</v>
      </c>
      <c r="AA81" s="95">
        <f t="shared" si="26"/>
        <v>-7518855.7000000002</v>
      </c>
      <c r="AB81" s="164">
        <f t="shared" si="26"/>
        <v>-8154353.6100000003</v>
      </c>
    </row>
    <row r="82" spans="1:28" x14ac:dyDescent="0.3">
      <c r="A82" s="3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95">
        <v>362662.91</v>
      </c>
      <c r="S82" s="117"/>
      <c r="T82" s="117"/>
      <c r="U82" s="202"/>
      <c r="V82" s="218">
        <f t="shared" si="26"/>
        <v>-1618921.79</v>
      </c>
      <c r="W82" s="95">
        <f t="shared" si="26"/>
        <v>-287400.95000000019</v>
      </c>
      <c r="X82" s="95">
        <f t="shared" si="26"/>
        <v>21596.839999999851</v>
      </c>
      <c r="Y82" s="395">
        <f t="shared" si="26"/>
        <v>-1402179.7000000002</v>
      </c>
      <c r="Z82" s="95">
        <f t="shared" si="26"/>
        <v>-1081568.18</v>
      </c>
      <c r="AA82" s="95">
        <f t="shared" si="26"/>
        <v>-968966.43</v>
      </c>
      <c r="AB82" s="164">
        <f t="shared" si="26"/>
        <v>-954941.41</v>
      </c>
    </row>
    <row r="83" spans="1:28" x14ac:dyDescent="0.3">
      <c r="A83" s="3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95">
        <v>266008.63</v>
      </c>
      <c r="S83" s="117"/>
      <c r="T83" s="117"/>
      <c r="U83" s="202"/>
      <c r="V83" s="218">
        <f t="shared" si="26"/>
        <v>-2338352.4800000004</v>
      </c>
      <c r="W83" s="95">
        <f t="shared" si="26"/>
        <v>-478125.25</v>
      </c>
      <c r="X83" s="95">
        <f t="shared" si="26"/>
        <v>208430.70000000019</v>
      </c>
      <c r="Y83" s="395">
        <f t="shared" si="26"/>
        <v>-1034509.85</v>
      </c>
      <c r="Z83" s="95">
        <f t="shared" si="26"/>
        <v>-979847.65</v>
      </c>
      <c r="AA83" s="95">
        <f t="shared" si="26"/>
        <v>-913709.08000000007</v>
      </c>
      <c r="AB83" s="164">
        <f t="shared" si="26"/>
        <v>-961868.64999999991</v>
      </c>
    </row>
    <row r="84" spans="1:28" x14ac:dyDescent="0.3">
      <c r="A84" s="3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95">
        <v>476951.32</v>
      </c>
      <c r="S84" s="117"/>
      <c r="T84" s="117"/>
      <c r="U84" s="202"/>
      <c r="V84" s="218">
        <f t="shared" si="26"/>
        <v>-2771957.6400000006</v>
      </c>
      <c r="W84" s="95">
        <f t="shared" si="26"/>
        <v>-888994</v>
      </c>
      <c r="X84" s="95">
        <f t="shared" si="26"/>
        <v>-94694.5</v>
      </c>
      <c r="Y84" s="395">
        <f t="shared" si="26"/>
        <v>-1910048.4399999997</v>
      </c>
      <c r="Z84" s="95">
        <f t="shared" si="26"/>
        <v>-1737136.8900000001</v>
      </c>
      <c r="AA84" s="95">
        <f t="shared" si="26"/>
        <v>-1596991.71</v>
      </c>
      <c r="AB84" s="164">
        <f t="shared" si="26"/>
        <v>-1708511.9</v>
      </c>
    </row>
    <row r="85" spans="1:28" ht="16.2" x14ac:dyDescent="0.45">
      <c r="A85" s="3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97">
        <v>1771973.4700000002</v>
      </c>
      <c r="S85" s="121"/>
      <c r="T85" s="121"/>
      <c r="U85" s="203"/>
      <c r="V85" s="219">
        <f t="shared" si="26"/>
        <v>-1255420.9000000004</v>
      </c>
      <c r="W85" s="96">
        <f t="shared" si="26"/>
        <v>236637.16999999993</v>
      </c>
      <c r="X85" s="96">
        <f t="shared" si="26"/>
        <v>-432634.34999999963</v>
      </c>
      <c r="Y85" s="397">
        <f t="shared" si="26"/>
        <v>-1235188.0899999999</v>
      </c>
      <c r="Z85" s="96">
        <f t="shared" si="26"/>
        <v>-2373973.44</v>
      </c>
      <c r="AA85" s="96">
        <f t="shared" si="26"/>
        <v>-2469556.86</v>
      </c>
      <c r="AB85" s="165">
        <f t="shared" si="26"/>
        <v>-2462262.5299999998</v>
      </c>
    </row>
    <row r="86" spans="1:28" x14ac:dyDescent="0.3">
      <c r="A86" s="3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95">
        <f t="shared" si="27"/>
        <v>6312847.3300000001</v>
      </c>
      <c r="S86" s="117">
        <f t="shared" si="27"/>
        <v>0</v>
      </c>
      <c r="T86" s="117">
        <f t="shared" si="27"/>
        <v>0</v>
      </c>
      <c r="U86" s="202">
        <f t="shared" si="27"/>
        <v>0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3239233.4299999988</v>
      </c>
      <c r="Y86" s="395">
        <f t="shared" si="27"/>
        <v>-13598008.759999998</v>
      </c>
      <c r="Z86" s="117">
        <f t="shared" si="27"/>
        <v>-14605098.199999999</v>
      </c>
      <c r="AA86" s="117">
        <f t="shared" si="27"/>
        <v>-13468079.780000001</v>
      </c>
      <c r="AB86" s="169">
        <f t="shared" si="27"/>
        <v>-14241938.1</v>
      </c>
    </row>
    <row r="87" spans="1:28" x14ac:dyDescent="0.3">
      <c r="A87" s="3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242"/>
      <c r="S87" s="243"/>
      <c r="T87" s="243"/>
      <c r="U87" s="244"/>
      <c r="V87" s="245"/>
      <c r="W87" s="243"/>
      <c r="X87" s="37"/>
      <c r="Y87" s="242"/>
      <c r="Z87" s="37"/>
      <c r="AA87" s="37"/>
      <c r="AB87" s="45"/>
    </row>
    <row r="88" spans="1:28" x14ac:dyDescent="0.3">
      <c r="A88" s="3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247" t="s">
        <v>31</v>
      </c>
      <c r="S88" s="243" t="s">
        <v>31</v>
      </c>
      <c r="T88" s="243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247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3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247" t="s">
        <v>31</v>
      </c>
      <c r="S89" s="243" t="s">
        <v>31</v>
      </c>
      <c r="T89" s="243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247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3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247" t="s">
        <v>31</v>
      </c>
      <c r="S90" s="243" t="s">
        <v>31</v>
      </c>
      <c r="T90" s="243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247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3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247" t="s">
        <v>31</v>
      </c>
      <c r="S91" s="243" t="s">
        <v>31</v>
      </c>
      <c r="T91" s="243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247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3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247" t="s">
        <v>31</v>
      </c>
      <c r="S92" s="243" t="s">
        <v>31</v>
      </c>
      <c r="T92" s="243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247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3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247" t="s">
        <v>31</v>
      </c>
      <c r="S93" s="243" t="s">
        <v>31</v>
      </c>
      <c r="T93" s="243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247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3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251"/>
      <c r="S94" s="250"/>
      <c r="T94" s="250"/>
      <c r="U94" s="252"/>
      <c r="V94" s="253"/>
      <c r="W94" s="254"/>
      <c r="X94" s="38"/>
      <c r="Y94" s="251"/>
      <c r="Z94" s="38"/>
      <c r="AA94" s="38"/>
      <c r="AB94" s="172"/>
    </row>
    <row r="95" spans="1:28" x14ac:dyDescent="0.3">
      <c r="A95" s="3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24651544.539999999</v>
      </c>
      <c r="R95" s="122">
        <f t="shared" si="29"/>
        <v>3435251</v>
      </c>
      <c r="S95" s="110">
        <f t="shared" si="29"/>
        <v>0</v>
      </c>
      <c r="T95" s="110">
        <f t="shared" si="29"/>
        <v>0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3536534.7399999984</v>
      </c>
      <c r="Y95" s="122">
        <f t="shared" si="30"/>
        <v>-8016082.6799999997</v>
      </c>
      <c r="Z95" s="95">
        <f t="shared" si="30"/>
        <v>-8432572.0399999991</v>
      </c>
      <c r="AA95" s="95">
        <f t="shared" si="30"/>
        <v>-7518855.7000000002</v>
      </c>
      <c r="AB95" s="164">
        <f t="shared" si="30"/>
        <v>-8154353.6100000003</v>
      </c>
    </row>
    <row r="96" spans="1:28" x14ac:dyDescent="0.3">
      <c r="A96" s="3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122">
        <f t="shared" si="29"/>
        <v>362662.91</v>
      </c>
      <c r="S96" s="110">
        <f t="shared" si="29"/>
        <v>0</v>
      </c>
      <c r="T96" s="110">
        <f t="shared" si="29"/>
        <v>0</v>
      </c>
      <c r="U96" s="204">
        <f t="shared" si="29"/>
        <v>0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21596.839999999851</v>
      </c>
      <c r="Y96" s="122">
        <f t="shared" si="30"/>
        <v>-1402179.7000000002</v>
      </c>
      <c r="Z96" s="95">
        <f t="shared" si="30"/>
        <v>-1081568.18</v>
      </c>
      <c r="AA96" s="95">
        <f t="shared" si="30"/>
        <v>-968966.43</v>
      </c>
      <c r="AB96" s="164">
        <f t="shared" si="30"/>
        <v>-954941.41</v>
      </c>
    </row>
    <row r="97" spans="1:28" x14ac:dyDescent="0.3">
      <c r="A97" s="3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122">
        <f t="shared" si="29"/>
        <v>266008.63</v>
      </c>
      <c r="S97" s="110">
        <f t="shared" si="29"/>
        <v>0</v>
      </c>
      <c r="T97" s="110">
        <f t="shared" si="29"/>
        <v>0</v>
      </c>
      <c r="U97" s="204">
        <f t="shared" si="29"/>
        <v>0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208430.70000000019</v>
      </c>
      <c r="Y97" s="122">
        <f t="shared" si="30"/>
        <v>-1034509.85</v>
      </c>
      <c r="Z97" s="95">
        <f t="shared" si="30"/>
        <v>-979847.65</v>
      </c>
      <c r="AA97" s="95">
        <f t="shared" si="30"/>
        <v>-913709.08000000007</v>
      </c>
      <c r="AB97" s="164">
        <f t="shared" si="30"/>
        <v>-961868.64999999991</v>
      </c>
    </row>
    <row r="98" spans="1:28" x14ac:dyDescent="0.3">
      <c r="A98" s="3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122">
        <f t="shared" si="29"/>
        <v>476951.32</v>
      </c>
      <c r="S98" s="110">
        <f t="shared" si="29"/>
        <v>0</v>
      </c>
      <c r="T98" s="110">
        <f t="shared" si="29"/>
        <v>0</v>
      </c>
      <c r="U98" s="204">
        <f t="shared" si="29"/>
        <v>0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-94694.5</v>
      </c>
      <c r="Y98" s="122">
        <f t="shared" si="30"/>
        <v>-1910048.4399999997</v>
      </c>
      <c r="Z98" s="95">
        <f t="shared" si="30"/>
        <v>-1737136.8900000001</v>
      </c>
      <c r="AA98" s="95">
        <f t="shared" si="30"/>
        <v>-1596991.71</v>
      </c>
      <c r="AB98" s="164">
        <f t="shared" si="30"/>
        <v>-1708511.9</v>
      </c>
    </row>
    <row r="99" spans="1:28" ht="16.2" x14ac:dyDescent="0.45">
      <c r="A99" s="3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123">
        <f t="shared" si="29"/>
        <v>1771973.4700000002</v>
      </c>
      <c r="S99" s="124">
        <f t="shared" si="29"/>
        <v>0</v>
      </c>
      <c r="T99" s="124">
        <f t="shared" si="29"/>
        <v>0</v>
      </c>
      <c r="U99" s="205">
        <f t="shared" si="29"/>
        <v>0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-432634.34999999963</v>
      </c>
      <c r="Y99" s="123">
        <f t="shared" si="30"/>
        <v>-1235188.0899999999</v>
      </c>
      <c r="Z99" s="96">
        <f t="shared" si="30"/>
        <v>-2373973.44</v>
      </c>
      <c r="AA99" s="96">
        <f t="shared" si="30"/>
        <v>-2469556.86</v>
      </c>
      <c r="AB99" s="165">
        <f t="shared" si="30"/>
        <v>-2462262.5299999998</v>
      </c>
    </row>
    <row r="100" spans="1:28" ht="15" thickBot="1" x14ac:dyDescent="0.35">
      <c r="A100" s="3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98">
        <f t="shared" si="29"/>
        <v>6312847.3300000001</v>
      </c>
      <c r="S100" s="97">
        <f t="shared" si="29"/>
        <v>0</v>
      </c>
      <c r="T100" s="97">
        <f t="shared" si="29"/>
        <v>0</v>
      </c>
      <c r="U100" s="206">
        <f t="shared" si="29"/>
        <v>0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3239233.4299999988</v>
      </c>
      <c r="Y100" s="98">
        <f t="shared" si="32"/>
        <v>-13598008.759999998</v>
      </c>
      <c r="Z100" s="97">
        <f t="shared" si="32"/>
        <v>-14605098.199999999</v>
      </c>
      <c r="AA100" s="97">
        <f t="shared" si="32"/>
        <v>-13468079.780000001</v>
      </c>
      <c r="AB100" s="166">
        <f t="shared" si="32"/>
        <v>-14241938.1</v>
      </c>
    </row>
    <row r="101" spans="1:28" x14ac:dyDescent="0.3">
      <c r="A101" s="3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126"/>
      <c r="S101" s="128"/>
      <c r="T101" s="128"/>
      <c r="U101" s="207"/>
      <c r="V101" s="224"/>
      <c r="W101" s="129"/>
      <c r="X101" s="130"/>
      <c r="Y101" s="126"/>
      <c r="Z101" s="130"/>
      <c r="AA101" s="130"/>
      <c r="AB101" s="174"/>
    </row>
    <row r="102" spans="1:28" x14ac:dyDescent="0.3">
      <c r="A102" s="3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6">
        <v>8422405.0099999998</v>
      </c>
      <c r="S102" s="131"/>
      <c r="T102" s="131"/>
      <c r="U102" s="204"/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-2992663.2300000004</v>
      </c>
      <c r="Y102" s="326">
        <f t="shared" si="33"/>
        <v>-13640627.560000001</v>
      </c>
      <c r="Z102" s="95">
        <f t="shared" si="33"/>
        <v>-19303682.239999998</v>
      </c>
      <c r="AA102" s="95">
        <f t="shared" si="33"/>
        <v>-15790365.41</v>
      </c>
      <c r="AB102" s="164">
        <f t="shared" si="33"/>
        <v>-14220171.68</v>
      </c>
    </row>
    <row r="103" spans="1:28" x14ac:dyDescent="0.3">
      <c r="A103" s="3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6">
        <v>508251.57</v>
      </c>
      <c r="S103" s="131"/>
      <c r="T103" s="131"/>
      <c r="U103" s="204"/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-428184.9700000002</v>
      </c>
      <c r="Y103" s="326">
        <f t="shared" si="33"/>
        <v>-1094841.98</v>
      </c>
      <c r="Z103" s="95">
        <f t="shared" si="33"/>
        <v>-1647845.5</v>
      </c>
      <c r="AA103" s="95">
        <f t="shared" si="33"/>
        <v>-1430519.13</v>
      </c>
      <c r="AB103" s="164">
        <f t="shared" si="33"/>
        <v>-1351938.29</v>
      </c>
    </row>
    <row r="104" spans="1:28" x14ac:dyDescent="0.3">
      <c r="A104" s="3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6">
        <v>1013536.61</v>
      </c>
      <c r="S104" s="131"/>
      <c r="T104" s="131"/>
      <c r="U104" s="204"/>
      <c r="V104" s="218">
        <f t="shared" si="33"/>
        <v>-1643056.5899999999</v>
      </c>
      <c r="W104" s="95">
        <f t="shared" si="33"/>
        <v>-3176239.59</v>
      </c>
      <c r="X104" s="95">
        <f t="shared" si="33"/>
        <v>-444726.12000000011</v>
      </c>
      <c r="Y104" s="326">
        <f t="shared" si="33"/>
        <v>-1551865.1100000003</v>
      </c>
      <c r="Z104" s="95">
        <f t="shared" si="33"/>
        <v>-1716688.87</v>
      </c>
      <c r="AA104" s="95">
        <f t="shared" si="33"/>
        <v>-1276437.6399999999</v>
      </c>
      <c r="AB104" s="164">
        <f t="shared" si="33"/>
        <v>-1123845.6299999999</v>
      </c>
    </row>
    <row r="105" spans="1:28" x14ac:dyDescent="0.3">
      <c r="A105" s="3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6">
        <v>1199273.31</v>
      </c>
      <c r="S105" s="131"/>
      <c r="T105" s="131"/>
      <c r="U105" s="204"/>
      <c r="V105" s="218">
        <f t="shared" si="33"/>
        <v>-1464179.1099999994</v>
      </c>
      <c r="W105" s="95">
        <f t="shared" si="33"/>
        <v>-4247225.71</v>
      </c>
      <c r="X105" s="95">
        <f t="shared" si="33"/>
        <v>-461390.9299999997</v>
      </c>
      <c r="Y105" s="326">
        <f t="shared" si="33"/>
        <v>-2685442.58</v>
      </c>
      <c r="Z105" s="95">
        <f t="shared" si="33"/>
        <v>-2784753.2</v>
      </c>
      <c r="AA105" s="95">
        <f t="shared" si="33"/>
        <v>-2106321.71</v>
      </c>
      <c r="AB105" s="164">
        <f t="shared" si="33"/>
        <v>-1817034.12</v>
      </c>
    </row>
    <row r="106" spans="1:28" ht="16.2" x14ac:dyDescent="0.45">
      <c r="A106" s="3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9">
        <v>1345931.04</v>
      </c>
      <c r="S106" s="132"/>
      <c r="T106" s="132"/>
      <c r="U106" s="208"/>
      <c r="V106" s="219">
        <f t="shared" si="33"/>
        <v>-490630.08000000007</v>
      </c>
      <c r="W106" s="96">
        <f t="shared" si="33"/>
        <v>-2279940.41</v>
      </c>
      <c r="X106" s="96">
        <f t="shared" si="33"/>
        <v>416375.20000000019</v>
      </c>
      <c r="Y106" s="329">
        <f t="shared" si="33"/>
        <v>-3167963.7800000003</v>
      </c>
      <c r="Z106" s="96">
        <f t="shared" si="33"/>
        <v>-3291035.88</v>
      </c>
      <c r="AA106" s="96">
        <f t="shared" si="33"/>
        <v>-2403935.58</v>
      </c>
      <c r="AB106" s="165">
        <f t="shared" si="33"/>
        <v>-2585394.19</v>
      </c>
    </row>
    <row r="107" spans="1:28" x14ac:dyDescent="0.3">
      <c r="A107" s="3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111">
        <f t="shared" si="34"/>
        <v>12489397.539999999</v>
      </c>
      <c r="S107" s="133">
        <f t="shared" si="34"/>
        <v>0</v>
      </c>
      <c r="T107" s="95">
        <f t="shared" si="34"/>
        <v>0</v>
      </c>
      <c r="U107" s="134">
        <f t="shared" si="34"/>
        <v>0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-3910590.05</v>
      </c>
      <c r="Y107" s="111">
        <f t="shared" si="34"/>
        <v>-22140741.010000005</v>
      </c>
      <c r="Z107" s="135">
        <f t="shared" si="34"/>
        <v>-28744005.689999998</v>
      </c>
      <c r="AA107" s="133">
        <f t="shared" si="34"/>
        <v>-23007579.469999999</v>
      </c>
      <c r="AB107" s="164">
        <f t="shared" si="34"/>
        <v>-21098383.91</v>
      </c>
    </row>
    <row r="108" spans="1:28" x14ac:dyDescent="0.3">
      <c r="A108" s="3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73"/>
      <c r="S108" s="40"/>
      <c r="T108" s="40"/>
      <c r="U108" s="209"/>
      <c r="V108" s="226"/>
      <c r="W108" s="41"/>
      <c r="X108" s="42"/>
      <c r="Y108" s="73"/>
      <c r="Z108" s="42"/>
      <c r="AA108" s="42"/>
      <c r="AB108" s="175"/>
    </row>
    <row r="109" spans="1:28" x14ac:dyDescent="0.3">
      <c r="A109" s="3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62">
        <v>75234</v>
      </c>
      <c r="S109" s="260"/>
      <c r="T109" s="260"/>
      <c r="U109" s="263"/>
      <c r="V109" s="255">
        <f t="shared" ref="V109:AB113" si="35">O109-C109</f>
        <v>13439</v>
      </c>
      <c r="W109" s="256">
        <f t="shared" si="35"/>
        <v>-28612</v>
      </c>
      <c r="X109" s="90">
        <f t="shared" si="35"/>
        <v>-9870</v>
      </c>
      <c r="Y109" s="262">
        <f t="shared" si="35"/>
        <v>-132214</v>
      </c>
      <c r="Z109" s="90">
        <f t="shared" si="35"/>
        <v>-231275</v>
      </c>
      <c r="AA109" s="90">
        <f t="shared" si="35"/>
        <v>-216075</v>
      </c>
      <c r="AB109" s="176">
        <f t="shared" si="35"/>
        <v>-204036</v>
      </c>
    </row>
    <row r="110" spans="1:28" x14ac:dyDescent="0.3">
      <c r="A110" s="3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62">
        <v>5328</v>
      </c>
      <c r="S110" s="260"/>
      <c r="T110" s="260"/>
      <c r="U110" s="263"/>
      <c r="V110" s="255">
        <f t="shared" si="35"/>
        <v>-1618</v>
      </c>
      <c r="W110" s="256">
        <f t="shared" si="35"/>
        <v>-2018</v>
      </c>
      <c r="X110" s="90">
        <f t="shared" si="35"/>
        <v>-2660</v>
      </c>
      <c r="Y110" s="262">
        <f t="shared" si="35"/>
        <v>-11738</v>
      </c>
      <c r="Z110" s="90">
        <f t="shared" si="35"/>
        <v>-19012</v>
      </c>
      <c r="AA110" s="90">
        <f t="shared" si="35"/>
        <v>-18419</v>
      </c>
      <c r="AB110" s="176">
        <f t="shared" si="35"/>
        <v>-18494</v>
      </c>
    </row>
    <row r="111" spans="1:28" x14ac:dyDescent="0.3">
      <c r="A111" s="3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62">
        <v>6067</v>
      </c>
      <c r="S111" s="260"/>
      <c r="T111" s="260"/>
      <c r="U111" s="263"/>
      <c r="V111" s="255">
        <f t="shared" si="35"/>
        <v>1313</v>
      </c>
      <c r="W111" s="256">
        <f t="shared" si="35"/>
        <v>-5347</v>
      </c>
      <c r="X111" s="90">
        <f t="shared" si="35"/>
        <v>-2269</v>
      </c>
      <c r="Y111" s="262">
        <f t="shared" si="35"/>
        <v>-13514</v>
      </c>
      <c r="Z111" s="90">
        <f t="shared" si="35"/>
        <v>-21275</v>
      </c>
      <c r="AA111" s="90">
        <f t="shared" si="35"/>
        <v>-20265</v>
      </c>
      <c r="AB111" s="176">
        <f t="shared" si="35"/>
        <v>-19118</v>
      </c>
    </row>
    <row r="112" spans="1:28" x14ac:dyDescent="0.3">
      <c r="A112" s="3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62">
        <v>1798</v>
      </c>
      <c r="S112" s="260"/>
      <c r="T112" s="260"/>
      <c r="U112" s="263"/>
      <c r="V112" s="255">
        <f t="shared" si="35"/>
        <v>930</v>
      </c>
      <c r="W112" s="256">
        <f t="shared" si="35"/>
        <v>-1644</v>
      </c>
      <c r="X112" s="90">
        <f t="shared" si="35"/>
        <v>-445</v>
      </c>
      <c r="Y112" s="262">
        <f t="shared" si="35"/>
        <v>-4350</v>
      </c>
      <c r="Z112" s="90">
        <f t="shared" si="35"/>
        <v>-6984</v>
      </c>
      <c r="AA112" s="90">
        <f t="shared" si="35"/>
        <v>-6641</v>
      </c>
      <c r="AB112" s="176">
        <f t="shared" si="35"/>
        <v>-6240</v>
      </c>
    </row>
    <row r="113" spans="1:32" ht="16.2" x14ac:dyDescent="0.45">
      <c r="A113" s="3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67">
        <v>243</v>
      </c>
      <c r="S113" s="265"/>
      <c r="T113" s="265"/>
      <c r="U113" s="268"/>
      <c r="V113" s="257">
        <f t="shared" si="35"/>
        <v>217</v>
      </c>
      <c r="W113" s="258">
        <f t="shared" si="35"/>
        <v>-231</v>
      </c>
      <c r="X113" s="145">
        <f t="shared" si="35"/>
        <v>-54</v>
      </c>
      <c r="Y113" s="267">
        <f t="shared" si="35"/>
        <v>-661</v>
      </c>
      <c r="Z113" s="145">
        <f t="shared" si="35"/>
        <v>-1071</v>
      </c>
      <c r="AA113" s="145">
        <f t="shared" si="35"/>
        <v>-979</v>
      </c>
      <c r="AB113" s="177">
        <f t="shared" si="35"/>
        <v>-954</v>
      </c>
    </row>
    <row r="114" spans="1:32" ht="15" thickBot="1" x14ac:dyDescent="0.35">
      <c r="A114" s="3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271">
        <f t="shared" si="36"/>
        <v>88670</v>
      </c>
      <c r="S114" s="270">
        <f t="shared" si="36"/>
        <v>0</v>
      </c>
      <c r="T114" s="270">
        <f t="shared" si="36"/>
        <v>0</v>
      </c>
      <c r="U114" s="272">
        <f t="shared" si="36"/>
        <v>0</v>
      </c>
      <c r="V114" s="273">
        <f t="shared" si="36"/>
        <v>14281</v>
      </c>
      <c r="W114" s="270">
        <f t="shared" si="36"/>
        <v>-37852</v>
      </c>
      <c r="X114" s="79">
        <f t="shared" si="36"/>
        <v>-15298</v>
      </c>
      <c r="Y114" s="271">
        <f t="shared" si="36"/>
        <v>-162477</v>
      </c>
      <c r="Z114" s="79">
        <f t="shared" si="36"/>
        <v>-279617</v>
      </c>
      <c r="AA114" s="79">
        <f t="shared" si="36"/>
        <v>-262379</v>
      </c>
      <c r="AB114" s="88">
        <f t="shared" si="36"/>
        <v>-248842</v>
      </c>
    </row>
    <row r="115" spans="1:32" x14ac:dyDescent="0.3">
      <c r="A115" s="3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138"/>
      <c r="S115" s="128"/>
      <c r="T115" s="128"/>
      <c r="U115" s="207"/>
      <c r="V115" s="228"/>
      <c r="W115" s="139"/>
      <c r="X115" s="140"/>
      <c r="Y115" s="138"/>
      <c r="Z115" s="140"/>
      <c r="AA115" s="140"/>
      <c r="AB115" s="174"/>
    </row>
    <row r="116" spans="1:32" x14ac:dyDescent="0.3">
      <c r="A116" s="3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122">
        <f t="shared" si="37"/>
        <v>-4987154.01</v>
      </c>
      <c r="S116" s="110">
        <f t="shared" si="37"/>
        <v>0</v>
      </c>
      <c r="T116" s="110">
        <f t="shared" si="37"/>
        <v>0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6529197.9699999988</v>
      </c>
      <c r="Y116" s="122">
        <f t="shared" si="38"/>
        <v>5624544.8800000008</v>
      </c>
      <c r="Z116" s="95">
        <f t="shared" si="38"/>
        <v>10871110.199999999</v>
      </c>
      <c r="AA116" s="95">
        <f t="shared" si="38"/>
        <v>8271509.71</v>
      </c>
      <c r="AB116" s="164">
        <f t="shared" si="38"/>
        <v>6065818.0699999994</v>
      </c>
    </row>
    <row r="117" spans="1:32" x14ac:dyDescent="0.3">
      <c r="A117" s="3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122">
        <f t="shared" si="37"/>
        <v>-145588.66000000003</v>
      </c>
      <c r="S117" s="110">
        <f t="shared" si="37"/>
        <v>0</v>
      </c>
      <c r="T117" s="110">
        <f t="shared" si="37"/>
        <v>0</v>
      </c>
      <c r="U117" s="204">
        <f t="shared" si="37"/>
        <v>0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449781.81000000006</v>
      </c>
      <c r="Y117" s="122">
        <f t="shared" si="38"/>
        <v>-307337.72000000009</v>
      </c>
      <c r="Z117" s="95">
        <f t="shared" si="38"/>
        <v>566277.32000000007</v>
      </c>
      <c r="AA117" s="95">
        <f t="shared" si="38"/>
        <v>461552.69999999984</v>
      </c>
      <c r="AB117" s="164">
        <f t="shared" si="38"/>
        <v>396996.88</v>
      </c>
    </row>
    <row r="118" spans="1:32" x14ac:dyDescent="0.3">
      <c r="A118" s="3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122">
        <f t="shared" si="37"/>
        <v>-747527.98</v>
      </c>
      <c r="S118" s="110">
        <f t="shared" si="37"/>
        <v>0</v>
      </c>
      <c r="T118" s="110">
        <f t="shared" si="37"/>
        <v>0</v>
      </c>
      <c r="U118" s="204">
        <f t="shared" si="37"/>
        <v>0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653156.8200000003</v>
      </c>
      <c r="Y118" s="122">
        <f t="shared" si="38"/>
        <v>517355.26000000024</v>
      </c>
      <c r="Z118" s="95">
        <f t="shared" si="38"/>
        <v>736841.22000000009</v>
      </c>
      <c r="AA118" s="95">
        <f t="shared" si="38"/>
        <v>362728.55999999982</v>
      </c>
      <c r="AB118" s="164">
        <f t="shared" si="38"/>
        <v>161976.97999999998</v>
      </c>
    </row>
    <row r="119" spans="1:32" x14ac:dyDescent="0.3">
      <c r="A119" s="3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122">
        <f t="shared" si="37"/>
        <v>-722321.99</v>
      </c>
      <c r="S119" s="110">
        <f t="shared" si="37"/>
        <v>0</v>
      </c>
      <c r="T119" s="110">
        <f t="shared" si="37"/>
        <v>0</v>
      </c>
      <c r="U119" s="204">
        <f t="shared" si="37"/>
        <v>0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366696.4299999997</v>
      </c>
      <c r="Y119" s="122">
        <f t="shared" si="38"/>
        <v>775394.14000000036</v>
      </c>
      <c r="Z119" s="95">
        <f t="shared" si="38"/>
        <v>1047616.31</v>
      </c>
      <c r="AA119" s="95">
        <f t="shared" si="38"/>
        <v>509330</v>
      </c>
      <c r="AB119" s="164">
        <f t="shared" si="38"/>
        <v>108522.2200000002</v>
      </c>
    </row>
    <row r="120" spans="1:32" ht="16.2" x14ac:dyDescent="0.45">
      <c r="A120" s="3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123">
        <f t="shared" si="37"/>
        <v>426042.43000000017</v>
      </c>
      <c r="S120" s="113">
        <f t="shared" si="37"/>
        <v>0</v>
      </c>
      <c r="T120" s="113">
        <f t="shared" si="37"/>
        <v>0</v>
      </c>
      <c r="U120" s="208">
        <f t="shared" si="37"/>
        <v>0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-849009.54999999981</v>
      </c>
      <c r="Y120" s="123">
        <f t="shared" si="38"/>
        <v>1932775.6900000004</v>
      </c>
      <c r="Z120" s="96">
        <f t="shared" si="38"/>
        <v>917062.44</v>
      </c>
      <c r="AA120" s="96">
        <f t="shared" si="38"/>
        <v>-65621.279999999795</v>
      </c>
      <c r="AB120" s="165">
        <f t="shared" si="38"/>
        <v>123131.66000000015</v>
      </c>
    </row>
    <row r="121" spans="1:32" ht="15" thickBot="1" x14ac:dyDescent="0.35">
      <c r="A121" s="3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98">
        <f t="shared" si="40"/>
        <v>-6176550.2100000009</v>
      </c>
      <c r="S121" s="97">
        <f t="shared" si="40"/>
        <v>0</v>
      </c>
      <c r="T121" s="97">
        <f t="shared" si="40"/>
        <v>0</v>
      </c>
      <c r="U121" s="206">
        <f t="shared" si="40"/>
        <v>0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7149823.4799999995</v>
      </c>
      <c r="Y121" s="98">
        <f t="shared" si="41"/>
        <v>8542732.2500000037</v>
      </c>
      <c r="Z121" s="97">
        <f t="shared" si="41"/>
        <v>14138907.49</v>
      </c>
      <c r="AA121" s="97">
        <f t="shared" si="41"/>
        <v>9539499.6900000013</v>
      </c>
      <c r="AB121" s="166">
        <f t="shared" si="41"/>
        <v>6856445.8100000005</v>
      </c>
    </row>
    <row r="122" spans="1:32" x14ac:dyDescent="0.3">
      <c r="A122" s="3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78"/>
      <c r="S122" s="89"/>
      <c r="T122" s="89"/>
      <c r="U122" s="211"/>
      <c r="V122" s="227"/>
      <c r="W122" s="91"/>
      <c r="X122" s="92"/>
      <c r="Y122" s="78"/>
      <c r="Z122" s="92"/>
      <c r="AA122" s="92"/>
      <c r="AB122" s="179"/>
    </row>
    <row r="123" spans="1:32" x14ac:dyDescent="0.3">
      <c r="A123" s="3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287">
        <v>46</v>
      </c>
      <c r="S123" s="274"/>
      <c r="T123" s="256"/>
      <c r="U123" s="275"/>
      <c r="V123" s="255">
        <f t="shared" ref="V123:AB127" si="42">O123-C123</f>
        <v>1</v>
      </c>
      <c r="W123" s="256">
        <f t="shared" si="42"/>
        <v>-5</v>
      </c>
      <c r="X123" s="90">
        <f t="shared" si="42"/>
        <v>-5</v>
      </c>
      <c r="Y123" s="287">
        <f t="shared" si="42"/>
        <v>-6</v>
      </c>
      <c r="Z123" s="90">
        <f t="shared" si="42"/>
        <v>-47</v>
      </c>
      <c r="AA123" s="90">
        <f t="shared" si="42"/>
        <v>-60</v>
      </c>
      <c r="AB123" s="176">
        <f t="shared" si="42"/>
        <v>-60</v>
      </c>
      <c r="AC123" s="400"/>
      <c r="AD123" s="400"/>
      <c r="AE123" s="400"/>
      <c r="AF123" s="400"/>
    </row>
    <row r="124" spans="1:32" x14ac:dyDescent="0.3">
      <c r="A124" s="3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287">
        <v>614</v>
      </c>
      <c r="S124" s="274"/>
      <c r="T124" s="256"/>
      <c r="U124" s="275"/>
      <c r="V124" s="255">
        <f t="shared" si="42"/>
        <v>-274</v>
      </c>
      <c r="W124" s="256">
        <f t="shared" si="42"/>
        <v>-431</v>
      </c>
      <c r="X124" s="90">
        <f t="shared" si="42"/>
        <v>-886</v>
      </c>
      <c r="Y124" s="287">
        <f t="shared" si="42"/>
        <v>-927</v>
      </c>
      <c r="Z124" s="90">
        <f t="shared" si="42"/>
        <v>-1363</v>
      </c>
      <c r="AA124" s="90">
        <f t="shared" si="42"/>
        <v>-1465</v>
      </c>
      <c r="AB124" s="176">
        <f t="shared" si="42"/>
        <v>-1467</v>
      </c>
    </row>
    <row r="125" spans="1:32" x14ac:dyDescent="0.3">
      <c r="A125" s="3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287">
        <v>0</v>
      </c>
      <c r="S125" s="274"/>
      <c r="T125" s="256"/>
      <c r="U125" s="275"/>
      <c r="V125" s="255">
        <f t="shared" si="42"/>
        <v>0</v>
      </c>
      <c r="W125" s="256">
        <f t="shared" si="42"/>
        <v>0</v>
      </c>
      <c r="X125" s="90">
        <f t="shared" si="42"/>
        <v>0</v>
      </c>
      <c r="Y125" s="287">
        <f t="shared" si="42"/>
        <v>0</v>
      </c>
      <c r="Z125" s="90">
        <f t="shared" si="42"/>
        <v>0</v>
      </c>
      <c r="AA125" s="90">
        <f t="shared" si="42"/>
        <v>0</v>
      </c>
      <c r="AB125" s="176">
        <f t="shared" si="42"/>
        <v>-1</v>
      </c>
      <c r="AC125" s="401"/>
      <c r="AD125" s="401"/>
      <c r="AE125" s="401"/>
      <c r="AF125" s="401"/>
    </row>
    <row r="126" spans="1:32" x14ac:dyDescent="0.3">
      <c r="A126" s="3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287">
        <v>0</v>
      </c>
      <c r="S126" s="274"/>
      <c r="T126" s="256"/>
      <c r="U126" s="275"/>
      <c r="V126" s="255">
        <f t="shared" si="42"/>
        <v>0</v>
      </c>
      <c r="W126" s="256">
        <f t="shared" si="42"/>
        <v>0</v>
      </c>
      <c r="X126" s="90">
        <f t="shared" si="42"/>
        <v>0</v>
      </c>
      <c r="Y126" s="287">
        <f t="shared" si="42"/>
        <v>0</v>
      </c>
      <c r="Z126" s="90">
        <f t="shared" si="42"/>
        <v>0</v>
      </c>
      <c r="AA126" s="90">
        <f t="shared" si="42"/>
        <v>0</v>
      </c>
      <c r="AB126" s="176">
        <f t="shared" si="42"/>
        <v>0</v>
      </c>
    </row>
    <row r="127" spans="1:32" ht="16.2" x14ac:dyDescent="0.45">
      <c r="A127" s="3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289">
        <v>0</v>
      </c>
      <c r="S127" s="276"/>
      <c r="T127" s="277"/>
      <c r="U127" s="278"/>
      <c r="V127" s="279">
        <f t="shared" si="42"/>
        <v>0</v>
      </c>
      <c r="W127" s="277">
        <f t="shared" si="42"/>
        <v>0</v>
      </c>
      <c r="X127" s="94">
        <f t="shared" si="42"/>
        <v>0</v>
      </c>
      <c r="Y127" s="289">
        <f t="shared" si="42"/>
        <v>0</v>
      </c>
      <c r="Z127" s="94">
        <f t="shared" si="42"/>
        <v>0</v>
      </c>
      <c r="AA127" s="94">
        <f t="shared" si="42"/>
        <v>0</v>
      </c>
      <c r="AB127" s="180">
        <f t="shared" si="42"/>
        <v>0</v>
      </c>
    </row>
    <row r="128" spans="1:32" x14ac:dyDescent="0.3">
      <c r="A128" s="3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262">
        <f t="shared" si="43"/>
        <v>660</v>
      </c>
      <c r="S128" s="256">
        <f t="shared" si="43"/>
        <v>0</v>
      </c>
      <c r="T128" s="256">
        <f t="shared" si="43"/>
        <v>0</v>
      </c>
      <c r="U128" s="280">
        <f t="shared" si="43"/>
        <v>0</v>
      </c>
      <c r="V128" s="255">
        <f t="shared" si="43"/>
        <v>-273</v>
      </c>
      <c r="W128" s="256">
        <f t="shared" si="43"/>
        <v>-436</v>
      </c>
      <c r="X128" s="90">
        <f t="shared" si="43"/>
        <v>-891</v>
      </c>
      <c r="Y128" s="262">
        <f t="shared" si="43"/>
        <v>-933</v>
      </c>
      <c r="Z128" s="90">
        <f t="shared" si="43"/>
        <v>-1410</v>
      </c>
      <c r="AA128" s="90">
        <f t="shared" si="43"/>
        <v>-1525</v>
      </c>
      <c r="AB128" s="181">
        <f t="shared" si="43"/>
        <v>-1528</v>
      </c>
    </row>
    <row r="129" spans="1:32" x14ac:dyDescent="0.3">
      <c r="A129" s="3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262"/>
      <c r="S129" s="274"/>
      <c r="T129" s="256"/>
      <c r="U129" s="275"/>
      <c r="V129" s="281"/>
      <c r="W129" s="282"/>
      <c r="X129" s="92"/>
      <c r="Y129" s="262"/>
      <c r="Z129" s="92"/>
      <c r="AA129" s="93"/>
      <c r="AB129" s="183"/>
    </row>
    <row r="130" spans="1:32" x14ac:dyDescent="0.3">
      <c r="A130" s="3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262">
        <v>0</v>
      </c>
      <c r="S130" s="274"/>
      <c r="T130" s="256"/>
      <c r="U130" s="275"/>
      <c r="V130" s="255">
        <f t="shared" ref="V130:AB134" si="44">O130-C130</f>
        <v>-78</v>
      </c>
      <c r="W130" s="256">
        <f t="shared" si="44"/>
        <v>-917</v>
      </c>
      <c r="X130" s="90">
        <f t="shared" si="44"/>
        <v>-665</v>
      </c>
      <c r="Y130" s="262">
        <f t="shared" si="44"/>
        <v>-639</v>
      </c>
      <c r="Z130" s="90">
        <f t="shared" si="44"/>
        <v>-983</v>
      </c>
      <c r="AA130" s="90">
        <f t="shared" si="44"/>
        <v>-766</v>
      </c>
      <c r="AB130" s="176">
        <f t="shared" si="44"/>
        <v>-1256</v>
      </c>
    </row>
    <row r="131" spans="1:32" x14ac:dyDescent="0.3">
      <c r="A131" s="3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262">
        <v>0</v>
      </c>
      <c r="S131" s="274"/>
      <c r="T131" s="256"/>
      <c r="U131" s="275"/>
      <c r="V131" s="255">
        <f t="shared" si="44"/>
        <v>-6</v>
      </c>
      <c r="W131" s="256">
        <f t="shared" si="44"/>
        <v>-18</v>
      </c>
      <c r="X131" s="90">
        <f t="shared" si="44"/>
        <v>-262</v>
      </c>
      <c r="Y131" s="262">
        <f t="shared" si="44"/>
        <v>-237</v>
      </c>
      <c r="Z131" s="90">
        <f t="shared" si="44"/>
        <v>-455</v>
      </c>
      <c r="AA131" s="90">
        <f t="shared" si="44"/>
        <v>-313</v>
      </c>
      <c r="AB131" s="176">
        <f t="shared" si="44"/>
        <v>-624</v>
      </c>
    </row>
    <row r="132" spans="1:32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262">
        <v>0</v>
      </c>
      <c r="S132" s="274"/>
      <c r="T132" s="256"/>
      <c r="U132" s="275"/>
      <c r="V132" s="255">
        <f t="shared" si="44"/>
        <v>-56</v>
      </c>
      <c r="W132" s="256">
        <f t="shared" si="44"/>
        <v>-105</v>
      </c>
      <c r="X132" s="90">
        <f t="shared" si="44"/>
        <v>-132</v>
      </c>
      <c r="Y132" s="262">
        <f t="shared" si="44"/>
        <v>-105</v>
      </c>
      <c r="Z132" s="90">
        <f t="shared" si="44"/>
        <v>-79</v>
      </c>
      <c r="AA132" s="90">
        <f t="shared" si="44"/>
        <v>-62</v>
      </c>
      <c r="AB132" s="176">
        <f t="shared" si="44"/>
        <v>-41</v>
      </c>
    </row>
    <row r="133" spans="1:32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262">
        <v>0</v>
      </c>
      <c r="S133" s="274"/>
      <c r="T133" s="256"/>
      <c r="U133" s="275"/>
      <c r="V133" s="255">
        <f t="shared" si="44"/>
        <v>-5</v>
      </c>
      <c r="W133" s="256">
        <f t="shared" si="44"/>
        <v>-10</v>
      </c>
      <c r="X133" s="90">
        <f t="shared" si="44"/>
        <v>-9</v>
      </c>
      <c r="Y133" s="262">
        <f t="shared" si="44"/>
        <v>-9</v>
      </c>
      <c r="Z133" s="90">
        <f t="shared" si="44"/>
        <v>-7</v>
      </c>
      <c r="AA133" s="90">
        <f t="shared" si="44"/>
        <v>-5</v>
      </c>
      <c r="AB133" s="176">
        <f t="shared" si="44"/>
        <v>-7</v>
      </c>
    </row>
    <row r="134" spans="1:32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267">
        <v>0</v>
      </c>
      <c r="S134" s="276"/>
      <c r="T134" s="277"/>
      <c r="U134" s="278"/>
      <c r="V134" s="279">
        <f t="shared" si="44"/>
        <v>0</v>
      </c>
      <c r="W134" s="277">
        <f t="shared" si="44"/>
        <v>-1</v>
      </c>
      <c r="X134" s="94">
        <f t="shared" si="44"/>
        <v>-1</v>
      </c>
      <c r="Y134" s="267">
        <f t="shared" si="44"/>
        <v>0</v>
      </c>
      <c r="Z134" s="94">
        <f t="shared" si="44"/>
        <v>0</v>
      </c>
      <c r="AA134" s="94">
        <f t="shared" si="44"/>
        <v>0</v>
      </c>
      <c r="AB134" s="180">
        <f t="shared" si="44"/>
        <v>0</v>
      </c>
    </row>
    <row r="135" spans="1:32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262">
        <f t="shared" si="45"/>
        <v>0</v>
      </c>
      <c r="S135" s="274">
        <f t="shared" si="45"/>
        <v>0</v>
      </c>
      <c r="T135" s="256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92">
        <f t="shared" ref="X135:AB135" si="46">SUM(X130:X134)</f>
        <v>-1069</v>
      </c>
      <c r="Y135" s="262">
        <f t="shared" si="46"/>
        <v>-990</v>
      </c>
      <c r="Z135" s="92">
        <f t="shared" si="46"/>
        <v>-1524</v>
      </c>
      <c r="AA135" s="93">
        <f t="shared" si="46"/>
        <v>-1146</v>
      </c>
      <c r="AB135" s="183">
        <f t="shared" si="46"/>
        <v>-1928</v>
      </c>
    </row>
    <row r="136" spans="1:32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262"/>
      <c r="S136" s="274"/>
      <c r="T136" s="256"/>
      <c r="U136" s="275"/>
      <c r="V136" s="281"/>
      <c r="W136" s="282"/>
      <c r="X136" s="92"/>
      <c r="Y136" s="262"/>
      <c r="Z136" s="92"/>
      <c r="AA136" s="93"/>
      <c r="AB136" s="183"/>
    </row>
    <row r="137" spans="1:32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262">
        <v>1737</v>
      </c>
      <c r="S137" s="274"/>
      <c r="T137" s="256"/>
      <c r="U137" s="275"/>
      <c r="V137" s="255">
        <f t="shared" ref="V137:AB141" si="47">O137-C137</f>
        <v>-3053</v>
      </c>
      <c r="W137" s="256">
        <f t="shared" si="47"/>
        <v>-6810</v>
      </c>
      <c r="X137" s="90">
        <f t="shared" si="47"/>
        <v>-8508</v>
      </c>
      <c r="Y137" s="262">
        <f t="shared" si="47"/>
        <v>-7064</v>
      </c>
      <c r="Z137" s="90">
        <f t="shared" si="47"/>
        <v>-8537</v>
      </c>
      <c r="AA137" s="90">
        <f t="shared" si="47"/>
        <v>-7773</v>
      </c>
      <c r="AB137" s="176">
        <f t="shared" si="47"/>
        <v>-6476</v>
      </c>
      <c r="AC137" s="400"/>
      <c r="AD137" s="400"/>
      <c r="AE137" s="400"/>
      <c r="AF137" s="400"/>
    </row>
    <row r="138" spans="1:32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262">
        <v>411</v>
      </c>
      <c r="S138" s="274"/>
      <c r="T138" s="256"/>
      <c r="U138" s="275"/>
      <c r="V138" s="255">
        <f t="shared" si="47"/>
        <v>-966</v>
      </c>
      <c r="W138" s="256">
        <f t="shared" si="47"/>
        <v>-1351</v>
      </c>
      <c r="X138" s="90">
        <f t="shared" si="47"/>
        <v>-3184</v>
      </c>
      <c r="Y138" s="262">
        <f t="shared" si="47"/>
        <v>-2752</v>
      </c>
      <c r="Z138" s="90">
        <f t="shared" si="47"/>
        <v>-3293</v>
      </c>
      <c r="AA138" s="90">
        <f t="shared" si="47"/>
        <v>-3206</v>
      </c>
      <c r="AB138" s="176">
        <f t="shared" si="47"/>
        <v>-2802</v>
      </c>
    </row>
    <row r="139" spans="1:32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262">
        <v>26</v>
      </c>
      <c r="S139" s="274"/>
      <c r="T139" s="256"/>
      <c r="U139" s="275"/>
      <c r="V139" s="255">
        <f t="shared" si="47"/>
        <v>-90</v>
      </c>
      <c r="W139" s="256">
        <f t="shared" si="47"/>
        <v>-164</v>
      </c>
      <c r="X139" s="90">
        <f t="shared" si="47"/>
        <v>-183</v>
      </c>
      <c r="Y139" s="262">
        <f t="shared" si="47"/>
        <v>-137</v>
      </c>
      <c r="Z139" s="90">
        <f t="shared" si="47"/>
        <v>-135</v>
      </c>
      <c r="AA139" s="90">
        <f t="shared" si="47"/>
        <v>-104</v>
      </c>
      <c r="AB139" s="176">
        <f t="shared" si="47"/>
        <v>-89</v>
      </c>
      <c r="AC139" s="401"/>
      <c r="AD139" s="401"/>
      <c r="AE139" s="401"/>
      <c r="AF139" s="401"/>
    </row>
    <row r="140" spans="1:32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262">
        <v>12</v>
      </c>
      <c r="S140" s="274"/>
      <c r="T140" s="256"/>
      <c r="U140" s="275"/>
      <c r="V140" s="255">
        <f t="shared" si="47"/>
        <v>-24</v>
      </c>
      <c r="W140" s="256">
        <f t="shared" si="47"/>
        <v>-52</v>
      </c>
      <c r="X140" s="90">
        <f t="shared" si="47"/>
        <v>-59</v>
      </c>
      <c r="Y140" s="262">
        <f t="shared" si="47"/>
        <v>-47</v>
      </c>
      <c r="Z140" s="90">
        <f t="shared" si="47"/>
        <v>-54</v>
      </c>
      <c r="AA140" s="90">
        <f t="shared" si="47"/>
        <v>-48</v>
      </c>
      <c r="AB140" s="176">
        <f t="shared" si="47"/>
        <v>-37</v>
      </c>
    </row>
    <row r="141" spans="1:32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267">
        <v>2</v>
      </c>
      <c r="S141" s="276"/>
      <c r="T141" s="277"/>
      <c r="U141" s="278"/>
      <c r="V141" s="279">
        <f t="shared" si="47"/>
        <v>-4</v>
      </c>
      <c r="W141" s="277">
        <f t="shared" si="47"/>
        <v>-7</v>
      </c>
      <c r="X141" s="94">
        <f t="shared" si="47"/>
        <v>-6</v>
      </c>
      <c r="Y141" s="267">
        <f t="shared" si="47"/>
        <v>-5</v>
      </c>
      <c r="Z141" s="94">
        <f t="shared" si="47"/>
        <v>-6</v>
      </c>
      <c r="AA141" s="94">
        <f t="shared" si="47"/>
        <v>-5</v>
      </c>
      <c r="AB141" s="180">
        <f t="shared" si="47"/>
        <v>-3</v>
      </c>
    </row>
    <row r="142" spans="1:32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271">
        <f t="shared" si="48"/>
        <v>2188</v>
      </c>
      <c r="S142" s="283">
        <f t="shared" si="48"/>
        <v>0</v>
      </c>
      <c r="T142" s="283">
        <f t="shared" si="48"/>
        <v>0</v>
      </c>
      <c r="U142" s="284">
        <f t="shared" si="48"/>
        <v>0</v>
      </c>
      <c r="V142" s="285">
        <f t="shared" si="48"/>
        <v>-4137</v>
      </c>
      <c r="W142" s="283">
        <f t="shared" si="48"/>
        <v>-8384</v>
      </c>
      <c r="X142" s="185">
        <f t="shared" si="48"/>
        <v>-11940</v>
      </c>
      <c r="Y142" s="271">
        <f t="shared" si="48"/>
        <v>-10005</v>
      </c>
      <c r="Z142" s="185">
        <f t="shared" si="48"/>
        <v>-12025</v>
      </c>
      <c r="AA142" s="185">
        <f t="shared" si="48"/>
        <v>-11136</v>
      </c>
      <c r="AB142" s="186">
        <f t="shared" si="48"/>
        <v>-9407</v>
      </c>
    </row>
    <row r="143" spans="1:32" x14ac:dyDescent="0.3">
      <c r="A143" s="290"/>
      <c r="B143" s="229"/>
      <c r="C143" s="229"/>
      <c r="D143" s="229"/>
      <c r="E143" s="229"/>
      <c r="F143" s="229"/>
      <c r="G143" s="229"/>
    </row>
    <row r="144" spans="1:32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5"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7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63"/>
  <sheetViews>
    <sheetView zoomScaleNormal="100" workbookViewId="0">
      <pane xSplit="2" ySplit="9" topLeftCell="I76" activePane="bottomRight" state="frozen"/>
      <selection pane="topRight" activeCell="C1" sqref="C1"/>
      <selection pane="bottomLeft" activeCell="A9" sqref="A9"/>
      <selection pane="bottomRight" activeCell="AE94" sqref="AE94:AE95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6" width="11.44140625" style="229" bestFit="1" customWidth="1"/>
    <col min="17" max="17" width="11.5546875" style="229" customWidth="1"/>
    <col min="18" max="21" width="9.44140625" style="1" hidden="1" customWidth="1"/>
    <col min="22" max="23" width="12" style="1" bestFit="1" customWidth="1"/>
    <col min="24" max="24" width="15.21875" style="1" customWidth="1"/>
    <col min="25" max="26" width="15.21875" style="1" hidden="1" customWidth="1"/>
    <col min="27" max="28" width="14.88671875" style="1" hidden="1" customWidth="1"/>
    <col min="29" max="16384" width="9.21875" style="1"/>
  </cols>
  <sheetData>
    <row r="1" spans="1:28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28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6"/>
      <c r="S2" s="6"/>
      <c r="T2" s="6"/>
      <c r="U2" s="6"/>
      <c r="V2" s="6"/>
      <c r="W2" s="7"/>
    </row>
    <row r="3" spans="1:28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8"/>
      <c r="S3" s="8"/>
      <c r="T3" s="8"/>
      <c r="U3" s="8"/>
      <c r="V3" s="8"/>
      <c r="W3" s="9"/>
    </row>
    <row r="4" spans="1:28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8"/>
      <c r="S4" s="8"/>
      <c r="T4" s="8"/>
      <c r="U4" s="8"/>
      <c r="V4" s="8"/>
      <c r="W4" s="9"/>
    </row>
    <row r="5" spans="1:28" ht="27.6" customHeight="1" thickTop="1" thickBot="1" x14ac:dyDescent="0.35">
      <c r="B5" s="4" t="s">
        <v>45</v>
      </c>
      <c r="C5" s="519" t="s">
        <v>131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8"/>
      <c r="S5" s="8"/>
      <c r="T5" s="8"/>
      <c r="U5" s="8"/>
      <c r="V5" s="8"/>
      <c r="W5" s="10"/>
    </row>
    <row r="6" spans="1:28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8"/>
      <c r="S6" s="8"/>
      <c r="T6" s="8"/>
      <c r="U6" s="8"/>
      <c r="V6" s="8"/>
      <c r="W6" s="10"/>
    </row>
    <row r="7" spans="1:28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13"/>
      <c r="S7" s="13"/>
      <c r="T7" s="13"/>
      <c r="U7" s="13"/>
      <c r="V7" s="13"/>
      <c r="W7" s="14"/>
    </row>
    <row r="8" spans="1:28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17"/>
      <c r="S8" s="17"/>
      <c r="T8" s="17"/>
      <c r="U8" s="20"/>
      <c r="V8" s="521" t="s">
        <v>32</v>
      </c>
      <c r="W8" s="522"/>
      <c r="X8" s="522"/>
      <c r="Y8" s="522"/>
      <c r="Z8" s="522"/>
      <c r="AA8" s="522"/>
      <c r="AB8" s="523"/>
    </row>
    <row r="9" spans="1:28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399" t="s">
        <v>13</v>
      </c>
      <c r="R9" s="147" t="s">
        <v>10</v>
      </c>
      <c r="S9" s="147" t="s">
        <v>11</v>
      </c>
      <c r="T9" s="147" t="s">
        <v>2</v>
      </c>
      <c r="U9" s="150" t="s">
        <v>12</v>
      </c>
      <c r="V9" s="146" t="s">
        <v>8</v>
      </c>
      <c r="W9" s="147" t="s">
        <v>9</v>
      </c>
      <c r="X9" s="147" t="s">
        <v>13</v>
      </c>
      <c r="Y9" s="147" t="s">
        <v>10</v>
      </c>
      <c r="Z9" s="147" t="s">
        <v>11</v>
      </c>
      <c r="AA9" s="147" t="s">
        <v>2</v>
      </c>
      <c r="AB9" s="148" t="s">
        <v>12</v>
      </c>
    </row>
    <row r="10" spans="1:28" x14ac:dyDescent="0.3">
      <c r="A10" s="3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26"/>
      <c r="S10" s="26"/>
      <c r="T10" s="26"/>
      <c r="U10" s="187"/>
      <c r="V10" s="212"/>
      <c r="W10" s="28"/>
      <c r="X10" s="29"/>
      <c r="Y10" s="29"/>
      <c r="Z10" s="29"/>
      <c r="AA10" s="29"/>
      <c r="AB10" s="152"/>
    </row>
    <row r="11" spans="1:28" x14ac:dyDescent="0.3">
      <c r="A11" s="3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0"/>
      <c r="S11" s="30"/>
      <c r="T11" s="30"/>
      <c r="U11" s="188"/>
      <c r="V11" s="213">
        <f t="shared" ref="V11:AB15" si="0">O11-C11</f>
        <v>4079</v>
      </c>
      <c r="W11" s="80">
        <f t="shared" si="0"/>
        <v>4317</v>
      </c>
      <c r="X11" s="80">
        <f t="shared" si="0"/>
        <v>5435</v>
      </c>
      <c r="Y11" s="80">
        <f t="shared" si="0"/>
        <v>-254416</v>
      </c>
      <c r="Z11" s="80">
        <f t="shared" si="0"/>
        <v>-252936</v>
      </c>
      <c r="AA11" s="80">
        <f t="shared" si="0"/>
        <v>-253397</v>
      </c>
      <c r="AB11" s="154">
        <f t="shared" si="0"/>
        <v>-254776</v>
      </c>
    </row>
    <row r="12" spans="1:28" x14ac:dyDescent="0.3">
      <c r="A12" s="3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0"/>
      <c r="S12" s="30"/>
      <c r="T12" s="30"/>
      <c r="U12" s="188"/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80">
        <f t="shared" si="0"/>
        <v>-38721</v>
      </c>
      <c r="Z12" s="80">
        <f t="shared" si="0"/>
        <v>-39528</v>
      </c>
      <c r="AA12" s="80">
        <f t="shared" si="0"/>
        <v>-39143</v>
      </c>
      <c r="AB12" s="154">
        <f t="shared" si="0"/>
        <v>-37878</v>
      </c>
    </row>
    <row r="13" spans="1:28" x14ac:dyDescent="0.3">
      <c r="A13" s="3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0"/>
      <c r="S13" s="30"/>
      <c r="T13" s="30"/>
      <c r="U13" s="188"/>
      <c r="V13" s="213">
        <f t="shared" si="0"/>
        <v>-11</v>
      </c>
      <c r="W13" s="80">
        <f t="shared" si="0"/>
        <v>186</v>
      </c>
      <c r="X13" s="80">
        <f t="shared" si="0"/>
        <v>425</v>
      </c>
      <c r="Y13" s="80">
        <f t="shared" si="0"/>
        <v>-22900</v>
      </c>
      <c r="Z13" s="80">
        <f t="shared" si="0"/>
        <v>-22787</v>
      </c>
      <c r="AA13" s="80">
        <f t="shared" si="0"/>
        <v>-22725</v>
      </c>
      <c r="AB13" s="154">
        <f t="shared" si="0"/>
        <v>-22731</v>
      </c>
    </row>
    <row r="14" spans="1:28" x14ac:dyDescent="0.3">
      <c r="A14" s="3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0"/>
      <c r="S14" s="30"/>
      <c r="T14" s="30"/>
      <c r="U14" s="188"/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80">
        <f t="shared" si="0"/>
        <v>-6768</v>
      </c>
      <c r="Z14" s="80">
        <f t="shared" si="0"/>
        <v>-6750</v>
      </c>
      <c r="AA14" s="80">
        <f t="shared" si="0"/>
        <v>-6748</v>
      </c>
      <c r="AB14" s="154">
        <f t="shared" si="0"/>
        <v>-6754</v>
      </c>
    </row>
    <row r="15" spans="1:28" x14ac:dyDescent="0.3">
      <c r="A15" s="3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84"/>
      <c r="S15" s="84"/>
      <c r="T15" s="84"/>
      <c r="U15" s="189"/>
      <c r="V15" s="214">
        <f t="shared" si="0"/>
        <v>13</v>
      </c>
      <c r="W15" s="85">
        <f t="shared" si="0"/>
        <v>18</v>
      </c>
      <c r="X15" s="85">
        <f t="shared" si="0"/>
        <v>15</v>
      </c>
      <c r="Y15" s="85">
        <f t="shared" si="0"/>
        <v>-979</v>
      </c>
      <c r="Z15" s="85">
        <f t="shared" si="0"/>
        <v>-980</v>
      </c>
      <c r="AA15" s="85">
        <f t="shared" si="0"/>
        <v>-978</v>
      </c>
      <c r="AB15" s="155">
        <f t="shared" si="0"/>
        <v>-977</v>
      </c>
    </row>
    <row r="16" spans="1:28" ht="15" thickBot="1" x14ac:dyDescent="0.35">
      <c r="A16" s="3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1">
        <f t="shared" si="1"/>
        <v>0</v>
      </c>
      <c r="S16" s="31">
        <f t="shared" si="1"/>
        <v>0</v>
      </c>
      <c r="T16" s="31">
        <f t="shared" si="1"/>
        <v>0</v>
      </c>
      <c r="U16" s="190">
        <f t="shared" si="1"/>
        <v>0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5824</v>
      </c>
      <c r="Y16" s="51">
        <f t="shared" si="2"/>
        <v>-323784</v>
      </c>
      <c r="Z16" s="51">
        <f t="shared" si="2"/>
        <v>-322981</v>
      </c>
      <c r="AA16" s="51">
        <f t="shared" si="2"/>
        <v>-322991</v>
      </c>
      <c r="AB16" s="157">
        <f t="shared" si="2"/>
        <v>-323116</v>
      </c>
    </row>
    <row r="17" spans="1:32" x14ac:dyDescent="0.3">
      <c r="A17" s="3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0"/>
      <c r="S17" s="30"/>
      <c r="T17" s="30"/>
      <c r="U17" s="187"/>
      <c r="V17" s="213"/>
      <c r="W17" s="236"/>
      <c r="X17" s="81"/>
      <c r="Y17" s="81"/>
      <c r="Z17" s="81"/>
      <c r="AA17" s="81"/>
      <c r="AB17" s="159"/>
    </row>
    <row r="18" spans="1:32" x14ac:dyDescent="0.3">
      <c r="A18" s="3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3"/>
      <c r="S18" s="33"/>
      <c r="T18" s="33"/>
      <c r="U18" s="191"/>
      <c r="V18" s="213">
        <f t="shared" ref="V18:AB22" si="3">O18-C18</f>
        <v>5522</v>
      </c>
      <c r="W18" s="80">
        <f t="shared" si="3"/>
        <v>-3703</v>
      </c>
      <c r="X18" s="80">
        <f t="shared" si="3"/>
        <v>-1181</v>
      </c>
      <c r="Y18" s="80">
        <f t="shared" si="3"/>
        <v>-65388</v>
      </c>
      <c r="Z18" s="80">
        <f t="shared" si="3"/>
        <v>-67100</v>
      </c>
      <c r="AA18" s="80">
        <f t="shared" si="3"/>
        <v>-63283</v>
      </c>
      <c r="AB18" s="154">
        <f t="shared" si="3"/>
        <v>-59573</v>
      </c>
      <c r="AC18" s="400"/>
      <c r="AD18" s="400"/>
      <c r="AE18" s="400"/>
      <c r="AF18" s="400"/>
    </row>
    <row r="19" spans="1:32" x14ac:dyDescent="0.3">
      <c r="A19" s="3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3"/>
      <c r="S19" s="33"/>
      <c r="T19" s="33"/>
      <c r="U19" s="191"/>
      <c r="V19" s="213">
        <f t="shared" si="3"/>
        <v>-699</v>
      </c>
      <c r="W19" s="80">
        <f t="shared" si="3"/>
        <v>-1644</v>
      </c>
      <c r="X19" s="80">
        <f t="shared" si="3"/>
        <v>134</v>
      </c>
      <c r="Y19" s="80">
        <f t="shared" si="3"/>
        <v>-29023</v>
      </c>
      <c r="Z19" s="80">
        <f t="shared" si="3"/>
        <v>-28744</v>
      </c>
      <c r="AA19" s="80">
        <f t="shared" si="3"/>
        <v>-27137</v>
      </c>
      <c r="AB19" s="154">
        <f t="shared" si="3"/>
        <v>-25762</v>
      </c>
    </row>
    <row r="20" spans="1:32" x14ac:dyDescent="0.3">
      <c r="A20" s="3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3"/>
      <c r="S20" s="33"/>
      <c r="T20" s="33"/>
      <c r="U20" s="191"/>
      <c r="V20" s="213">
        <f t="shared" si="3"/>
        <v>787</v>
      </c>
      <c r="W20" s="80">
        <f t="shared" si="3"/>
        <v>1365</v>
      </c>
      <c r="X20" s="80">
        <f t="shared" si="3"/>
        <v>1144</v>
      </c>
      <c r="Y20" s="80">
        <f t="shared" si="3"/>
        <v>-4649</v>
      </c>
      <c r="Z20" s="80">
        <f t="shared" si="3"/>
        <v>-4995</v>
      </c>
      <c r="AA20" s="80">
        <f t="shared" si="3"/>
        <v>-4706</v>
      </c>
      <c r="AB20" s="154">
        <f t="shared" si="3"/>
        <v>-4358</v>
      </c>
      <c r="AC20" s="401"/>
      <c r="AD20" s="401"/>
      <c r="AE20" s="401"/>
      <c r="AF20" s="401"/>
    </row>
    <row r="21" spans="1:32" x14ac:dyDescent="0.3">
      <c r="A21" s="3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3"/>
      <c r="S21" s="33"/>
      <c r="T21" s="33"/>
      <c r="U21" s="191"/>
      <c r="V21" s="213">
        <f t="shared" si="3"/>
        <v>325</v>
      </c>
      <c r="W21" s="80">
        <f t="shared" si="3"/>
        <v>509</v>
      </c>
      <c r="X21" s="80">
        <f t="shared" si="3"/>
        <v>336</v>
      </c>
      <c r="Y21" s="80">
        <f t="shared" si="3"/>
        <v>-1019</v>
      </c>
      <c r="Z21" s="80">
        <f t="shared" si="3"/>
        <v>-1048</v>
      </c>
      <c r="AA21" s="80">
        <f t="shared" si="3"/>
        <v>-997</v>
      </c>
      <c r="AB21" s="154">
        <f t="shared" si="3"/>
        <v>-847</v>
      </c>
    </row>
    <row r="22" spans="1:32" x14ac:dyDescent="0.3">
      <c r="A22" s="3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86"/>
      <c r="S22" s="86"/>
      <c r="T22" s="86"/>
      <c r="U22" s="192"/>
      <c r="V22" s="214">
        <f t="shared" si="3"/>
        <v>75</v>
      </c>
      <c r="W22" s="85">
        <f t="shared" si="3"/>
        <v>54</v>
      </c>
      <c r="X22" s="85">
        <f t="shared" si="3"/>
        <v>48</v>
      </c>
      <c r="Y22" s="85">
        <f t="shared" si="3"/>
        <v>-105</v>
      </c>
      <c r="Z22" s="85">
        <f t="shared" si="3"/>
        <v>-119</v>
      </c>
      <c r="AA22" s="85">
        <f t="shared" si="3"/>
        <v>-128</v>
      </c>
      <c r="AB22" s="155">
        <f t="shared" si="3"/>
        <v>-118</v>
      </c>
    </row>
    <row r="23" spans="1:32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4">
        <f t="shared" si="4"/>
        <v>0</v>
      </c>
      <c r="S23" s="34">
        <f t="shared" si="4"/>
        <v>0</v>
      </c>
      <c r="T23" s="34">
        <f t="shared" si="4"/>
        <v>0</v>
      </c>
      <c r="U23" s="191">
        <f t="shared" si="4"/>
        <v>0</v>
      </c>
      <c r="V23" s="216">
        <f t="shared" si="4"/>
        <v>6010</v>
      </c>
      <c r="W23" s="60">
        <f t="shared" si="4"/>
        <v>-3419</v>
      </c>
      <c r="X23" s="60">
        <f t="shared" si="4"/>
        <v>481</v>
      </c>
      <c r="Y23" s="60">
        <f t="shared" si="4"/>
        <v>-100184</v>
      </c>
      <c r="Z23" s="60">
        <f t="shared" si="4"/>
        <v>-102006</v>
      </c>
      <c r="AA23" s="60">
        <f t="shared" si="4"/>
        <v>-96251</v>
      </c>
      <c r="AB23" s="160">
        <f t="shared" si="4"/>
        <v>-90658</v>
      </c>
    </row>
    <row r="24" spans="1:32" x14ac:dyDescent="0.3">
      <c r="A24" s="3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3"/>
      <c r="S24" s="33"/>
      <c r="T24" s="33"/>
      <c r="U24" s="191"/>
      <c r="V24" s="216"/>
      <c r="W24" s="82"/>
      <c r="X24" s="83"/>
      <c r="Y24" s="83"/>
      <c r="Z24" s="83"/>
      <c r="AA24" s="83"/>
      <c r="AB24" s="162"/>
    </row>
    <row r="25" spans="1:32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3"/>
      <c r="S25" s="33"/>
      <c r="T25" s="33"/>
      <c r="U25" s="191"/>
      <c r="V25" s="213">
        <f t="shared" ref="V25:AB29" si="5">O25-C25</f>
        <v>2991</v>
      </c>
      <c r="W25" s="80">
        <f t="shared" si="5"/>
        <v>-8657</v>
      </c>
      <c r="X25" s="80">
        <f t="shared" si="5"/>
        <v>-1118</v>
      </c>
      <c r="Y25" s="80">
        <f t="shared" si="5"/>
        <v>-26723</v>
      </c>
      <c r="Z25" s="80">
        <f t="shared" si="5"/>
        <v>-28709</v>
      </c>
      <c r="AA25" s="80">
        <f t="shared" si="5"/>
        <v>-23531</v>
      </c>
      <c r="AB25" s="154">
        <f t="shared" si="5"/>
        <v>-22018</v>
      </c>
    </row>
    <row r="26" spans="1:32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3"/>
      <c r="S26" s="33"/>
      <c r="T26" s="33"/>
      <c r="U26" s="191"/>
      <c r="V26" s="213">
        <f t="shared" si="5"/>
        <v>1193</v>
      </c>
      <c r="W26" s="80">
        <f t="shared" si="5"/>
        <v>-318</v>
      </c>
      <c r="X26" s="80">
        <f t="shared" si="5"/>
        <v>734</v>
      </c>
      <c r="Y26" s="80">
        <f t="shared" si="5"/>
        <v>-9288</v>
      </c>
      <c r="Z26" s="80">
        <f t="shared" si="5"/>
        <v>-5251</v>
      </c>
      <c r="AA26" s="80">
        <f t="shared" si="5"/>
        <v>-3601</v>
      </c>
      <c r="AB26" s="154">
        <f t="shared" si="5"/>
        <v>-3774</v>
      </c>
    </row>
    <row r="27" spans="1:32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3"/>
      <c r="S27" s="33"/>
      <c r="T27" s="33"/>
      <c r="U27" s="191"/>
      <c r="V27" s="213">
        <f t="shared" si="5"/>
        <v>593</v>
      </c>
      <c r="W27" s="80">
        <f t="shared" si="5"/>
        <v>264</v>
      </c>
      <c r="X27" s="80">
        <f t="shared" si="5"/>
        <v>-213</v>
      </c>
      <c r="Y27" s="80">
        <f t="shared" si="5"/>
        <v>-2079</v>
      </c>
      <c r="Z27" s="80">
        <f t="shared" si="5"/>
        <v>-2311</v>
      </c>
      <c r="AA27" s="80">
        <f t="shared" si="5"/>
        <v>-1801</v>
      </c>
      <c r="AB27" s="154">
        <f t="shared" si="5"/>
        <v>-1524</v>
      </c>
    </row>
    <row r="28" spans="1:32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3"/>
      <c r="S28" s="33"/>
      <c r="T28" s="33"/>
      <c r="U28" s="191"/>
      <c r="V28" s="213">
        <f t="shared" si="5"/>
        <v>266</v>
      </c>
      <c r="W28" s="80">
        <f t="shared" si="5"/>
        <v>205</v>
      </c>
      <c r="X28" s="80">
        <f t="shared" si="5"/>
        <v>47</v>
      </c>
      <c r="Y28" s="80">
        <f t="shared" si="5"/>
        <v>-569</v>
      </c>
      <c r="Z28" s="80">
        <f t="shared" si="5"/>
        <v>-564</v>
      </c>
      <c r="AA28" s="80">
        <f t="shared" si="5"/>
        <v>-496</v>
      </c>
      <c r="AB28" s="154">
        <f t="shared" si="5"/>
        <v>-356</v>
      </c>
    </row>
    <row r="29" spans="1:32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86"/>
      <c r="S29" s="86"/>
      <c r="T29" s="86"/>
      <c r="U29" s="192"/>
      <c r="V29" s="214">
        <f t="shared" si="5"/>
        <v>59</v>
      </c>
      <c r="W29" s="85">
        <f t="shared" si="5"/>
        <v>24</v>
      </c>
      <c r="X29" s="85">
        <f t="shared" si="5"/>
        <v>8</v>
      </c>
      <c r="Y29" s="85">
        <f t="shared" si="5"/>
        <v>-63</v>
      </c>
      <c r="Z29" s="85">
        <f t="shared" si="5"/>
        <v>-81</v>
      </c>
      <c r="AA29" s="85">
        <f t="shared" si="5"/>
        <v>-74</v>
      </c>
      <c r="AB29" s="155">
        <f t="shared" si="5"/>
        <v>-63</v>
      </c>
    </row>
    <row r="30" spans="1:32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4">
        <f t="shared" si="6"/>
        <v>0</v>
      </c>
      <c r="S30" s="34">
        <f t="shared" si="6"/>
        <v>0</v>
      </c>
      <c r="T30" s="34">
        <f t="shared" si="6"/>
        <v>0</v>
      </c>
      <c r="U30" s="193">
        <f t="shared" si="6"/>
        <v>0</v>
      </c>
      <c r="V30" s="216">
        <f t="shared" si="6"/>
        <v>5102</v>
      </c>
      <c r="W30" s="60">
        <f t="shared" si="6"/>
        <v>-8482</v>
      </c>
      <c r="X30" s="60">
        <f t="shared" si="6"/>
        <v>-542</v>
      </c>
      <c r="Y30" s="60">
        <f t="shared" si="6"/>
        <v>-38722</v>
      </c>
      <c r="Z30" s="60">
        <f t="shared" si="6"/>
        <v>-36916</v>
      </c>
      <c r="AA30" s="60">
        <f t="shared" si="6"/>
        <v>-29503</v>
      </c>
      <c r="AB30" s="160">
        <f t="shared" si="6"/>
        <v>-27735</v>
      </c>
    </row>
    <row r="31" spans="1:32" x14ac:dyDescent="0.3">
      <c r="A31" s="3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4"/>
      <c r="S31" s="34"/>
      <c r="T31" s="34"/>
      <c r="U31" s="193"/>
      <c r="V31" s="216"/>
      <c r="W31" s="60"/>
      <c r="X31" s="60"/>
      <c r="Y31" s="60"/>
      <c r="Z31" s="60"/>
      <c r="AA31" s="60"/>
      <c r="AB31" s="160"/>
    </row>
    <row r="32" spans="1:32" x14ac:dyDescent="0.3">
      <c r="A32" s="3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4"/>
      <c r="S32" s="34"/>
      <c r="T32" s="34"/>
      <c r="U32" s="193"/>
      <c r="V32" s="213">
        <f t="shared" ref="V32:AB36" si="7">O32-C32</f>
        <v>-396</v>
      </c>
      <c r="W32" s="80">
        <f t="shared" si="7"/>
        <v>-33</v>
      </c>
      <c r="X32" s="80">
        <f t="shared" si="7"/>
        <v>-5319</v>
      </c>
      <c r="Y32" s="80">
        <f t="shared" si="7"/>
        <v>-13219</v>
      </c>
      <c r="Z32" s="80">
        <f t="shared" si="7"/>
        <v>-11574</v>
      </c>
      <c r="AA32" s="80">
        <f t="shared" si="7"/>
        <v>-12648</v>
      </c>
      <c r="AB32" s="154">
        <f t="shared" si="7"/>
        <v>-10188</v>
      </c>
    </row>
    <row r="33" spans="1:28" x14ac:dyDescent="0.3">
      <c r="A33" s="3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4"/>
      <c r="S33" s="34"/>
      <c r="T33" s="34"/>
      <c r="U33" s="193"/>
      <c r="V33" s="213">
        <f t="shared" si="7"/>
        <v>-416</v>
      </c>
      <c r="W33" s="80">
        <f t="shared" si="7"/>
        <v>-574</v>
      </c>
      <c r="X33" s="80">
        <f t="shared" si="7"/>
        <v>-1035</v>
      </c>
      <c r="Y33" s="80">
        <f t="shared" si="7"/>
        <v>-4642</v>
      </c>
      <c r="Z33" s="80">
        <f t="shared" si="7"/>
        <v>-6501</v>
      </c>
      <c r="AA33" s="80">
        <f t="shared" si="7"/>
        <v>-3593</v>
      </c>
      <c r="AB33" s="154">
        <f t="shared" si="7"/>
        <v>-2404</v>
      </c>
    </row>
    <row r="34" spans="1:28" x14ac:dyDescent="0.3">
      <c r="A34" s="3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4"/>
      <c r="S34" s="34"/>
      <c r="T34" s="34"/>
      <c r="U34" s="193"/>
      <c r="V34" s="213">
        <f t="shared" si="7"/>
        <v>9</v>
      </c>
      <c r="W34" s="80">
        <f t="shared" si="7"/>
        <v>534</v>
      </c>
      <c r="X34" s="80">
        <f t="shared" si="7"/>
        <v>360</v>
      </c>
      <c r="Y34" s="80">
        <f t="shared" si="7"/>
        <v>-1123</v>
      </c>
      <c r="Z34" s="80">
        <f t="shared" si="7"/>
        <v>-895</v>
      </c>
      <c r="AA34" s="80">
        <f t="shared" si="7"/>
        <v>-962</v>
      </c>
      <c r="AB34" s="154">
        <f t="shared" si="7"/>
        <v>-720</v>
      </c>
    </row>
    <row r="35" spans="1:28" x14ac:dyDescent="0.3">
      <c r="A35" s="3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4"/>
      <c r="S35" s="34"/>
      <c r="T35" s="34"/>
      <c r="U35" s="193"/>
      <c r="V35" s="213">
        <f t="shared" si="7"/>
        <v>38</v>
      </c>
      <c r="W35" s="80">
        <f t="shared" si="7"/>
        <v>217</v>
      </c>
      <c r="X35" s="80">
        <f t="shared" si="7"/>
        <v>112</v>
      </c>
      <c r="Y35" s="80">
        <f t="shared" si="7"/>
        <v>-217</v>
      </c>
      <c r="Z35" s="80">
        <f t="shared" si="7"/>
        <v>-201</v>
      </c>
      <c r="AA35" s="80">
        <f t="shared" si="7"/>
        <v>-183</v>
      </c>
      <c r="AB35" s="154">
        <f t="shared" si="7"/>
        <v>-159</v>
      </c>
    </row>
    <row r="36" spans="1:28" x14ac:dyDescent="0.3">
      <c r="A36" s="3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87"/>
      <c r="S36" s="87"/>
      <c r="T36" s="87"/>
      <c r="U36" s="194"/>
      <c r="V36" s="214">
        <f t="shared" si="7"/>
        <v>13</v>
      </c>
      <c r="W36" s="85">
        <f t="shared" si="7"/>
        <v>21</v>
      </c>
      <c r="X36" s="85">
        <f t="shared" si="7"/>
        <v>15</v>
      </c>
      <c r="Y36" s="85">
        <f t="shared" si="7"/>
        <v>-19</v>
      </c>
      <c r="Z36" s="85">
        <f t="shared" si="7"/>
        <v>-12</v>
      </c>
      <c r="AA36" s="85">
        <f t="shared" si="7"/>
        <v>-29</v>
      </c>
      <c r="AB36" s="155">
        <f t="shared" si="7"/>
        <v>-22</v>
      </c>
    </row>
    <row r="37" spans="1:28" x14ac:dyDescent="0.3">
      <c r="A37" s="3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18715</v>
      </c>
      <c r="R37" s="34">
        <f t="shared" si="9"/>
        <v>0</v>
      </c>
      <c r="S37" s="34">
        <f t="shared" si="9"/>
        <v>0</v>
      </c>
      <c r="T37" s="34">
        <f t="shared" si="9"/>
        <v>0</v>
      </c>
      <c r="U37" s="193">
        <f t="shared" si="9"/>
        <v>0</v>
      </c>
      <c r="V37" s="216">
        <f t="shared" si="9"/>
        <v>-752</v>
      </c>
      <c r="W37" s="60">
        <f t="shared" si="9"/>
        <v>165</v>
      </c>
      <c r="X37" s="60">
        <f t="shared" si="9"/>
        <v>-5867</v>
      </c>
      <c r="Y37" s="60">
        <f t="shared" si="9"/>
        <v>-19220</v>
      </c>
      <c r="Z37" s="60">
        <f t="shared" si="9"/>
        <v>-19183</v>
      </c>
      <c r="AA37" s="60">
        <f t="shared" si="9"/>
        <v>-17415</v>
      </c>
      <c r="AB37" s="160">
        <f t="shared" si="9"/>
        <v>-13493</v>
      </c>
    </row>
    <row r="38" spans="1:28" x14ac:dyDescent="0.3">
      <c r="A38" s="3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4"/>
      <c r="S38" s="34"/>
      <c r="T38" s="34"/>
      <c r="U38" s="193"/>
      <c r="V38" s="216"/>
      <c r="W38" s="60"/>
      <c r="X38" s="60"/>
      <c r="Y38" s="60"/>
      <c r="Z38" s="60"/>
      <c r="AA38" s="60"/>
      <c r="AB38" s="160"/>
    </row>
    <row r="39" spans="1:28" x14ac:dyDescent="0.3">
      <c r="A39" s="3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4"/>
      <c r="S39" s="34"/>
      <c r="T39" s="34"/>
      <c r="U39" s="193"/>
      <c r="V39" s="213">
        <f t="shared" ref="V39:AB43" si="10">O39-C39</f>
        <v>2927</v>
      </c>
      <c r="W39" s="80">
        <f t="shared" si="10"/>
        <v>4987</v>
      </c>
      <c r="X39" s="80">
        <f t="shared" si="10"/>
        <v>5256</v>
      </c>
      <c r="Y39" s="80">
        <f t="shared" si="10"/>
        <v>-25446</v>
      </c>
      <c r="Z39" s="80">
        <f t="shared" si="10"/>
        <v>-26817</v>
      </c>
      <c r="AA39" s="80">
        <f t="shared" si="10"/>
        <v>-27104</v>
      </c>
      <c r="AB39" s="154">
        <f t="shared" si="10"/>
        <v>-27367</v>
      </c>
    </row>
    <row r="40" spans="1:28" x14ac:dyDescent="0.3">
      <c r="A40" s="3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4"/>
      <c r="S40" s="34"/>
      <c r="T40" s="34"/>
      <c r="U40" s="193"/>
      <c r="V40" s="213">
        <f t="shared" si="10"/>
        <v>-1476</v>
      </c>
      <c r="W40" s="80">
        <f t="shared" si="10"/>
        <v>-752</v>
      </c>
      <c r="X40" s="80">
        <f t="shared" si="10"/>
        <v>435</v>
      </c>
      <c r="Y40" s="80">
        <f t="shared" si="10"/>
        <v>-15093</v>
      </c>
      <c r="Z40" s="80">
        <f t="shared" si="10"/>
        <v>-16992</v>
      </c>
      <c r="AA40" s="80">
        <f t="shared" si="10"/>
        <v>-19943</v>
      </c>
      <c r="AB40" s="154">
        <f t="shared" si="10"/>
        <v>-19584</v>
      </c>
    </row>
    <row r="41" spans="1:28" x14ac:dyDescent="0.3">
      <c r="A41" s="3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4"/>
      <c r="S41" s="34"/>
      <c r="T41" s="34"/>
      <c r="U41" s="193"/>
      <c r="V41" s="213">
        <f t="shared" si="10"/>
        <v>185</v>
      </c>
      <c r="W41" s="80">
        <f t="shared" si="10"/>
        <v>567</v>
      </c>
      <c r="X41" s="80">
        <f t="shared" si="10"/>
        <v>997</v>
      </c>
      <c r="Y41" s="80">
        <f t="shared" si="10"/>
        <v>-1447</v>
      </c>
      <c r="Z41" s="80">
        <f t="shared" si="10"/>
        <v>-1789</v>
      </c>
      <c r="AA41" s="80">
        <f t="shared" si="10"/>
        <v>-1943</v>
      </c>
      <c r="AB41" s="154">
        <f t="shared" si="10"/>
        <v>-2114</v>
      </c>
    </row>
    <row r="42" spans="1:28" x14ac:dyDescent="0.3">
      <c r="A42" s="3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4"/>
      <c r="S42" s="34"/>
      <c r="T42" s="34"/>
      <c r="U42" s="193"/>
      <c r="V42" s="213">
        <f t="shared" si="10"/>
        <v>21</v>
      </c>
      <c r="W42" s="80">
        <f t="shared" si="10"/>
        <v>87</v>
      </c>
      <c r="X42" s="80">
        <f t="shared" si="10"/>
        <v>177</v>
      </c>
      <c r="Y42" s="80">
        <f t="shared" si="10"/>
        <v>-233</v>
      </c>
      <c r="Z42" s="80">
        <f t="shared" si="10"/>
        <v>-283</v>
      </c>
      <c r="AA42" s="80">
        <f t="shared" si="10"/>
        <v>-318</v>
      </c>
      <c r="AB42" s="154">
        <f t="shared" si="10"/>
        <v>-332</v>
      </c>
    </row>
    <row r="43" spans="1:28" x14ac:dyDescent="0.3">
      <c r="A43" s="3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87"/>
      <c r="S43" s="87"/>
      <c r="T43" s="87"/>
      <c r="U43" s="194"/>
      <c r="V43" s="214">
        <f t="shared" si="10"/>
        <v>3</v>
      </c>
      <c r="W43" s="85">
        <f t="shared" si="10"/>
        <v>9</v>
      </c>
      <c r="X43" s="85">
        <f t="shared" si="10"/>
        <v>25</v>
      </c>
      <c r="Y43" s="85">
        <f t="shared" si="10"/>
        <v>-23</v>
      </c>
      <c r="Z43" s="85">
        <f t="shared" si="10"/>
        <v>-26</v>
      </c>
      <c r="AA43" s="85">
        <f t="shared" si="10"/>
        <v>-25</v>
      </c>
      <c r="AB43" s="155">
        <f t="shared" si="10"/>
        <v>-33</v>
      </c>
    </row>
    <row r="44" spans="1:28" ht="15" thickBot="1" x14ac:dyDescent="0.35">
      <c r="A44" s="3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1">
        <f t="shared" si="11"/>
        <v>0</v>
      </c>
      <c r="S44" s="31">
        <f t="shared" si="11"/>
        <v>0</v>
      </c>
      <c r="T44" s="31">
        <f t="shared" si="11"/>
        <v>0</v>
      </c>
      <c r="U44" s="195">
        <f t="shared" si="11"/>
        <v>0</v>
      </c>
      <c r="V44" s="215">
        <f t="shared" si="11"/>
        <v>1660</v>
      </c>
      <c r="W44" s="51">
        <f t="shared" si="11"/>
        <v>4898</v>
      </c>
      <c r="X44" s="51">
        <f t="shared" si="11"/>
        <v>6890</v>
      </c>
      <c r="Y44" s="51">
        <f t="shared" si="11"/>
        <v>-42242</v>
      </c>
      <c r="Z44" s="51">
        <f t="shared" si="11"/>
        <v>-45907</v>
      </c>
      <c r="AA44" s="51">
        <f t="shared" si="11"/>
        <v>-49333</v>
      </c>
      <c r="AB44" s="157">
        <f t="shared" si="11"/>
        <v>-49430</v>
      </c>
    </row>
    <row r="45" spans="1:28" x14ac:dyDescent="0.3">
      <c r="A45" s="3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5"/>
      <c r="S45" s="35"/>
      <c r="T45" s="35"/>
      <c r="U45" s="196"/>
      <c r="V45" s="217"/>
      <c r="W45" s="35"/>
      <c r="X45" s="35"/>
      <c r="Y45" s="35"/>
      <c r="Z45" s="35"/>
      <c r="AA45" s="35"/>
      <c r="AB45" s="163"/>
    </row>
    <row r="46" spans="1:28" x14ac:dyDescent="0.3">
      <c r="A46" s="3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101"/>
      <c r="S46" s="101"/>
      <c r="T46" s="101"/>
      <c r="U46" s="197"/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251538.20000000019</v>
      </c>
      <c r="Y46" s="95">
        <f t="shared" si="12"/>
        <v>-3933529.88</v>
      </c>
      <c r="Z46" s="95">
        <f t="shared" si="12"/>
        <v>-2291927.96</v>
      </c>
      <c r="AA46" s="95">
        <f t="shared" si="12"/>
        <v>-1270702</v>
      </c>
      <c r="AB46" s="164">
        <f t="shared" si="12"/>
        <v>-1079402.1100000001</v>
      </c>
    </row>
    <row r="47" spans="1:28" x14ac:dyDescent="0.3">
      <c r="A47" s="3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101"/>
      <c r="S47" s="101"/>
      <c r="T47" s="101"/>
      <c r="U47" s="197"/>
      <c r="V47" s="218">
        <f t="shared" si="12"/>
        <v>-912920.56</v>
      </c>
      <c r="W47" s="95">
        <f t="shared" si="12"/>
        <v>-906208.42999999993</v>
      </c>
      <c r="X47" s="95">
        <f t="shared" si="12"/>
        <v>348030.25</v>
      </c>
      <c r="Y47" s="95">
        <f t="shared" si="12"/>
        <v>-829869.05</v>
      </c>
      <c r="Z47" s="95">
        <f t="shared" si="12"/>
        <v>-1209553.73</v>
      </c>
      <c r="AA47" s="95">
        <f t="shared" si="12"/>
        <v>-693291.88</v>
      </c>
      <c r="AB47" s="164">
        <f t="shared" si="12"/>
        <v>-336024.34</v>
      </c>
    </row>
    <row r="48" spans="1:28" x14ac:dyDescent="0.3">
      <c r="A48" s="3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101"/>
      <c r="S48" s="101"/>
      <c r="T48" s="101"/>
      <c r="U48" s="197"/>
      <c r="V48" s="218">
        <f t="shared" si="12"/>
        <v>-92779.579999999958</v>
      </c>
      <c r="W48" s="95">
        <f t="shared" si="12"/>
        <v>-265974.88</v>
      </c>
      <c r="X48" s="95">
        <f t="shared" si="12"/>
        <v>108880.34000000003</v>
      </c>
      <c r="Y48" s="95">
        <f t="shared" si="12"/>
        <v>-224574.02</v>
      </c>
      <c r="Z48" s="95">
        <f t="shared" si="12"/>
        <v>-105207.33</v>
      </c>
      <c r="AA48" s="95">
        <f t="shared" si="12"/>
        <v>-73719.98</v>
      </c>
      <c r="AB48" s="164">
        <f t="shared" si="12"/>
        <v>-90785.05</v>
      </c>
    </row>
    <row r="49" spans="1:28" x14ac:dyDescent="0.3">
      <c r="A49" s="3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101"/>
      <c r="S49" s="101"/>
      <c r="T49" s="101"/>
      <c r="U49" s="197"/>
      <c r="V49" s="218">
        <f t="shared" si="12"/>
        <v>40715.810000000056</v>
      </c>
      <c r="W49" s="95">
        <f t="shared" si="12"/>
        <v>-6772.0900000000838</v>
      </c>
      <c r="X49" s="95">
        <f t="shared" si="12"/>
        <v>-18767.400000000023</v>
      </c>
      <c r="Y49" s="95">
        <f t="shared" si="12"/>
        <v>-267262.37</v>
      </c>
      <c r="Z49" s="95">
        <f t="shared" si="12"/>
        <v>-158545.94</v>
      </c>
      <c r="AA49" s="95">
        <f t="shared" si="12"/>
        <v>-125393.91</v>
      </c>
      <c r="AB49" s="164">
        <f t="shared" si="12"/>
        <v>-89616.77</v>
      </c>
    </row>
    <row r="50" spans="1:28" ht="16.2" x14ac:dyDescent="0.45">
      <c r="A50" s="3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105"/>
      <c r="S50" s="105"/>
      <c r="T50" s="105"/>
      <c r="U50" s="198"/>
      <c r="V50" s="219">
        <f t="shared" si="12"/>
        <v>589224.21</v>
      </c>
      <c r="W50" s="96">
        <f t="shared" si="12"/>
        <v>-37535.29999999993</v>
      </c>
      <c r="X50" s="96">
        <f t="shared" si="12"/>
        <v>-63401.169999999925</v>
      </c>
      <c r="Y50" s="96">
        <f t="shared" si="12"/>
        <v>-368808.16</v>
      </c>
      <c r="Z50" s="96">
        <f t="shared" si="12"/>
        <v>-252380.09</v>
      </c>
      <c r="AA50" s="96">
        <f t="shared" si="12"/>
        <v>-101449.3</v>
      </c>
      <c r="AB50" s="165">
        <f t="shared" si="12"/>
        <v>-148842.17000000001</v>
      </c>
    </row>
    <row r="51" spans="1:28" x14ac:dyDescent="0.3">
      <c r="A51" s="3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101">
        <f t="shared" si="13"/>
        <v>0</v>
      </c>
      <c r="S51" s="101">
        <f t="shared" si="13"/>
        <v>0</v>
      </c>
      <c r="T51" s="101">
        <f t="shared" si="13"/>
        <v>0</v>
      </c>
      <c r="U51" s="197">
        <f t="shared" si="13"/>
        <v>0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626280.22000000032</v>
      </c>
      <c r="Y51" s="95">
        <f t="shared" si="13"/>
        <v>-5624043.4799999995</v>
      </c>
      <c r="Z51" s="95">
        <f t="shared" si="13"/>
        <v>-4017615.05</v>
      </c>
      <c r="AA51" s="95">
        <f t="shared" si="13"/>
        <v>-2264557.0699999998</v>
      </c>
      <c r="AB51" s="141">
        <f t="shared" si="13"/>
        <v>-1744670.4400000002</v>
      </c>
    </row>
    <row r="52" spans="1:28" x14ac:dyDescent="0.3">
      <c r="A52" s="3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101"/>
      <c r="S52" s="101"/>
      <c r="T52" s="101"/>
      <c r="U52" s="197"/>
      <c r="V52" s="218"/>
      <c r="W52" s="95"/>
      <c r="X52" s="95"/>
      <c r="Y52" s="95"/>
      <c r="Z52" s="95"/>
      <c r="AA52" s="95"/>
      <c r="AB52" s="141"/>
    </row>
    <row r="53" spans="1:28" x14ac:dyDescent="0.3">
      <c r="A53" s="3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101"/>
      <c r="S53" s="101"/>
      <c r="T53" s="101"/>
      <c r="U53" s="197"/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-1635898.5999999996</v>
      </c>
      <c r="Y53" s="95">
        <f t="shared" si="14"/>
        <v>-3563189.4</v>
      </c>
      <c r="Z53" s="95">
        <f t="shared" si="14"/>
        <v>-2173176.54</v>
      </c>
      <c r="AA53" s="95">
        <f t="shared" si="14"/>
        <v>-1192653.6100000001</v>
      </c>
      <c r="AB53" s="164">
        <f t="shared" si="14"/>
        <v>-651311.48</v>
      </c>
    </row>
    <row r="54" spans="1:28" x14ac:dyDescent="0.3">
      <c r="A54" s="3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101"/>
      <c r="S54" s="101"/>
      <c r="T54" s="101"/>
      <c r="U54" s="197"/>
      <c r="V54" s="218">
        <f t="shared" si="14"/>
        <v>-1050142.3700000001</v>
      </c>
      <c r="W54" s="95">
        <f t="shared" si="14"/>
        <v>-782372.47</v>
      </c>
      <c r="X54" s="95">
        <f t="shared" si="14"/>
        <v>-187483.75</v>
      </c>
      <c r="Y54" s="95">
        <f t="shared" si="14"/>
        <v>-1120315.6399999999</v>
      </c>
      <c r="Z54" s="95">
        <f t="shared" si="14"/>
        <v>-996294.13</v>
      </c>
      <c r="AA54" s="95">
        <f t="shared" si="14"/>
        <v>-1056357.8600000001</v>
      </c>
      <c r="AB54" s="164">
        <f t="shared" si="14"/>
        <v>-593081.41</v>
      </c>
    </row>
    <row r="55" spans="1:28" x14ac:dyDescent="0.3">
      <c r="A55" s="3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101"/>
      <c r="S55" s="101"/>
      <c r="T55" s="101"/>
      <c r="U55" s="197"/>
      <c r="V55" s="218">
        <f t="shared" si="14"/>
        <v>-28982.929999999993</v>
      </c>
      <c r="W55" s="95">
        <f t="shared" si="14"/>
        <v>156525.27000000002</v>
      </c>
      <c r="X55" s="95">
        <f t="shared" si="14"/>
        <v>60421.800000000047</v>
      </c>
      <c r="Y55" s="95">
        <f t="shared" si="14"/>
        <v>-173382.61</v>
      </c>
      <c r="Z55" s="95">
        <f t="shared" si="14"/>
        <v>-61560.05</v>
      </c>
      <c r="AA55" s="95">
        <f t="shared" si="14"/>
        <v>-19318.05</v>
      </c>
      <c r="AB55" s="164">
        <f t="shared" si="14"/>
        <v>-20767</v>
      </c>
    </row>
    <row r="56" spans="1:28" x14ac:dyDescent="0.3">
      <c r="A56" s="3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101"/>
      <c r="S56" s="101"/>
      <c r="T56" s="101"/>
      <c r="U56" s="197"/>
      <c r="V56" s="218">
        <f t="shared" si="14"/>
        <v>44975.479999999981</v>
      </c>
      <c r="W56" s="95">
        <f t="shared" si="14"/>
        <v>193343.38</v>
      </c>
      <c r="X56" s="95">
        <f t="shared" si="14"/>
        <v>130198.16999999998</v>
      </c>
      <c r="Y56" s="95">
        <f t="shared" si="14"/>
        <v>-217262.17</v>
      </c>
      <c r="Z56" s="95">
        <f t="shared" si="14"/>
        <v>-70628.179999999993</v>
      </c>
      <c r="AA56" s="95">
        <f t="shared" si="14"/>
        <v>-29247.22</v>
      </c>
      <c r="AB56" s="164">
        <f t="shared" si="14"/>
        <v>-19220</v>
      </c>
    </row>
    <row r="57" spans="1:28" ht="16.2" x14ac:dyDescent="0.45">
      <c r="A57" s="3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105"/>
      <c r="S57" s="105"/>
      <c r="T57" s="105"/>
      <c r="U57" s="198"/>
      <c r="V57" s="219">
        <f t="shared" si="14"/>
        <v>132581.70000000001</v>
      </c>
      <c r="W57" s="96">
        <f t="shared" si="14"/>
        <v>27046.979999999981</v>
      </c>
      <c r="X57" s="96">
        <f t="shared" si="14"/>
        <v>98414.839999999967</v>
      </c>
      <c r="Y57" s="96">
        <f t="shared" si="14"/>
        <v>-113322.34</v>
      </c>
      <c r="Z57" s="96">
        <f t="shared" si="14"/>
        <v>-190572.2</v>
      </c>
      <c r="AA57" s="96">
        <f t="shared" si="14"/>
        <v>-156663.06</v>
      </c>
      <c r="AB57" s="165">
        <f t="shared" si="14"/>
        <v>-47938.92</v>
      </c>
    </row>
    <row r="58" spans="1:28" x14ac:dyDescent="0.3">
      <c r="A58" s="3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101">
        <f t="shared" si="15"/>
        <v>0</v>
      </c>
      <c r="S58" s="101">
        <f t="shared" si="15"/>
        <v>0</v>
      </c>
      <c r="T58" s="101">
        <f t="shared" si="15"/>
        <v>0</v>
      </c>
      <c r="U58" s="197">
        <f t="shared" si="15"/>
        <v>0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-1534347.5399999996</v>
      </c>
      <c r="Y58" s="95">
        <f t="shared" si="15"/>
        <v>-5187472.16</v>
      </c>
      <c r="Z58" s="95">
        <f t="shared" si="15"/>
        <v>-3492231.1</v>
      </c>
      <c r="AA58" s="95">
        <f t="shared" si="15"/>
        <v>-2454239.8000000003</v>
      </c>
      <c r="AB58" s="141">
        <f t="shared" si="15"/>
        <v>-1332318.81</v>
      </c>
    </row>
    <row r="59" spans="1:28" x14ac:dyDescent="0.3">
      <c r="A59" s="3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101"/>
      <c r="S59" s="101"/>
      <c r="T59" s="101"/>
      <c r="U59" s="197"/>
      <c r="V59" s="218"/>
      <c r="W59" s="95"/>
      <c r="X59" s="95"/>
      <c r="Y59" s="95"/>
      <c r="Z59" s="95"/>
      <c r="AA59" s="95"/>
      <c r="AB59" s="141"/>
    </row>
    <row r="60" spans="1:28" x14ac:dyDescent="0.3">
      <c r="A60" s="3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101"/>
      <c r="S60" s="101"/>
      <c r="T60" s="101"/>
      <c r="U60" s="197"/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3001242.5</v>
      </c>
      <c r="Y60" s="95">
        <f t="shared" si="16"/>
        <v>-14907007.960000001</v>
      </c>
      <c r="Z60" s="95">
        <f t="shared" si="16"/>
        <v>-14028430.189999999</v>
      </c>
      <c r="AA60" s="95">
        <f t="shared" si="16"/>
        <v>-12953454.619999999</v>
      </c>
      <c r="AB60" s="164">
        <f t="shared" si="16"/>
        <v>-11417784.529999999</v>
      </c>
    </row>
    <row r="61" spans="1:28" x14ac:dyDescent="0.3">
      <c r="A61" s="3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101"/>
      <c r="S61" s="101"/>
      <c r="T61" s="101"/>
      <c r="U61" s="197"/>
      <c r="V61" s="218">
        <f t="shared" si="16"/>
        <v>-450639.22999999858</v>
      </c>
      <c r="W61" s="95">
        <f t="shared" si="16"/>
        <v>-492342.25</v>
      </c>
      <c r="X61" s="95">
        <f t="shared" si="16"/>
        <v>-399624.86999999918</v>
      </c>
      <c r="Y61" s="95">
        <f t="shared" si="16"/>
        <v>-10712494.9</v>
      </c>
      <c r="Z61" s="95">
        <f t="shared" si="16"/>
        <v>-10038457.33</v>
      </c>
      <c r="AA61" s="95">
        <f t="shared" si="16"/>
        <v>-9871546.7799999993</v>
      </c>
      <c r="AB61" s="164">
        <f t="shared" si="16"/>
        <v>-9702638.1199999992</v>
      </c>
    </row>
    <row r="62" spans="1:28" x14ac:dyDescent="0.3">
      <c r="A62" s="3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101"/>
      <c r="S62" s="101"/>
      <c r="T62" s="101"/>
      <c r="U62" s="197"/>
      <c r="V62" s="218">
        <f t="shared" si="16"/>
        <v>167275.35</v>
      </c>
      <c r="W62" s="95">
        <f t="shared" si="16"/>
        <v>334843.09999999998</v>
      </c>
      <c r="X62" s="95">
        <f t="shared" si="16"/>
        <v>513803.26999999996</v>
      </c>
      <c r="Y62" s="95">
        <f t="shared" si="16"/>
        <v>-376557.21</v>
      </c>
      <c r="Z62" s="95">
        <f t="shared" si="16"/>
        <v>-240343.91</v>
      </c>
      <c r="AA62" s="95">
        <f t="shared" si="16"/>
        <v>-106724.94</v>
      </c>
      <c r="AB62" s="164">
        <f t="shared" si="16"/>
        <v>-8764.16</v>
      </c>
    </row>
    <row r="63" spans="1:28" x14ac:dyDescent="0.3">
      <c r="A63" s="3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101"/>
      <c r="S63" s="101"/>
      <c r="T63" s="101"/>
      <c r="U63" s="197"/>
      <c r="V63" s="218">
        <f t="shared" si="16"/>
        <v>23959.199999999997</v>
      </c>
      <c r="W63" s="95">
        <f t="shared" si="16"/>
        <v>124358.78999999998</v>
      </c>
      <c r="X63" s="95">
        <f t="shared" si="16"/>
        <v>211879.67999999999</v>
      </c>
      <c r="Y63" s="95">
        <f t="shared" si="16"/>
        <v>-301781.09000000003</v>
      </c>
      <c r="Z63" s="95">
        <f t="shared" si="16"/>
        <v>-241342.3</v>
      </c>
      <c r="AA63" s="95">
        <f t="shared" si="16"/>
        <v>-147504.42000000001</v>
      </c>
      <c r="AB63" s="164">
        <f t="shared" si="16"/>
        <v>-108980.35</v>
      </c>
    </row>
    <row r="64" spans="1:28" ht="16.2" x14ac:dyDescent="0.45">
      <c r="A64" s="3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105"/>
      <c r="S64" s="105"/>
      <c r="T64" s="105"/>
      <c r="U64" s="198"/>
      <c r="V64" s="219">
        <f t="shared" si="16"/>
        <v>217842.19</v>
      </c>
      <c r="W64" s="96">
        <f t="shared" si="16"/>
        <v>359096.44999999995</v>
      </c>
      <c r="X64" s="96">
        <f t="shared" si="16"/>
        <v>330470.48</v>
      </c>
      <c r="Y64" s="96">
        <f t="shared" si="16"/>
        <v>-168134.76</v>
      </c>
      <c r="Z64" s="96">
        <f t="shared" si="16"/>
        <v>-188503.98</v>
      </c>
      <c r="AA64" s="96">
        <f t="shared" si="16"/>
        <v>-272534.45</v>
      </c>
      <c r="AB64" s="165">
        <f t="shared" si="16"/>
        <v>-217536.81</v>
      </c>
    </row>
    <row r="65" spans="1:32" x14ac:dyDescent="0.3">
      <c r="A65" s="3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101">
        <f t="shared" si="17"/>
        <v>0</v>
      </c>
      <c r="S65" s="101">
        <f t="shared" si="17"/>
        <v>0</v>
      </c>
      <c r="T65" s="101">
        <f t="shared" si="17"/>
        <v>0</v>
      </c>
      <c r="U65" s="197">
        <f t="shared" si="17"/>
        <v>0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3657771.060000001</v>
      </c>
      <c r="Y65" s="95">
        <f t="shared" si="17"/>
        <v>-26465975.920000002</v>
      </c>
      <c r="Z65" s="95">
        <f t="shared" si="17"/>
        <v>-24737077.710000001</v>
      </c>
      <c r="AA65" s="95">
        <f t="shared" si="17"/>
        <v>-23351765.210000001</v>
      </c>
      <c r="AB65" s="141">
        <f t="shared" si="17"/>
        <v>-21455703.969999999</v>
      </c>
    </row>
    <row r="66" spans="1:32" x14ac:dyDescent="0.3">
      <c r="A66" s="3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101"/>
      <c r="S66" s="101"/>
      <c r="T66" s="101"/>
      <c r="U66" s="197"/>
      <c r="V66" s="218"/>
      <c r="W66" s="95"/>
      <c r="X66" s="95"/>
      <c r="Y66" s="95"/>
      <c r="Z66" s="95"/>
      <c r="AA66" s="95"/>
      <c r="AB66" s="141"/>
    </row>
    <row r="67" spans="1:32" x14ac:dyDescent="0.3">
      <c r="A67" s="3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101"/>
      <c r="S67" s="101"/>
      <c r="T67" s="101"/>
      <c r="U67" s="197"/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1616882.1000000015</v>
      </c>
      <c r="Y67" s="95">
        <f t="shared" si="20"/>
        <v>-22403727.240000002</v>
      </c>
      <c r="Z67" s="95">
        <f t="shared" si="20"/>
        <v>-18493534.689999998</v>
      </c>
      <c r="AA67" s="95">
        <f t="shared" si="20"/>
        <v>-15416810.23</v>
      </c>
      <c r="AB67" s="164">
        <f t="shared" si="20"/>
        <v>-13148498.119999999</v>
      </c>
      <c r="AC67" s="400"/>
      <c r="AD67" s="400"/>
      <c r="AE67" s="400"/>
      <c r="AF67" s="400"/>
    </row>
    <row r="68" spans="1:32" x14ac:dyDescent="0.3">
      <c r="A68" s="3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101"/>
      <c r="S68" s="101"/>
      <c r="T68" s="101"/>
      <c r="U68" s="197"/>
      <c r="V68" s="218">
        <f t="shared" si="20"/>
        <v>-2413702.1599999983</v>
      </c>
      <c r="W68" s="95">
        <f t="shared" si="20"/>
        <v>-2180923.1499999985</v>
      </c>
      <c r="X68" s="95">
        <f t="shared" si="20"/>
        <v>-239078.36999999918</v>
      </c>
      <c r="Y68" s="95">
        <f t="shared" si="20"/>
        <v>-12662679.59</v>
      </c>
      <c r="Z68" s="95">
        <f t="shared" si="20"/>
        <v>-12244305.189999999</v>
      </c>
      <c r="AA68" s="95">
        <f t="shared" si="20"/>
        <v>-11621196.52</v>
      </c>
      <c r="AB68" s="164">
        <f t="shared" si="20"/>
        <v>-10631743.869999999</v>
      </c>
    </row>
    <row r="69" spans="1:32" x14ac:dyDescent="0.3">
      <c r="A69" s="3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101"/>
      <c r="S69" s="101"/>
      <c r="T69" s="101"/>
      <c r="U69" s="197"/>
      <c r="V69" s="218">
        <f t="shared" si="20"/>
        <v>45512.840000000084</v>
      </c>
      <c r="W69" s="95">
        <f t="shared" si="20"/>
        <v>225393.49000000022</v>
      </c>
      <c r="X69" s="95">
        <f t="shared" si="20"/>
        <v>683105.41000000015</v>
      </c>
      <c r="Y69" s="95">
        <f t="shared" si="20"/>
        <v>-774513.84000000008</v>
      </c>
      <c r="Z69" s="95">
        <f t="shared" si="20"/>
        <v>-407111.29000000004</v>
      </c>
      <c r="AA69" s="95">
        <f t="shared" si="20"/>
        <v>-199762.97</v>
      </c>
      <c r="AB69" s="164">
        <f t="shared" si="20"/>
        <v>-120316.21</v>
      </c>
      <c r="AC69" s="401"/>
      <c r="AD69" s="401"/>
      <c r="AE69" s="401"/>
      <c r="AF69" s="401"/>
    </row>
    <row r="70" spans="1:32" x14ac:dyDescent="0.3">
      <c r="A70" s="3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101"/>
      <c r="S70" s="101"/>
      <c r="T70" s="101"/>
      <c r="U70" s="197"/>
      <c r="V70" s="218">
        <f t="shared" si="20"/>
        <v>109650.49000000022</v>
      </c>
      <c r="W70" s="95">
        <f t="shared" si="20"/>
        <v>310930.08000000007</v>
      </c>
      <c r="X70" s="95">
        <f t="shared" si="20"/>
        <v>323310.44999999995</v>
      </c>
      <c r="Y70" s="95">
        <f t="shared" si="20"/>
        <v>-786305.63000000012</v>
      </c>
      <c r="Z70" s="95">
        <f t="shared" si="20"/>
        <v>-470516.42</v>
      </c>
      <c r="AA70" s="95">
        <f t="shared" si="20"/>
        <v>-302145.55000000005</v>
      </c>
      <c r="AB70" s="164">
        <f t="shared" si="20"/>
        <v>-217817.12</v>
      </c>
    </row>
    <row r="71" spans="1:32" x14ac:dyDescent="0.3">
      <c r="A71" s="3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105"/>
      <c r="S71" s="105"/>
      <c r="T71" s="105"/>
      <c r="U71" s="198"/>
      <c r="V71" s="219">
        <f t="shared" si="20"/>
        <v>939648.1</v>
      </c>
      <c r="W71" s="96">
        <f t="shared" si="20"/>
        <v>348608.13000000012</v>
      </c>
      <c r="X71" s="96">
        <f t="shared" si="20"/>
        <v>365484.15000000014</v>
      </c>
      <c r="Y71" s="96">
        <f t="shared" si="20"/>
        <v>-650265.26</v>
      </c>
      <c r="Z71" s="96">
        <f t="shared" si="20"/>
        <v>-631456.27</v>
      </c>
      <c r="AA71" s="96">
        <f t="shared" si="20"/>
        <v>-530646.81000000006</v>
      </c>
      <c r="AB71" s="165">
        <f t="shared" si="20"/>
        <v>-414317.9</v>
      </c>
    </row>
    <row r="72" spans="1:32" ht="15" thickBot="1" x14ac:dyDescent="0.35">
      <c r="A72" s="3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44266022.700000003</v>
      </c>
      <c r="R72" s="108">
        <f t="shared" si="23"/>
        <v>0</v>
      </c>
      <c r="S72" s="108">
        <f t="shared" si="23"/>
        <v>0</v>
      </c>
      <c r="T72" s="108">
        <f t="shared" si="23"/>
        <v>0</v>
      </c>
      <c r="U72" s="199">
        <f t="shared" si="23"/>
        <v>0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2749703.740000003</v>
      </c>
      <c r="Y72" s="97">
        <f t="shared" si="23"/>
        <v>-37277491.560000002</v>
      </c>
      <c r="Z72" s="97">
        <f t="shared" si="23"/>
        <v>-32246923.859999996</v>
      </c>
      <c r="AA72" s="97">
        <f t="shared" si="23"/>
        <v>-28070562.079999998</v>
      </c>
      <c r="AB72" s="166">
        <f t="shared" si="23"/>
        <v>-24532693.219999999</v>
      </c>
    </row>
    <row r="73" spans="1:32" x14ac:dyDescent="0.3">
      <c r="A73" s="3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2"/>
      <c r="S73" s="32"/>
      <c r="T73" s="32"/>
      <c r="U73" s="200"/>
      <c r="V73" s="221"/>
      <c r="W73" s="32"/>
      <c r="X73" s="32"/>
      <c r="Y73" s="32"/>
      <c r="Z73" s="32"/>
      <c r="AA73" s="32"/>
      <c r="AB73" s="167"/>
    </row>
    <row r="74" spans="1:32" x14ac:dyDescent="0.3">
      <c r="A74" s="3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4"/>
      <c r="S74" s="34"/>
      <c r="T74" s="34"/>
      <c r="U74" s="193"/>
      <c r="V74" s="213">
        <f t="shared" ref="V74:AB78" si="24">O74-C74</f>
        <v>-8197240</v>
      </c>
      <c r="W74" s="80">
        <f t="shared" si="24"/>
        <v>1276654</v>
      </c>
      <c r="X74" s="80">
        <f t="shared" si="24"/>
        <v>3538196</v>
      </c>
      <c r="Y74" s="80">
        <f t="shared" si="24"/>
        <v>-6947996</v>
      </c>
      <c r="Z74" s="80">
        <f t="shared" si="24"/>
        <v>-4527635</v>
      </c>
      <c r="AA74" s="80">
        <f t="shared" si="24"/>
        <v>-3931647</v>
      </c>
      <c r="AB74" s="154">
        <f t="shared" si="24"/>
        <v>-4442656</v>
      </c>
      <c r="AC74" s="400"/>
      <c r="AD74" s="400"/>
      <c r="AE74" s="400"/>
      <c r="AF74" s="400"/>
    </row>
    <row r="75" spans="1:32" x14ac:dyDescent="0.3">
      <c r="A75" s="3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4"/>
      <c r="S75" s="34"/>
      <c r="T75" s="34"/>
      <c r="U75" s="193"/>
      <c r="V75" s="213">
        <f t="shared" si="24"/>
        <v>-1401934</v>
      </c>
      <c r="W75" s="80">
        <f t="shared" si="24"/>
        <v>-112682</v>
      </c>
      <c r="X75" s="80">
        <f t="shared" si="24"/>
        <v>222955</v>
      </c>
      <c r="Y75" s="80">
        <f t="shared" si="24"/>
        <v>-1468111</v>
      </c>
      <c r="Z75" s="80">
        <f t="shared" si="24"/>
        <v>-797430</v>
      </c>
      <c r="AA75" s="80">
        <f t="shared" si="24"/>
        <v>-695783</v>
      </c>
      <c r="AB75" s="154">
        <f t="shared" si="24"/>
        <v>-702726</v>
      </c>
    </row>
    <row r="76" spans="1:32" x14ac:dyDescent="0.3">
      <c r="A76" s="3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4"/>
      <c r="S76" s="34"/>
      <c r="T76" s="34"/>
      <c r="U76" s="193"/>
      <c r="V76" s="213">
        <f t="shared" si="24"/>
        <v>-1823446</v>
      </c>
      <c r="W76" s="80">
        <f t="shared" si="24"/>
        <v>-316797</v>
      </c>
      <c r="X76" s="80">
        <f t="shared" si="24"/>
        <v>210882</v>
      </c>
      <c r="Y76" s="80">
        <f t="shared" si="24"/>
        <v>-830515</v>
      </c>
      <c r="Z76" s="80">
        <f t="shared" si="24"/>
        <v>-530971</v>
      </c>
      <c r="AA76" s="80">
        <f t="shared" si="24"/>
        <v>-482381</v>
      </c>
      <c r="AB76" s="154">
        <f t="shared" si="24"/>
        <v>-540273</v>
      </c>
      <c r="AC76" s="401"/>
      <c r="AD76" s="401"/>
      <c r="AE76" s="401"/>
      <c r="AF76" s="401"/>
    </row>
    <row r="77" spans="1:32" x14ac:dyDescent="0.3">
      <c r="A77" s="3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4"/>
      <c r="S77" s="34"/>
      <c r="T77" s="34"/>
      <c r="U77" s="193"/>
      <c r="V77" s="213">
        <f t="shared" si="24"/>
        <v>-3237485</v>
      </c>
      <c r="W77" s="80">
        <f t="shared" si="24"/>
        <v>-956171</v>
      </c>
      <c r="X77" s="80">
        <f t="shared" si="24"/>
        <v>-40339</v>
      </c>
      <c r="Y77" s="80">
        <f t="shared" si="24"/>
        <v>-3070202</v>
      </c>
      <c r="Z77" s="80">
        <f t="shared" si="24"/>
        <v>-2109949</v>
      </c>
      <c r="AA77" s="80">
        <f t="shared" si="24"/>
        <v>-1977767</v>
      </c>
      <c r="AB77" s="154">
        <f t="shared" si="24"/>
        <v>-2187047</v>
      </c>
    </row>
    <row r="78" spans="1:32" x14ac:dyDescent="0.3">
      <c r="A78" s="3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87"/>
      <c r="S78" s="87"/>
      <c r="T78" s="87"/>
      <c r="U78" s="194"/>
      <c r="V78" s="214">
        <f t="shared" si="24"/>
        <v>-2890399</v>
      </c>
      <c r="W78" s="85">
        <f t="shared" si="24"/>
        <v>-1655044</v>
      </c>
      <c r="X78" s="85">
        <f t="shared" si="24"/>
        <v>-1722788</v>
      </c>
      <c r="Y78" s="85">
        <f t="shared" si="24"/>
        <v>-9831576</v>
      </c>
      <c r="Z78" s="85">
        <f t="shared" si="24"/>
        <v>-8561196</v>
      </c>
      <c r="AA78" s="85">
        <f t="shared" si="24"/>
        <v>-18938213</v>
      </c>
      <c r="AB78" s="155">
        <f t="shared" si="24"/>
        <v>-8395329</v>
      </c>
    </row>
    <row r="79" spans="1:32" x14ac:dyDescent="0.3">
      <c r="A79" s="3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4">
        <f t="shared" si="25"/>
        <v>0</v>
      </c>
      <c r="S79" s="34">
        <f t="shared" si="25"/>
        <v>0</v>
      </c>
      <c r="T79" s="34">
        <f t="shared" si="25"/>
        <v>0</v>
      </c>
      <c r="U79" s="193">
        <f t="shared" si="25"/>
        <v>0</v>
      </c>
      <c r="V79" s="213">
        <f t="shared" si="25"/>
        <v>-17550504</v>
      </c>
      <c r="W79" s="80">
        <f t="shared" si="25"/>
        <v>-1764040</v>
      </c>
      <c r="X79" s="80">
        <f t="shared" si="25"/>
        <v>2208906</v>
      </c>
      <c r="Y79" s="80">
        <f t="shared" si="25"/>
        <v>-22148400</v>
      </c>
      <c r="Z79" s="80">
        <f t="shared" si="25"/>
        <v>-16527181</v>
      </c>
      <c r="AA79" s="80">
        <f t="shared" si="25"/>
        <v>-26025791</v>
      </c>
      <c r="AB79" s="154">
        <f t="shared" si="25"/>
        <v>-16268031</v>
      </c>
    </row>
    <row r="80" spans="1:32" x14ac:dyDescent="0.3">
      <c r="A80" s="3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6"/>
      <c r="S80" s="36"/>
      <c r="T80" s="36"/>
      <c r="U80" s="201"/>
      <c r="V80" s="222"/>
      <c r="W80" s="144"/>
      <c r="X80" s="144"/>
      <c r="Y80" s="144"/>
      <c r="Z80" s="144"/>
      <c r="AA80" s="144"/>
      <c r="AB80" s="168"/>
    </row>
    <row r="81" spans="1:28" x14ac:dyDescent="0.3">
      <c r="A81" s="3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117"/>
      <c r="S81" s="117"/>
      <c r="T81" s="117"/>
      <c r="U81" s="202"/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3536534.7399999984</v>
      </c>
      <c r="Y81" s="95">
        <f t="shared" si="26"/>
        <v>-11451333.68</v>
      </c>
      <c r="Z81" s="95">
        <f t="shared" si="26"/>
        <v>-8432572.0399999991</v>
      </c>
      <c r="AA81" s="95">
        <f t="shared" si="26"/>
        <v>-7518855.7000000002</v>
      </c>
      <c r="AB81" s="164">
        <f t="shared" si="26"/>
        <v>-8154353.6100000003</v>
      </c>
    </row>
    <row r="82" spans="1:28" x14ac:dyDescent="0.3">
      <c r="A82" s="3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117"/>
      <c r="S82" s="117"/>
      <c r="T82" s="117"/>
      <c r="U82" s="202"/>
      <c r="V82" s="218">
        <f t="shared" si="26"/>
        <v>-1618921.79</v>
      </c>
      <c r="W82" s="95">
        <f t="shared" si="26"/>
        <v>-287400.95000000019</v>
      </c>
      <c r="X82" s="95">
        <f t="shared" si="26"/>
        <v>21596.839999999851</v>
      </c>
      <c r="Y82" s="95">
        <f t="shared" si="26"/>
        <v>-1764842.61</v>
      </c>
      <c r="Z82" s="95">
        <f t="shared" si="26"/>
        <v>-1081568.18</v>
      </c>
      <c r="AA82" s="95">
        <f t="shared" si="26"/>
        <v>-968966.43</v>
      </c>
      <c r="AB82" s="164">
        <f t="shared" si="26"/>
        <v>-954941.41</v>
      </c>
    </row>
    <row r="83" spans="1:28" x14ac:dyDescent="0.3">
      <c r="A83" s="3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117"/>
      <c r="S83" s="117"/>
      <c r="T83" s="117"/>
      <c r="U83" s="202"/>
      <c r="V83" s="218">
        <f t="shared" si="26"/>
        <v>-2338352.4800000004</v>
      </c>
      <c r="W83" s="95">
        <f t="shared" si="26"/>
        <v>-478125.25</v>
      </c>
      <c r="X83" s="95">
        <f t="shared" si="26"/>
        <v>208430.70000000019</v>
      </c>
      <c r="Y83" s="95">
        <f t="shared" si="26"/>
        <v>-1300518.48</v>
      </c>
      <c r="Z83" s="95">
        <f t="shared" si="26"/>
        <v>-979847.65</v>
      </c>
      <c r="AA83" s="95">
        <f t="shared" si="26"/>
        <v>-913709.08000000007</v>
      </c>
      <c r="AB83" s="164">
        <f t="shared" si="26"/>
        <v>-961868.64999999991</v>
      </c>
    </row>
    <row r="84" spans="1:28" x14ac:dyDescent="0.3">
      <c r="A84" s="3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117"/>
      <c r="S84" s="117"/>
      <c r="T84" s="117"/>
      <c r="U84" s="202"/>
      <c r="V84" s="218">
        <f t="shared" si="26"/>
        <v>-2771957.6400000006</v>
      </c>
      <c r="W84" s="95">
        <f t="shared" si="26"/>
        <v>-888994</v>
      </c>
      <c r="X84" s="95">
        <f t="shared" si="26"/>
        <v>-94694.5</v>
      </c>
      <c r="Y84" s="95">
        <f t="shared" si="26"/>
        <v>-2386999.7599999998</v>
      </c>
      <c r="Z84" s="95">
        <f t="shared" si="26"/>
        <v>-1737136.8900000001</v>
      </c>
      <c r="AA84" s="95">
        <f t="shared" si="26"/>
        <v>-1596991.71</v>
      </c>
      <c r="AB84" s="164">
        <f t="shared" si="26"/>
        <v>-1708511.9</v>
      </c>
    </row>
    <row r="85" spans="1:28" ht="16.2" x14ac:dyDescent="0.45">
      <c r="A85" s="3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121"/>
      <c r="S85" s="121"/>
      <c r="T85" s="121"/>
      <c r="U85" s="203"/>
      <c r="V85" s="219">
        <f t="shared" si="26"/>
        <v>-1255420.9000000004</v>
      </c>
      <c r="W85" s="96">
        <f t="shared" si="26"/>
        <v>236637.16999999993</v>
      </c>
      <c r="X85" s="96">
        <f t="shared" si="26"/>
        <v>-432634.34999999963</v>
      </c>
      <c r="Y85" s="96">
        <f t="shared" si="26"/>
        <v>-3007161.56</v>
      </c>
      <c r="Z85" s="96">
        <f t="shared" si="26"/>
        <v>-2373973.44</v>
      </c>
      <c r="AA85" s="96">
        <f t="shared" si="26"/>
        <v>-2469556.86</v>
      </c>
      <c r="AB85" s="165">
        <f t="shared" si="26"/>
        <v>-2462262.5299999998</v>
      </c>
    </row>
    <row r="86" spans="1:28" x14ac:dyDescent="0.3">
      <c r="A86" s="3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117">
        <f t="shared" si="27"/>
        <v>0</v>
      </c>
      <c r="S86" s="117">
        <f t="shared" si="27"/>
        <v>0</v>
      </c>
      <c r="T86" s="117">
        <f t="shared" si="27"/>
        <v>0</v>
      </c>
      <c r="U86" s="202">
        <f t="shared" si="27"/>
        <v>0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3239233.4299999988</v>
      </c>
      <c r="Y86" s="117">
        <f t="shared" si="27"/>
        <v>-19910856.09</v>
      </c>
      <c r="Z86" s="117">
        <f t="shared" si="27"/>
        <v>-14605098.199999999</v>
      </c>
      <c r="AA86" s="117">
        <f t="shared" si="27"/>
        <v>-13468079.780000001</v>
      </c>
      <c r="AB86" s="169">
        <f t="shared" si="27"/>
        <v>-14241938.1</v>
      </c>
    </row>
    <row r="87" spans="1:28" x14ac:dyDescent="0.3">
      <c r="A87" s="3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243"/>
      <c r="S87" s="243"/>
      <c r="T87" s="243"/>
      <c r="U87" s="244"/>
      <c r="V87" s="245"/>
      <c r="W87" s="243"/>
      <c r="X87" s="37"/>
      <c r="Y87" s="37"/>
      <c r="Z87" s="37"/>
      <c r="AA87" s="37"/>
      <c r="AB87" s="45"/>
    </row>
    <row r="88" spans="1:28" x14ac:dyDescent="0.3">
      <c r="A88" s="3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243" t="s">
        <v>31</v>
      </c>
      <c r="S88" s="243" t="s">
        <v>31</v>
      </c>
      <c r="T88" s="243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3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243" t="s">
        <v>31</v>
      </c>
      <c r="S89" s="243" t="s">
        <v>31</v>
      </c>
      <c r="T89" s="243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3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243" t="s">
        <v>31</v>
      </c>
      <c r="S90" s="243" t="s">
        <v>31</v>
      </c>
      <c r="T90" s="243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3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243" t="s">
        <v>31</v>
      </c>
      <c r="S91" s="243" t="s">
        <v>31</v>
      </c>
      <c r="T91" s="243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3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243" t="s">
        <v>31</v>
      </c>
      <c r="S92" s="243" t="s">
        <v>31</v>
      </c>
      <c r="T92" s="243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3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243" t="s">
        <v>31</v>
      </c>
      <c r="S93" s="243" t="s">
        <v>31</v>
      </c>
      <c r="T93" s="243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3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250"/>
      <c r="S94" s="250"/>
      <c r="T94" s="250"/>
      <c r="U94" s="252"/>
      <c r="V94" s="253"/>
      <c r="W94" s="254"/>
      <c r="X94" s="38"/>
      <c r="Y94" s="38"/>
      <c r="Z94" s="38"/>
      <c r="AA94" s="38"/>
      <c r="AB94" s="172"/>
    </row>
    <row r="95" spans="1:28" x14ac:dyDescent="0.3">
      <c r="A95" s="3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24651544.539999999</v>
      </c>
      <c r="R95" s="110">
        <f t="shared" si="29"/>
        <v>0</v>
      </c>
      <c r="S95" s="110">
        <f t="shared" si="29"/>
        <v>0</v>
      </c>
      <c r="T95" s="110">
        <f t="shared" si="29"/>
        <v>0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3536534.7399999984</v>
      </c>
      <c r="Y95" s="95">
        <f t="shared" si="30"/>
        <v>-11451333.68</v>
      </c>
      <c r="Z95" s="95">
        <f t="shared" si="30"/>
        <v>-8432572.0399999991</v>
      </c>
      <c r="AA95" s="95">
        <f t="shared" si="30"/>
        <v>-7518855.7000000002</v>
      </c>
      <c r="AB95" s="164">
        <f t="shared" si="30"/>
        <v>-8154353.6100000003</v>
      </c>
    </row>
    <row r="96" spans="1:28" x14ac:dyDescent="0.3">
      <c r="A96" s="3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110">
        <f t="shared" si="29"/>
        <v>0</v>
      </c>
      <c r="S96" s="110">
        <f t="shared" si="29"/>
        <v>0</v>
      </c>
      <c r="T96" s="110">
        <f t="shared" si="29"/>
        <v>0</v>
      </c>
      <c r="U96" s="204">
        <f t="shared" si="29"/>
        <v>0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21596.839999999851</v>
      </c>
      <c r="Y96" s="95">
        <f t="shared" si="30"/>
        <v>-1764842.61</v>
      </c>
      <c r="Z96" s="95">
        <f t="shared" si="30"/>
        <v>-1081568.18</v>
      </c>
      <c r="AA96" s="95">
        <f t="shared" si="30"/>
        <v>-968966.43</v>
      </c>
      <c r="AB96" s="164">
        <f t="shared" si="30"/>
        <v>-954941.41</v>
      </c>
    </row>
    <row r="97" spans="1:28" x14ac:dyDescent="0.3">
      <c r="A97" s="3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110">
        <f t="shared" si="29"/>
        <v>0</v>
      </c>
      <c r="S97" s="110">
        <f t="shared" si="29"/>
        <v>0</v>
      </c>
      <c r="T97" s="110">
        <f t="shared" si="29"/>
        <v>0</v>
      </c>
      <c r="U97" s="204">
        <f t="shared" si="29"/>
        <v>0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208430.70000000019</v>
      </c>
      <c r="Y97" s="95">
        <f t="shared" si="30"/>
        <v>-1300518.48</v>
      </c>
      <c r="Z97" s="95">
        <f t="shared" si="30"/>
        <v>-979847.65</v>
      </c>
      <c r="AA97" s="95">
        <f t="shared" si="30"/>
        <v>-913709.08000000007</v>
      </c>
      <c r="AB97" s="164">
        <f t="shared" si="30"/>
        <v>-961868.64999999991</v>
      </c>
    </row>
    <row r="98" spans="1:28" x14ac:dyDescent="0.3">
      <c r="A98" s="3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110">
        <f t="shared" si="29"/>
        <v>0</v>
      </c>
      <c r="S98" s="110">
        <f t="shared" si="29"/>
        <v>0</v>
      </c>
      <c r="T98" s="110">
        <f t="shared" si="29"/>
        <v>0</v>
      </c>
      <c r="U98" s="204">
        <f t="shared" si="29"/>
        <v>0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-94694.5</v>
      </c>
      <c r="Y98" s="95">
        <f t="shared" si="30"/>
        <v>-2386999.7599999998</v>
      </c>
      <c r="Z98" s="95">
        <f t="shared" si="30"/>
        <v>-1737136.8900000001</v>
      </c>
      <c r="AA98" s="95">
        <f t="shared" si="30"/>
        <v>-1596991.71</v>
      </c>
      <c r="AB98" s="164">
        <f t="shared" si="30"/>
        <v>-1708511.9</v>
      </c>
    </row>
    <row r="99" spans="1:28" ht="16.2" x14ac:dyDescent="0.45">
      <c r="A99" s="3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124">
        <f t="shared" si="29"/>
        <v>0</v>
      </c>
      <c r="S99" s="124">
        <f t="shared" si="29"/>
        <v>0</v>
      </c>
      <c r="T99" s="124">
        <f t="shared" si="29"/>
        <v>0</v>
      </c>
      <c r="U99" s="205">
        <f t="shared" si="29"/>
        <v>0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-432634.34999999963</v>
      </c>
      <c r="Y99" s="96">
        <f t="shared" si="30"/>
        <v>-3007161.56</v>
      </c>
      <c r="Z99" s="96">
        <f t="shared" si="30"/>
        <v>-2373973.44</v>
      </c>
      <c r="AA99" s="96">
        <f t="shared" si="30"/>
        <v>-2469556.86</v>
      </c>
      <c r="AB99" s="165">
        <f t="shared" si="30"/>
        <v>-2462262.5299999998</v>
      </c>
    </row>
    <row r="100" spans="1:28" ht="15" thickBot="1" x14ac:dyDescent="0.35">
      <c r="A100" s="3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97">
        <f t="shared" si="29"/>
        <v>0</v>
      </c>
      <c r="S100" s="97">
        <f t="shared" si="29"/>
        <v>0</v>
      </c>
      <c r="T100" s="97">
        <f t="shared" si="29"/>
        <v>0</v>
      </c>
      <c r="U100" s="206">
        <f t="shared" si="29"/>
        <v>0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3239233.4299999988</v>
      </c>
      <c r="Y100" s="97">
        <f t="shared" si="32"/>
        <v>-19910856.09</v>
      </c>
      <c r="Z100" s="97">
        <f t="shared" si="32"/>
        <v>-14605098.199999999</v>
      </c>
      <c r="AA100" s="97">
        <f t="shared" si="32"/>
        <v>-13468079.780000001</v>
      </c>
      <c r="AB100" s="166">
        <f t="shared" si="32"/>
        <v>-14241938.1</v>
      </c>
    </row>
    <row r="101" spans="1:28" x14ac:dyDescent="0.3">
      <c r="A101" s="3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128"/>
      <c r="S101" s="128"/>
      <c r="T101" s="128"/>
      <c r="U101" s="207"/>
      <c r="V101" s="224"/>
      <c r="W101" s="129"/>
      <c r="X101" s="130"/>
      <c r="Y101" s="130"/>
      <c r="Z101" s="130"/>
      <c r="AA101" s="130"/>
      <c r="AB101" s="174"/>
    </row>
    <row r="102" spans="1:28" x14ac:dyDescent="0.3">
      <c r="A102" s="3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131"/>
      <c r="S102" s="131"/>
      <c r="T102" s="131"/>
      <c r="U102" s="204"/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-2992663.2300000004</v>
      </c>
      <c r="Y102" s="95">
        <f t="shared" si="33"/>
        <v>-22063032.57</v>
      </c>
      <c r="Z102" s="95">
        <f t="shared" si="33"/>
        <v>-19303682.239999998</v>
      </c>
      <c r="AA102" s="95">
        <f t="shared" si="33"/>
        <v>-15790365.41</v>
      </c>
      <c r="AB102" s="164">
        <f t="shared" si="33"/>
        <v>-14220171.68</v>
      </c>
    </row>
    <row r="103" spans="1:28" x14ac:dyDescent="0.3">
      <c r="A103" s="3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131"/>
      <c r="S103" s="131"/>
      <c r="T103" s="131"/>
      <c r="U103" s="204"/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-428184.9700000002</v>
      </c>
      <c r="Y103" s="95">
        <f t="shared" si="33"/>
        <v>-1603093.55</v>
      </c>
      <c r="Z103" s="95">
        <f t="shared" si="33"/>
        <v>-1647845.5</v>
      </c>
      <c r="AA103" s="95">
        <f t="shared" si="33"/>
        <v>-1430519.13</v>
      </c>
      <c r="AB103" s="164">
        <f t="shared" si="33"/>
        <v>-1351938.29</v>
      </c>
    </row>
    <row r="104" spans="1:28" x14ac:dyDescent="0.3">
      <c r="A104" s="3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131"/>
      <c r="S104" s="131"/>
      <c r="T104" s="131"/>
      <c r="U104" s="204"/>
      <c r="V104" s="218">
        <f t="shared" si="33"/>
        <v>-1643056.5899999999</v>
      </c>
      <c r="W104" s="95">
        <f t="shared" si="33"/>
        <v>-3176239.59</v>
      </c>
      <c r="X104" s="95">
        <f t="shared" si="33"/>
        <v>-444726.12000000011</v>
      </c>
      <c r="Y104" s="95">
        <f t="shared" si="33"/>
        <v>-2565401.7200000002</v>
      </c>
      <c r="Z104" s="95">
        <f t="shared" si="33"/>
        <v>-1716688.87</v>
      </c>
      <c r="AA104" s="95">
        <f t="shared" si="33"/>
        <v>-1276437.6399999999</v>
      </c>
      <c r="AB104" s="164">
        <f t="shared" si="33"/>
        <v>-1123845.6299999999</v>
      </c>
    </row>
    <row r="105" spans="1:28" x14ac:dyDescent="0.3">
      <c r="A105" s="3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131"/>
      <c r="S105" s="131"/>
      <c r="T105" s="131"/>
      <c r="U105" s="204"/>
      <c r="V105" s="218">
        <f t="shared" si="33"/>
        <v>-1464179.1099999994</v>
      </c>
      <c r="W105" s="95">
        <f t="shared" si="33"/>
        <v>-4247225.71</v>
      </c>
      <c r="X105" s="95">
        <f t="shared" si="33"/>
        <v>-461390.9299999997</v>
      </c>
      <c r="Y105" s="95">
        <f t="shared" si="33"/>
        <v>-3884715.89</v>
      </c>
      <c r="Z105" s="95">
        <f t="shared" si="33"/>
        <v>-2784753.2</v>
      </c>
      <c r="AA105" s="95">
        <f t="shared" si="33"/>
        <v>-2106321.71</v>
      </c>
      <c r="AB105" s="164">
        <f t="shared" si="33"/>
        <v>-1817034.12</v>
      </c>
    </row>
    <row r="106" spans="1:28" ht="16.2" x14ac:dyDescent="0.45">
      <c r="A106" s="3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132"/>
      <c r="S106" s="132"/>
      <c r="T106" s="132"/>
      <c r="U106" s="208"/>
      <c r="V106" s="219">
        <f t="shared" si="33"/>
        <v>-490630.08000000007</v>
      </c>
      <c r="W106" s="96">
        <f t="shared" si="33"/>
        <v>-2279940.41</v>
      </c>
      <c r="X106" s="96">
        <f t="shared" si="33"/>
        <v>416375.20000000019</v>
      </c>
      <c r="Y106" s="96">
        <f t="shared" si="33"/>
        <v>-4513894.82</v>
      </c>
      <c r="Z106" s="96">
        <f t="shared" si="33"/>
        <v>-3291035.88</v>
      </c>
      <c r="AA106" s="96">
        <f t="shared" si="33"/>
        <v>-2403935.58</v>
      </c>
      <c r="AB106" s="165">
        <f t="shared" si="33"/>
        <v>-2585394.19</v>
      </c>
    </row>
    <row r="107" spans="1:28" x14ac:dyDescent="0.3">
      <c r="A107" s="3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134">
        <f t="shared" si="34"/>
        <v>0</v>
      </c>
      <c r="S107" s="133">
        <f t="shared" si="34"/>
        <v>0</v>
      </c>
      <c r="T107" s="95">
        <f t="shared" si="34"/>
        <v>0</v>
      </c>
      <c r="U107" s="134">
        <f t="shared" si="34"/>
        <v>0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-3910590.05</v>
      </c>
      <c r="Y107" s="135">
        <f t="shared" si="34"/>
        <v>-34630138.549999997</v>
      </c>
      <c r="Z107" s="135">
        <f t="shared" si="34"/>
        <v>-28744005.689999998</v>
      </c>
      <c r="AA107" s="133">
        <f t="shared" si="34"/>
        <v>-23007579.469999999</v>
      </c>
      <c r="AB107" s="164">
        <f t="shared" si="34"/>
        <v>-21098383.91</v>
      </c>
    </row>
    <row r="108" spans="1:28" x14ac:dyDescent="0.3">
      <c r="A108" s="3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40"/>
      <c r="S108" s="40"/>
      <c r="T108" s="40"/>
      <c r="U108" s="209"/>
      <c r="V108" s="226"/>
      <c r="W108" s="41"/>
      <c r="X108" s="42"/>
      <c r="Y108" s="42"/>
      <c r="Z108" s="42"/>
      <c r="AA108" s="42"/>
      <c r="AB108" s="175"/>
    </row>
    <row r="109" spans="1:28" x14ac:dyDescent="0.3">
      <c r="A109" s="3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60"/>
      <c r="S109" s="260"/>
      <c r="T109" s="260"/>
      <c r="U109" s="263"/>
      <c r="V109" s="255">
        <f t="shared" ref="V109:AB113" si="35">O109-C109</f>
        <v>13439</v>
      </c>
      <c r="W109" s="256">
        <f t="shared" si="35"/>
        <v>-28612</v>
      </c>
      <c r="X109" s="90">
        <f t="shared" si="35"/>
        <v>-9870</v>
      </c>
      <c r="Y109" s="90">
        <f t="shared" si="35"/>
        <v>-207448</v>
      </c>
      <c r="Z109" s="90">
        <f t="shared" si="35"/>
        <v>-231275</v>
      </c>
      <c r="AA109" s="90">
        <f t="shared" si="35"/>
        <v>-216075</v>
      </c>
      <c r="AB109" s="176">
        <f t="shared" si="35"/>
        <v>-204036</v>
      </c>
    </row>
    <row r="110" spans="1:28" x14ac:dyDescent="0.3">
      <c r="A110" s="3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60"/>
      <c r="S110" s="260"/>
      <c r="T110" s="260"/>
      <c r="U110" s="263"/>
      <c r="V110" s="255">
        <f t="shared" si="35"/>
        <v>-1618</v>
      </c>
      <c r="W110" s="256">
        <f t="shared" si="35"/>
        <v>-2018</v>
      </c>
      <c r="X110" s="90">
        <f t="shared" si="35"/>
        <v>-2660</v>
      </c>
      <c r="Y110" s="90">
        <f t="shared" si="35"/>
        <v>-17066</v>
      </c>
      <c r="Z110" s="90">
        <f t="shared" si="35"/>
        <v>-19012</v>
      </c>
      <c r="AA110" s="90">
        <f t="shared" si="35"/>
        <v>-18419</v>
      </c>
      <c r="AB110" s="176">
        <f t="shared" si="35"/>
        <v>-18494</v>
      </c>
    </row>
    <row r="111" spans="1:28" x14ac:dyDescent="0.3">
      <c r="A111" s="3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60"/>
      <c r="S111" s="260"/>
      <c r="T111" s="260"/>
      <c r="U111" s="263"/>
      <c r="V111" s="255">
        <f t="shared" si="35"/>
        <v>1313</v>
      </c>
      <c r="W111" s="256">
        <f t="shared" si="35"/>
        <v>-5347</v>
      </c>
      <c r="X111" s="90">
        <f t="shared" si="35"/>
        <v>-2269</v>
      </c>
      <c r="Y111" s="90">
        <f t="shared" si="35"/>
        <v>-19581</v>
      </c>
      <c r="Z111" s="90">
        <f t="shared" si="35"/>
        <v>-21275</v>
      </c>
      <c r="AA111" s="90">
        <f t="shared" si="35"/>
        <v>-20265</v>
      </c>
      <c r="AB111" s="176">
        <f t="shared" si="35"/>
        <v>-19118</v>
      </c>
    </row>
    <row r="112" spans="1:28" x14ac:dyDescent="0.3">
      <c r="A112" s="3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60"/>
      <c r="S112" s="260"/>
      <c r="T112" s="260"/>
      <c r="U112" s="263"/>
      <c r="V112" s="255">
        <f t="shared" si="35"/>
        <v>930</v>
      </c>
      <c r="W112" s="256">
        <f t="shared" si="35"/>
        <v>-1644</v>
      </c>
      <c r="X112" s="90">
        <f t="shared" si="35"/>
        <v>-445</v>
      </c>
      <c r="Y112" s="90">
        <f t="shared" si="35"/>
        <v>-6148</v>
      </c>
      <c r="Z112" s="90">
        <f t="shared" si="35"/>
        <v>-6984</v>
      </c>
      <c r="AA112" s="90">
        <f t="shared" si="35"/>
        <v>-6641</v>
      </c>
      <c r="AB112" s="176">
        <f t="shared" si="35"/>
        <v>-6240</v>
      </c>
    </row>
    <row r="113" spans="1:32" ht="16.2" x14ac:dyDescent="0.45">
      <c r="A113" s="3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65"/>
      <c r="S113" s="265"/>
      <c r="T113" s="265"/>
      <c r="U113" s="268"/>
      <c r="V113" s="257">
        <f t="shared" si="35"/>
        <v>217</v>
      </c>
      <c r="W113" s="258">
        <f t="shared" si="35"/>
        <v>-231</v>
      </c>
      <c r="X113" s="145">
        <f t="shared" si="35"/>
        <v>-54</v>
      </c>
      <c r="Y113" s="145">
        <f t="shared" si="35"/>
        <v>-904</v>
      </c>
      <c r="Z113" s="145">
        <f t="shared" si="35"/>
        <v>-1071</v>
      </c>
      <c r="AA113" s="145">
        <f t="shared" si="35"/>
        <v>-979</v>
      </c>
      <c r="AB113" s="177">
        <f t="shared" si="35"/>
        <v>-954</v>
      </c>
    </row>
    <row r="114" spans="1:32" ht="15" thickBot="1" x14ac:dyDescent="0.35">
      <c r="A114" s="3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270">
        <f t="shared" si="36"/>
        <v>0</v>
      </c>
      <c r="S114" s="270">
        <f t="shared" si="36"/>
        <v>0</v>
      </c>
      <c r="T114" s="270">
        <f t="shared" si="36"/>
        <v>0</v>
      </c>
      <c r="U114" s="272">
        <f t="shared" si="36"/>
        <v>0</v>
      </c>
      <c r="V114" s="273">
        <f t="shared" si="36"/>
        <v>14281</v>
      </c>
      <c r="W114" s="270">
        <f t="shared" si="36"/>
        <v>-37852</v>
      </c>
      <c r="X114" s="79">
        <f t="shared" si="36"/>
        <v>-15298</v>
      </c>
      <c r="Y114" s="79">
        <f t="shared" si="36"/>
        <v>-251147</v>
      </c>
      <c r="Z114" s="79">
        <f t="shared" si="36"/>
        <v>-279617</v>
      </c>
      <c r="AA114" s="79">
        <f t="shared" si="36"/>
        <v>-262379</v>
      </c>
      <c r="AB114" s="88">
        <f t="shared" si="36"/>
        <v>-248842</v>
      </c>
    </row>
    <row r="115" spans="1:32" x14ac:dyDescent="0.3">
      <c r="A115" s="3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128"/>
      <c r="S115" s="128"/>
      <c r="T115" s="128"/>
      <c r="U115" s="207"/>
      <c r="V115" s="228"/>
      <c r="W115" s="139"/>
      <c r="X115" s="140"/>
      <c r="Y115" s="140"/>
      <c r="Z115" s="140"/>
      <c r="AA115" s="140"/>
      <c r="AB115" s="174"/>
    </row>
    <row r="116" spans="1:32" x14ac:dyDescent="0.3">
      <c r="A116" s="3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110">
        <f t="shared" si="37"/>
        <v>0</v>
      </c>
      <c r="S116" s="110">
        <f t="shared" si="37"/>
        <v>0</v>
      </c>
      <c r="T116" s="110">
        <f t="shared" si="37"/>
        <v>0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6529197.9699999988</v>
      </c>
      <c r="Y116" s="95">
        <f t="shared" si="38"/>
        <v>10611698.890000001</v>
      </c>
      <c r="Z116" s="95">
        <f t="shared" si="38"/>
        <v>10871110.199999999</v>
      </c>
      <c r="AA116" s="95">
        <f t="shared" si="38"/>
        <v>8271509.71</v>
      </c>
      <c r="AB116" s="164">
        <f t="shared" si="38"/>
        <v>6065818.0699999994</v>
      </c>
    </row>
    <row r="117" spans="1:32" x14ac:dyDescent="0.3">
      <c r="A117" s="3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110">
        <f t="shared" si="37"/>
        <v>0</v>
      </c>
      <c r="S117" s="110">
        <f t="shared" si="37"/>
        <v>0</v>
      </c>
      <c r="T117" s="110">
        <f t="shared" si="37"/>
        <v>0</v>
      </c>
      <c r="U117" s="204">
        <f t="shared" si="37"/>
        <v>0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449781.81000000006</v>
      </c>
      <c r="Y117" s="95">
        <f t="shared" si="38"/>
        <v>-161749.06000000006</v>
      </c>
      <c r="Z117" s="95">
        <f t="shared" si="38"/>
        <v>566277.32000000007</v>
      </c>
      <c r="AA117" s="95">
        <f t="shared" si="38"/>
        <v>461552.69999999984</v>
      </c>
      <c r="AB117" s="164">
        <f t="shared" si="38"/>
        <v>396996.88</v>
      </c>
    </row>
    <row r="118" spans="1:32" x14ac:dyDescent="0.3">
      <c r="A118" s="3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110">
        <f t="shared" si="37"/>
        <v>0</v>
      </c>
      <c r="S118" s="110">
        <f t="shared" si="37"/>
        <v>0</v>
      </c>
      <c r="T118" s="110">
        <f t="shared" si="37"/>
        <v>0</v>
      </c>
      <c r="U118" s="204">
        <f t="shared" si="37"/>
        <v>0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653156.8200000003</v>
      </c>
      <c r="Y118" s="95">
        <f t="shared" si="38"/>
        <v>1264883.2400000002</v>
      </c>
      <c r="Z118" s="95">
        <f t="shared" si="38"/>
        <v>736841.22000000009</v>
      </c>
      <c r="AA118" s="95">
        <f t="shared" si="38"/>
        <v>362728.55999999982</v>
      </c>
      <c r="AB118" s="164">
        <f t="shared" si="38"/>
        <v>161976.97999999998</v>
      </c>
    </row>
    <row r="119" spans="1:32" x14ac:dyDescent="0.3">
      <c r="A119" s="3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110">
        <f t="shared" si="37"/>
        <v>0</v>
      </c>
      <c r="S119" s="110">
        <f t="shared" si="37"/>
        <v>0</v>
      </c>
      <c r="T119" s="110">
        <f t="shared" si="37"/>
        <v>0</v>
      </c>
      <c r="U119" s="204">
        <f t="shared" si="37"/>
        <v>0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366696.4299999997</v>
      </c>
      <c r="Y119" s="95">
        <f t="shared" si="38"/>
        <v>1497716.1300000004</v>
      </c>
      <c r="Z119" s="95">
        <f t="shared" si="38"/>
        <v>1047616.31</v>
      </c>
      <c r="AA119" s="95">
        <f t="shared" si="38"/>
        <v>509330</v>
      </c>
      <c r="AB119" s="164">
        <f t="shared" si="38"/>
        <v>108522.2200000002</v>
      </c>
    </row>
    <row r="120" spans="1:32" ht="16.2" x14ac:dyDescent="0.45">
      <c r="A120" s="3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113">
        <f t="shared" si="37"/>
        <v>0</v>
      </c>
      <c r="S120" s="113">
        <f t="shared" si="37"/>
        <v>0</v>
      </c>
      <c r="T120" s="113">
        <f t="shared" si="37"/>
        <v>0</v>
      </c>
      <c r="U120" s="208">
        <f t="shared" si="37"/>
        <v>0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-849009.54999999981</v>
      </c>
      <c r="Y120" s="96">
        <f t="shared" si="38"/>
        <v>1506733.2600000002</v>
      </c>
      <c r="Z120" s="96">
        <f t="shared" si="38"/>
        <v>917062.44</v>
      </c>
      <c r="AA120" s="96">
        <f t="shared" si="38"/>
        <v>-65621.279999999795</v>
      </c>
      <c r="AB120" s="165">
        <f t="shared" si="38"/>
        <v>123131.66000000015</v>
      </c>
    </row>
    <row r="121" spans="1:32" ht="15" thickBot="1" x14ac:dyDescent="0.35">
      <c r="A121" s="3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97">
        <f t="shared" si="40"/>
        <v>0</v>
      </c>
      <c r="S121" s="97">
        <f t="shared" si="40"/>
        <v>0</v>
      </c>
      <c r="T121" s="97">
        <f t="shared" si="40"/>
        <v>0</v>
      </c>
      <c r="U121" s="206">
        <f t="shared" si="40"/>
        <v>0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7149823.4799999995</v>
      </c>
      <c r="Y121" s="97">
        <f t="shared" si="41"/>
        <v>14719282.460000001</v>
      </c>
      <c r="Z121" s="97">
        <f t="shared" si="41"/>
        <v>14138907.49</v>
      </c>
      <c r="AA121" s="97">
        <f t="shared" si="41"/>
        <v>9539499.6900000013</v>
      </c>
      <c r="AB121" s="166">
        <f t="shared" si="41"/>
        <v>6856445.8100000005</v>
      </c>
    </row>
    <row r="122" spans="1:32" x14ac:dyDescent="0.3">
      <c r="A122" s="3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89"/>
      <c r="S122" s="89"/>
      <c r="T122" s="89"/>
      <c r="U122" s="211"/>
      <c r="V122" s="227"/>
      <c r="W122" s="91"/>
      <c r="X122" s="92"/>
      <c r="Y122" s="92"/>
      <c r="Z122" s="92"/>
      <c r="AA122" s="92"/>
      <c r="AB122" s="179"/>
    </row>
    <row r="123" spans="1:32" x14ac:dyDescent="0.3">
      <c r="A123" s="3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256"/>
      <c r="S123" s="274"/>
      <c r="T123" s="256"/>
      <c r="U123" s="275"/>
      <c r="V123" s="255">
        <f t="shared" ref="V123:AB127" si="42">O123-C123</f>
        <v>1</v>
      </c>
      <c r="W123" s="256">
        <f t="shared" si="42"/>
        <v>-5</v>
      </c>
      <c r="X123" s="90">
        <f t="shared" si="42"/>
        <v>-5</v>
      </c>
      <c r="Y123" s="90">
        <f t="shared" si="42"/>
        <v>-52</v>
      </c>
      <c r="Z123" s="90">
        <f t="shared" si="42"/>
        <v>-47</v>
      </c>
      <c r="AA123" s="90">
        <f t="shared" si="42"/>
        <v>-60</v>
      </c>
      <c r="AB123" s="176">
        <f t="shared" si="42"/>
        <v>-60</v>
      </c>
      <c r="AC123" s="400"/>
      <c r="AD123" s="400"/>
      <c r="AE123" s="400"/>
      <c r="AF123" s="400"/>
    </row>
    <row r="124" spans="1:32" x14ac:dyDescent="0.3">
      <c r="A124" s="3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256"/>
      <c r="S124" s="274"/>
      <c r="T124" s="256"/>
      <c r="U124" s="275"/>
      <c r="V124" s="255">
        <f t="shared" si="42"/>
        <v>-274</v>
      </c>
      <c r="W124" s="256">
        <f t="shared" si="42"/>
        <v>-431</v>
      </c>
      <c r="X124" s="90">
        <f t="shared" si="42"/>
        <v>-886</v>
      </c>
      <c r="Y124" s="90">
        <f t="shared" si="42"/>
        <v>-1541</v>
      </c>
      <c r="Z124" s="90">
        <f t="shared" si="42"/>
        <v>-1363</v>
      </c>
      <c r="AA124" s="90">
        <f t="shared" si="42"/>
        <v>-1465</v>
      </c>
      <c r="AB124" s="176">
        <f t="shared" si="42"/>
        <v>-1467</v>
      </c>
    </row>
    <row r="125" spans="1:32" x14ac:dyDescent="0.3">
      <c r="A125" s="3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256"/>
      <c r="S125" s="274"/>
      <c r="T125" s="256"/>
      <c r="U125" s="275"/>
      <c r="V125" s="255">
        <f t="shared" si="42"/>
        <v>0</v>
      </c>
      <c r="W125" s="256">
        <f t="shared" si="42"/>
        <v>0</v>
      </c>
      <c r="X125" s="90">
        <f t="shared" si="42"/>
        <v>0</v>
      </c>
      <c r="Y125" s="90">
        <f t="shared" si="42"/>
        <v>0</v>
      </c>
      <c r="Z125" s="90">
        <f t="shared" si="42"/>
        <v>0</v>
      </c>
      <c r="AA125" s="90">
        <f t="shared" si="42"/>
        <v>0</v>
      </c>
      <c r="AB125" s="176">
        <f t="shared" si="42"/>
        <v>-1</v>
      </c>
      <c r="AC125" s="401"/>
      <c r="AD125" s="401"/>
      <c r="AE125" s="401"/>
      <c r="AF125" s="401"/>
    </row>
    <row r="126" spans="1:32" x14ac:dyDescent="0.3">
      <c r="A126" s="3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256"/>
      <c r="S126" s="274"/>
      <c r="T126" s="256"/>
      <c r="U126" s="275"/>
      <c r="V126" s="255">
        <f t="shared" si="42"/>
        <v>0</v>
      </c>
      <c r="W126" s="256">
        <f t="shared" si="42"/>
        <v>0</v>
      </c>
      <c r="X126" s="90">
        <f t="shared" si="42"/>
        <v>0</v>
      </c>
      <c r="Y126" s="90">
        <f t="shared" si="42"/>
        <v>0</v>
      </c>
      <c r="Z126" s="90">
        <f t="shared" si="42"/>
        <v>0</v>
      </c>
      <c r="AA126" s="90">
        <f t="shared" si="42"/>
        <v>0</v>
      </c>
      <c r="AB126" s="176">
        <f t="shared" si="42"/>
        <v>0</v>
      </c>
    </row>
    <row r="127" spans="1:32" ht="16.2" x14ac:dyDescent="0.45">
      <c r="A127" s="3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277"/>
      <c r="S127" s="276"/>
      <c r="T127" s="277"/>
      <c r="U127" s="278"/>
      <c r="V127" s="279">
        <f t="shared" si="42"/>
        <v>0</v>
      </c>
      <c r="W127" s="277">
        <f t="shared" si="42"/>
        <v>0</v>
      </c>
      <c r="X127" s="94">
        <f t="shared" si="42"/>
        <v>0</v>
      </c>
      <c r="Y127" s="94">
        <f t="shared" si="42"/>
        <v>0</v>
      </c>
      <c r="Z127" s="94">
        <f t="shared" si="42"/>
        <v>0</v>
      </c>
      <c r="AA127" s="94">
        <f t="shared" si="42"/>
        <v>0</v>
      </c>
      <c r="AB127" s="180">
        <f t="shared" si="42"/>
        <v>0</v>
      </c>
    </row>
    <row r="128" spans="1:32" x14ac:dyDescent="0.3">
      <c r="A128" s="3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256">
        <f t="shared" si="43"/>
        <v>0</v>
      </c>
      <c r="S128" s="256">
        <f t="shared" si="43"/>
        <v>0</v>
      </c>
      <c r="T128" s="256">
        <f t="shared" si="43"/>
        <v>0</v>
      </c>
      <c r="U128" s="280">
        <f t="shared" si="43"/>
        <v>0</v>
      </c>
      <c r="V128" s="255">
        <f t="shared" si="43"/>
        <v>-273</v>
      </c>
      <c r="W128" s="256">
        <f t="shared" si="43"/>
        <v>-436</v>
      </c>
      <c r="X128" s="90">
        <f t="shared" si="43"/>
        <v>-891</v>
      </c>
      <c r="Y128" s="90">
        <f t="shared" si="43"/>
        <v>-1593</v>
      </c>
      <c r="Z128" s="90">
        <f t="shared" si="43"/>
        <v>-1410</v>
      </c>
      <c r="AA128" s="90">
        <f t="shared" si="43"/>
        <v>-1525</v>
      </c>
      <c r="AB128" s="181">
        <f t="shared" si="43"/>
        <v>-1528</v>
      </c>
    </row>
    <row r="129" spans="1:32" x14ac:dyDescent="0.3">
      <c r="A129" s="3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256"/>
      <c r="S129" s="274"/>
      <c r="T129" s="256"/>
      <c r="U129" s="275"/>
      <c r="V129" s="281"/>
      <c r="W129" s="282"/>
      <c r="X129" s="92"/>
      <c r="Y129" s="93"/>
      <c r="Z129" s="92"/>
      <c r="AA129" s="93"/>
      <c r="AB129" s="183"/>
    </row>
    <row r="130" spans="1:32" x14ac:dyDescent="0.3">
      <c r="A130" s="3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256"/>
      <c r="S130" s="274"/>
      <c r="T130" s="256"/>
      <c r="U130" s="275"/>
      <c r="V130" s="255">
        <f t="shared" ref="V130:AB134" si="44">O130-C130</f>
        <v>-78</v>
      </c>
      <c r="W130" s="256">
        <f t="shared" si="44"/>
        <v>-917</v>
      </c>
      <c r="X130" s="90">
        <f t="shared" si="44"/>
        <v>-665</v>
      </c>
      <c r="Y130" s="90">
        <f t="shared" si="44"/>
        <v>-639</v>
      </c>
      <c r="Z130" s="90">
        <f t="shared" si="44"/>
        <v>-983</v>
      </c>
      <c r="AA130" s="90">
        <f t="shared" si="44"/>
        <v>-766</v>
      </c>
      <c r="AB130" s="176">
        <f t="shared" si="44"/>
        <v>-1256</v>
      </c>
    </row>
    <row r="131" spans="1:32" x14ac:dyDescent="0.3">
      <c r="A131" s="3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256"/>
      <c r="S131" s="274"/>
      <c r="T131" s="256"/>
      <c r="U131" s="275"/>
      <c r="V131" s="255">
        <f t="shared" si="44"/>
        <v>-6</v>
      </c>
      <c r="W131" s="256">
        <f t="shared" si="44"/>
        <v>-18</v>
      </c>
      <c r="X131" s="90">
        <f t="shared" si="44"/>
        <v>-262</v>
      </c>
      <c r="Y131" s="90">
        <f t="shared" si="44"/>
        <v>-237</v>
      </c>
      <c r="Z131" s="90">
        <f t="shared" si="44"/>
        <v>-455</v>
      </c>
      <c r="AA131" s="90">
        <f t="shared" si="44"/>
        <v>-313</v>
      </c>
      <c r="AB131" s="176">
        <f t="shared" si="44"/>
        <v>-624</v>
      </c>
    </row>
    <row r="132" spans="1:32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256"/>
      <c r="S132" s="274"/>
      <c r="T132" s="256"/>
      <c r="U132" s="275"/>
      <c r="V132" s="255">
        <f t="shared" si="44"/>
        <v>-56</v>
      </c>
      <c r="W132" s="256">
        <f t="shared" si="44"/>
        <v>-105</v>
      </c>
      <c r="X132" s="90">
        <f t="shared" si="44"/>
        <v>-132</v>
      </c>
      <c r="Y132" s="90">
        <f t="shared" si="44"/>
        <v>-105</v>
      </c>
      <c r="Z132" s="90">
        <f t="shared" si="44"/>
        <v>-79</v>
      </c>
      <c r="AA132" s="90">
        <f t="shared" si="44"/>
        <v>-62</v>
      </c>
      <c r="AB132" s="176">
        <f t="shared" si="44"/>
        <v>-41</v>
      </c>
    </row>
    <row r="133" spans="1:32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256"/>
      <c r="S133" s="274"/>
      <c r="T133" s="256"/>
      <c r="U133" s="275"/>
      <c r="V133" s="255">
        <f t="shared" si="44"/>
        <v>-5</v>
      </c>
      <c r="W133" s="256">
        <f t="shared" si="44"/>
        <v>-10</v>
      </c>
      <c r="X133" s="90">
        <f t="shared" si="44"/>
        <v>-9</v>
      </c>
      <c r="Y133" s="90">
        <f t="shared" si="44"/>
        <v>-9</v>
      </c>
      <c r="Z133" s="90">
        <f t="shared" si="44"/>
        <v>-7</v>
      </c>
      <c r="AA133" s="90">
        <f t="shared" si="44"/>
        <v>-5</v>
      </c>
      <c r="AB133" s="176">
        <f t="shared" si="44"/>
        <v>-7</v>
      </c>
    </row>
    <row r="134" spans="1:32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277"/>
      <c r="S134" s="276"/>
      <c r="T134" s="277"/>
      <c r="U134" s="278"/>
      <c r="V134" s="279">
        <f t="shared" si="44"/>
        <v>0</v>
      </c>
      <c r="W134" s="277">
        <f t="shared" si="44"/>
        <v>-1</v>
      </c>
      <c r="X134" s="94">
        <f t="shared" si="44"/>
        <v>-1</v>
      </c>
      <c r="Y134" s="94">
        <f t="shared" si="44"/>
        <v>0</v>
      </c>
      <c r="Z134" s="94">
        <f t="shared" si="44"/>
        <v>0</v>
      </c>
      <c r="AA134" s="94">
        <f t="shared" si="44"/>
        <v>0</v>
      </c>
      <c r="AB134" s="180">
        <f t="shared" si="44"/>
        <v>0</v>
      </c>
    </row>
    <row r="135" spans="1:32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256">
        <f t="shared" si="45"/>
        <v>0</v>
      </c>
      <c r="S135" s="274">
        <f t="shared" si="45"/>
        <v>0</v>
      </c>
      <c r="T135" s="256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92">
        <f t="shared" ref="X135:AB135" si="46">SUM(X130:X134)</f>
        <v>-1069</v>
      </c>
      <c r="Y135" s="93">
        <f t="shared" si="46"/>
        <v>-990</v>
      </c>
      <c r="Z135" s="92">
        <f t="shared" si="46"/>
        <v>-1524</v>
      </c>
      <c r="AA135" s="93">
        <f t="shared" si="46"/>
        <v>-1146</v>
      </c>
      <c r="AB135" s="183">
        <f t="shared" si="46"/>
        <v>-1928</v>
      </c>
    </row>
    <row r="136" spans="1:32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256"/>
      <c r="S136" s="274"/>
      <c r="T136" s="256"/>
      <c r="U136" s="275"/>
      <c r="V136" s="281"/>
      <c r="W136" s="282"/>
      <c r="X136" s="92"/>
      <c r="Y136" s="93"/>
      <c r="Z136" s="92"/>
      <c r="AA136" s="93"/>
      <c r="AB136" s="183"/>
    </row>
    <row r="137" spans="1:32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256"/>
      <c r="S137" s="274"/>
      <c r="T137" s="256"/>
      <c r="U137" s="275"/>
      <c r="V137" s="255">
        <f t="shared" ref="V137:AB141" si="47">O137-C137</f>
        <v>-3053</v>
      </c>
      <c r="W137" s="256">
        <f t="shared" si="47"/>
        <v>-6810</v>
      </c>
      <c r="X137" s="90">
        <f t="shared" si="47"/>
        <v>-8508</v>
      </c>
      <c r="Y137" s="90">
        <f t="shared" si="47"/>
        <v>-8801</v>
      </c>
      <c r="Z137" s="90">
        <f t="shared" si="47"/>
        <v>-8537</v>
      </c>
      <c r="AA137" s="90">
        <f t="shared" si="47"/>
        <v>-7773</v>
      </c>
      <c r="AB137" s="176">
        <f t="shared" si="47"/>
        <v>-6476</v>
      </c>
      <c r="AC137" s="400"/>
      <c r="AD137" s="400"/>
      <c r="AE137" s="400"/>
      <c r="AF137" s="400"/>
    </row>
    <row r="138" spans="1:32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256"/>
      <c r="S138" s="274"/>
      <c r="T138" s="256"/>
      <c r="U138" s="275"/>
      <c r="V138" s="255">
        <f t="shared" si="47"/>
        <v>-966</v>
      </c>
      <c r="W138" s="256">
        <f t="shared" si="47"/>
        <v>-1351</v>
      </c>
      <c r="X138" s="90">
        <f t="shared" si="47"/>
        <v>-3184</v>
      </c>
      <c r="Y138" s="90">
        <f t="shared" si="47"/>
        <v>-3163</v>
      </c>
      <c r="Z138" s="90">
        <f t="shared" si="47"/>
        <v>-3293</v>
      </c>
      <c r="AA138" s="90">
        <f t="shared" si="47"/>
        <v>-3206</v>
      </c>
      <c r="AB138" s="176">
        <f t="shared" si="47"/>
        <v>-2802</v>
      </c>
    </row>
    <row r="139" spans="1:32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256"/>
      <c r="S139" s="274"/>
      <c r="T139" s="256"/>
      <c r="U139" s="275"/>
      <c r="V139" s="255">
        <f t="shared" si="47"/>
        <v>-90</v>
      </c>
      <c r="W139" s="256">
        <f t="shared" si="47"/>
        <v>-164</v>
      </c>
      <c r="X139" s="90">
        <f t="shared" si="47"/>
        <v>-183</v>
      </c>
      <c r="Y139" s="90">
        <f t="shared" si="47"/>
        <v>-163</v>
      </c>
      <c r="Z139" s="90">
        <f t="shared" si="47"/>
        <v>-135</v>
      </c>
      <c r="AA139" s="90">
        <f t="shared" si="47"/>
        <v>-104</v>
      </c>
      <c r="AB139" s="176">
        <f t="shared" si="47"/>
        <v>-89</v>
      </c>
      <c r="AC139" s="401"/>
      <c r="AD139" s="401"/>
      <c r="AE139" s="401"/>
      <c r="AF139" s="401"/>
    </row>
    <row r="140" spans="1:32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256"/>
      <c r="S140" s="274"/>
      <c r="T140" s="256"/>
      <c r="U140" s="275"/>
      <c r="V140" s="255">
        <f t="shared" si="47"/>
        <v>-24</v>
      </c>
      <c r="W140" s="256">
        <f t="shared" si="47"/>
        <v>-52</v>
      </c>
      <c r="X140" s="90">
        <f t="shared" si="47"/>
        <v>-59</v>
      </c>
      <c r="Y140" s="90">
        <f t="shared" si="47"/>
        <v>-59</v>
      </c>
      <c r="Z140" s="90">
        <f t="shared" si="47"/>
        <v>-54</v>
      </c>
      <c r="AA140" s="90">
        <f t="shared" si="47"/>
        <v>-48</v>
      </c>
      <c r="AB140" s="176">
        <f t="shared" si="47"/>
        <v>-37</v>
      </c>
    </row>
    <row r="141" spans="1:32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277"/>
      <c r="S141" s="276"/>
      <c r="T141" s="277"/>
      <c r="U141" s="278"/>
      <c r="V141" s="279">
        <f t="shared" si="47"/>
        <v>-4</v>
      </c>
      <c r="W141" s="277">
        <f t="shared" si="47"/>
        <v>-7</v>
      </c>
      <c r="X141" s="94">
        <f t="shared" si="47"/>
        <v>-6</v>
      </c>
      <c r="Y141" s="94">
        <f t="shared" si="47"/>
        <v>-7</v>
      </c>
      <c r="Z141" s="94">
        <f t="shared" si="47"/>
        <v>-6</v>
      </c>
      <c r="AA141" s="94">
        <f t="shared" si="47"/>
        <v>-5</v>
      </c>
      <c r="AB141" s="180">
        <f t="shared" si="47"/>
        <v>-3</v>
      </c>
    </row>
    <row r="142" spans="1:32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283">
        <f t="shared" si="48"/>
        <v>0</v>
      </c>
      <c r="S142" s="283">
        <f t="shared" si="48"/>
        <v>0</v>
      </c>
      <c r="T142" s="283">
        <f t="shared" si="48"/>
        <v>0</v>
      </c>
      <c r="U142" s="284">
        <f t="shared" si="48"/>
        <v>0</v>
      </c>
      <c r="V142" s="285">
        <f t="shared" si="48"/>
        <v>-4137</v>
      </c>
      <c r="W142" s="283">
        <f t="shared" si="48"/>
        <v>-8384</v>
      </c>
      <c r="X142" s="185">
        <f t="shared" si="48"/>
        <v>-11940</v>
      </c>
      <c r="Y142" s="185">
        <f t="shared" si="48"/>
        <v>-12193</v>
      </c>
      <c r="Z142" s="185">
        <f t="shared" si="48"/>
        <v>-12025</v>
      </c>
      <c r="AA142" s="185">
        <f t="shared" si="48"/>
        <v>-11136</v>
      </c>
      <c r="AB142" s="186">
        <f t="shared" si="48"/>
        <v>-9407</v>
      </c>
    </row>
    <row r="143" spans="1:32" x14ac:dyDescent="0.3">
      <c r="A143" s="290"/>
      <c r="B143" s="229"/>
      <c r="C143" s="229"/>
      <c r="D143" s="229"/>
      <c r="E143" s="229"/>
      <c r="F143" s="229"/>
      <c r="G143" s="229"/>
    </row>
    <row r="144" spans="1:32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5"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7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63"/>
  <sheetViews>
    <sheetView zoomScaleNormal="100" workbookViewId="0">
      <pane xSplit="2" ySplit="9" topLeftCell="H121" activePane="bottomRight" state="frozen"/>
      <selection pane="topRight" activeCell="C1" sqref="C1"/>
      <selection pane="bottomLeft" activeCell="A9" sqref="A9"/>
      <selection pane="bottomRight" activeCell="AD136" sqref="AD136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6" width="11.44140625" style="229" bestFit="1" customWidth="1"/>
    <col min="17" max="17" width="11.5546875" style="1" customWidth="1"/>
    <col min="18" max="21" width="9.44140625" style="1" hidden="1" customWidth="1"/>
    <col min="22" max="23" width="12" style="1" bestFit="1" customWidth="1"/>
    <col min="24" max="24" width="15.21875" style="1" customWidth="1"/>
    <col min="25" max="26" width="15.21875" style="1" hidden="1" customWidth="1"/>
    <col min="27" max="28" width="14.88671875" style="1" hidden="1" customWidth="1"/>
    <col min="29" max="16384" width="9.21875" style="1"/>
  </cols>
  <sheetData>
    <row r="1" spans="1:28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28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6"/>
      <c r="R2" s="6"/>
      <c r="S2" s="6"/>
      <c r="T2" s="6"/>
      <c r="U2" s="6"/>
      <c r="V2" s="6"/>
      <c r="W2" s="7"/>
    </row>
    <row r="3" spans="1:28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8"/>
      <c r="R3" s="8"/>
      <c r="S3" s="8"/>
      <c r="T3" s="8"/>
      <c r="U3" s="8"/>
      <c r="V3" s="8"/>
      <c r="W3" s="9"/>
    </row>
    <row r="4" spans="1:28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8"/>
      <c r="S4" s="8"/>
      <c r="T4" s="8"/>
      <c r="U4" s="8"/>
      <c r="V4" s="8"/>
      <c r="W4" s="9"/>
    </row>
    <row r="5" spans="1:28" ht="27.6" customHeight="1" thickTop="1" thickBot="1" x14ac:dyDescent="0.35">
      <c r="B5" s="4" t="s">
        <v>45</v>
      </c>
      <c r="C5" s="519" t="s">
        <v>129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8"/>
      <c r="S5" s="8"/>
      <c r="T5" s="8"/>
      <c r="U5" s="8"/>
      <c r="V5" s="8"/>
      <c r="W5" s="10"/>
    </row>
    <row r="6" spans="1:28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8"/>
      <c r="S6" s="8"/>
      <c r="T6" s="8"/>
      <c r="U6" s="8"/>
      <c r="V6" s="8"/>
      <c r="W6" s="10"/>
    </row>
    <row r="7" spans="1:28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13"/>
      <c r="S7" s="13"/>
      <c r="T7" s="13"/>
      <c r="U7" s="13"/>
      <c r="V7" s="13"/>
      <c r="W7" s="14"/>
    </row>
    <row r="8" spans="1:28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17"/>
      <c r="S8" s="17"/>
      <c r="T8" s="17"/>
      <c r="U8" s="20"/>
      <c r="V8" s="521" t="s">
        <v>32</v>
      </c>
      <c r="W8" s="522"/>
      <c r="X8" s="522"/>
      <c r="Y8" s="522"/>
      <c r="Z8" s="522"/>
      <c r="AA8" s="522"/>
      <c r="AB8" s="523"/>
    </row>
    <row r="9" spans="1:28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399" t="s">
        <v>130</v>
      </c>
      <c r="R9" s="147" t="s">
        <v>10</v>
      </c>
      <c r="S9" s="147" t="s">
        <v>11</v>
      </c>
      <c r="T9" s="147" t="s">
        <v>2</v>
      </c>
      <c r="U9" s="150" t="s">
        <v>12</v>
      </c>
      <c r="V9" s="146" t="s">
        <v>8</v>
      </c>
      <c r="W9" s="147" t="s">
        <v>9</v>
      </c>
      <c r="X9" s="147" t="s">
        <v>125</v>
      </c>
      <c r="Y9" s="147" t="s">
        <v>10</v>
      </c>
      <c r="Z9" s="147" t="s">
        <v>11</v>
      </c>
      <c r="AA9" s="147" t="s">
        <v>2</v>
      </c>
      <c r="AB9" s="148" t="s">
        <v>12</v>
      </c>
    </row>
    <row r="10" spans="1:28" x14ac:dyDescent="0.3">
      <c r="A10" s="3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26"/>
      <c r="S10" s="26"/>
      <c r="T10" s="26"/>
      <c r="U10" s="187"/>
      <c r="V10" s="212"/>
      <c r="W10" s="28"/>
      <c r="X10" s="29"/>
      <c r="Y10" s="29"/>
      <c r="Z10" s="29"/>
      <c r="AA10" s="29"/>
      <c r="AB10" s="152"/>
    </row>
    <row r="11" spans="1:28" x14ac:dyDescent="0.3">
      <c r="A11" s="3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259567</v>
      </c>
      <c r="R11" s="30"/>
      <c r="S11" s="30"/>
      <c r="T11" s="30"/>
      <c r="U11" s="188"/>
      <c r="V11" s="213">
        <f t="shared" ref="V11:AB15" si="0">O11-C11</f>
        <v>4079</v>
      </c>
      <c r="W11" s="80">
        <f t="shared" si="0"/>
        <v>4317</v>
      </c>
      <c r="X11" s="80">
        <f t="shared" si="0"/>
        <v>5360</v>
      </c>
      <c r="Y11" s="80">
        <f t="shared" si="0"/>
        <v>-254416</v>
      </c>
      <c r="Z11" s="80">
        <f t="shared" si="0"/>
        <v>-252936</v>
      </c>
      <c r="AA11" s="80">
        <f t="shared" si="0"/>
        <v>-253397</v>
      </c>
      <c r="AB11" s="154">
        <f t="shared" si="0"/>
        <v>-254776</v>
      </c>
    </row>
    <row r="12" spans="1:28" x14ac:dyDescent="0.3">
      <c r="A12" s="3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39075</v>
      </c>
      <c r="R12" s="30"/>
      <c r="S12" s="30"/>
      <c r="T12" s="30"/>
      <c r="U12" s="188"/>
      <c r="V12" s="213">
        <f t="shared" si="0"/>
        <v>-247</v>
      </c>
      <c r="W12" s="80">
        <f t="shared" si="0"/>
        <v>389</v>
      </c>
      <c r="X12" s="80">
        <f t="shared" si="0"/>
        <v>-199</v>
      </c>
      <c r="Y12" s="80">
        <f t="shared" si="0"/>
        <v>-38721</v>
      </c>
      <c r="Z12" s="80">
        <f t="shared" si="0"/>
        <v>-39528</v>
      </c>
      <c r="AA12" s="80">
        <f t="shared" si="0"/>
        <v>-39143</v>
      </c>
      <c r="AB12" s="154">
        <f t="shared" si="0"/>
        <v>-37878</v>
      </c>
    </row>
    <row r="13" spans="1:28" x14ac:dyDescent="0.3">
      <c r="A13" s="3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23504</v>
      </c>
      <c r="R13" s="30"/>
      <c r="S13" s="30"/>
      <c r="T13" s="30"/>
      <c r="U13" s="188"/>
      <c r="V13" s="213">
        <f t="shared" si="0"/>
        <v>-11</v>
      </c>
      <c r="W13" s="80">
        <f t="shared" si="0"/>
        <v>186</v>
      </c>
      <c r="X13" s="80">
        <f t="shared" si="0"/>
        <v>417</v>
      </c>
      <c r="Y13" s="80">
        <f t="shared" si="0"/>
        <v>-22900</v>
      </c>
      <c r="Z13" s="80">
        <f t="shared" si="0"/>
        <v>-22787</v>
      </c>
      <c r="AA13" s="80">
        <f t="shared" si="0"/>
        <v>-22725</v>
      </c>
      <c r="AB13" s="154">
        <f t="shared" si="0"/>
        <v>-22731</v>
      </c>
    </row>
    <row r="14" spans="1:28" x14ac:dyDescent="0.3">
      <c r="A14" s="3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6939</v>
      </c>
      <c r="R14" s="30"/>
      <c r="S14" s="30"/>
      <c r="T14" s="30"/>
      <c r="U14" s="188"/>
      <c r="V14" s="213">
        <f t="shared" si="0"/>
        <v>136</v>
      </c>
      <c r="W14" s="80">
        <f t="shared" si="0"/>
        <v>152</v>
      </c>
      <c r="X14" s="80">
        <f t="shared" si="0"/>
        <v>157</v>
      </c>
      <c r="Y14" s="80">
        <f t="shared" si="0"/>
        <v>-6768</v>
      </c>
      <c r="Z14" s="80">
        <f t="shared" si="0"/>
        <v>-6750</v>
      </c>
      <c r="AA14" s="80">
        <f t="shared" si="0"/>
        <v>-6748</v>
      </c>
      <c r="AB14" s="154">
        <f t="shared" si="0"/>
        <v>-6754</v>
      </c>
    </row>
    <row r="15" spans="1:28" x14ac:dyDescent="0.3">
      <c r="A15" s="3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84"/>
      <c r="S15" s="84"/>
      <c r="T15" s="84"/>
      <c r="U15" s="189"/>
      <c r="V15" s="214">
        <f t="shared" si="0"/>
        <v>13</v>
      </c>
      <c r="W15" s="85">
        <f t="shared" si="0"/>
        <v>18</v>
      </c>
      <c r="X15" s="85">
        <f t="shared" si="0"/>
        <v>15</v>
      </c>
      <c r="Y15" s="85">
        <f t="shared" si="0"/>
        <v>-979</v>
      </c>
      <c r="Z15" s="85">
        <f t="shared" si="0"/>
        <v>-980</v>
      </c>
      <c r="AA15" s="85">
        <f t="shared" si="0"/>
        <v>-978</v>
      </c>
      <c r="AB15" s="155">
        <f t="shared" si="0"/>
        <v>-977</v>
      </c>
    </row>
    <row r="16" spans="1:28" ht="15" thickBot="1" x14ac:dyDescent="0.35">
      <c r="A16" s="3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330080</v>
      </c>
      <c r="R16" s="31">
        <f t="shared" si="1"/>
        <v>0</v>
      </c>
      <c r="S16" s="31">
        <f t="shared" si="1"/>
        <v>0</v>
      </c>
      <c r="T16" s="31">
        <f t="shared" si="1"/>
        <v>0</v>
      </c>
      <c r="U16" s="190">
        <f t="shared" si="1"/>
        <v>0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5750</v>
      </c>
      <c r="Y16" s="51">
        <f t="shared" si="2"/>
        <v>-323784</v>
      </c>
      <c r="Z16" s="51">
        <f t="shared" si="2"/>
        <v>-322981</v>
      </c>
      <c r="AA16" s="51">
        <f t="shared" si="2"/>
        <v>-322991</v>
      </c>
      <c r="AB16" s="157">
        <f t="shared" si="2"/>
        <v>-323116</v>
      </c>
    </row>
    <row r="17" spans="1:32" x14ac:dyDescent="0.3">
      <c r="A17" s="3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0"/>
      <c r="S17" s="30"/>
      <c r="T17" s="30"/>
      <c r="U17" s="187"/>
      <c r="V17" s="213"/>
      <c r="W17" s="236"/>
      <c r="X17" s="81"/>
      <c r="Y17" s="81"/>
      <c r="Z17" s="81"/>
      <c r="AA17" s="81"/>
      <c r="AB17" s="159"/>
    </row>
    <row r="18" spans="1:32" x14ac:dyDescent="0.3">
      <c r="A18" s="3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62523</v>
      </c>
      <c r="R18" s="33"/>
      <c r="S18" s="33"/>
      <c r="T18" s="33"/>
      <c r="U18" s="191"/>
      <c r="V18" s="213">
        <f t="shared" ref="V18:AB22" si="3">O18-C18</f>
        <v>5522</v>
      </c>
      <c r="W18" s="80">
        <f t="shared" si="3"/>
        <v>-3703</v>
      </c>
      <c r="X18" s="80">
        <f t="shared" si="3"/>
        <v>-220</v>
      </c>
      <c r="Y18" s="80">
        <f t="shared" si="3"/>
        <v>-65388</v>
      </c>
      <c r="Z18" s="80">
        <f t="shared" si="3"/>
        <v>-67100</v>
      </c>
      <c r="AA18" s="80">
        <f t="shared" si="3"/>
        <v>-63283</v>
      </c>
      <c r="AB18" s="154">
        <f t="shared" si="3"/>
        <v>-59573</v>
      </c>
      <c r="AC18" s="400"/>
      <c r="AD18" s="400"/>
      <c r="AE18" s="400"/>
      <c r="AF18" s="400"/>
    </row>
    <row r="19" spans="1:32" x14ac:dyDescent="0.3">
      <c r="A19" s="3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26473</v>
      </c>
      <c r="R19" s="33"/>
      <c r="S19" s="33"/>
      <c r="T19" s="33"/>
      <c r="U19" s="191"/>
      <c r="V19" s="213">
        <f t="shared" si="3"/>
        <v>-699</v>
      </c>
      <c r="W19" s="80">
        <f t="shared" si="3"/>
        <v>-1644</v>
      </c>
      <c r="X19" s="80">
        <f t="shared" si="3"/>
        <v>0</v>
      </c>
      <c r="Y19" s="80">
        <f t="shared" si="3"/>
        <v>-29023</v>
      </c>
      <c r="Z19" s="80">
        <f t="shared" si="3"/>
        <v>-28744</v>
      </c>
      <c r="AA19" s="80">
        <f t="shared" si="3"/>
        <v>-27137</v>
      </c>
      <c r="AB19" s="154">
        <f t="shared" si="3"/>
        <v>-25762</v>
      </c>
    </row>
    <row r="20" spans="1:32" x14ac:dyDescent="0.3">
      <c r="A20" s="3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6158</v>
      </c>
      <c r="R20" s="33"/>
      <c r="S20" s="33"/>
      <c r="T20" s="33"/>
      <c r="U20" s="191"/>
      <c r="V20" s="213">
        <f t="shared" si="3"/>
        <v>787</v>
      </c>
      <c r="W20" s="80">
        <f t="shared" si="3"/>
        <v>1365</v>
      </c>
      <c r="X20" s="80">
        <f t="shared" si="3"/>
        <v>1252</v>
      </c>
      <c r="Y20" s="80">
        <f t="shared" si="3"/>
        <v>-4649</v>
      </c>
      <c r="Z20" s="80">
        <f t="shared" si="3"/>
        <v>-4995</v>
      </c>
      <c r="AA20" s="80">
        <f t="shared" si="3"/>
        <v>-4706</v>
      </c>
      <c r="AB20" s="154">
        <f t="shared" si="3"/>
        <v>-4358</v>
      </c>
      <c r="AC20" s="401"/>
      <c r="AD20" s="401"/>
      <c r="AE20" s="401"/>
      <c r="AF20" s="401"/>
    </row>
    <row r="21" spans="1:32" x14ac:dyDescent="0.3">
      <c r="A21" s="3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1481</v>
      </c>
      <c r="R21" s="33"/>
      <c r="S21" s="33"/>
      <c r="T21" s="33"/>
      <c r="U21" s="191"/>
      <c r="V21" s="213">
        <f t="shared" si="3"/>
        <v>325</v>
      </c>
      <c r="W21" s="80">
        <f t="shared" si="3"/>
        <v>509</v>
      </c>
      <c r="X21" s="80">
        <f t="shared" si="3"/>
        <v>406</v>
      </c>
      <c r="Y21" s="80">
        <f t="shared" si="3"/>
        <v>-1019</v>
      </c>
      <c r="Z21" s="80">
        <f t="shared" si="3"/>
        <v>-1048</v>
      </c>
      <c r="AA21" s="80">
        <f t="shared" si="3"/>
        <v>-997</v>
      </c>
      <c r="AB21" s="154">
        <f t="shared" si="3"/>
        <v>-847</v>
      </c>
    </row>
    <row r="22" spans="1:32" x14ac:dyDescent="0.3">
      <c r="A22" s="3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167</v>
      </c>
      <c r="R22" s="86"/>
      <c r="S22" s="86"/>
      <c r="T22" s="86"/>
      <c r="U22" s="192"/>
      <c r="V22" s="214">
        <f t="shared" si="3"/>
        <v>75</v>
      </c>
      <c r="W22" s="85">
        <f t="shared" si="3"/>
        <v>54</v>
      </c>
      <c r="X22" s="85">
        <f t="shared" si="3"/>
        <v>61</v>
      </c>
      <c r="Y22" s="85">
        <f t="shared" si="3"/>
        <v>-105</v>
      </c>
      <c r="Z22" s="85">
        <f t="shared" si="3"/>
        <v>-119</v>
      </c>
      <c r="AA22" s="85">
        <f t="shared" si="3"/>
        <v>-128</v>
      </c>
      <c r="AB22" s="155">
        <f t="shared" si="3"/>
        <v>-118</v>
      </c>
    </row>
    <row r="23" spans="1:32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96802</v>
      </c>
      <c r="R23" s="34">
        <f t="shared" si="4"/>
        <v>0</v>
      </c>
      <c r="S23" s="34">
        <f t="shared" si="4"/>
        <v>0</v>
      </c>
      <c r="T23" s="34">
        <f t="shared" si="4"/>
        <v>0</v>
      </c>
      <c r="U23" s="191">
        <f t="shared" si="4"/>
        <v>0</v>
      </c>
      <c r="V23" s="216">
        <f t="shared" si="4"/>
        <v>6010</v>
      </c>
      <c r="W23" s="60">
        <f t="shared" si="4"/>
        <v>-3419</v>
      </c>
      <c r="X23" s="60">
        <f t="shared" si="4"/>
        <v>1499</v>
      </c>
      <c r="Y23" s="60">
        <f t="shared" si="4"/>
        <v>-100184</v>
      </c>
      <c r="Z23" s="60">
        <f t="shared" si="4"/>
        <v>-102006</v>
      </c>
      <c r="AA23" s="60">
        <f t="shared" si="4"/>
        <v>-96251</v>
      </c>
      <c r="AB23" s="160">
        <f t="shared" si="4"/>
        <v>-90658</v>
      </c>
    </row>
    <row r="24" spans="1:32" x14ac:dyDescent="0.3">
      <c r="A24" s="3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3"/>
      <c r="S24" s="33"/>
      <c r="T24" s="33"/>
      <c r="U24" s="191"/>
      <c r="V24" s="216"/>
      <c r="W24" s="82"/>
      <c r="X24" s="83"/>
      <c r="Y24" s="83"/>
      <c r="Z24" s="83"/>
      <c r="AA24" s="83"/>
      <c r="AB24" s="162"/>
    </row>
    <row r="25" spans="1:32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23001</v>
      </c>
      <c r="R25" s="33"/>
      <c r="S25" s="33"/>
      <c r="T25" s="33"/>
      <c r="U25" s="191"/>
      <c r="V25" s="213">
        <f t="shared" ref="V25:AB29" si="5">O25-C25</f>
        <v>2991</v>
      </c>
      <c r="W25" s="80">
        <f t="shared" si="5"/>
        <v>-8657</v>
      </c>
      <c r="X25" s="80">
        <f t="shared" si="5"/>
        <v>-343</v>
      </c>
      <c r="Y25" s="80">
        <f t="shared" si="5"/>
        <v>-26723</v>
      </c>
      <c r="Z25" s="80">
        <f t="shared" si="5"/>
        <v>-28709</v>
      </c>
      <c r="AA25" s="80">
        <f t="shared" si="5"/>
        <v>-23531</v>
      </c>
      <c r="AB25" s="154">
        <f t="shared" si="5"/>
        <v>-22018</v>
      </c>
    </row>
    <row r="26" spans="1:32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7652</v>
      </c>
      <c r="R26" s="33"/>
      <c r="S26" s="33"/>
      <c r="T26" s="33"/>
      <c r="U26" s="191"/>
      <c r="V26" s="213">
        <f t="shared" si="5"/>
        <v>1193</v>
      </c>
      <c r="W26" s="80">
        <f t="shared" si="5"/>
        <v>-318</v>
      </c>
      <c r="X26" s="80">
        <f t="shared" si="5"/>
        <v>1256</v>
      </c>
      <c r="Y26" s="80">
        <f t="shared" si="5"/>
        <v>-9288</v>
      </c>
      <c r="Z26" s="80">
        <f t="shared" si="5"/>
        <v>-5251</v>
      </c>
      <c r="AA26" s="80">
        <f t="shared" si="5"/>
        <v>-3601</v>
      </c>
      <c r="AB26" s="154">
        <f t="shared" si="5"/>
        <v>-3774</v>
      </c>
    </row>
    <row r="27" spans="1:32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2486</v>
      </c>
      <c r="R27" s="33"/>
      <c r="S27" s="33"/>
      <c r="T27" s="33"/>
      <c r="U27" s="191"/>
      <c r="V27" s="213">
        <f t="shared" si="5"/>
        <v>593</v>
      </c>
      <c r="W27" s="80">
        <f t="shared" si="5"/>
        <v>264</v>
      </c>
      <c r="X27" s="80">
        <f t="shared" si="5"/>
        <v>-29</v>
      </c>
      <c r="Y27" s="80">
        <f t="shared" si="5"/>
        <v>-2079</v>
      </c>
      <c r="Z27" s="80">
        <f t="shared" si="5"/>
        <v>-2311</v>
      </c>
      <c r="AA27" s="80">
        <f t="shared" si="5"/>
        <v>-1801</v>
      </c>
      <c r="AB27" s="154">
        <f t="shared" si="5"/>
        <v>-1524</v>
      </c>
    </row>
    <row r="28" spans="1:32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739</v>
      </c>
      <c r="R28" s="33"/>
      <c r="S28" s="33"/>
      <c r="T28" s="33"/>
      <c r="U28" s="191"/>
      <c r="V28" s="213">
        <f t="shared" si="5"/>
        <v>266</v>
      </c>
      <c r="W28" s="80">
        <f t="shared" si="5"/>
        <v>205</v>
      </c>
      <c r="X28" s="80">
        <f t="shared" si="5"/>
        <v>99</v>
      </c>
      <c r="Y28" s="80">
        <f t="shared" si="5"/>
        <v>-569</v>
      </c>
      <c r="Z28" s="80">
        <f t="shared" si="5"/>
        <v>-564</v>
      </c>
      <c r="AA28" s="80">
        <f t="shared" si="5"/>
        <v>-496</v>
      </c>
      <c r="AB28" s="154">
        <f t="shared" si="5"/>
        <v>-356</v>
      </c>
    </row>
    <row r="29" spans="1:32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80</v>
      </c>
      <c r="R29" s="86"/>
      <c r="S29" s="86"/>
      <c r="T29" s="86"/>
      <c r="U29" s="192"/>
      <c r="V29" s="214">
        <f t="shared" si="5"/>
        <v>59</v>
      </c>
      <c r="W29" s="85">
        <f t="shared" si="5"/>
        <v>24</v>
      </c>
      <c r="X29" s="85">
        <f t="shared" si="5"/>
        <v>17</v>
      </c>
      <c r="Y29" s="85">
        <f t="shared" si="5"/>
        <v>-63</v>
      </c>
      <c r="Z29" s="85">
        <f t="shared" si="5"/>
        <v>-81</v>
      </c>
      <c r="AA29" s="85">
        <f t="shared" si="5"/>
        <v>-74</v>
      </c>
      <c r="AB29" s="155">
        <f t="shared" si="5"/>
        <v>-63</v>
      </c>
    </row>
    <row r="30" spans="1:32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33958</v>
      </c>
      <c r="R30" s="34">
        <f t="shared" si="6"/>
        <v>0</v>
      </c>
      <c r="S30" s="34">
        <f t="shared" si="6"/>
        <v>0</v>
      </c>
      <c r="T30" s="34">
        <f t="shared" si="6"/>
        <v>0</v>
      </c>
      <c r="U30" s="193">
        <f t="shared" si="6"/>
        <v>0</v>
      </c>
      <c r="V30" s="216">
        <f t="shared" si="6"/>
        <v>5102</v>
      </c>
      <c r="W30" s="60">
        <f t="shared" si="6"/>
        <v>-8482</v>
      </c>
      <c r="X30" s="60">
        <f t="shared" si="6"/>
        <v>1000</v>
      </c>
      <c r="Y30" s="60">
        <f t="shared" si="6"/>
        <v>-38722</v>
      </c>
      <c r="Z30" s="60">
        <f t="shared" si="6"/>
        <v>-36916</v>
      </c>
      <c r="AA30" s="60">
        <f t="shared" si="6"/>
        <v>-29503</v>
      </c>
      <c r="AB30" s="160">
        <f t="shared" si="6"/>
        <v>-27735</v>
      </c>
    </row>
    <row r="31" spans="1:32" x14ac:dyDescent="0.3">
      <c r="A31" s="3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4"/>
      <c r="S31" s="34"/>
      <c r="T31" s="34"/>
      <c r="U31" s="193"/>
      <c r="V31" s="216"/>
      <c r="W31" s="60"/>
      <c r="X31" s="60"/>
      <c r="Y31" s="60"/>
      <c r="Z31" s="60"/>
      <c r="AA31" s="60"/>
      <c r="AB31" s="160"/>
    </row>
    <row r="32" spans="1:32" x14ac:dyDescent="0.3">
      <c r="A32" s="3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12344</v>
      </c>
      <c r="R32" s="34"/>
      <c r="S32" s="34"/>
      <c r="T32" s="34"/>
      <c r="U32" s="193"/>
      <c r="V32" s="213">
        <f t="shared" ref="V32:AB36" si="7">O32-C32</f>
        <v>-396</v>
      </c>
      <c r="W32" s="80">
        <f t="shared" si="7"/>
        <v>-33</v>
      </c>
      <c r="X32" s="80">
        <f t="shared" si="7"/>
        <v>-4570</v>
      </c>
      <c r="Y32" s="80">
        <f t="shared" si="7"/>
        <v>-13219</v>
      </c>
      <c r="Z32" s="80">
        <f t="shared" si="7"/>
        <v>-11574</v>
      </c>
      <c r="AA32" s="80">
        <f t="shared" si="7"/>
        <v>-12648</v>
      </c>
      <c r="AB32" s="154">
        <f t="shared" si="7"/>
        <v>-10188</v>
      </c>
    </row>
    <row r="33" spans="1:28" x14ac:dyDescent="0.3">
      <c r="A33" s="3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4946</v>
      </c>
      <c r="R33" s="34"/>
      <c r="S33" s="34"/>
      <c r="T33" s="34"/>
      <c r="U33" s="193"/>
      <c r="V33" s="213">
        <f t="shared" si="7"/>
        <v>-416</v>
      </c>
      <c r="W33" s="80">
        <f t="shared" si="7"/>
        <v>-574</v>
      </c>
      <c r="X33" s="80">
        <f t="shared" si="7"/>
        <v>-1277</v>
      </c>
      <c r="Y33" s="80">
        <f t="shared" si="7"/>
        <v>-4642</v>
      </c>
      <c r="Z33" s="80">
        <f t="shared" si="7"/>
        <v>-6501</v>
      </c>
      <c r="AA33" s="80">
        <f t="shared" si="7"/>
        <v>-3593</v>
      </c>
      <c r="AB33" s="154">
        <f t="shared" si="7"/>
        <v>-2404</v>
      </c>
    </row>
    <row r="34" spans="1:28" x14ac:dyDescent="0.3">
      <c r="A34" s="3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1571</v>
      </c>
      <c r="R34" s="34"/>
      <c r="S34" s="34"/>
      <c r="T34" s="34"/>
      <c r="U34" s="193"/>
      <c r="V34" s="213">
        <f t="shared" si="7"/>
        <v>9</v>
      </c>
      <c r="W34" s="80">
        <f t="shared" si="7"/>
        <v>534</v>
      </c>
      <c r="X34" s="80">
        <f t="shared" si="7"/>
        <v>407</v>
      </c>
      <c r="Y34" s="80">
        <f t="shared" si="7"/>
        <v>-1123</v>
      </c>
      <c r="Z34" s="80">
        <f t="shared" si="7"/>
        <v>-895</v>
      </c>
      <c r="AA34" s="80">
        <f t="shared" si="7"/>
        <v>-962</v>
      </c>
      <c r="AB34" s="154">
        <f t="shared" si="7"/>
        <v>-720</v>
      </c>
    </row>
    <row r="35" spans="1:28" x14ac:dyDescent="0.3">
      <c r="A35" s="3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401</v>
      </c>
      <c r="R35" s="34"/>
      <c r="S35" s="34"/>
      <c r="T35" s="34"/>
      <c r="U35" s="193"/>
      <c r="V35" s="213">
        <f t="shared" si="7"/>
        <v>38</v>
      </c>
      <c r="W35" s="80">
        <f t="shared" si="7"/>
        <v>217</v>
      </c>
      <c r="X35" s="80">
        <f t="shared" si="7"/>
        <v>145</v>
      </c>
      <c r="Y35" s="80">
        <f t="shared" si="7"/>
        <v>-217</v>
      </c>
      <c r="Z35" s="80">
        <f t="shared" si="7"/>
        <v>-201</v>
      </c>
      <c r="AA35" s="80">
        <f t="shared" si="7"/>
        <v>-183</v>
      </c>
      <c r="AB35" s="154">
        <f t="shared" si="7"/>
        <v>-159</v>
      </c>
    </row>
    <row r="36" spans="1:28" x14ac:dyDescent="0.3">
      <c r="A36" s="3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49</v>
      </c>
      <c r="R36" s="87"/>
      <c r="S36" s="87"/>
      <c r="T36" s="87"/>
      <c r="U36" s="194"/>
      <c r="V36" s="214">
        <f t="shared" si="7"/>
        <v>13</v>
      </c>
      <c r="W36" s="85">
        <f t="shared" si="7"/>
        <v>21</v>
      </c>
      <c r="X36" s="85">
        <f t="shared" si="7"/>
        <v>24</v>
      </c>
      <c r="Y36" s="85">
        <f t="shared" si="7"/>
        <v>-19</v>
      </c>
      <c r="Z36" s="85">
        <f t="shared" si="7"/>
        <v>-12</v>
      </c>
      <c r="AA36" s="85">
        <f t="shared" si="7"/>
        <v>-29</v>
      </c>
      <c r="AB36" s="155">
        <f t="shared" si="7"/>
        <v>-22</v>
      </c>
    </row>
    <row r="37" spans="1:28" x14ac:dyDescent="0.3">
      <c r="A37" s="3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19311</v>
      </c>
      <c r="R37" s="34">
        <f t="shared" si="9"/>
        <v>0</v>
      </c>
      <c r="S37" s="34">
        <f t="shared" si="9"/>
        <v>0</v>
      </c>
      <c r="T37" s="34">
        <f t="shared" si="9"/>
        <v>0</v>
      </c>
      <c r="U37" s="193">
        <f t="shared" si="9"/>
        <v>0</v>
      </c>
      <c r="V37" s="216">
        <f t="shared" si="9"/>
        <v>-752</v>
      </c>
      <c r="W37" s="60">
        <f t="shared" si="9"/>
        <v>165</v>
      </c>
      <c r="X37" s="60">
        <f t="shared" si="9"/>
        <v>-5271</v>
      </c>
      <c r="Y37" s="60">
        <f t="shared" si="9"/>
        <v>-19220</v>
      </c>
      <c r="Z37" s="60">
        <f t="shared" si="9"/>
        <v>-19183</v>
      </c>
      <c r="AA37" s="60">
        <f t="shared" si="9"/>
        <v>-17415</v>
      </c>
      <c r="AB37" s="160">
        <f t="shared" si="9"/>
        <v>-13493</v>
      </c>
    </row>
    <row r="38" spans="1:28" x14ac:dyDescent="0.3">
      <c r="A38" s="3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4"/>
      <c r="S38" s="34"/>
      <c r="T38" s="34"/>
      <c r="U38" s="193"/>
      <c r="V38" s="216"/>
      <c r="W38" s="60"/>
      <c r="X38" s="60"/>
      <c r="Y38" s="60"/>
      <c r="Z38" s="60"/>
      <c r="AA38" s="60"/>
      <c r="AB38" s="160"/>
    </row>
    <row r="39" spans="1:28" x14ac:dyDescent="0.3">
      <c r="A39" s="3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27178</v>
      </c>
      <c r="R39" s="34"/>
      <c r="S39" s="34"/>
      <c r="T39" s="34"/>
      <c r="U39" s="193"/>
      <c r="V39" s="213">
        <f t="shared" ref="V39:AB43" si="10">O39-C39</f>
        <v>2927</v>
      </c>
      <c r="W39" s="80">
        <f t="shared" si="10"/>
        <v>4987</v>
      </c>
      <c r="X39" s="80">
        <f t="shared" si="10"/>
        <v>4693</v>
      </c>
      <c r="Y39" s="80">
        <f t="shared" si="10"/>
        <v>-25446</v>
      </c>
      <c r="Z39" s="80">
        <f t="shared" si="10"/>
        <v>-26817</v>
      </c>
      <c r="AA39" s="80">
        <f t="shared" si="10"/>
        <v>-27104</v>
      </c>
      <c r="AB39" s="154">
        <f t="shared" si="10"/>
        <v>-27367</v>
      </c>
    </row>
    <row r="40" spans="1:28" x14ac:dyDescent="0.3">
      <c r="A40" s="3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13875</v>
      </c>
      <c r="R40" s="34"/>
      <c r="S40" s="34"/>
      <c r="T40" s="34"/>
      <c r="U40" s="193"/>
      <c r="V40" s="213">
        <f t="shared" si="10"/>
        <v>-1476</v>
      </c>
      <c r="W40" s="80">
        <f t="shared" si="10"/>
        <v>-752</v>
      </c>
      <c r="X40" s="80">
        <f t="shared" si="10"/>
        <v>21</v>
      </c>
      <c r="Y40" s="80">
        <f t="shared" si="10"/>
        <v>-15093</v>
      </c>
      <c r="Z40" s="80">
        <f t="shared" si="10"/>
        <v>-16992</v>
      </c>
      <c r="AA40" s="80">
        <f t="shared" si="10"/>
        <v>-19943</v>
      </c>
      <c r="AB40" s="154">
        <f t="shared" si="10"/>
        <v>-19584</v>
      </c>
    </row>
    <row r="41" spans="1:28" x14ac:dyDescent="0.3">
      <c r="A41" s="3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2101</v>
      </c>
      <c r="R41" s="34"/>
      <c r="S41" s="34"/>
      <c r="T41" s="34"/>
      <c r="U41" s="193"/>
      <c r="V41" s="213">
        <f t="shared" si="10"/>
        <v>185</v>
      </c>
      <c r="W41" s="80">
        <f t="shared" si="10"/>
        <v>567</v>
      </c>
      <c r="X41" s="80">
        <f t="shared" si="10"/>
        <v>874</v>
      </c>
      <c r="Y41" s="80">
        <f t="shared" si="10"/>
        <v>-1447</v>
      </c>
      <c r="Z41" s="80">
        <f t="shared" si="10"/>
        <v>-1789</v>
      </c>
      <c r="AA41" s="80">
        <f t="shared" si="10"/>
        <v>-1943</v>
      </c>
      <c r="AB41" s="154">
        <f t="shared" si="10"/>
        <v>-2114</v>
      </c>
    </row>
    <row r="42" spans="1:28" x14ac:dyDescent="0.3">
      <c r="A42" s="3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341</v>
      </c>
      <c r="R42" s="34"/>
      <c r="S42" s="34"/>
      <c r="T42" s="34"/>
      <c r="U42" s="193"/>
      <c r="V42" s="213">
        <f t="shared" si="10"/>
        <v>21</v>
      </c>
      <c r="W42" s="80">
        <f t="shared" si="10"/>
        <v>87</v>
      </c>
      <c r="X42" s="80">
        <f t="shared" si="10"/>
        <v>162</v>
      </c>
      <c r="Y42" s="80">
        <f t="shared" si="10"/>
        <v>-233</v>
      </c>
      <c r="Z42" s="80">
        <f t="shared" si="10"/>
        <v>-283</v>
      </c>
      <c r="AA42" s="80">
        <f t="shared" si="10"/>
        <v>-318</v>
      </c>
      <c r="AB42" s="154">
        <f t="shared" si="10"/>
        <v>-332</v>
      </c>
    </row>
    <row r="43" spans="1:28" x14ac:dyDescent="0.3">
      <c r="A43" s="3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38</v>
      </c>
      <c r="R43" s="87"/>
      <c r="S43" s="87"/>
      <c r="T43" s="87"/>
      <c r="U43" s="194"/>
      <c r="V43" s="214">
        <f t="shared" si="10"/>
        <v>3</v>
      </c>
      <c r="W43" s="85">
        <f t="shared" si="10"/>
        <v>9</v>
      </c>
      <c r="X43" s="85">
        <f t="shared" si="10"/>
        <v>20</v>
      </c>
      <c r="Y43" s="85">
        <f t="shared" si="10"/>
        <v>-23</v>
      </c>
      <c r="Z43" s="85">
        <f t="shared" si="10"/>
        <v>-26</v>
      </c>
      <c r="AA43" s="85">
        <f t="shared" si="10"/>
        <v>-25</v>
      </c>
      <c r="AB43" s="155">
        <f t="shared" si="10"/>
        <v>-33</v>
      </c>
    </row>
    <row r="44" spans="1:28" ht="15" thickBot="1" x14ac:dyDescent="0.35">
      <c r="A44" s="3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43533</v>
      </c>
      <c r="R44" s="31">
        <f t="shared" si="11"/>
        <v>0</v>
      </c>
      <c r="S44" s="31">
        <f t="shared" si="11"/>
        <v>0</v>
      </c>
      <c r="T44" s="31">
        <f t="shared" si="11"/>
        <v>0</v>
      </c>
      <c r="U44" s="195">
        <f t="shared" si="11"/>
        <v>0</v>
      </c>
      <c r="V44" s="215">
        <f t="shared" si="11"/>
        <v>1660</v>
      </c>
      <c r="W44" s="51">
        <f t="shared" si="11"/>
        <v>4898</v>
      </c>
      <c r="X44" s="51">
        <f t="shared" si="11"/>
        <v>5770</v>
      </c>
      <c r="Y44" s="51">
        <f t="shared" si="11"/>
        <v>-42242</v>
      </c>
      <c r="Z44" s="51">
        <f t="shared" si="11"/>
        <v>-45907</v>
      </c>
      <c r="AA44" s="51">
        <f t="shared" si="11"/>
        <v>-49333</v>
      </c>
      <c r="AB44" s="157">
        <f t="shared" si="11"/>
        <v>-49430</v>
      </c>
    </row>
    <row r="45" spans="1:28" x14ac:dyDescent="0.3">
      <c r="A45" s="3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5"/>
      <c r="S45" s="35"/>
      <c r="T45" s="35"/>
      <c r="U45" s="196"/>
      <c r="V45" s="217"/>
      <c r="W45" s="35"/>
      <c r="X45" s="35"/>
      <c r="Y45" s="35"/>
      <c r="Z45" s="35"/>
      <c r="AA45" s="35"/>
      <c r="AB45" s="163"/>
    </row>
    <row r="46" spans="1:28" x14ac:dyDescent="0.3">
      <c r="A46" s="3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4831418.83</v>
      </c>
      <c r="R46" s="101"/>
      <c r="S46" s="101"/>
      <c r="T46" s="101"/>
      <c r="U46" s="197"/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657620</v>
      </c>
      <c r="Y46" s="95">
        <f t="shared" si="12"/>
        <v>-3933529.88</v>
      </c>
      <c r="Z46" s="95">
        <f t="shared" si="12"/>
        <v>-2291927.96</v>
      </c>
      <c r="AA46" s="95">
        <f t="shared" si="12"/>
        <v>-1270702</v>
      </c>
      <c r="AB46" s="164">
        <f t="shared" si="12"/>
        <v>-1079402.1100000001</v>
      </c>
    </row>
    <row r="47" spans="1:28" x14ac:dyDescent="0.3">
      <c r="A47" s="3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1314983.25</v>
      </c>
      <c r="R47" s="101"/>
      <c r="S47" s="101"/>
      <c r="T47" s="101"/>
      <c r="U47" s="197"/>
      <c r="V47" s="218">
        <f t="shared" si="12"/>
        <v>-912920.56</v>
      </c>
      <c r="W47" s="95">
        <f t="shared" si="12"/>
        <v>-906208.42999999993</v>
      </c>
      <c r="X47" s="95">
        <f t="shared" si="12"/>
        <v>240537.85000000009</v>
      </c>
      <c r="Y47" s="95">
        <f t="shared" si="12"/>
        <v>-829869.05</v>
      </c>
      <c r="Z47" s="95">
        <f t="shared" si="12"/>
        <v>-1209553.73</v>
      </c>
      <c r="AA47" s="95">
        <f t="shared" si="12"/>
        <v>-693291.88</v>
      </c>
      <c r="AB47" s="164">
        <f t="shared" si="12"/>
        <v>-336024.34</v>
      </c>
    </row>
    <row r="48" spans="1:28" x14ac:dyDescent="0.3">
      <c r="A48" s="3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519043.93</v>
      </c>
      <c r="R48" s="101"/>
      <c r="S48" s="101"/>
      <c r="T48" s="101"/>
      <c r="U48" s="197"/>
      <c r="V48" s="218">
        <f t="shared" si="12"/>
        <v>-92779.579999999958</v>
      </c>
      <c r="W48" s="95">
        <f t="shared" si="12"/>
        <v>-265974.88</v>
      </c>
      <c r="X48" s="95">
        <f t="shared" si="12"/>
        <v>103075.88</v>
      </c>
      <c r="Y48" s="95">
        <f t="shared" si="12"/>
        <v>-224574.02</v>
      </c>
      <c r="Z48" s="95">
        <f t="shared" si="12"/>
        <v>-105207.33</v>
      </c>
      <c r="AA48" s="95">
        <f t="shared" si="12"/>
        <v>-73719.98</v>
      </c>
      <c r="AB48" s="164">
        <f t="shared" si="12"/>
        <v>-90785.05</v>
      </c>
    </row>
    <row r="49" spans="1:28" x14ac:dyDescent="0.3">
      <c r="A49" s="3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672829.31</v>
      </c>
      <c r="R49" s="101"/>
      <c r="S49" s="101"/>
      <c r="T49" s="101"/>
      <c r="U49" s="197"/>
      <c r="V49" s="218">
        <f t="shared" si="12"/>
        <v>40715.810000000056</v>
      </c>
      <c r="W49" s="95">
        <f t="shared" si="12"/>
        <v>-6772.0900000000838</v>
      </c>
      <c r="X49" s="95">
        <f t="shared" si="12"/>
        <v>219020.55000000005</v>
      </c>
      <c r="Y49" s="95">
        <f t="shared" si="12"/>
        <v>-267262.37</v>
      </c>
      <c r="Z49" s="95">
        <f t="shared" si="12"/>
        <v>-158545.94</v>
      </c>
      <c r="AA49" s="95">
        <f t="shared" si="12"/>
        <v>-125393.91</v>
      </c>
      <c r="AB49" s="164">
        <f t="shared" si="12"/>
        <v>-89616.77</v>
      </c>
    </row>
    <row r="50" spans="1:28" ht="16.2" x14ac:dyDescent="0.45">
      <c r="A50" s="3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895734.25</v>
      </c>
      <c r="R50" s="105"/>
      <c r="S50" s="105"/>
      <c r="T50" s="105"/>
      <c r="U50" s="198"/>
      <c r="V50" s="219">
        <f t="shared" si="12"/>
        <v>589224.21</v>
      </c>
      <c r="W50" s="96">
        <f t="shared" si="12"/>
        <v>-37535.29999999993</v>
      </c>
      <c r="X50" s="96">
        <f t="shared" si="12"/>
        <v>28425.170000000042</v>
      </c>
      <c r="Y50" s="96">
        <f t="shared" si="12"/>
        <v>-368808.16</v>
      </c>
      <c r="Z50" s="96">
        <f t="shared" si="12"/>
        <v>-252380.09</v>
      </c>
      <c r="AA50" s="96">
        <f t="shared" si="12"/>
        <v>-101449.3</v>
      </c>
      <c r="AB50" s="165">
        <f t="shared" si="12"/>
        <v>-148842.17000000001</v>
      </c>
    </row>
    <row r="51" spans="1:28" x14ac:dyDescent="0.3">
      <c r="A51" s="3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8234009.5700000003</v>
      </c>
      <c r="R51" s="101">
        <f t="shared" si="13"/>
        <v>0</v>
      </c>
      <c r="S51" s="101">
        <f t="shared" si="13"/>
        <v>0</v>
      </c>
      <c r="T51" s="101">
        <f t="shared" si="13"/>
        <v>0</v>
      </c>
      <c r="U51" s="197">
        <f t="shared" si="13"/>
        <v>0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1248679.4500000002</v>
      </c>
      <c r="Y51" s="95">
        <f t="shared" si="13"/>
        <v>-5624043.4799999995</v>
      </c>
      <c r="Z51" s="95">
        <f t="shared" si="13"/>
        <v>-4017615.05</v>
      </c>
      <c r="AA51" s="95">
        <f t="shared" si="13"/>
        <v>-2264557.0699999998</v>
      </c>
      <c r="AB51" s="141">
        <f t="shared" si="13"/>
        <v>-1744670.4400000002</v>
      </c>
    </row>
    <row r="52" spans="1:28" x14ac:dyDescent="0.3">
      <c r="A52" s="3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101"/>
      <c r="S52" s="101"/>
      <c r="T52" s="101"/>
      <c r="U52" s="197"/>
      <c r="V52" s="218"/>
      <c r="W52" s="95"/>
      <c r="X52" s="95"/>
      <c r="Y52" s="95"/>
      <c r="Z52" s="95"/>
      <c r="AA52" s="95"/>
      <c r="AB52" s="141"/>
    </row>
    <row r="53" spans="1:28" x14ac:dyDescent="0.3">
      <c r="A53" s="3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5444908.8099999996</v>
      </c>
      <c r="R53" s="101"/>
      <c r="S53" s="101"/>
      <c r="T53" s="101"/>
      <c r="U53" s="197"/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-1101864.0700000003</v>
      </c>
      <c r="Y53" s="95">
        <f t="shared" si="14"/>
        <v>-3563189.4</v>
      </c>
      <c r="Z53" s="95">
        <f t="shared" si="14"/>
        <v>-2173176.54</v>
      </c>
      <c r="AA53" s="95">
        <f t="shared" si="14"/>
        <v>-1192653.6100000001</v>
      </c>
      <c r="AB53" s="164">
        <f t="shared" si="14"/>
        <v>-651311.48</v>
      </c>
    </row>
    <row r="54" spans="1:28" x14ac:dyDescent="0.3">
      <c r="A54" s="3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1671290.24</v>
      </c>
      <c r="R54" s="101"/>
      <c r="S54" s="101"/>
      <c r="T54" s="101"/>
      <c r="U54" s="197"/>
      <c r="V54" s="218">
        <f t="shared" si="14"/>
        <v>-1050142.3700000001</v>
      </c>
      <c r="W54" s="95">
        <f t="shared" si="14"/>
        <v>-782372.47</v>
      </c>
      <c r="X54" s="95">
        <f t="shared" si="14"/>
        <v>-103879.52000000002</v>
      </c>
      <c r="Y54" s="95">
        <f t="shared" si="14"/>
        <v>-1120315.6399999999</v>
      </c>
      <c r="Z54" s="95">
        <f t="shared" si="14"/>
        <v>-996294.13</v>
      </c>
      <c r="AA54" s="95">
        <f t="shared" si="14"/>
        <v>-1056357.8600000001</v>
      </c>
      <c r="AB54" s="164">
        <f t="shared" si="14"/>
        <v>-593081.41</v>
      </c>
    </row>
    <row r="55" spans="1:28" x14ac:dyDescent="0.3">
      <c r="A55" s="3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597454.07999999996</v>
      </c>
      <c r="R55" s="101"/>
      <c r="S55" s="101"/>
      <c r="T55" s="101"/>
      <c r="U55" s="197"/>
      <c r="V55" s="218">
        <f t="shared" si="14"/>
        <v>-28982.929999999993</v>
      </c>
      <c r="W55" s="95">
        <f t="shared" si="14"/>
        <v>156525.27000000002</v>
      </c>
      <c r="X55" s="95">
        <f t="shared" si="14"/>
        <v>185982.41999999998</v>
      </c>
      <c r="Y55" s="95">
        <f t="shared" si="14"/>
        <v>-173382.61</v>
      </c>
      <c r="Z55" s="95">
        <f t="shared" si="14"/>
        <v>-61560.05</v>
      </c>
      <c r="AA55" s="95">
        <f t="shared" si="14"/>
        <v>-19318.05</v>
      </c>
      <c r="AB55" s="164">
        <f t="shared" si="14"/>
        <v>-20767</v>
      </c>
    </row>
    <row r="56" spans="1:28" x14ac:dyDescent="0.3">
      <c r="A56" s="3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565769.31999999995</v>
      </c>
      <c r="R56" s="101"/>
      <c r="S56" s="101"/>
      <c r="T56" s="101"/>
      <c r="U56" s="197"/>
      <c r="V56" s="218">
        <f t="shared" si="14"/>
        <v>44975.479999999981</v>
      </c>
      <c r="W56" s="95">
        <f t="shared" si="14"/>
        <v>193343.38</v>
      </c>
      <c r="X56" s="95">
        <f t="shared" si="14"/>
        <v>231731.75999999995</v>
      </c>
      <c r="Y56" s="95">
        <f t="shared" si="14"/>
        <v>-217262.17</v>
      </c>
      <c r="Z56" s="95">
        <f t="shared" si="14"/>
        <v>-70628.179999999993</v>
      </c>
      <c r="AA56" s="95">
        <f t="shared" si="14"/>
        <v>-29247.22</v>
      </c>
      <c r="AB56" s="164">
        <f t="shared" si="14"/>
        <v>-19220</v>
      </c>
    </row>
    <row r="57" spans="1:28" ht="16.2" x14ac:dyDescent="0.45">
      <c r="A57" s="3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370510.66</v>
      </c>
      <c r="R57" s="105"/>
      <c r="S57" s="105"/>
      <c r="T57" s="105"/>
      <c r="U57" s="198"/>
      <c r="V57" s="219">
        <f t="shared" si="14"/>
        <v>132581.70000000001</v>
      </c>
      <c r="W57" s="96">
        <f t="shared" si="14"/>
        <v>27046.979999999981</v>
      </c>
      <c r="X57" s="96">
        <f t="shared" si="14"/>
        <v>133494.26999999996</v>
      </c>
      <c r="Y57" s="96">
        <f t="shared" si="14"/>
        <v>-113322.34</v>
      </c>
      <c r="Z57" s="96">
        <f t="shared" si="14"/>
        <v>-190572.2</v>
      </c>
      <c r="AA57" s="96">
        <f t="shared" si="14"/>
        <v>-156663.06</v>
      </c>
      <c r="AB57" s="165">
        <f t="shared" si="14"/>
        <v>-47938.92</v>
      </c>
    </row>
    <row r="58" spans="1:28" x14ac:dyDescent="0.3">
      <c r="A58" s="3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8649933.1099999994</v>
      </c>
      <c r="R58" s="101">
        <f t="shared" si="15"/>
        <v>0</v>
      </c>
      <c r="S58" s="101">
        <f t="shared" si="15"/>
        <v>0</v>
      </c>
      <c r="T58" s="101">
        <f t="shared" si="15"/>
        <v>0</v>
      </c>
      <c r="U58" s="197">
        <f t="shared" si="15"/>
        <v>0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-654535.14000000036</v>
      </c>
      <c r="Y58" s="95">
        <f t="shared" si="15"/>
        <v>-5187472.16</v>
      </c>
      <c r="Z58" s="95">
        <f t="shared" si="15"/>
        <v>-3492231.1</v>
      </c>
      <c r="AA58" s="95">
        <f t="shared" si="15"/>
        <v>-2454239.8000000003</v>
      </c>
      <c r="AB58" s="141">
        <f t="shared" si="15"/>
        <v>-1332318.81</v>
      </c>
    </row>
    <row r="59" spans="1:28" x14ac:dyDescent="0.3">
      <c r="A59" s="3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101"/>
      <c r="S59" s="101"/>
      <c r="T59" s="101"/>
      <c r="U59" s="197"/>
      <c r="V59" s="218"/>
      <c r="W59" s="95"/>
      <c r="X59" s="95"/>
      <c r="Y59" s="95"/>
      <c r="Z59" s="95"/>
      <c r="AA59" s="95"/>
      <c r="AB59" s="141"/>
    </row>
    <row r="60" spans="1:28" x14ac:dyDescent="0.3">
      <c r="A60" s="3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15718844.59</v>
      </c>
      <c r="R60" s="101"/>
      <c r="S60" s="101"/>
      <c r="T60" s="101"/>
      <c r="U60" s="197"/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2478692.1500000004</v>
      </c>
      <c r="Y60" s="95">
        <f t="shared" si="16"/>
        <v>-14907007.960000001</v>
      </c>
      <c r="Z60" s="95">
        <f t="shared" si="16"/>
        <v>-14028430.189999999</v>
      </c>
      <c r="AA60" s="95">
        <f t="shared" si="16"/>
        <v>-12953454.619999999</v>
      </c>
      <c r="AB60" s="164">
        <f t="shared" si="16"/>
        <v>-11417784.529999999</v>
      </c>
    </row>
    <row r="61" spans="1:28" x14ac:dyDescent="0.3">
      <c r="A61" s="3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10835716.76</v>
      </c>
      <c r="R61" s="101"/>
      <c r="S61" s="101"/>
      <c r="T61" s="101"/>
      <c r="U61" s="197"/>
      <c r="V61" s="218">
        <f t="shared" si="16"/>
        <v>-450639.22999999858</v>
      </c>
      <c r="W61" s="95">
        <f t="shared" si="16"/>
        <v>-492342.25</v>
      </c>
      <c r="X61" s="95">
        <f t="shared" si="16"/>
        <v>-469648.00999999978</v>
      </c>
      <c r="Y61" s="95">
        <f t="shared" si="16"/>
        <v>-10712494.9</v>
      </c>
      <c r="Z61" s="95">
        <f t="shared" si="16"/>
        <v>-10038457.33</v>
      </c>
      <c r="AA61" s="95">
        <f t="shared" si="16"/>
        <v>-9871546.7799999993</v>
      </c>
      <c r="AB61" s="164">
        <f t="shared" si="16"/>
        <v>-9702638.1199999992</v>
      </c>
    </row>
    <row r="62" spans="1:28" x14ac:dyDescent="0.3">
      <c r="A62" s="3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738578.85</v>
      </c>
      <c r="R62" s="101"/>
      <c r="S62" s="101"/>
      <c r="T62" s="101"/>
      <c r="U62" s="197"/>
      <c r="V62" s="218">
        <f t="shared" si="16"/>
        <v>167275.35</v>
      </c>
      <c r="W62" s="95">
        <f t="shared" si="16"/>
        <v>334843.09999999998</v>
      </c>
      <c r="X62" s="95">
        <f t="shared" si="16"/>
        <v>429276.93</v>
      </c>
      <c r="Y62" s="95">
        <f t="shared" si="16"/>
        <v>-376557.21</v>
      </c>
      <c r="Z62" s="95">
        <f t="shared" si="16"/>
        <v>-240343.91</v>
      </c>
      <c r="AA62" s="95">
        <f t="shared" si="16"/>
        <v>-106724.94</v>
      </c>
      <c r="AB62" s="164">
        <f t="shared" si="16"/>
        <v>-8764.16</v>
      </c>
    </row>
    <row r="63" spans="1:28" x14ac:dyDescent="0.3">
      <c r="A63" s="3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434529.71</v>
      </c>
      <c r="R63" s="101"/>
      <c r="S63" s="101"/>
      <c r="T63" s="101"/>
      <c r="U63" s="197"/>
      <c r="V63" s="218">
        <f t="shared" si="16"/>
        <v>23959.199999999997</v>
      </c>
      <c r="W63" s="95">
        <f t="shared" si="16"/>
        <v>124358.78999999998</v>
      </c>
      <c r="X63" s="95">
        <f t="shared" si="16"/>
        <v>178938.45</v>
      </c>
      <c r="Y63" s="95">
        <f t="shared" si="16"/>
        <v>-301781.09000000003</v>
      </c>
      <c r="Z63" s="95">
        <f t="shared" si="16"/>
        <v>-241342.3</v>
      </c>
      <c r="AA63" s="95">
        <f t="shared" si="16"/>
        <v>-147504.42000000001</v>
      </c>
      <c r="AB63" s="164">
        <f t="shared" si="16"/>
        <v>-108980.35</v>
      </c>
    </row>
    <row r="64" spans="1:28" ht="16.2" x14ac:dyDescent="0.45">
      <c r="A64" s="3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427554.47</v>
      </c>
      <c r="R64" s="105"/>
      <c r="S64" s="105"/>
      <c r="T64" s="105"/>
      <c r="U64" s="198"/>
      <c r="V64" s="219">
        <f t="shared" si="16"/>
        <v>217842.19</v>
      </c>
      <c r="W64" s="96">
        <f t="shared" si="16"/>
        <v>359096.44999999995</v>
      </c>
      <c r="X64" s="96">
        <f t="shared" si="16"/>
        <v>311444.26999999996</v>
      </c>
      <c r="Y64" s="96">
        <f t="shared" si="16"/>
        <v>-168134.76</v>
      </c>
      <c r="Z64" s="96">
        <f t="shared" si="16"/>
        <v>-188503.98</v>
      </c>
      <c r="AA64" s="96">
        <f t="shared" si="16"/>
        <v>-272534.45</v>
      </c>
      <c r="AB64" s="165">
        <f t="shared" si="16"/>
        <v>-217536.81</v>
      </c>
    </row>
    <row r="65" spans="1:32" x14ac:dyDescent="0.3">
      <c r="A65" s="3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28155224.380000003</v>
      </c>
      <c r="R65" s="101">
        <f t="shared" si="17"/>
        <v>0</v>
      </c>
      <c r="S65" s="101">
        <f t="shared" si="17"/>
        <v>0</v>
      </c>
      <c r="T65" s="101">
        <f t="shared" si="17"/>
        <v>0</v>
      </c>
      <c r="U65" s="197">
        <f t="shared" si="17"/>
        <v>0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2928703.790000001</v>
      </c>
      <c r="Y65" s="95">
        <f t="shared" si="17"/>
        <v>-26465975.920000002</v>
      </c>
      <c r="Z65" s="95">
        <f t="shared" si="17"/>
        <v>-24737077.710000001</v>
      </c>
      <c r="AA65" s="95">
        <f t="shared" si="17"/>
        <v>-23351765.210000001</v>
      </c>
      <c r="AB65" s="141">
        <f t="shared" si="17"/>
        <v>-21455703.969999999</v>
      </c>
    </row>
    <row r="66" spans="1:32" x14ac:dyDescent="0.3">
      <c r="A66" s="3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101"/>
      <c r="S66" s="101"/>
      <c r="T66" s="101"/>
      <c r="U66" s="197"/>
      <c r="V66" s="218"/>
      <c r="W66" s="95"/>
      <c r="X66" s="95"/>
      <c r="Y66" s="95"/>
      <c r="Z66" s="95"/>
      <c r="AA66" s="95"/>
      <c r="AB66" s="141"/>
    </row>
    <row r="67" spans="1:32" x14ac:dyDescent="0.3">
      <c r="A67" s="3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25995172.23</v>
      </c>
      <c r="R67" s="101"/>
      <c r="S67" s="101"/>
      <c r="T67" s="101"/>
      <c r="U67" s="197"/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2034448.0800000019</v>
      </c>
      <c r="Y67" s="95">
        <f t="shared" si="20"/>
        <v>-22403727.240000002</v>
      </c>
      <c r="Z67" s="95">
        <f t="shared" si="20"/>
        <v>-18493534.689999998</v>
      </c>
      <c r="AA67" s="95">
        <f t="shared" si="20"/>
        <v>-15416810.23</v>
      </c>
      <c r="AB67" s="164">
        <f t="shared" si="20"/>
        <v>-13148498.119999999</v>
      </c>
      <c r="AC67" s="400"/>
      <c r="AD67" s="400"/>
      <c r="AE67" s="400"/>
      <c r="AF67" s="400"/>
    </row>
    <row r="68" spans="1:32" x14ac:dyDescent="0.3">
      <c r="A68" s="3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13821990.25</v>
      </c>
      <c r="R68" s="101"/>
      <c r="S68" s="101"/>
      <c r="T68" s="101"/>
      <c r="U68" s="197"/>
      <c r="V68" s="218">
        <f t="shared" si="20"/>
        <v>-2413702.1599999983</v>
      </c>
      <c r="W68" s="95">
        <f t="shared" si="20"/>
        <v>-2180923.1499999985</v>
      </c>
      <c r="X68" s="95">
        <f t="shared" si="20"/>
        <v>-332989.6799999997</v>
      </c>
      <c r="Y68" s="95">
        <f t="shared" si="20"/>
        <v>-12662679.59</v>
      </c>
      <c r="Z68" s="95">
        <f t="shared" si="20"/>
        <v>-12244305.189999999</v>
      </c>
      <c r="AA68" s="95">
        <f t="shared" si="20"/>
        <v>-11621196.52</v>
      </c>
      <c r="AB68" s="164">
        <f t="shared" si="20"/>
        <v>-10631743.869999999</v>
      </c>
    </row>
    <row r="69" spans="1:32" x14ac:dyDescent="0.3">
      <c r="A69" s="3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1855076.86</v>
      </c>
      <c r="R69" s="101"/>
      <c r="S69" s="101"/>
      <c r="T69" s="101"/>
      <c r="U69" s="197"/>
      <c r="V69" s="218">
        <f t="shared" si="20"/>
        <v>45512.840000000084</v>
      </c>
      <c r="W69" s="95">
        <f t="shared" si="20"/>
        <v>225393.49000000022</v>
      </c>
      <c r="X69" s="95">
        <f t="shared" si="20"/>
        <v>718335.23000000021</v>
      </c>
      <c r="Y69" s="95">
        <f t="shared" si="20"/>
        <v>-774513.84000000008</v>
      </c>
      <c r="Z69" s="95">
        <f t="shared" si="20"/>
        <v>-407111.29000000004</v>
      </c>
      <c r="AA69" s="95">
        <f t="shared" si="20"/>
        <v>-199762.97</v>
      </c>
      <c r="AB69" s="164">
        <f t="shared" si="20"/>
        <v>-120316.21</v>
      </c>
      <c r="AC69" s="401"/>
      <c r="AD69" s="401"/>
      <c r="AE69" s="401"/>
      <c r="AF69" s="401"/>
    </row>
    <row r="70" spans="1:32" x14ac:dyDescent="0.3">
      <c r="A70" s="3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1673128.34</v>
      </c>
      <c r="R70" s="101"/>
      <c r="S70" s="101"/>
      <c r="T70" s="101"/>
      <c r="U70" s="197"/>
      <c r="V70" s="218">
        <f t="shared" si="20"/>
        <v>109650.49000000022</v>
      </c>
      <c r="W70" s="95">
        <f t="shared" si="20"/>
        <v>310930.08000000007</v>
      </c>
      <c r="X70" s="95">
        <f t="shared" si="20"/>
        <v>629690.76</v>
      </c>
      <c r="Y70" s="95">
        <f t="shared" si="20"/>
        <v>-786305.63000000012</v>
      </c>
      <c r="Z70" s="95">
        <f t="shared" si="20"/>
        <v>-470516.42</v>
      </c>
      <c r="AA70" s="95">
        <f t="shared" si="20"/>
        <v>-302145.55000000005</v>
      </c>
      <c r="AB70" s="164">
        <f t="shared" si="20"/>
        <v>-217817.12</v>
      </c>
    </row>
    <row r="71" spans="1:32" x14ac:dyDescent="0.3">
      <c r="A71" s="3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1693799.38</v>
      </c>
      <c r="R71" s="105"/>
      <c r="S71" s="105"/>
      <c r="T71" s="105"/>
      <c r="U71" s="198"/>
      <c r="V71" s="219">
        <f t="shared" si="20"/>
        <v>939648.1</v>
      </c>
      <c r="W71" s="96">
        <f t="shared" si="20"/>
        <v>348608.13000000012</v>
      </c>
      <c r="X71" s="96">
        <f t="shared" si="20"/>
        <v>473363.70999999996</v>
      </c>
      <c r="Y71" s="96">
        <f t="shared" si="20"/>
        <v>-650265.26</v>
      </c>
      <c r="Z71" s="96">
        <f t="shared" si="20"/>
        <v>-631456.27</v>
      </c>
      <c r="AA71" s="96">
        <f t="shared" si="20"/>
        <v>-530646.81000000006</v>
      </c>
      <c r="AB71" s="165">
        <f t="shared" si="20"/>
        <v>-414317.9</v>
      </c>
    </row>
    <row r="72" spans="1:32" ht="15" thickBot="1" x14ac:dyDescent="0.35">
      <c r="A72" s="3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45039167.06000001</v>
      </c>
      <c r="R72" s="108">
        <f t="shared" si="23"/>
        <v>0</v>
      </c>
      <c r="S72" s="108">
        <f t="shared" si="23"/>
        <v>0</v>
      </c>
      <c r="T72" s="108">
        <f t="shared" si="23"/>
        <v>0</v>
      </c>
      <c r="U72" s="199">
        <f t="shared" si="23"/>
        <v>0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3522848.1000000024</v>
      </c>
      <c r="Y72" s="97">
        <f t="shared" si="23"/>
        <v>-37277491.560000002</v>
      </c>
      <c r="Z72" s="97">
        <f t="shared" si="23"/>
        <v>-32246923.859999996</v>
      </c>
      <c r="AA72" s="97">
        <f t="shared" si="23"/>
        <v>-28070562.079999998</v>
      </c>
      <c r="AB72" s="166">
        <f t="shared" si="23"/>
        <v>-24532693.219999999</v>
      </c>
    </row>
    <row r="73" spans="1:32" x14ac:dyDescent="0.3">
      <c r="A73" s="3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2"/>
      <c r="S73" s="32"/>
      <c r="T73" s="32"/>
      <c r="U73" s="200"/>
      <c r="V73" s="221"/>
      <c r="W73" s="32"/>
      <c r="X73" s="32"/>
      <c r="Y73" s="32"/>
      <c r="Z73" s="32"/>
      <c r="AA73" s="32"/>
      <c r="AB73" s="167"/>
    </row>
    <row r="74" spans="1:32" x14ac:dyDescent="0.3">
      <c r="A74" s="3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15334566</v>
      </c>
      <c r="R74" s="34"/>
      <c r="S74" s="34"/>
      <c r="T74" s="34"/>
      <c r="U74" s="193"/>
      <c r="V74" s="213">
        <f t="shared" ref="V74:AB78" si="24">O74-C74</f>
        <v>-8197240</v>
      </c>
      <c r="W74" s="80">
        <f t="shared" si="24"/>
        <v>1276654</v>
      </c>
      <c r="X74" s="80">
        <f t="shared" si="24"/>
        <v>1181119</v>
      </c>
      <c r="Y74" s="80">
        <f t="shared" si="24"/>
        <v>-6947996</v>
      </c>
      <c r="Z74" s="80">
        <f t="shared" si="24"/>
        <v>-4527635</v>
      </c>
      <c r="AA74" s="80">
        <f t="shared" si="24"/>
        <v>-3931647</v>
      </c>
      <c r="AB74" s="154">
        <f t="shared" si="24"/>
        <v>-4442656</v>
      </c>
      <c r="AC74" s="400"/>
      <c r="AD74" s="400"/>
      <c r="AE74" s="400"/>
      <c r="AF74" s="400"/>
    </row>
    <row r="75" spans="1:32" x14ac:dyDescent="0.3">
      <c r="A75" s="3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2591034</v>
      </c>
      <c r="R75" s="34"/>
      <c r="S75" s="34"/>
      <c r="T75" s="34"/>
      <c r="U75" s="193"/>
      <c r="V75" s="213">
        <f t="shared" si="24"/>
        <v>-1401934</v>
      </c>
      <c r="W75" s="80">
        <f t="shared" si="24"/>
        <v>-112682</v>
      </c>
      <c r="X75" s="80">
        <f t="shared" si="24"/>
        <v>-86747</v>
      </c>
      <c r="Y75" s="80">
        <f t="shared" si="24"/>
        <v>-1468111</v>
      </c>
      <c r="Z75" s="80">
        <f t="shared" si="24"/>
        <v>-797430</v>
      </c>
      <c r="AA75" s="80">
        <f t="shared" si="24"/>
        <v>-695783</v>
      </c>
      <c r="AB75" s="154">
        <f t="shared" si="24"/>
        <v>-702726</v>
      </c>
    </row>
    <row r="76" spans="1:32" x14ac:dyDescent="0.3">
      <c r="A76" s="3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1829157</v>
      </c>
      <c r="R76" s="34"/>
      <c r="S76" s="34"/>
      <c r="T76" s="34"/>
      <c r="U76" s="193"/>
      <c r="V76" s="213">
        <f t="shared" si="24"/>
        <v>-1823446</v>
      </c>
      <c r="W76" s="80">
        <f t="shared" si="24"/>
        <v>-316797</v>
      </c>
      <c r="X76" s="80">
        <f t="shared" si="24"/>
        <v>-70927</v>
      </c>
      <c r="Y76" s="80">
        <f t="shared" si="24"/>
        <v>-830515</v>
      </c>
      <c r="Z76" s="80">
        <f t="shared" si="24"/>
        <v>-530971</v>
      </c>
      <c r="AA76" s="80">
        <f t="shared" si="24"/>
        <v>-482381</v>
      </c>
      <c r="AB76" s="154">
        <f t="shared" si="24"/>
        <v>-540273</v>
      </c>
      <c r="AC76" s="401"/>
      <c r="AD76" s="401"/>
      <c r="AE76" s="401"/>
      <c r="AF76" s="401"/>
    </row>
    <row r="77" spans="1:32" x14ac:dyDescent="0.3">
      <c r="A77" s="3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4726715</v>
      </c>
      <c r="R77" s="34"/>
      <c r="S77" s="34"/>
      <c r="T77" s="34"/>
      <c r="U77" s="193"/>
      <c r="V77" s="213">
        <f t="shared" si="24"/>
        <v>-3237485</v>
      </c>
      <c r="W77" s="80">
        <f t="shared" si="24"/>
        <v>-956171</v>
      </c>
      <c r="X77" s="80">
        <f t="shared" si="24"/>
        <v>-734930</v>
      </c>
      <c r="Y77" s="80">
        <f t="shared" si="24"/>
        <v>-3070202</v>
      </c>
      <c r="Z77" s="80">
        <f t="shared" si="24"/>
        <v>-2109949</v>
      </c>
      <c r="AA77" s="80">
        <f t="shared" si="24"/>
        <v>-1977767</v>
      </c>
      <c r="AB77" s="154">
        <f t="shared" si="24"/>
        <v>-2187047</v>
      </c>
    </row>
    <row r="78" spans="1:32" x14ac:dyDescent="0.3">
      <c r="A78" s="3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11584234</v>
      </c>
      <c r="R78" s="87"/>
      <c r="S78" s="87"/>
      <c r="T78" s="87"/>
      <c r="U78" s="194"/>
      <c r="V78" s="214">
        <f t="shared" si="24"/>
        <v>-2890399</v>
      </c>
      <c r="W78" s="85">
        <f t="shared" si="24"/>
        <v>-1655044</v>
      </c>
      <c r="X78" s="85">
        <f t="shared" si="24"/>
        <v>-2425052</v>
      </c>
      <c r="Y78" s="85">
        <f t="shared" si="24"/>
        <v>-9831576</v>
      </c>
      <c r="Z78" s="85">
        <f t="shared" si="24"/>
        <v>-8561196</v>
      </c>
      <c r="AA78" s="85">
        <f t="shared" si="24"/>
        <v>-18938213</v>
      </c>
      <c r="AB78" s="155">
        <f t="shared" si="24"/>
        <v>-8395329</v>
      </c>
    </row>
    <row r="79" spans="1:32" x14ac:dyDescent="0.3">
      <c r="A79" s="3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36065706</v>
      </c>
      <c r="R79" s="34">
        <f t="shared" si="25"/>
        <v>0</v>
      </c>
      <c r="S79" s="34">
        <f t="shared" si="25"/>
        <v>0</v>
      </c>
      <c r="T79" s="34">
        <f t="shared" si="25"/>
        <v>0</v>
      </c>
      <c r="U79" s="193">
        <f t="shared" si="25"/>
        <v>0</v>
      </c>
      <c r="V79" s="213">
        <f t="shared" si="25"/>
        <v>-17550504</v>
      </c>
      <c r="W79" s="80">
        <f t="shared" si="25"/>
        <v>-1764040</v>
      </c>
      <c r="X79" s="80">
        <f t="shared" si="25"/>
        <v>-2136537</v>
      </c>
      <c r="Y79" s="80">
        <f t="shared" si="25"/>
        <v>-22148400</v>
      </c>
      <c r="Z79" s="80">
        <f t="shared" si="25"/>
        <v>-16527181</v>
      </c>
      <c r="AA79" s="80">
        <f t="shared" si="25"/>
        <v>-26025791</v>
      </c>
      <c r="AB79" s="154">
        <f t="shared" si="25"/>
        <v>-16268031</v>
      </c>
    </row>
    <row r="80" spans="1:32" x14ac:dyDescent="0.3">
      <c r="A80" s="3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6"/>
      <c r="S80" s="36"/>
      <c r="T80" s="36"/>
      <c r="U80" s="201"/>
      <c r="V80" s="222"/>
      <c r="W80" s="144"/>
      <c r="X80" s="144"/>
      <c r="Y80" s="144"/>
      <c r="Z80" s="144"/>
      <c r="AA80" s="144"/>
      <c r="AB80" s="168"/>
    </row>
    <row r="81" spans="1:28" x14ac:dyDescent="0.3">
      <c r="A81" s="3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21410138.469999999</v>
      </c>
      <c r="R81" s="117"/>
      <c r="S81" s="117"/>
      <c r="T81" s="117"/>
      <c r="U81" s="202"/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295128.66999999806</v>
      </c>
      <c r="Y81" s="95">
        <f t="shared" si="26"/>
        <v>-11451333.68</v>
      </c>
      <c r="Z81" s="95">
        <f t="shared" si="26"/>
        <v>-8432572.0399999991</v>
      </c>
      <c r="AA81" s="95">
        <f t="shared" si="26"/>
        <v>-7518855.7000000002</v>
      </c>
      <c r="AB81" s="164">
        <f t="shared" si="26"/>
        <v>-8154353.6100000003</v>
      </c>
    </row>
    <row r="82" spans="1:28" x14ac:dyDescent="0.3">
      <c r="A82" s="3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2704222.74</v>
      </c>
      <c r="R82" s="117"/>
      <c r="S82" s="117"/>
      <c r="T82" s="117"/>
      <c r="U82" s="202"/>
      <c r="V82" s="218">
        <f t="shared" si="26"/>
        <v>-1618921.79</v>
      </c>
      <c r="W82" s="95">
        <f t="shared" si="26"/>
        <v>-287400.95000000019</v>
      </c>
      <c r="X82" s="95">
        <f t="shared" si="26"/>
        <v>-301149.45999999996</v>
      </c>
      <c r="Y82" s="95">
        <f t="shared" si="26"/>
        <v>-1764842.61</v>
      </c>
      <c r="Z82" s="95">
        <f t="shared" si="26"/>
        <v>-1081568.18</v>
      </c>
      <c r="AA82" s="95">
        <f t="shared" si="26"/>
        <v>-968966.43</v>
      </c>
      <c r="AB82" s="164">
        <f t="shared" si="26"/>
        <v>-954941.41</v>
      </c>
    </row>
    <row r="83" spans="1:28" x14ac:dyDescent="0.3">
      <c r="A83" s="3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2354291.23</v>
      </c>
      <c r="R83" s="117"/>
      <c r="S83" s="117"/>
      <c r="T83" s="117"/>
      <c r="U83" s="202"/>
      <c r="V83" s="218">
        <f t="shared" si="26"/>
        <v>-2338352.4800000004</v>
      </c>
      <c r="W83" s="95">
        <f t="shared" si="26"/>
        <v>-478125.25</v>
      </c>
      <c r="X83" s="95">
        <f t="shared" si="26"/>
        <v>-168958.79000000004</v>
      </c>
      <c r="Y83" s="95">
        <f t="shared" si="26"/>
        <v>-1300518.48</v>
      </c>
      <c r="Z83" s="95">
        <f t="shared" si="26"/>
        <v>-979847.65</v>
      </c>
      <c r="AA83" s="95">
        <f t="shared" si="26"/>
        <v>-913709.08000000007</v>
      </c>
      <c r="AB83" s="164">
        <f t="shared" si="26"/>
        <v>-961868.64999999991</v>
      </c>
    </row>
    <row r="84" spans="1:28" x14ac:dyDescent="0.3">
      <c r="A84" s="3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3699848.42</v>
      </c>
      <c r="R84" s="117"/>
      <c r="S84" s="117"/>
      <c r="T84" s="117"/>
      <c r="U84" s="202"/>
      <c r="V84" s="218">
        <f t="shared" si="26"/>
        <v>-2771957.6400000006</v>
      </c>
      <c r="W84" s="95">
        <f t="shared" si="26"/>
        <v>-888994</v>
      </c>
      <c r="X84" s="95">
        <f t="shared" si="26"/>
        <v>-611091.24000000022</v>
      </c>
      <c r="Y84" s="95">
        <f t="shared" si="26"/>
        <v>-2386999.7599999998</v>
      </c>
      <c r="Z84" s="95">
        <f t="shared" si="26"/>
        <v>-1737136.8900000001</v>
      </c>
      <c r="AA84" s="95">
        <f t="shared" si="26"/>
        <v>-1596991.71</v>
      </c>
      <c r="AB84" s="164">
        <f t="shared" si="26"/>
        <v>-1708511.9</v>
      </c>
    </row>
    <row r="85" spans="1:28" ht="16.2" x14ac:dyDescent="0.45">
      <c r="A85" s="3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4654306.43</v>
      </c>
      <c r="R85" s="121"/>
      <c r="S85" s="121"/>
      <c r="T85" s="121"/>
      <c r="U85" s="203"/>
      <c r="V85" s="219">
        <f t="shared" si="26"/>
        <v>-1255420.9000000004</v>
      </c>
      <c r="W85" s="96">
        <f t="shared" si="26"/>
        <v>236637.16999999993</v>
      </c>
      <c r="X85" s="96">
        <f t="shared" si="26"/>
        <v>-761352.16000000015</v>
      </c>
      <c r="Y85" s="96">
        <f t="shared" si="26"/>
        <v>-3007161.56</v>
      </c>
      <c r="Z85" s="96">
        <f t="shared" si="26"/>
        <v>-2373973.44</v>
      </c>
      <c r="AA85" s="96">
        <f t="shared" si="26"/>
        <v>-2469556.86</v>
      </c>
      <c r="AB85" s="165">
        <f t="shared" si="26"/>
        <v>-2462262.5299999998</v>
      </c>
    </row>
    <row r="86" spans="1:28" x14ac:dyDescent="0.3">
      <c r="A86" s="3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34822807.289999999</v>
      </c>
      <c r="R86" s="117">
        <f t="shared" si="27"/>
        <v>0</v>
      </c>
      <c r="S86" s="117">
        <f t="shared" si="27"/>
        <v>0</v>
      </c>
      <c r="T86" s="117">
        <f t="shared" si="27"/>
        <v>0</v>
      </c>
      <c r="U86" s="202">
        <f t="shared" si="27"/>
        <v>0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-1547422.9800000023</v>
      </c>
      <c r="Y86" s="117">
        <f t="shared" si="27"/>
        <v>-19910856.09</v>
      </c>
      <c r="Z86" s="117">
        <f t="shared" si="27"/>
        <v>-14605098.199999999</v>
      </c>
      <c r="AA86" s="117">
        <f t="shared" si="27"/>
        <v>-13468079.780000001</v>
      </c>
      <c r="AB86" s="169">
        <f t="shared" si="27"/>
        <v>-14241938.1</v>
      </c>
    </row>
    <row r="87" spans="1:28" x14ac:dyDescent="0.3">
      <c r="A87" s="3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243"/>
      <c r="S87" s="243"/>
      <c r="T87" s="243"/>
      <c r="U87" s="244"/>
      <c r="V87" s="245"/>
      <c r="W87" s="243"/>
      <c r="X87" s="37"/>
      <c r="Y87" s="37"/>
      <c r="Z87" s="37"/>
      <c r="AA87" s="37"/>
      <c r="AB87" s="45"/>
    </row>
    <row r="88" spans="1:28" x14ac:dyDescent="0.3">
      <c r="A88" s="3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243" t="s">
        <v>31</v>
      </c>
      <c r="S88" s="243" t="s">
        <v>31</v>
      </c>
      <c r="T88" s="243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3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243" t="s">
        <v>31</v>
      </c>
      <c r="S89" s="243" t="s">
        <v>31</v>
      </c>
      <c r="T89" s="243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3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243" t="s">
        <v>31</v>
      </c>
      <c r="S90" s="243" t="s">
        <v>31</v>
      </c>
      <c r="T90" s="243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3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243" t="s">
        <v>31</v>
      </c>
      <c r="S91" s="243" t="s">
        <v>31</v>
      </c>
      <c r="T91" s="243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3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243" t="s">
        <v>31</v>
      </c>
      <c r="S92" s="243" t="s">
        <v>31</v>
      </c>
      <c r="T92" s="243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3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243" t="s">
        <v>31</v>
      </c>
      <c r="S93" s="243" t="s">
        <v>31</v>
      </c>
      <c r="T93" s="243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3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250"/>
      <c r="S94" s="250"/>
      <c r="T94" s="250"/>
      <c r="U94" s="252"/>
      <c r="V94" s="253"/>
      <c r="W94" s="254"/>
      <c r="X94" s="38"/>
      <c r="Y94" s="38"/>
      <c r="Z94" s="38"/>
      <c r="AA94" s="38"/>
      <c r="AB94" s="172"/>
    </row>
    <row r="95" spans="1:28" x14ac:dyDescent="0.3">
      <c r="A95" s="3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21410138.469999999</v>
      </c>
      <c r="R95" s="110">
        <f t="shared" si="29"/>
        <v>0</v>
      </c>
      <c r="S95" s="110">
        <f t="shared" si="29"/>
        <v>0</v>
      </c>
      <c r="T95" s="110">
        <f t="shared" si="29"/>
        <v>0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295128.66999999806</v>
      </c>
      <c r="Y95" s="95">
        <f t="shared" si="30"/>
        <v>-11451333.68</v>
      </c>
      <c r="Z95" s="95">
        <f t="shared" si="30"/>
        <v>-8432572.0399999991</v>
      </c>
      <c r="AA95" s="95">
        <f t="shared" si="30"/>
        <v>-7518855.7000000002</v>
      </c>
      <c r="AB95" s="164">
        <f t="shared" si="30"/>
        <v>-8154353.6100000003</v>
      </c>
    </row>
    <row r="96" spans="1:28" x14ac:dyDescent="0.3">
      <c r="A96" s="3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2704222.74</v>
      </c>
      <c r="R96" s="110">
        <f t="shared" si="29"/>
        <v>0</v>
      </c>
      <c r="S96" s="110">
        <f t="shared" si="29"/>
        <v>0</v>
      </c>
      <c r="T96" s="110">
        <f t="shared" si="29"/>
        <v>0</v>
      </c>
      <c r="U96" s="204">
        <f t="shared" si="29"/>
        <v>0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-301149.45999999996</v>
      </c>
      <c r="Y96" s="95">
        <f t="shared" si="30"/>
        <v>-1764842.61</v>
      </c>
      <c r="Z96" s="95">
        <f t="shared" si="30"/>
        <v>-1081568.18</v>
      </c>
      <c r="AA96" s="95">
        <f t="shared" si="30"/>
        <v>-968966.43</v>
      </c>
      <c r="AB96" s="164">
        <f t="shared" si="30"/>
        <v>-954941.41</v>
      </c>
    </row>
    <row r="97" spans="1:28" x14ac:dyDescent="0.3">
      <c r="A97" s="3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2354291.23</v>
      </c>
      <c r="R97" s="110">
        <f t="shared" si="29"/>
        <v>0</v>
      </c>
      <c r="S97" s="110">
        <f t="shared" si="29"/>
        <v>0</v>
      </c>
      <c r="T97" s="110">
        <f t="shared" si="29"/>
        <v>0</v>
      </c>
      <c r="U97" s="204">
        <f t="shared" si="29"/>
        <v>0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-168958.79000000004</v>
      </c>
      <c r="Y97" s="95">
        <f t="shared" si="30"/>
        <v>-1300518.48</v>
      </c>
      <c r="Z97" s="95">
        <f t="shared" si="30"/>
        <v>-979847.65</v>
      </c>
      <c r="AA97" s="95">
        <f t="shared" si="30"/>
        <v>-913709.08000000007</v>
      </c>
      <c r="AB97" s="164">
        <f t="shared" si="30"/>
        <v>-961868.64999999991</v>
      </c>
    </row>
    <row r="98" spans="1:28" x14ac:dyDescent="0.3">
      <c r="A98" s="3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3699848.42</v>
      </c>
      <c r="R98" s="110">
        <f t="shared" si="29"/>
        <v>0</v>
      </c>
      <c r="S98" s="110">
        <f t="shared" si="29"/>
        <v>0</v>
      </c>
      <c r="T98" s="110">
        <f t="shared" si="29"/>
        <v>0</v>
      </c>
      <c r="U98" s="204">
        <f t="shared" si="29"/>
        <v>0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-611091.24000000022</v>
      </c>
      <c r="Y98" s="95">
        <f t="shared" si="30"/>
        <v>-2386999.7599999998</v>
      </c>
      <c r="Z98" s="95">
        <f t="shared" si="30"/>
        <v>-1737136.8900000001</v>
      </c>
      <c r="AA98" s="95">
        <f t="shared" si="30"/>
        <v>-1596991.71</v>
      </c>
      <c r="AB98" s="164">
        <f t="shared" si="30"/>
        <v>-1708511.9</v>
      </c>
    </row>
    <row r="99" spans="1:28" ht="16.2" x14ac:dyDescent="0.45">
      <c r="A99" s="3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4654306.43</v>
      </c>
      <c r="R99" s="124">
        <f t="shared" si="29"/>
        <v>0</v>
      </c>
      <c r="S99" s="124">
        <f t="shared" si="29"/>
        <v>0</v>
      </c>
      <c r="T99" s="124">
        <f t="shared" si="29"/>
        <v>0</v>
      </c>
      <c r="U99" s="205">
        <f t="shared" si="29"/>
        <v>0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-761352.16000000015</v>
      </c>
      <c r="Y99" s="96">
        <f t="shared" si="30"/>
        <v>-3007161.56</v>
      </c>
      <c r="Z99" s="96">
        <f t="shared" si="30"/>
        <v>-2373973.44</v>
      </c>
      <c r="AA99" s="96">
        <f t="shared" si="30"/>
        <v>-2469556.86</v>
      </c>
      <c r="AB99" s="165">
        <f t="shared" si="30"/>
        <v>-2462262.5299999998</v>
      </c>
    </row>
    <row r="100" spans="1:28" ht="15" thickBot="1" x14ac:dyDescent="0.35">
      <c r="A100" s="3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34822807.289999999</v>
      </c>
      <c r="R100" s="97">
        <f t="shared" si="29"/>
        <v>0</v>
      </c>
      <c r="S100" s="97">
        <f t="shared" si="29"/>
        <v>0</v>
      </c>
      <c r="T100" s="97">
        <f t="shared" si="29"/>
        <v>0</v>
      </c>
      <c r="U100" s="206">
        <f t="shared" si="29"/>
        <v>0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-1547422.9800000023</v>
      </c>
      <c r="Y100" s="97">
        <f t="shared" si="32"/>
        <v>-19910856.09</v>
      </c>
      <c r="Z100" s="97">
        <f t="shared" si="32"/>
        <v>-14605098.199999999</v>
      </c>
      <c r="AA100" s="97">
        <f t="shared" si="32"/>
        <v>-13468079.780000001</v>
      </c>
      <c r="AB100" s="166">
        <f t="shared" si="32"/>
        <v>-14241938.1</v>
      </c>
    </row>
    <row r="101" spans="1:28" x14ac:dyDescent="0.3">
      <c r="A101" s="3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128"/>
      <c r="S101" s="128"/>
      <c r="T101" s="128"/>
      <c r="U101" s="207"/>
      <c r="V101" s="224"/>
      <c r="W101" s="129"/>
      <c r="X101" s="130"/>
      <c r="Y101" s="130"/>
      <c r="Z101" s="130"/>
      <c r="AA101" s="130"/>
      <c r="AB101" s="174"/>
    </row>
    <row r="102" spans="1:28" x14ac:dyDescent="0.3">
      <c r="A102" s="3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22112474.48</v>
      </c>
      <c r="R102" s="131"/>
      <c r="S102" s="131"/>
      <c r="T102" s="131"/>
      <c r="U102" s="204"/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-7459767.7100000009</v>
      </c>
      <c r="Y102" s="95">
        <f t="shared" si="33"/>
        <v>-22063032.57</v>
      </c>
      <c r="Z102" s="95">
        <f t="shared" si="33"/>
        <v>-19303682.239999998</v>
      </c>
      <c r="AA102" s="95">
        <f t="shared" si="33"/>
        <v>-15790365.41</v>
      </c>
      <c r="AB102" s="164">
        <f t="shared" si="33"/>
        <v>-14220171.68</v>
      </c>
    </row>
    <row r="103" spans="1:28" x14ac:dyDescent="0.3">
      <c r="A103" s="3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1482835.36</v>
      </c>
      <c r="R103" s="131"/>
      <c r="S103" s="131"/>
      <c r="T103" s="131"/>
      <c r="U103" s="204"/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-693273.84000000008</v>
      </c>
      <c r="Y103" s="95">
        <f t="shared" si="33"/>
        <v>-1603093.55</v>
      </c>
      <c r="Z103" s="95">
        <f t="shared" si="33"/>
        <v>-1647845.5</v>
      </c>
      <c r="AA103" s="95">
        <f t="shared" si="33"/>
        <v>-1430519.13</v>
      </c>
      <c r="AB103" s="164">
        <f t="shared" si="33"/>
        <v>-1351938.29</v>
      </c>
    </row>
    <row r="104" spans="1:28" x14ac:dyDescent="0.3">
      <c r="A104" s="3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3064520.29</v>
      </c>
      <c r="R104" s="131"/>
      <c r="S104" s="131"/>
      <c r="T104" s="131"/>
      <c r="U104" s="204"/>
      <c r="V104" s="218">
        <f t="shared" si="33"/>
        <v>-1643056.5899999999</v>
      </c>
      <c r="W104" s="95">
        <f t="shared" si="33"/>
        <v>-3176239.59</v>
      </c>
      <c r="X104" s="95">
        <f t="shared" si="33"/>
        <v>-1012556.81</v>
      </c>
      <c r="Y104" s="95">
        <f t="shared" si="33"/>
        <v>-2565401.7200000002</v>
      </c>
      <c r="Z104" s="95">
        <f t="shared" si="33"/>
        <v>-1716688.87</v>
      </c>
      <c r="AA104" s="95">
        <f t="shared" si="33"/>
        <v>-1276437.6399999999</v>
      </c>
      <c r="AB104" s="164">
        <f t="shared" si="33"/>
        <v>-1123845.6299999999</v>
      </c>
    </row>
    <row r="105" spans="1:28" x14ac:dyDescent="0.3">
      <c r="A105" s="3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4772490.8499999996</v>
      </c>
      <c r="R105" s="131"/>
      <c r="S105" s="131"/>
      <c r="T105" s="131"/>
      <c r="U105" s="204"/>
      <c r="V105" s="218">
        <f t="shared" si="33"/>
        <v>-1464179.1099999994</v>
      </c>
      <c r="W105" s="95">
        <f t="shared" si="33"/>
        <v>-4247225.71</v>
      </c>
      <c r="X105" s="95">
        <f t="shared" si="33"/>
        <v>-1484189.7400000002</v>
      </c>
      <c r="Y105" s="95">
        <f t="shared" si="33"/>
        <v>-3884715.89</v>
      </c>
      <c r="Z105" s="95">
        <f t="shared" si="33"/>
        <v>-2784753.2</v>
      </c>
      <c r="AA105" s="95">
        <f t="shared" si="33"/>
        <v>-2106321.71</v>
      </c>
      <c r="AB105" s="164">
        <f t="shared" si="33"/>
        <v>-1817034.12</v>
      </c>
    </row>
    <row r="106" spans="1:28" ht="16.2" x14ac:dyDescent="0.45">
      <c r="A106" s="3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4916330.05</v>
      </c>
      <c r="R106" s="132"/>
      <c r="S106" s="132"/>
      <c r="T106" s="132"/>
      <c r="U106" s="208"/>
      <c r="V106" s="219">
        <f t="shared" si="33"/>
        <v>-490630.08000000007</v>
      </c>
      <c r="W106" s="96">
        <f t="shared" si="33"/>
        <v>-2279940.41</v>
      </c>
      <c r="X106" s="96">
        <f t="shared" si="33"/>
        <v>-846349.5</v>
      </c>
      <c r="Y106" s="96">
        <f t="shared" si="33"/>
        <v>-4513894.82</v>
      </c>
      <c r="Z106" s="96">
        <f t="shared" si="33"/>
        <v>-3291035.88</v>
      </c>
      <c r="AA106" s="96">
        <f t="shared" si="33"/>
        <v>-2403935.58</v>
      </c>
      <c r="AB106" s="165">
        <f t="shared" si="33"/>
        <v>-2585394.19</v>
      </c>
    </row>
    <row r="107" spans="1:28" x14ac:dyDescent="0.3">
      <c r="A107" s="3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36348651.029999994</v>
      </c>
      <c r="R107" s="134">
        <f t="shared" si="34"/>
        <v>0</v>
      </c>
      <c r="S107" s="133">
        <f t="shared" si="34"/>
        <v>0</v>
      </c>
      <c r="T107" s="95">
        <f t="shared" si="34"/>
        <v>0</v>
      </c>
      <c r="U107" s="134">
        <f t="shared" si="34"/>
        <v>0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-11496137.600000001</v>
      </c>
      <c r="Y107" s="135">
        <f t="shared" si="34"/>
        <v>-34630138.549999997</v>
      </c>
      <c r="Z107" s="135">
        <f t="shared" si="34"/>
        <v>-28744005.689999998</v>
      </c>
      <c r="AA107" s="133">
        <f t="shared" si="34"/>
        <v>-23007579.469999999</v>
      </c>
      <c r="AB107" s="164">
        <f t="shared" si="34"/>
        <v>-21098383.91</v>
      </c>
    </row>
    <row r="108" spans="1:28" x14ac:dyDescent="0.3">
      <c r="A108" s="3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40"/>
      <c r="S108" s="40"/>
      <c r="T108" s="40"/>
      <c r="U108" s="209"/>
      <c r="V108" s="226"/>
      <c r="W108" s="41"/>
      <c r="X108" s="42"/>
      <c r="Y108" s="42"/>
      <c r="Z108" s="42"/>
      <c r="AA108" s="42"/>
      <c r="AB108" s="175"/>
    </row>
    <row r="109" spans="1:28" x14ac:dyDescent="0.3">
      <c r="A109" s="3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169207</v>
      </c>
      <c r="R109" s="260"/>
      <c r="S109" s="260"/>
      <c r="T109" s="260"/>
      <c r="U109" s="263"/>
      <c r="V109" s="255">
        <f t="shared" ref="V109:AB113" si="35">O109-C109</f>
        <v>13439</v>
      </c>
      <c r="W109" s="256">
        <f t="shared" si="35"/>
        <v>-28612</v>
      </c>
      <c r="X109" s="90">
        <f t="shared" si="35"/>
        <v>-44080</v>
      </c>
      <c r="Y109" s="90">
        <f t="shared" si="35"/>
        <v>-207448</v>
      </c>
      <c r="Z109" s="90">
        <f t="shared" si="35"/>
        <v>-231275</v>
      </c>
      <c r="AA109" s="90">
        <f t="shared" si="35"/>
        <v>-216075</v>
      </c>
      <c r="AB109" s="176">
        <f t="shared" si="35"/>
        <v>-204036</v>
      </c>
    </row>
    <row r="110" spans="1:28" x14ac:dyDescent="0.3">
      <c r="A110" s="3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13227</v>
      </c>
      <c r="R110" s="260"/>
      <c r="S110" s="260"/>
      <c r="T110" s="260"/>
      <c r="U110" s="263"/>
      <c r="V110" s="255">
        <f t="shared" si="35"/>
        <v>-1618</v>
      </c>
      <c r="W110" s="256">
        <f t="shared" si="35"/>
        <v>-2018</v>
      </c>
      <c r="X110" s="90">
        <f t="shared" si="35"/>
        <v>-5090</v>
      </c>
      <c r="Y110" s="90">
        <f t="shared" si="35"/>
        <v>-17066</v>
      </c>
      <c r="Z110" s="90">
        <f t="shared" si="35"/>
        <v>-19012</v>
      </c>
      <c r="AA110" s="90">
        <f t="shared" si="35"/>
        <v>-18419</v>
      </c>
      <c r="AB110" s="176">
        <f t="shared" si="35"/>
        <v>-18494</v>
      </c>
    </row>
    <row r="111" spans="1:28" x14ac:dyDescent="0.3">
      <c r="A111" s="3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15072</v>
      </c>
      <c r="R111" s="260"/>
      <c r="S111" s="260"/>
      <c r="T111" s="260"/>
      <c r="U111" s="263"/>
      <c r="V111" s="255">
        <f t="shared" si="35"/>
        <v>1313</v>
      </c>
      <c r="W111" s="256">
        <f t="shared" si="35"/>
        <v>-5347</v>
      </c>
      <c r="X111" s="90">
        <f t="shared" si="35"/>
        <v>-5682</v>
      </c>
      <c r="Y111" s="90">
        <f t="shared" si="35"/>
        <v>-19581</v>
      </c>
      <c r="Z111" s="90">
        <f t="shared" si="35"/>
        <v>-21275</v>
      </c>
      <c r="AA111" s="90">
        <f t="shared" si="35"/>
        <v>-20265</v>
      </c>
      <c r="AB111" s="176">
        <f t="shared" si="35"/>
        <v>-19118</v>
      </c>
    </row>
    <row r="112" spans="1:28" x14ac:dyDescent="0.3">
      <c r="A112" s="3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4879</v>
      </c>
      <c r="R112" s="260"/>
      <c r="S112" s="260"/>
      <c r="T112" s="260"/>
      <c r="U112" s="263"/>
      <c r="V112" s="255">
        <f t="shared" si="35"/>
        <v>930</v>
      </c>
      <c r="W112" s="256">
        <f t="shared" si="35"/>
        <v>-1644</v>
      </c>
      <c r="X112" s="90">
        <f t="shared" si="35"/>
        <v>-1718</v>
      </c>
      <c r="Y112" s="90">
        <f t="shared" si="35"/>
        <v>-6148</v>
      </c>
      <c r="Z112" s="90">
        <f t="shared" si="35"/>
        <v>-6984</v>
      </c>
      <c r="AA112" s="90">
        <f t="shared" si="35"/>
        <v>-6641</v>
      </c>
      <c r="AB112" s="176">
        <f t="shared" si="35"/>
        <v>-6240</v>
      </c>
    </row>
    <row r="113" spans="1:32" ht="16.2" x14ac:dyDescent="0.45">
      <c r="A113" s="3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721</v>
      </c>
      <c r="R113" s="265"/>
      <c r="S113" s="265"/>
      <c r="T113" s="265"/>
      <c r="U113" s="268"/>
      <c r="V113" s="257">
        <f t="shared" si="35"/>
        <v>217</v>
      </c>
      <c r="W113" s="258">
        <f t="shared" si="35"/>
        <v>-231</v>
      </c>
      <c r="X113" s="145">
        <f t="shared" si="35"/>
        <v>-253</v>
      </c>
      <c r="Y113" s="145">
        <f t="shared" si="35"/>
        <v>-904</v>
      </c>
      <c r="Z113" s="145">
        <f t="shared" si="35"/>
        <v>-1071</v>
      </c>
      <c r="AA113" s="145">
        <f t="shared" si="35"/>
        <v>-979</v>
      </c>
      <c r="AB113" s="177">
        <f t="shared" si="35"/>
        <v>-954</v>
      </c>
    </row>
    <row r="114" spans="1:32" ht="15" thickBot="1" x14ac:dyDescent="0.35">
      <c r="A114" s="3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203106</v>
      </c>
      <c r="R114" s="270">
        <f t="shared" si="36"/>
        <v>0</v>
      </c>
      <c r="S114" s="270">
        <f t="shared" si="36"/>
        <v>0</v>
      </c>
      <c r="T114" s="270">
        <f t="shared" si="36"/>
        <v>0</v>
      </c>
      <c r="U114" s="272">
        <f t="shared" si="36"/>
        <v>0</v>
      </c>
      <c r="V114" s="273">
        <f t="shared" si="36"/>
        <v>14281</v>
      </c>
      <c r="W114" s="270">
        <f t="shared" si="36"/>
        <v>-37852</v>
      </c>
      <c r="X114" s="79">
        <f t="shared" si="36"/>
        <v>-56823</v>
      </c>
      <c r="Y114" s="79">
        <f t="shared" si="36"/>
        <v>-251147</v>
      </c>
      <c r="Z114" s="79">
        <f t="shared" si="36"/>
        <v>-279617</v>
      </c>
      <c r="AA114" s="79">
        <f t="shared" si="36"/>
        <v>-262379</v>
      </c>
      <c r="AB114" s="88">
        <f t="shared" si="36"/>
        <v>-248842</v>
      </c>
    </row>
    <row r="115" spans="1:32" x14ac:dyDescent="0.3">
      <c r="A115" s="3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128"/>
      <c r="S115" s="128"/>
      <c r="T115" s="128"/>
      <c r="U115" s="207"/>
      <c r="V115" s="228"/>
      <c r="W115" s="139"/>
      <c r="X115" s="140"/>
      <c r="Y115" s="140"/>
      <c r="Z115" s="140"/>
      <c r="AA115" s="140"/>
      <c r="AB115" s="174"/>
    </row>
    <row r="116" spans="1:32" x14ac:dyDescent="0.3">
      <c r="A116" s="3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-702336.01000000164</v>
      </c>
      <c r="R116" s="110">
        <f t="shared" si="37"/>
        <v>0</v>
      </c>
      <c r="S116" s="110">
        <f t="shared" si="37"/>
        <v>0</v>
      </c>
      <c r="T116" s="110">
        <f t="shared" si="37"/>
        <v>0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7754896.379999999</v>
      </c>
      <c r="Y116" s="95">
        <f t="shared" si="38"/>
        <v>10611698.890000001</v>
      </c>
      <c r="Z116" s="95">
        <f t="shared" si="38"/>
        <v>10871110.199999999</v>
      </c>
      <c r="AA116" s="95">
        <f t="shared" si="38"/>
        <v>8271509.71</v>
      </c>
      <c r="AB116" s="164">
        <f t="shared" si="38"/>
        <v>6065818.0699999994</v>
      </c>
    </row>
    <row r="117" spans="1:32" x14ac:dyDescent="0.3">
      <c r="A117" s="3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1221387.3800000001</v>
      </c>
      <c r="R117" s="110">
        <f t="shared" si="37"/>
        <v>0</v>
      </c>
      <c r="S117" s="110">
        <f t="shared" si="37"/>
        <v>0</v>
      </c>
      <c r="T117" s="110">
        <f t="shared" si="37"/>
        <v>0</v>
      </c>
      <c r="U117" s="204">
        <f t="shared" si="37"/>
        <v>0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392124.38000000012</v>
      </c>
      <c r="Y117" s="95">
        <f t="shared" si="38"/>
        <v>-161749.06000000006</v>
      </c>
      <c r="Z117" s="95">
        <f t="shared" si="38"/>
        <v>566277.32000000007</v>
      </c>
      <c r="AA117" s="95">
        <f t="shared" si="38"/>
        <v>461552.69999999984</v>
      </c>
      <c r="AB117" s="164">
        <f t="shared" si="38"/>
        <v>396996.88</v>
      </c>
    </row>
    <row r="118" spans="1:32" x14ac:dyDescent="0.3">
      <c r="A118" s="3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-710229.06</v>
      </c>
      <c r="R118" s="110">
        <f t="shared" si="37"/>
        <v>0</v>
      </c>
      <c r="S118" s="110">
        <f t="shared" si="37"/>
        <v>0</v>
      </c>
      <c r="T118" s="110">
        <f t="shared" si="37"/>
        <v>0</v>
      </c>
      <c r="U118" s="204">
        <f t="shared" si="37"/>
        <v>0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843598.02</v>
      </c>
      <c r="Y118" s="95">
        <f t="shared" si="38"/>
        <v>1264883.2400000002</v>
      </c>
      <c r="Z118" s="95">
        <f t="shared" si="38"/>
        <v>736841.22000000009</v>
      </c>
      <c r="AA118" s="95">
        <f t="shared" si="38"/>
        <v>362728.55999999982</v>
      </c>
      <c r="AB118" s="164">
        <f t="shared" si="38"/>
        <v>161976.97999999998</v>
      </c>
    </row>
    <row r="119" spans="1:32" x14ac:dyDescent="0.3">
      <c r="A119" s="3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-1072642.4299999997</v>
      </c>
      <c r="R119" s="110">
        <f t="shared" si="37"/>
        <v>0</v>
      </c>
      <c r="S119" s="110">
        <f t="shared" si="37"/>
        <v>0</v>
      </c>
      <c r="T119" s="110">
        <f t="shared" si="37"/>
        <v>0</v>
      </c>
      <c r="U119" s="204">
        <f t="shared" si="37"/>
        <v>0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873098.5</v>
      </c>
      <c r="Y119" s="95">
        <f t="shared" si="38"/>
        <v>1497716.1300000004</v>
      </c>
      <c r="Z119" s="95">
        <f t="shared" si="38"/>
        <v>1047616.31</v>
      </c>
      <c r="AA119" s="95">
        <f t="shared" si="38"/>
        <v>509330</v>
      </c>
      <c r="AB119" s="164">
        <f t="shared" si="38"/>
        <v>108522.2200000002</v>
      </c>
    </row>
    <row r="120" spans="1:32" ht="16.2" x14ac:dyDescent="0.45">
      <c r="A120" s="3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-262023.62000000011</v>
      </c>
      <c r="R120" s="113">
        <f t="shared" si="37"/>
        <v>0</v>
      </c>
      <c r="S120" s="113">
        <f t="shared" si="37"/>
        <v>0</v>
      </c>
      <c r="T120" s="113">
        <f t="shared" si="37"/>
        <v>0</v>
      </c>
      <c r="U120" s="208">
        <f t="shared" si="37"/>
        <v>0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84997.339999999851</v>
      </c>
      <c r="Y120" s="96">
        <f t="shared" si="38"/>
        <v>1506733.2600000002</v>
      </c>
      <c r="Z120" s="96">
        <f t="shared" si="38"/>
        <v>917062.44</v>
      </c>
      <c r="AA120" s="96">
        <f t="shared" si="38"/>
        <v>-65621.279999999795</v>
      </c>
      <c r="AB120" s="165">
        <f t="shared" si="38"/>
        <v>123131.66000000015</v>
      </c>
    </row>
    <row r="121" spans="1:32" ht="15" thickBot="1" x14ac:dyDescent="0.35">
      <c r="A121" s="3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-1525843.7400000014</v>
      </c>
      <c r="R121" s="97">
        <f t="shared" si="40"/>
        <v>0</v>
      </c>
      <c r="S121" s="97">
        <f t="shared" si="40"/>
        <v>0</v>
      </c>
      <c r="T121" s="97">
        <f t="shared" si="40"/>
        <v>0</v>
      </c>
      <c r="U121" s="206">
        <f t="shared" si="40"/>
        <v>0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9948714.6199999992</v>
      </c>
      <c r="Y121" s="97">
        <f t="shared" si="41"/>
        <v>14719282.460000001</v>
      </c>
      <c r="Z121" s="97">
        <f t="shared" si="41"/>
        <v>14138907.49</v>
      </c>
      <c r="AA121" s="97">
        <f t="shared" si="41"/>
        <v>9539499.6900000013</v>
      </c>
      <c r="AB121" s="166">
        <f t="shared" si="41"/>
        <v>6856445.8100000005</v>
      </c>
    </row>
    <row r="122" spans="1:32" x14ac:dyDescent="0.3">
      <c r="A122" s="3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89"/>
      <c r="S122" s="89"/>
      <c r="T122" s="89"/>
      <c r="U122" s="211"/>
      <c r="V122" s="227"/>
      <c r="W122" s="91"/>
      <c r="X122" s="92"/>
      <c r="Y122" s="92"/>
      <c r="Z122" s="92"/>
      <c r="AA122" s="92"/>
      <c r="AB122" s="179"/>
    </row>
    <row r="123" spans="1:32" x14ac:dyDescent="0.3">
      <c r="A123" s="3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47</v>
      </c>
      <c r="R123" s="256"/>
      <c r="S123" s="274"/>
      <c r="T123" s="256"/>
      <c r="U123" s="275"/>
      <c r="V123" s="255">
        <f t="shared" ref="V123:AB127" si="42">O123-C123</f>
        <v>1</v>
      </c>
      <c r="W123" s="256">
        <f t="shared" si="42"/>
        <v>-5</v>
      </c>
      <c r="X123" s="90">
        <f t="shared" si="42"/>
        <v>-7</v>
      </c>
      <c r="Y123" s="90">
        <f t="shared" si="42"/>
        <v>-52</v>
      </c>
      <c r="Z123" s="90">
        <f t="shared" si="42"/>
        <v>-47</v>
      </c>
      <c r="AA123" s="90">
        <f t="shared" si="42"/>
        <v>-60</v>
      </c>
      <c r="AB123" s="176">
        <f t="shared" si="42"/>
        <v>-60</v>
      </c>
      <c r="AC123" s="400"/>
      <c r="AD123" s="400"/>
      <c r="AE123" s="400"/>
      <c r="AF123" s="400"/>
    </row>
    <row r="124" spans="1:32" x14ac:dyDescent="0.3">
      <c r="A124" s="3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641</v>
      </c>
      <c r="R124" s="256"/>
      <c r="S124" s="274"/>
      <c r="T124" s="256"/>
      <c r="U124" s="275"/>
      <c r="V124" s="255">
        <f t="shared" si="42"/>
        <v>-274</v>
      </c>
      <c r="W124" s="256">
        <f t="shared" si="42"/>
        <v>-431</v>
      </c>
      <c r="X124" s="90">
        <f t="shared" si="42"/>
        <v>-870</v>
      </c>
      <c r="Y124" s="90">
        <f t="shared" si="42"/>
        <v>-1541</v>
      </c>
      <c r="Z124" s="90">
        <f t="shared" si="42"/>
        <v>-1363</v>
      </c>
      <c r="AA124" s="90">
        <f t="shared" si="42"/>
        <v>-1465</v>
      </c>
      <c r="AB124" s="176">
        <f t="shared" si="42"/>
        <v>-1467</v>
      </c>
    </row>
    <row r="125" spans="1:32" x14ac:dyDescent="0.3">
      <c r="A125" s="3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256"/>
      <c r="S125" s="274"/>
      <c r="T125" s="256"/>
      <c r="U125" s="275"/>
      <c r="V125" s="255">
        <f t="shared" si="42"/>
        <v>0</v>
      </c>
      <c r="W125" s="256">
        <f t="shared" si="42"/>
        <v>0</v>
      </c>
      <c r="X125" s="90">
        <f t="shared" si="42"/>
        <v>0</v>
      </c>
      <c r="Y125" s="90">
        <f t="shared" si="42"/>
        <v>0</v>
      </c>
      <c r="Z125" s="90">
        <f t="shared" si="42"/>
        <v>0</v>
      </c>
      <c r="AA125" s="90">
        <f t="shared" si="42"/>
        <v>0</v>
      </c>
      <c r="AB125" s="176">
        <f t="shared" si="42"/>
        <v>-1</v>
      </c>
      <c r="AC125" s="401"/>
      <c r="AD125" s="401"/>
      <c r="AE125" s="401"/>
      <c r="AF125" s="401"/>
    </row>
    <row r="126" spans="1:32" x14ac:dyDescent="0.3">
      <c r="A126" s="3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256"/>
      <c r="S126" s="274"/>
      <c r="T126" s="256"/>
      <c r="U126" s="275"/>
      <c r="V126" s="255">
        <f t="shared" si="42"/>
        <v>0</v>
      </c>
      <c r="W126" s="256">
        <f t="shared" si="42"/>
        <v>0</v>
      </c>
      <c r="X126" s="90">
        <f t="shared" si="42"/>
        <v>0</v>
      </c>
      <c r="Y126" s="90">
        <f t="shared" si="42"/>
        <v>0</v>
      </c>
      <c r="Z126" s="90">
        <f t="shared" si="42"/>
        <v>0</v>
      </c>
      <c r="AA126" s="90">
        <f t="shared" si="42"/>
        <v>0</v>
      </c>
      <c r="AB126" s="176">
        <f t="shared" si="42"/>
        <v>0</v>
      </c>
    </row>
    <row r="127" spans="1:32" ht="16.2" x14ac:dyDescent="0.45">
      <c r="A127" s="3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277"/>
      <c r="S127" s="276"/>
      <c r="T127" s="277"/>
      <c r="U127" s="278"/>
      <c r="V127" s="279">
        <f t="shared" si="42"/>
        <v>0</v>
      </c>
      <c r="W127" s="277">
        <f t="shared" si="42"/>
        <v>0</v>
      </c>
      <c r="X127" s="94">
        <f t="shared" si="42"/>
        <v>0</v>
      </c>
      <c r="Y127" s="94">
        <f t="shared" si="42"/>
        <v>0</v>
      </c>
      <c r="Z127" s="94">
        <f t="shared" si="42"/>
        <v>0</v>
      </c>
      <c r="AA127" s="94">
        <f t="shared" si="42"/>
        <v>0</v>
      </c>
      <c r="AB127" s="180">
        <f t="shared" si="42"/>
        <v>0</v>
      </c>
    </row>
    <row r="128" spans="1:32" x14ac:dyDescent="0.3">
      <c r="A128" s="3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688</v>
      </c>
      <c r="R128" s="256">
        <f t="shared" si="43"/>
        <v>0</v>
      </c>
      <c r="S128" s="256">
        <f t="shared" si="43"/>
        <v>0</v>
      </c>
      <c r="T128" s="256">
        <f t="shared" si="43"/>
        <v>0</v>
      </c>
      <c r="U128" s="280">
        <f t="shared" si="43"/>
        <v>0</v>
      </c>
      <c r="V128" s="255">
        <f t="shared" si="43"/>
        <v>-273</v>
      </c>
      <c r="W128" s="256">
        <f t="shared" si="43"/>
        <v>-436</v>
      </c>
      <c r="X128" s="90">
        <f t="shared" si="43"/>
        <v>-877</v>
      </c>
      <c r="Y128" s="90">
        <f t="shared" si="43"/>
        <v>-1593</v>
      </c>
      <c r="Z128" s="90">
        <f t="shared" si="43"/>
        <v>-1410</v>
      </c>
      <c r="AA128" s="90">
        <f t="shared" si="43"/>
        <v>-1525</v>
      </c>
      <c r="AB128" s="181">
        <f t="shared" si="43"/>
        <v>-1528</v>
      </c>
    </row>
    <row r="129" spans="1:32" x14ac:dyDescent="0.3">
      <c r="A129" s="3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256"/>
      <c r="S129" s="274"/>
      <c r="T129" s="256"/>
      <c r="U129" s="275"/>
      <c r="V129" s="281"/>
      <c r="W129" s="282"/>
      <c r="X129" s="92"/>
      <c r="Y129" s="93"/>
      <c r="Z129" s="92"/>
      <c r="AA129" s="93"/>
      <c r="AB129" s="183"/>
    </row>
    <row r="130" spans="1:32" x14ac:dyDescent="0.3">
      <c r="A130" s="3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256"/>
      <c r="S130" s="274"/>
      <c r="T130" s="256"/>
      <c r="U130" s="275"/>
      <c r="V130" s="255">
        <f t="shared" ref="V130:AB134" si="44">O130-C130</f>
        <v>-78</v>
      </c>
      <c r="W130" s="256">
        <f t="shared" si="44"/>
        <v>-917</v>
      </c>
      <c r="X130" s="90">
        <f t="shared" si="44"/>
        <v>-665</v>
      </c>
      <c r="Y130" s="90">
        <f t="shared" si="44"/>
        <v>-639</v>
      </c>
      <c r="Z130" s="90">
        <f t="shared" si="44"/>
        <v>-983</v>
      </c>
      <c r="AA130" s="90">
        <f t="shared" si="44"/>
        <v>-766</v>
      </c>
      <c r="AB130" s="176">
        <f t="shared" si="44"/>
        <v>-1256</v>
      </c>
    </row>
    <row r="131" spans="1:32" x14ac:dyDescent="0.3">
      <c r="A131" s="3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256"/>
      <c r="S131" s="274"/>
      <c r="T131" s="256"/>
      <c r="U131" s="275"/>
      <c r="V131" s="255">
        <f t="shared" si="44"/>
        <v>-6</v>
      </c>
      <c r="W131" s="256">
        <f t="shared" si="44"/>
        <v>-18</v>
      </c>
      <c r="X131" s="90">
        <f t="shared" si="44"/>
        <v>-262</v>
      </c>
      <c r="Y131" s="90">
        <f t="shared" si="44"/>
        <v>-237</v>
      </c>
      <c r="Z131" s="90">
        <f t="shared" si="44"/>
        <v>-455</v>
      </c>
      <c r="AA131" s="90">
        <f t="shared" si="44"/>
        <v>-313</v>
      </c>
      <c r="AB131" s="176">
        <f t="shared" si="44"/>
        <v>-624</v>
      </c>
    </row>
    <row r="132" spans="1:32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256"/>
      <c r="S132" s="274"/>
      <c r="T132" s="256"/>
      <c r="U132" s="275"/>
      <c r="V132" s="255">
        <f t="shared" si="44"/>
        <v>-56</v>
      </c>
      <c r="W132" s="256">
        <f t="shared" si="44"/>
        <v>-105</v>
      </c>
      <c r="X132" s="90">
        <f t="shared" si="44"/>
        <v>-132</v>
      </c>
      <c r="Y132" s="90">
        <f t="shared" si="44"/>
        <v>-105</v>
      </c>
      <c r="Z132" s="90">
        <f t="shared" si="44"/>
        <v>-79</v>
      </c>
      <c r="AA132" s="90">
        <f t="shared" si="44"/>
        <v>-62</v>
      </c>
      <c r="AB132" s="176">
        <f t="shared" si="44"/>
        <v>-41</v>
      </c>
    </row>
    <row r="133" spans="1:32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256"/>
      <c r="S133" s="274"/>
      <c r="T133" s="256"/>
      <c r="U133" s="275"/>
      <c r="V133" s="255">
        <f t="shared" si="44"/>
        <v>-5</v>
      </c>
      <c r="W133" s="256">
        <f t="shared" si="44"/>
        <v>-10</v>
      </c>
      <c r="X133" s="90">
        <f t="shared" si="44"/>
        <v>-9</v>
      </c>
      <c r="Y133" s="90">
        <f t="shared" si="44"/>
        <v>-9</v>
      </c>
      <c r="Z133" s="90">
        <f t="shared" si="44"/>
        <v>-7</v>
      </c>
      <c r="AA133" s="90">
        <f t="shared" si="44"/>
        <v>-5</v>
      </c>
      <c r="AB133" s="176">
        <f t="shared" si="44"/>
        <v>-7</v>
      </c>
    </row>
    <row r="134" spans="1:32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277"/>
      <c r="S134" s="276"/>
      <c r="T134" s="277"/>
      <c r="U134" s="278"/>
      <c r="V134" s="279">
        <f t="shared" si="44"/>
        <v>0</v>
      </c>
      <c r="W134" s="277">
        <f t="shared" si="44"/>
        <v>-1</v>
      </c>
      <c r="X134" s="94">
        <f t="shared" si="44"/>
        <v>-1</v>
      </c>
      <c r="Y134" s="94">
        <f t="shared" si="44"/>
        <v>0</v>
      </c>
      <c r="Z134" s="94">
        <f t="shared" si="44"/>
        <v>0</v>
      </c>
      <c r="AA134" s="94">
        <f t="shared" si="44"/>
        <v>0</v>
      </c>
      <c r="AB134" s="180">
        <f t="shared" si="44"/>
        <v>0</v>
      </c>
    </row>
    <row r="135" spans="1:32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256">
        <f t="shared" si="45"/>
        <v>0</v>
      </c>
      <c r="S135" s="274">
        <f t="shared" si="45"/>
        <v>0</v>
      </c>
      <c r="T135" s="256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92">
        <f t="shared" ref="X135:AB135" si="46">SUM(X130:X134)</f>
        <v>-1069</v>
      </c>
      <c r="Y135" s="93">
        <f t="shared" si="46"/>
        <v>-990</v>
      </c>
      <c r="Z135" s="92">
        <f t="shared" si="46"/>
        <v>-1524</v>
      </c>
      <c r="AA135" s="93">
        <f t="shared" si="46"/>
        <v>-1146</v>
      </c>
      <c r="AB135" s="183">
        <f t="shared" si="46"/>
        <v>-1928</v>
      </c>
    </row>
    <row r="136" spans="1:32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256"/>
      <c r="S136" s="274"/>
      <c r="T136" s="256"/>
      <c r="U136" s="275"/>
      <c r="V136" s="281"/>
      <c r="W136" s="282"/>
      <c r="X136" s="92"/>
      <c r="Y136" s="93"/>
      <c r="Z136" s="92"/>
      <c r="AA136" s="93"/>
      <c r="AB136" s="183"/>
    </row>
    <row r="137" spans="1:32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1753</v>
      </c>
      <c r="R137" s="256"/>
      <c r="S137" s="274"/>
      <c r="T137" s="256"/>
      <c r="U137" s="275"/>
      <c r="V137" s="255">
        <f t="shared" ref="V137:AB141" si="47">O137-C137</f>
        <v>-3053</v>
      </c>
      <c r="W137" s="256">
        <f t="shared" si="47"/>
        <v>-6810</v>
      </c>
      <c r="X137" s="90">
        <f t="shared" si="47"/>
        <v>-8493</v>
      </c>
      <c r="Y137" s="90">
        <f t="shared" si="47"/>
        <v>-8801</v>
      </c>
      <c r="Z137" s="90">
        <f t="shared" si="47"/>
        <v>-8537</v>
      </c>
      <c r="AA137" s="90">
        <f t="shared" si="47"/>
        <v>-7773</v>
      </c>
      <c r="AB137" s="176">
        <f t="shared" si="47"/>
        <v>-6476</v>
      </c>
      <c r="AC137" s="400"/>
      <c r="AD137" s="400"/>
      <c r="AE137" s="400"/>
      <c r="AF137" s="400"/>
    </row>
    <row r="138" spans="1:32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408</v>
      </c>
      <c r="R138" s="256"/>
      <c r="S138" s="274"/>
      <c r="T138" s="256"/>
      <c r="U138" s="275"/>
      <c r="V138" s="255">
        <f t="shared" si="47"/>
        <v>-966</v>
      </c>
      <c r="W138" s="256">
        <f t="shared" si="47"/>
        <v>-1351</v>
      </c>
      <c r="X138" s="90">
        <f t="shared" si="47"/>
        <v>-3179</v>
      </c>
      <c r="Y138" s="90">
        <f t="shared" si="47"/>
        <v>-3163</v>
      </c>
      <c r="Z138" s="90">
        <f t="shared" si="47"/>
        <v>-3293</v>
      </c>
      <c r="AA138" s="90">
        <f t="shared" si="47"/>
        <v>-3206</v>
      </c>
      <c r="AB138" s="176">
        <f t="shared" si="47"/>
        <v>-2802</v>
      </c>
    </row>
    <row r="139" spans="1:32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28</v>
      </c>
      <c r="R139" s="256"/>
      <c r="S139" s="274"/>
      <c r="T139" s="256"/>
      <c r="U139" s="275"/>
      <c r="V139" s="255">
        <f t="shared" si="47"/>
        <v>-90</v>
      </c>
      <c r="W139" s="256">
        <f t="shared" si="47"/>
        <v>-164</v>
      </c>
      <c r="X139" s="90">
        <f t="shared" si="47"/>
        <v>-180</v>
      </c>
      <c r="Y139" s="90">
        <f t="shared" si="47"/>
        <v>-163</v>
      </c>
      <c r="Z139" s="90">
        <f t="shared" si="47"/>
        <v>-135</v>
      </c>
      <c r="AA139" s="90">
        <f t="shared" si="47"/>
        <v>-104</v>
      </c>
      <c r="AB139" s="176">
        <f t="shared" si="47"/>
        <v>-89</v>
      </c>
      <c r="AC139" s="401"/>
      <c r="AD139" s="401"/>
      <c r="AE139" s="401"/>
      <c r="AF139" s="401"/>
    </row>
    <row r="140" spans="1:32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11</v>
      </c>
      <c r="R140" s="256"/>
      <c r="S140" s="274"/>
      <c r="T140" s="256"/>
      <c r="U140" s="275"/>
      <c r="V140" s="255">
        <f t="shared" si="47"/>
        <v>-24</v>
      </c>
      <c r="W140" s="256">
        <f t="shared" si="47"/>
        <v>-52</v>
      </c>
      <c r="X140" s="90">
        <f t="shared" si="47"/>
        <v>-58</v>
      </c>
      <c r="Y140" s="90">
        <f t="shared" si="47"/>
        <v>-59</v>
      </c>
      <c r="Z140" s="90">
        <f t="shared" si="47"/>
        <v>-54</v>
      </c>
      <c r="AA140" s="90">
        <f t="shared" si="47"/>
        <v>-48</v>
      </c>
      <c r="AB140" s="176">
        <f t="shared" si="47"/>
        <v>-37</v>
      </c>
    </row>
    <row r="141" spans="1:32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277"/>
      <c r="S141" s="276"/>
      <c r="T141" s="277"/>
      <c r="U141" s="278"/>
      <c r="V141" s="279">
        <f t="shared" si="47"/>
        <v>-4</v>
      </c>
      <c r="W141" s="277">
        <f t="shared" si="47"/>
        <v>-7</v>
      </c>
      <c r="X141" s="94">
        <f t="shared" si="47"/>
        <v>-6</v>
      </c>
      <c r="Y141" s="94">
        <f t="shared" si="47"/>
        <v>-7</v>
      </c>
      <c r="Z141" s="94">
        <f t="shared" si="47"/>
        <v>-6</v>
      </c>
      <c r="AA141" s="94">
        <f t="shared" si="47"/>
        <v>-5</v>
      </c>
      <c r="AB141" s="180">
        <f t="shared" si="47"/>
        <v>-3</v>
      </c>
    </row>
    <row r="142" spans="1:32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2202</v>
      </c>
      <c r="R142" s="283">
        <f t="shared" si="48"/>
        <v>0</v>
      </c>
      <c r="S142" s="283">
        <f t="shared" si="48"/>
        <v>0</v>
      </c>
      <c r="T142" s="283">
        <f t="shared" si="48"/>
        <v>0</v>
      </c>
      <c r="U142" s="284">
        <f t="shared" si="48"/>
        <v>0</v>
      </c>
      <c r="V142" s="285">
        <f t="shared" si="48"/>
        <v>-4137</v>
      </c>
      <c r="W142" s="283">
        <f t="shared" si="48"/>
        <v>-8384</v>
      </c>
      <c r="X142" s="185">
        <f t="shared" si="48"/>
        <v>-11916</v>
      </c>
      <c r="Y142" s="185">
        <f t="shared" si="48"/>
        <v>-12193</v>
      </c>
      <c r="Z142" s="185">
        <f t="shared" si="48"/>
        <v>-12025</v>
      </c>
      <c r="AA142" s="185">
        <f t="shared" si="48"/>
        <v>-11136</v>
      </c>
      <c r="AB142" s="186">
        <f t="shared" si="48"/>
        <v>-9407</v>
      </c>
    </row>
    <row r="143" spans="1:32" x14ac:dyDescent="0.3">
      <c r="A143" s="290"/>
      <c r="B143" s="229"/>
      <c r="C143" s="229"/>
      <c r="D143" s="229"/>
      <c r="E143" s="229"/>
      <c r="F143" s="229"/>
      <c r="G143" s="229"/>
      <c r="Q143" s="229"/>
    </row>
    <row r="144" spans="1:32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  <c r="Q144" s="229"/>
    </row>
    <row r="145" spans="1:17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  <c r="Q145" s="229"/>
    </row>
    <row r="146" spans="1:17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  <c r="Q146" s="229"/>
    </row>
    <row r="147" spans="1:17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  <c r="Q147" s="229"/>
    </row>
    <row r="148" spans="1:17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  <c r="Q148" s="229"/>
    </row>
    <row r="149" spans="1:17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  <c r="Q149" s="229"/>
    </row>
    <row r="150" spans="1:17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  <c r="Q150" s="229"/>
    </row>
    <row r="151" spans="1:17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  <c r="Q151" s="229"/>
    </row>
    <row r="152" spans="1:17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  <c r="Q152" s="229"/>
    </row>
    <row r="153" spans="1:17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  <c r="Q153" s="229"/>
    </row>
    <row r="154" spans="1:17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7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7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7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7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7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7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5"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7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63"/>
  <sheetViews>
    <sheetView zoomScaleNormal="100" workbookViewId="0">
      <pane xSplit="2" ySplit="9" topLeftCell="N10" activePane="bottomRight" state="frozen"/>
      <selection pane="topRight" activeCell="C1" sqref="C1"/>
      <selection pane="bottomLeft" activeCell="A9" sqref="A9"/>
      <selection pane="bottomRight" activeCell="S20" sqref="S20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229" customWidth="1"/>
    <col min="21" max="23" width="11.44140625" style="1" customWidth="1"/>
    <col min="24" max="25" width="12" style="1" bestFit="1" customWidth="1"/>
    <col min="26" max="27" width="11" style="1" bestFit="1" customWidth="1"/>
    <col min="28" max="28" width="12.33203125" style="1" customWidth="1"/>
    <col min="29" max="29" width="12.5546875" style="1" customWidth="1"/>
    <col min="30" max="31" width="11.44140625" style="1" bestFit="1" customWidth="1"/>
    <col min="32" max="32" width="15.5546875" style="1" customWidth="1"/>
    <col min="33" max="16384" width="9.21875" style="1"/>
  </cols>
  <sheetData>
    <row r="1" spans="1:37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23"/>
      <c r="AA1" s="23"/>
      <c r="AB1" s="23"/>
      <c r="AC1" s="23"/>
      <c r="AD1" s="23"/>
      <c r="AE1" s="23"/>
      <c r="AF1" s="24"/>
    </row>
    <row r="2" spans="1:37" ht="27.6" customHeight="1" thickTop="1" thickBot="1" x14ac:dyDescent="0.35">
      <c r="B2" s="4" t="s">
        <v>0</v>
      </c>
      <c r="C2" s="515"/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350"/>
      <c r="U2" s="6"/>
      <c r="V2" s="6"/>
      <c r="W2" s="6"/>
      <c r="X2" s="6"/>
      <c r="Y2" s="7"/>
    </row>
    <row r="3" spans="1:37" ht="27.6" customHeight="1" thickTop="1" thickBot="1" x14ac:dyDescent="0.35">
      <c r="B3" s="4" t="s">
        <v>59</v>
      </c>
      <c r="C3" s="517"/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351"/>
      <c r="U3" s="8"/>
      <c r="V3" s="8"/>
      <c r="W3" s="8"/>
      <c r="X3" s="8"/>
      <c r="Y3" s="9"/>
    </row>
    <row r="4" spans="1:37" ht="27.6" customHeight="1" thickTop="1" thickBot="1" x14ac:dyDescent="0.35">
      <c r="B4" s="4" t="s">
        <v>1</v>
      </c>
      <c r="C4" s="330"/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351"/>
      <c r="U4" s="8"/>
      <c r="V4" s="8"/>
      <c r="W4" s="8"/>
      <c r="X4" s="8"/>
      <c r="Y4" s="9"/>
    </row>
    <row r="5" spans="1:37" ht="27.6" customHeight="1" thickTop="1" thickBot="1" x14ac:dyDescent="0.35">
      <c r="B5" s="4" t="s">
        <v>45</v>
      </c>
      <c r="C5" s="519" t="s">
        <v>187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351"/>
      <c r="U5" s="8"/>
      <c r="V5" s="8"/>
      <c r="W5" s="8"/>
      <c r="X5" s="8"/>
      <c r="Y5" s="10"/>
    </row>
    <row r="6" spans="1:37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351"/>
      <c r="U6" s="8"/>
      <c r="V6" s="8"/>
      <c r="W6" s="8"/>
      <c r="X6" s="8"/>
      <c r="Y6" s="10"/>
    </row>
    <row r="7" spans="1:37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398"/>
      <c r="U7" s="13"/>
      <c r="V7" s="13"/>
      <c r="W7" s="13"/>
      <c r="X7" s="13"/>
      <c r="Y7" s="14"/>
    </row>
    <row r="8" spans="1:37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353"/>
      <c r="U8" s="20"/>
      <c r="V8" s="466"/>
      <c r="W8" s="466"/>
      <c r="X8" s="521" t="s">
        <v>32</v>
      </c>
      <c r="Y8" s="522"/>
      <c r="Z8" s="522"/>
      <c r="AA8" s="522"/>
      <c r="AB8" s="522"/>
      <c r="AC8" s="522"/>
      <c r="AD8" s="522"/>
      <c r="AE8" s="522"/>
      <c r="AF8" s="523"/>
      <c r="AG8" s="494"/>
      <c r="AH8" s="494"/>
    </row>
    <row r="9" spans="1:37" s="495" customFormat="1" ht="30.6" customHeight="1" thickBot="1" x14ac:dyDescent="0.35">
      <c r="B9" s="21"/>
      <c r="C9" s="496" t="s">
        <v>8</v>
      </c>
      <c r="D9" s="497" t="s">
        <v>9</v>
      </c>
      <c r="E9" s="497" t="s">
        <v>13</v>
      </c>
      <c r="F9" s="497" t="s">
        <v>10</v>
      </c>
      <c r="G9" s="497" t="s">
        <v>14</v>
      </c>
      <c r="H9" s="497" t="s">
        <v>2</v>
      </c>
      <c r="I9" s="497" t="s">
        <v>12</v>
      </c>
      <c r="J9" s="497" t="s">
        <v>3</v>
      </c>
      <c r="K9" s="497" t="s">
        <v>4</v>
      </c>
      <c r="L9" s="497" t="s">
        <v>5</v>
      </c>
      <c r="M9" s="497" t="s">
        <v>6</v>
      </c>
      <c r="N9" s="498" t="s">
        <v>7</v>
      </c>
      <c r="O9" s="499" t="s">
        <v>8</v>
      </c>
      <c r="P9" s="500" t="s">
        <v>9</v>
      </c>
      <c r="Q9" s="501" t="s">
        <v>13</v>
      </c>
      <c r="R9" s="502" t="s">
        <v>10</v>
      </c>
      <c r="S9" s="502" t="s">
        <v>11</v>
      </c>
      <c r="T9" s="502" t="s">
        <v>2</v>
      </c>
      <c r="U9" s="502" t="s">
        <v>12</v>
      </c>
      <c r="V9" s="502" t="s">
        <v>3</v>
      </c>
      <c r="W9" s="467" t="s">
        <v>188</v>
      </c>
      <c r="X9" s="496" t="s">
        <v>8</v>
      </c>
      <c r="Y9" s="497" t="s">
        <v>9</v>
      </c>
      <c r="Z9" s="497" t="s">
        <v>13</v>
      </c>
      <c r="AA9" s="497" t="s">
        <v>139</v>
      </c>
      <c r="AB9" s="497" t="s">
        <v>11</v>
      </c>
      <c r="AC9" s="497" t="s">
        <v>2</v>
      </c>
      <c r="AD9" s="497" t="s">
        <v>12</v>
      </c>
      <c r="AE9" s="497" t="s">
        <v>3</v>
      </c>
      <c r="AF9" s="503" t="s">
        <v>182</v>
      </c>
      <c r="AG9" s="504"/>
      <c r="AH9" s="504"/>
      <c r="AI9" s="504"/>
      <c r="AJ9" s="504"/>
      <c r="AK9" s="504"/>
    </row>
    <row r="10" spans="1:37" ht="14.4" customHeight="1" x14ac:dyDescent="0.3">
      <c r="A10" s="506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355"/>
      <c r="U10" s="187"/>
      <c r="V10" s="468"/>
      <c r="W10" s="468"/>
      <c r="X10" s="212"/>
      <c r="Y10" s="28"/>
      <c r="Z10" s="29"/>
      <c r="AA10" s="29"/>
      <c r="AB10" s="29"/>
      <c r="AC10" s="29"/>
      <c r="AD10" s="29"/>
      <c r="AE10" s="29"/>
      <c r="AF10" s="152"/>
    </row>
    <row r="11" spans="1:37" x14ac:dyDescent="0.3">
      <c r="A11" s="506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357">
        <v>256621</v>
      </c>
      <c r="U11" s="357">
        <v>256285</v>
      </c>
      <c r="V11" s="469">
        <v>256196</v>
      </c>
      <c r="W11" s="469">
        <v>256236</v>
      </c>
      <c r="X11" s="213">
        <f t="shared" ref="X11:AF15" si="0">O11-C11</f>
        <v>4079</v>
      </c>
      <c r="Y11" s="80">
        <f t="shared" si="0"/>
        <v>4317</v>
      </c>
      <c r="Z11" s="80">
        <f t="shared" si="0"/>
        <v>5435</v>
      </c>
      <c r="AA11" s="80">
        <f t="shared" si="0"/>
        <v>6171</v>
      </c>
      <c r="AB11" s="80">
        <f t="shared" si="0"/>
        <v>3856</v>
      </c>
      <c r="AC11" s="80">
        <f t="shared" si="0"/>
        <v>3224</v>
      </c>
      <c r="AD11" s="80">
        <f t="shared" si="0"/>
        <v>1509</v>
      </c>
      <c r="AE11" s="80">
        <f t="shared" si="0"/>
        <v>1010</v>
      </c>
      <c r="AF11" s="154">
        <f t="shared" si="0"/>
        <v>-457</v>
      </c>
    </row>
    <row r="12" spans="1:37" x14ac:dyDescent="0.3">
      <c r="A12" s="506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357">
        <v>42434</v>
      </c>
      <c r="U12" s="357">
        <v>42966</v>
      </c>
      <c r="V12" s="469">
        <v>43439</v>
      </c>
      <c r="W12" s="469">
        <v>43971</v>
      </c>
      <c r="X12" s="213">
        <f t="shared" si="0"/>
        <v>-247</v>
      </c>
      <c r="Y12" s="80">
        <f t="shared" si="0"/>
        <v>389</v>
      </c>
      <c r="Z12" s="80">
        <f t="shared" si="0"/>
        <v>-209</v>
      </c>
      <c r="AA12" s="80">
        <f t="shared" si="0"/>
        <v>-365</v>
      </c>
      <c r="AB12" s="80">
        <f t="shared" si="0"/>
        <v>2782</v>
      </c>
      <c r="AC12" s="80">
        <f t="shared" si="0"/>
        <v>3291</v>
      </c>
      <c r="AD12" s="80">
        <f t="shared" si="0"/>
        <v>5088</v>
      </c>
      <c r="AE12" s="80">
        <f t="shared" si="0"/>
        <v>4230</v>
      </c>
      <c r="AF12" s="154">
        <f t="shared" si="0"/>
        <v>4676</v>
      </c>
    </row>
    <row r="13" spans="1:37" x14ac:dyDescent="0.3">
      <c r="A13" s="506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357">
        <v>23426</v>
      </c>
      <c r="U13" s="357">
        <v>23414</v>
      </c>
      <c r="V13" s="469">
        <v>23886</v>
      </c>
      <c r="W13" s="469">
        <v>24007</v>
      </c>
      <c r="X13" s="213">
        <f t="shared" si="0"/>
        <v>-11</v>
      </c>
      <c r="Y13" s="80">
        <f t="shared" si="0"/>
        <v>186</v>
      </c>
      <c r="Z13" s="80">
        <f t="shared" si="0"/>
        <v>425</v>
      </c>
      <c r="AA13" s="80">
        <f t="shared" si="0"/>
        <v>619</v>
      </c>
      <c r="AB13" s="80">
        <f t="shared" si="0"/>
        <v>677</v>
      </c>
      <c r="AC13" s="80">
        <f t="shared" si="0"/>
        <v>701</v>
      </c>
      <c r="AD13" s="80">
        <f t="shared" si="0"/>
        <v>683</v>
      </c>
      <c r="AE13" s="80">
        <f t="shared" si="0"/>
        <v>957</v>
      </c>
      <c r="AF13" s="154">
        <f t="shared" si="0"/>
        <v>671</v>
      </c>
    </row>
    <row r="14" spans="1:37" x14ac:dyDescent="0.3">
      <c r="A14" s="506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357">
        <v>6939</v>
      </c>
      <c r="U14" s="357">
        <v>6944</v>
      </c>
      <c r="V14" s="469">
        <v>6570</v>
      </c>
      <c r="W14" s="469">
        <v>6574</v>
      </c>
      <c r="X14" s="213">
        <f t="shared" si="0"/>
        <v>136</v>
      </c>
      <c r="Y14" s="80">
        <f t="shared" si="0"/>
        <v>152</v>
      </c>
      <c r="Z14" s="80">
        <f t="shared" si="0"/>
        <v>158</v>
      </c>
      <c r="AA14" s="80">
        <f t="shared" si="0"/>
        <v>174</v>
      </c>
      <c r="AB14" s="80">
        <f t="shared" si="0"/>
        <v>194</v>
      </c>
      <c r="AC14" s="80">
        <f t="shared" si="0"/>
        <v>191</v>
      </c>
      <c r="AD14" s="80">
        <f t="shared" si="0"/>
        <v>190</v>
      </c>
      <c r="AE14" s="80">
        <f t="shared" si="0"/>
        <v>-303</v>
      </c>
      <c r="AF14" s="154">
        <f t="shared" si="0"/>
        <v>-331</v>
      </c>
    </row>
    <row r="15" spans="1:37" x14ac:dyDescent="0.3">
      <c r="A15" s="506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358">
        <v>1000</v>
      </c>
      <c r="U15" s="358">
        <v>1000</v>
      </c>
      <c r="V15" s="470">
        <v>907</v>
      </c>
      <c r="W15" s="470">
        <v>902</v>
      </c>
      <c r="X15" s="214">
        <f t="shared" si="0"/>
        <v>13</v>
      </c>
      <c r="Y15" s="85">
        <f t="shared" si="0"/>
        <v>18</v>
      </c>
      <c r="Z15" s="85">
        <f t="shared" si="0"/>
        <v>15</v>
      </c>
      <c r="AA15" s="85">
        <f t="shared" si="0"/>
        <v>18</v>
      </c>
      <c r="AB15" s="85">
        <f t="shared" si="0"/>
        <v>17</v>
      </c>
      <c r="AC15" s="85">
        <f t="shared" si="0"/>
        <v>22</v>
      </c>
      <c r="AD15" s="85">
        <f t="shared" si="0"/>
        <v>23</v>
      </c>
      <c r="AE15" s="85">
        <f t="shared" si="0"/>
        <v>-77</v>
      </c>
      <c r="AF15" s="155">
        <f t="shared" si="0"/>
        <v>-92</v>
      </c>
    </row>
    <row r="16" spans="1:37" ht="15" thickBot="1" x14ac:dyDescent="0.35">
      <c r="A16" s="506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W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359">
        <f t="shared" si="1"/>
        <v>330420</v>
      </c>
      <c r="U16" s="359">
        <f t="shared" si="1"/>
        <v>330609</v>
      </c>
      <c r="V16" s="359">
        <f t="shared" si="1"/>
        <v>330998</v>
      </c>
      <c r="W16" s="359">
        <f t="shared" si="1"/>
        <v>331690</v>
      </c>
      <c r="X16" s="215">
        <f>SUM(X11:X15)</f>
        <v>3970</v>
      </c>
      <c r="Y16" s="51">
        <f>SUM(Y11:Y15)</f>
        <v>5062</v>
      </c>
      <c r="Z16" s="51">
        <f t="shared" ref="Z16:AF16" si="2">SUM(Z11:Z15)</f>
        <v>5824</v>
      </c>
      <c r="AA16" s="51">
        <f t="shared" si="2"/>
        <v>6617</v>
      </c>
      <c r="AB16" s="51">
        <f t="shared" si="2"/>
        <v>7526</v>
      </c>
      <c r="AC16" s="51">
        <f t="shared" si="2"/>
        <v>7429</v>
      </c>
      <c r="AD16" s="51">
        <f t="shared" si="2"/>
        <v>7493</v>
      </c>
      <c r="AE16" s="51">
        <f t="shared" si="2"/>
        <v>5817</v>
      </c>
      <c r="AF16" s="472">
        <f t="shared" si="2"/>
        <v>4467</v>
      </c>
    </row>
    <row r="17" spans="1:37" x14ac:dyDescent="0.3">
      <c r="A17" s="506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60"/>
      <c r="U17" s="360"/>
      <c r="V17" s="471"/>
      <c r="W17" s="471"/>
      <c r="X17" s="213"/>
      <c r="Y17" s="236"/>
      <c r="Z17" s="81"/>
      <c r="AA17" s="81"/>
      <c r="AB17" s="81"/>
      <c r="AC17" s="81"/>
      <c r="AD17" s="81"/>
      <c r="AE17" s="81"/>
      <c r="AF17" s="159"/>
    </row>
    <row r="18" spans="1:37" x14ac:dyDescent="0.3">
      <c r="A18" s="506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361">
        <v>59439</v>
      </c>
      <c r="U18" s="361">
        <v>63197</v>
      </c>
      <c r="V18" s="361">
        <v>60499</v>
      </c>
      <c r="W18" s="469">
        <v>58057</v>
      </c>
      <c r="X18" s="213">
        <f t="shared" ref="X18:AF22" si="3">O18-C18</f>
        <v>5522</v>
      </c>
      <c r="Y18" s="80">
        <f t="shared" si="3"/>
        <v>-3703</v>
      </c>
      <c r="Z18" s="80">
        <f t="shared" si="3"/>
        <v>-1181</v>
      </c>
      <c r="AA18" s="80">
        <f t="shared" si="3"/>
        <v>530</v>
      </c>
      <c r="AB18" s="80">
        <f t="shared" si="3"/>
        <v>-7910</v>
      </c>
      <c r="AC18" s="80">
        <f t="shared" si="3"/>
        <v>-3844</v>
      </c>
      <c r="AD18" s="80">
        <f t="shared" si="3"/>
        <v>3624</v>
      </c>
      <c r="AE18" s="80">
        <f t="shared" si="3"/>
        <v>411</v>
      </c>
      <c r="AF18" s="154">
        <f t="shared" si="3"/>
        <v>3502</v>
      </c>
      <c r="AG18" s="400"/>
      <c r="AH18" s="400"/>
      <c r="AI18" s="400"/>
      <c r="AJ18" s="400"/>
      <c r="AK18" s="400"/>
    </row>
    <row r="19" spans="1:37" x14ac:dyDescent="0.3">
      <c r="A19" s="506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361">
        <v>29077</v>
      </c>
      <c r="U19" s="361">
        <v>29105</v>
      </c>
      <c r="V19" s="361">
        <v>28435</v>
      </c>
      <c r="W19" s="469">
        <v>27466</v>
      </c>
      <c r="X19" s="213">
        <f t="shared" si="3"/>
        <v>-699</v>
      </c>
      <c r="Y19" s="80">
        <f t="shared" si="3"/>
        <v>-1644</v>
      </c>
      <c r="Z19" s="80">
        <f t="shared" si="3"/>
        <v>134</v>
      </c>
      <c r="AA19" s="80">
        <f t="shared" si="3"/>
        <v>-122</v>
      </c>
      <c r="AB19" s="80">
        <f t="shared" si="3"/>
        <v>676</v>
      </c>
      <c r="AC19" s="80">
        <f t="shared" si="3"/>
        <v>1940</v>
      </c>
      <c r="AD19" s="80">
        <f t="shared" si="3"/>
        <v>3343</v>
      </c>
      <c r="AE19" s="80">
        <f t="shared" si="3"/>
        <v>1723</v>
      </c>
      <c r="AF19" s="154">
        <f t="shared" si="3"/>
        <v>2052</v>
      </c>
    </row>
    <row r="20" spans="1:37" x14ac:dyDescent="0.3">
      <c r="A20" s="506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361">
        <v>5310</v>
      </c>
      <c r="U20" s="361">
        <v>5563</v>
      </c>
      <c r="V20" s="361">
        <v>5328</v>
      </c>
      <c r="W20" s="469">
        <v>5091</v>
      </c>
      <c r="X20" s="213">
        <f t="shared" si="3"/>
        <v>787</v>
      </c>
      <c r="Y20" s="80">
        <f t="shared" si="3"/>
        <v>1365</v>
      </c>
      <c r="Z20" s="80">
        <f t="shared" si="3"/>
        <v>1144</v>
      </c>
      <c r="AA20" s="80">
        <f t="shared" si="3"/>
        <v>1146</v>
      </c>
      <c r="AB20" s="80">
        <f t="shared" si="3"/>
        <v>340</v>
      </c>
      <c r="AC20" s="80">
        <f t="shared" si="3"/>
        <v>604</v>
      </c>
      <c r="AD20" s="80">
        <f t="shared" si="3"/>
        <v>1205</v>
      </c>
      <c r="AE20" s="80">
        <f t="shared" si="3"/>
        <v>908</v>
      </c>
      <c r="AF20" s="154">
        <f t="shared" si="3"/>
        <v>907</v>
      </c>
      <c r="AG20" s="401"/>
      <c r="AH20" s="401"/>
      <c r="AI20" s="401"/>
      <c r="AJ20" s="401"/>
      <c r="AK20" s="401"/>
    </row>
    <row r="21" spans="1:37" x14ac:dyDescent="0.3">
      <c r="A21" s="506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361">
        <v>1176</v>
      </c>
      <c r="U21" s="361">
        <v>1276</v>
      </c>
      <c r="V21" s="361">
        <v>1101</v>
      </c>
      <c r="W21" s="469">
        <v>1049</v>
      </c>
      <c r="X21" s="213">
        <f t="shared" si="3"/>
        <v>325</v>
      </c>
      <c r="Y21" s="80">
        <f t="shared" si="3"/>
        <v>509</v>
      </c>
      <c r="Z21" s="80">
        <f t="shared" si="3"/>
        <v>336</v>
      </c>
      <c r="AA21" s="80">
        <f t="shared" si="3"/>
        <v>347</v>
      </c>
      <c r="AB21" s="80">
        <f t="shared" si="3"/>
        <v>142</v>
      </c>
      <c r="AC21" s="80">
        <f t="shared" si="3"/>
        <v>179</v>
      </c>
      <c r="AD21" s="80">
        <f t="shared" si="3"/>
        <v>429</v>
      </c>
      <c r="AE21" s="80">
        <f t="shared" si="3"/>
        <v>202</v>
      </c>
      <c r="AF21" s="154">
        <f t="shared" si="3"/>
        <v>167</v>
      </c>
    </row>
    <row r="22" spans="1:37" x14ac:dyDescent="0.3">
      <c r="A22" s="506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362">
        <v>147</v>
      </c>
      <c r="U22" s="362">
        <v>172</v>
      </c>
      <c r="V22" s="362">
        <v>134</v>
      </c>
      <c r="W22" s="470">
        <v>111</v>
      </c>
      <c r="X22" s="214">
        <f t="shared" si="3"/>
        <v>75</v>
      </c>
      <c r="Y22" s="85">
        <f t="shared" si="3"/>
        <v>54</v>
      </c>
      <c r="Z22" s="85">
        <f t="shared" si="3"/>
        <v>48</v>
      </c>
      <c r="AA22" s="85">
        <f t="shared" si="3"/>
        <v>75</v>
      </c>
      <c r="AB22" s="85">
        <f t="shared" si="3"/>
        <v>46</v>
      </c>
      <c r="AC22" s="85">
        <f t="shared" si="3"/>
        <v>19</v>
      </c>
      <c r="AD22" s="85">
        <f t="shared" si="3"/>
        <v>54</v>
      </c>
      <c r="AE22" s="85">
        <f t="shared" si="3"/>
        <v>20</v>
      </c>
      <c r="AF22" s="155">
        <f t="shared" si="3"/>
        <v>7</v>
      </c>
    </row>
    <row r="23" spans="1:37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F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95300</v>
      </c>
      <c r="T23" s="363">
        <f t="shared" si="4"/>
        <v>95149</v>
      </c>
      <c r="U23" s="363">
        <f t="shared" si="4"/>
        <v>99313</v>
      </c>
      <c r="V23" s="363">
        <f t="shared" si="4"/>
        <v>95497</v>
      </c>
      <c r="W23" s="363">
        <f t="shared" si="4"/>
        <v>91774</v>
      </c>
      <c r="X23" s="216">
        <f t="shared" si="4"/>
        <v>6010</v>
      </c>
      <c r="Y23" s="60">
        <f t="shared" si="4"/>
        <v>-3419</v>
      </c>
      <c r="Z23" s="60">
        <f t="shared" si="4"/>
        <v>481</v>
      </c>
      <c r="AA23" s="60">
        <f t="shared" si="4"/>
        <v>1976</v>
      </c>
      <c r="AB23" s="60">
        <f t="shared" si="4"/>
        <v>-6706</v>
      </c>
      <c r="AC23" s="60">
        <f t="shared" si="4"/>
        <v>-1102</v>
      </c>
      <c r="AD23" s="60">
        <f t="shared" si="4"/>
        <v>8655</v>
      </c>
      <c r="AE23" s="60">
        <f t="shared" si="4"/>
        <v>3264</v>
      </c>
      <c r="AF23" s="473">
        <f t="shared" si="4"/>
        <v>6635</v>
      </c>
    </row>
    <row r="24" spans="1:37" x14ac:dyDescent="0.3">
      <c r="A24" s="506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61"/>
      <c r="U24" s="361"/>
      <c r="V24" s="361"/>
      <c r="W24" s="363"/>
      <c r="X24" s="216"/>
      <c r="Y24" s="82"/>
      <c r="Z24" s="83"/>
      <c r="AA24" s="83"/>
      <c r="AB24" s="83"/>
      <c r="AC24" s="83"/>
      <c r="AD24" s="83"/>
      <c r="AE24" s="83"/>
      <c r="AF24" s="162"/>
    </row>
    <row r="25" spans="1:37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361">
        <v>18562</v>
      </c>
      <c r="U25" s="361">
        <v>24119</v>
      </c>
      <c r="V25" s="361">
        <v>21653</v>
      </c>
      <c r="W25" s="469">
        <v>22491</v>
      </c>
      <c r="X25" s="213">
        <f t="shared" ref="X25:AF29" si="5">O25-C25</f>
        <v>2991</v>
      </c>
      <c r="Y25" s="80">
        <f t="shared" si="5"/>
        <v>-8657</v>
      </c>
      <c r="Z25" s="80">
        <f t="shared" si="5"/>
        <v>-1118</v>
      </c>
      <c r="AA25" s="80">
        <f t="shared" si="5"/>
        <v>-587</v>
      </c>
      <c r="AB25" s="80">
        <f t="shared" si="5"/>
        <v>-10271</v>
      </c>
      <c r="AC25" s="80">
        <f t="shared" si="5"/>
        <v>-4969</v>
      </c>
      <c r="AD25" s="80">
        <f t="shared" si="5"/>
        <v>2101</v>
      </c>
      <c r="AE25" s="80">
        <f t="shared" si="5"/>
        <v>-4308</v>
      </c>
      <c r="AF25" s="154">
        <f t="shared" si="5"/>
        <v>208</v>
      </c>
    </row>
    <row r="26" spans="1:37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361">
        <v>3971</v>
      </c>
      <c r="U26" s="361">
        <v>4165</v>
      </c>
      <c r="V26" s="361">
        <v>3889</v>
      </c>
      <c r="W26" s="469">
        <v>8896</v>
      </c>
      <c r="X26" s="213">
        <f t="shared" si="5"/>
        <v>1193</v>
      </c>
      <c r="Y26" s="80">
        <f t="shared" si="5"/>
        <v>-318</v>
      </c>
      <c r="Z26" s="80">
        <f t="shared" si="5"/>
        <v>734</v>
      </c>
      <c r="AA26" s="80">
        <f t="shared" si="5"/>
        <v>-759</v>
      </c>
      <c r="AB26" s="80">
        <f t="shared" si="5"/>
        <v>-1129</v>
      </c>
      <c r="AC26" s="80">
        <f t="shared" si="5"/>
        <v>370</v>
      </c>
      <c r="AD26" s="80">
        <f t="shared" si="5"/>
        <v>391</v>
      </c>
      <c r="AE26" s="80">
        <f t="shared" si="5"/>
        <v>-1063</v>
      </c>
      <c r="AF26" s="154">
        <f t="shared" si="5"/>
        <v>4522</v>
      </c>
    </row>
    <row r="27" spans="1:37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361">
        <v>1439</v>
      </c>
      <c r="U27" s="361">
        <v>1869</v>
      </c>
      <c r="V27" s="361">
        <v>1781</v>
      </c>
      <c r="W27" s="469">
        <v>1986</v>
      </c>
      <c r="X27" s="213">
        <f t="shared" si="5"/>
        <v>593</v>
      </c>
      <c r="Y27" s="80">
        <f t="shared" si="5"/>
        <v>264</v>
      </c>
      <c r="Z27" s="80">
        <f t="shared" si="5"/>
        <v>-213</v>
      </c>
      <c r="AA27" s="80">
        <f t="shared" si="5"/>
        <v>95</v>
      </c>
      <c r="AB27" s="80">
        <f t="shared" si="5"/>
        <v>-786</v>
      </c>
      <c r="AC27" s="80">
        <f t="shared" si="5"/>
        <v>-362</v>
      </c>
      <c r="AD27" s="80">
        <f t="shared" si="5"/>
        <v>345</v>
      </c>
      <c r="AE27" s="80">
        <f t="shared" si="5"/>
        <v>4</v>
      </c>
      <c r="AF27" s="154">
        <f t="shared" si="5"/>
        <v>147</v>
      </c>
    </row>
    <row r="28" spans="1:37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361">
        <v>425</v>
      </c>
      <c r="U28" s="361">
        <v>564</v>
      </c>
      <c r="V28" s="361">
        <v>460</v>
      </c>
      <c r="W28" s="469">
        <v>515</v>
      </c>
      <c r="X28" s="213">
        <f t="shared" si="5"/>
        <v>266</v>
      </c>
      <c r="Y28" s="80">
        <f t="shared" si="5"/>
        <v>205</v>
      </c>
      <c r="Z28" s="80">
        <f t="shared" si="5"/>
        <v>47</v>
      </c>
      <c r="AA28" s="80">
        <f t="shared" si="5"/>
        <v>42</v>
      </c>
      <c r="AB28" s="80">
        <f t="shared" si="5"/>
        <v>-143</v>
      </c>
      <c r="AC28" s="80">
        <f t="shared" si="5"/>
        <v>-71</v>
      </c>
      <c r="AD28" s="80">
        <f t="shared" si="5"/>
        <v>208</v>
      </c>
      <c r="AE28" s="80">
        <f t="shared" si="5"/>
        <v>-3</v>
      </c>
      <c r="AF28" s="154">
        <f t="shared" si="5"/>
        <v>38</v>
      </c>
    </row>
    <row r="29" spans="1:37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362">
        <v>58</v>
      </c>
      <c r="U29" s="362">
        <v>94</v>
      </c>
      <c r="V29" s="362">
        <v>76</v>
      </c>
      <c r="W29" s="470">
        <v>63</v>
      </c>
      <c r="X29" s="214">
        <f t="shared" si="5"/>
        <v>59</v>
      </c>
      <c r="Y29" s="85">
        <f t="shared" si="5"/>
        <v>24</v>
      </c>
      <c r="Z29" s="85">
        <f t="shared" si="5"/>
        <v>8</v>
      </c>
      <c r="AA29" s="85">
        <f t="shared" si="5"/>
        <v>32</v>
      </c>
      <c r="AB29" s="85">
        <f t="shared" si="5"/>
        <v>-7</v>
      </c>
      <c r="AC29" s="85">
        <f t="shared" si="5"/>
        <v>-16</v>
      </c>
      <c r="AD29" s="85">
        <f t="shared" si="5"/>
        <v>31</v>
      </c>
      <c r="AE29" s="85">
        <f t="shared" si="5"/>
        <v>6</v>
      </c>
      <c r="AF29" s="155">
        <f t="shared" si="5"/>
        <v>3</v>
      </c>
    </row>
    <row r="30" spans="1:37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F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24580</v>
      </c>
      <c r="T30" s="363">
        <f t="shared" si="6"/>
        <v>24455</v>
      </c>
      <c r="U30" s="363">
        <f t="shared" si="6"/>
        <v>30811</v>
      </c>
      <c r="V30" s="363">
        <f t="shared" si="6"/>
        <v>27859</v>
      </c>
      <c r="W30" s="363">
        <f t="shared" si="6"/>
        <v>33951</v>
      </c>
      <c r="X30" s="216">
        <f t="shared" si="6"/>
        <v>5102</v>
      </c>
      <c r="Y30" s="60">
        <f t="shared" si="6"/>
        <v>-8482</v>
      </c>
      <c r="Z30" s="60">
        <f t="shared" si="6"/>
        <v>-542</v>
      </c>
      <c r="AA30" s="60">
        <f t="shared" si="6"/>
        <v>-1177</v>
      </c>
      <c r="AB30" s="60">
        <f t="shared" si="6"/>
        <v>-12336</v>
      </c>
      <c r="AC30" s="60">
        <f t="shared" si="6"/>
        <v>-5048</v>
      </c>
      <c r="AD30" s="60">
        <f t="shared" si="6"/>
        <v>3076</v>
      </c>
      <c r="AE30" s="60">
        <f t="shared" si="6"/>
        <v>-5364</v>
      </c>
      <c r="AF30" s="473">
        <f t="shared" si="6"/>
        <v>4918</v>
      </c>
    </row>
    <row r="31" spans="1:37" x14ac:dyDescent="0.3">
      <c r="A31" s="506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63"/>
      <c r="U31" s="363"/>
      <c r="V31" s="363"/>
      <c r="W31" s="363"/>
      <c r="X31" s="216"/>
      <c r="Y31" s="60"/>
      <c r="Z31" s="60"/>
      <c r="AA31" s="60"/>
      <c r="AB31" s="60"/>
      <c r="AC31" s="60"/>
      <c r="AD31" s="60"/>
      <c r="AE31" s="60"/>
      <c r="AF31" s="473"/>
    </row>
    <row r="32" spans="1:37" x14ac:dyDescent="0.3">
      <c r="A32" s="506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363">
        <v>8083</v>
      </c>
      <c r="U32" s="363">
        <v>6944</v>
      </c>
      <c r="V32" s="363">
        <v>7791</v>
      </c>
      <c r="W32" s="469">
        <v>7040</v>
      </c>
      <c r="X32" s="213">
        <f t="shared" ref="X32:AF36" si="7">O32-C32</f>
        <v>-396</v>
      </c>
      <c r="Y32" s="80">
        <f t="shared" si="7"/>
        <v>-33</v>
      </c>
      <c r="Z32" s="80">
        <f t="shared" si="7"/>
        <v>-5319</v>
      </c>
      <c r="AA32" s="80">
        <f t="shared" si="7"/>
        <v>-3724</v>
      </c>
      <c r="AB32" s="80">
        <f t="shared" si="7"/>
        <v>-88</v>
      </c>
      <c r="AC32" s="80">
        <f t="shared" si="7"/>
        <v>-4565</v>
      </c>
      <c r="AD32" s="80">
        <f t="shared" si="7"/>
        <v>-3244</v>
      </c>
      <c r="AE32" s="80">
        <f t="shared" si="7"/>
        <v>-1958</v>
      </c>
      <c r="AF32" s="154">
        <f t="shared" si="7"/>
        <v>-3473</v>
      </c>
    </row>
    <row r="33" spans="1:37" x14ac:dyDescent="0.3">
      <c r="A33" s="506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363">
        <v>2858</v>
      </c>
      <c r="U33" s="363">
        <v>2450</v>
      </c>
      <c r="V33" s="363">
        <v>1996</v>
      </c>
      <c r="W33" s="469">
        <v>1818</v>
      </c>
      <c r="X33" s="213">
        <f t="shared" si="7"/>
        <v>-416</v>
      </c>
      <c r="Y33" s="80">
        <f t="shared" si="7"/>
        <v>-574</v>
      </c>
      <c r="Z33" s="80">
        <f t="shared" si="7"/>
        <v>-1035</v>
      </c>
      <c r="AA33" s="80">
        <f t="shared" si="7"/>
        <v>74</v>
      </c>
      <c r="AB33" s="80">
        <f t="shared" si="7"/>
        <v>825</v>
      </c>
      <c r="AC33" s="80">
        <f t="shared" si="7"/>
        <v>-735</v>
      </c>
      <c r="AD33" s="80">
        <f t="shared" si="7"/>
        <v>46</v>
      </c>
      <c r="AE33" s="80">
        <f t="shared" si="7"/>
        <v>-697</v>
      </c>
      <c r="AF33" s="154">
        <f t="shared" si="7"/>
        <v>-1394</v>
      </c>
    </row>
    <row r="34" spans="1:37" x14ac:dyDescent="0.3">
      <c r="A34" s="506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363">
        <v>766</v>
      </c>
      <c r="U34" s="363">
        <v>588</v>
      </c>
      <c r="V34" s="363">
        <v>626</v>
      </c>
      <c r="W34" s="469">
        <v>612</v>
      </c>
      <c r="X34" s="213">
        <f t="shared" si="7"/>
        <v>9</v>
      </c>
      <c r="Y34" s="80">
        <f t="shared" si="7"/>
        <v>534</v>
      </c>
      <c r="Z34" s="80">
        <f t="shared" si="7"/>
        <v>360</v>
      </c>
      <c r="AA34" s="80">
        <f t="shared" si="7"/>
        <v>-43</v>
      </c>
      <c r="AB34" s="80">
        <f t="shared" si="7"/>
        <v>183</v>
      </c>
      <c r="AC34" s="80">
        <f t="shared" si="7"/>
        <v>-196</v>
      </c>
      <c r="AD34" s="80">
        <f t="shared" si="7"/>
        <v>-132</v>
      </c>
      <c r="AE34" s="80">
        <f t="shared" si="7"/>
        <v>1</v>
      </c>
      <c r="AF34" s="154">
        <f t="shared" si="7"/>
        <v>-37</v>
      </c>
    </row>
    <row r="35" spans="1:37" x14ac:dyDescent="0.3">
      <c r="A35" s="506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363">
        <v>196</v>
      </c>
      <c r="U35" s="363">
        <v>153</v>
      </c>
      <c r="V35" s="363">
        <v>170</v>
      </c>
      <c r="W35" s="469">
        <v>133</v>
      </c>
      <c r="X35" s="213">
        <f t="shared" si="7"/>
        <v>38</v>
      </c>
      <c r="Y35" s="80">
        <f t="shared" si="7"/>
        <v>217</v>
      </c>
      <c r="Z35" s="80">
        <f t="shared" si="7"/>
        <v>112</v>
      </c>
      <c r="AA35" s="80">
        <f t="shared" si="7"/>
        <v>115</v>
      </c>
      <c r="AB35" s="80">
        <f t="shared" si="7"/>
        <v>82</v>
      </c>
      <c r="AC35" s="80">
        <f t="shared" si="7"/>
        <v>13</v>
      </c>
      <c r="AD35" s="80">
        <f t="shared" si="7"/>
        <v>-6</v>
      </c>
      <c r="AE35" s="80">
        <f t="shared" si="7"/>
        <v>32</v>
      </c>
      <c r="AF35" s="154">
        <f t="shared" si="7"/>
        <v>-25</v>
      </c>
    </row>
    <row r="36" spans="1:37" x14ac:dyDescent="0.3">
      <c r="A36" s="506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370">
        <v>30</v>
      </c>
      <c r="U36" s="370">
        <v>20</v>
      </c>
      <c r="V36" s="370">
        <v>14</v>
      </c>
      <c r="W36" s="470">
        <v>19</v>
      </c>
      <c r="X36" s="214">
        <f t="shared" si="7"/>
        <v>13</v>
      </c>
      <c r="Y36" s="85">
        <f t="shared" si="7"/>
        <v>21</v>
      </c>
      <c r="Z36" s="85">
        <f t="shared" si="7"/>
        <v>15</v>
      </c>
      <c r="AA36" s="85">
        <f t="shared" si="7"/>
        <v>22</v>
      </c>
      <c r="AB36" s="85">
        <f t="shared" si="7"/>
        <v>28</v>
      </c>
      <c r="AC36" s="85">
        <f t="shared" si="7"/>
        <v>1</v>
      </c>
      <c r="AD36" s="85">
        <f t="shared" si="7"/>
        <v>-2</v>
      </c>
      <c r="AE36" s="85">
        <f t="shared" si="7"/>
        <v>1</v>
      </c>
      <c r="AF36" s="155">
        <f t="shared" si="7"/>
        <v>-4</v>
      </c>
    </row>
    <row r="37" spans="1:37" x14ac:dyDescent="0.3">
      <c r="A37" s="506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F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20213</v>
      </c>
      <c r="T37" s="363">
        <f t="shared" si="9"/>
        <v>11933</v>
      </c>
      <c r="U37" s="363">
        <f t="shared" si="9"/>
        <v>10155</v>
      </c>
      <c r="V37" s="363">
        <f t="shared" si="9"/>
        <v>10597</v>
      </c>
      <c r="W37" s="363">
        <f t="shared" si="9"/>
        <v>9622</v>
      </c>
      <c r="X37" s="216">
        <f t="shared" si="9"/>
        <v>-752</v>
      </c>
      <c r="Y37" s="60">
        <f t="shared" si="9"/>
        <v>165</v>
      </c>
      <c r="Z37" s="60">
        <f t="shared" si="9"/>
        <v>-5867</v>
      </c>
      <c r="AA37" s="60">
        <f t="shared" si="9"/>
        <v>-3556</v>
      </c>
      <c r="AB37" s="60">
        <f t="shared" si="9"/>
        <v>1030</v>
      </c>
      <c r="AC37" s="60">
        <f t="shared" si="9"/>
        <v>-5482</v>
      </c>
      <c r="AD37" s="60">
        <f t="shared" si="9"/>
        <v>-3338</v>
      </c>
      <c r="AE37" s="60">
        <f t="shared" si="9"/>
        <v>-2621</v>
      </c>
      <c r="AF37" s="473">
        <f t="shared" si="9"/>
        <v>-4933</v>
      </c>
    </row>
    <row r="38" spans="1:37" x14ac:dyDescent="0.3">
      <c r="A38" s="506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63"/>
      <c r="U38" s="363"/>
      <c r="V38" s="363"/>
      <c r="W38" s="363"/>
      <c r="X38" s="216"/>
      <c r="Y38" s="60"/>
      <c r="Z38" s="60"/>
      <c r="AA38" s="60"/>
      <c r="AB38" s="60"/>
      <c r="AC38" s="60"/>
      <c r="AD38" s="60"/>
      <c r="AE38" s="60"/>
      <c r="AF38" s="473"/>
    </row>
    <row r="39" spans="1:37" x14ac:dyDescent="0.3">
      <c r="A39" s="506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363">
        <v>32794</v>
      </c>
      <c r="U39" s="363">
        <v>32134</v>
      </c>
      <c r="V39" s="363">
        <v>31055</v>
      </c>
      <c r="W39" s="469">
        <v>28526</v>
      </c>
      <c r="X39" s="213">
        <f t="shared" ref="X39:AF43" si="10">O39-C39</f>
        <v>2927</v>
      </c>
      <c r="Y39" s="80">
        <f t="shared" si="10"/>
        <v>4987</v>
      </c>
      <c r="Z39" s="80">
        <f t="shared" si="10"/>
        <v>5256</v>
      </c>
      <c r="AA39" s="80">
        <f t="shared" si="10"/>
        <v>4841</v>
      </c>
      <c r="AB39" s="80">
        <f t="shared" si="10"/>
        <v>2449</v>
      </c>
      <c r="AC39" s="80">
        <f t="shared" si="10"/>
        <v>5690</v>
      </c>
      <c r="AD39" s="80">
        <f t="shared" si="10"/>
        <v>4767</v>
      </c>
      <c r="AE39" s="80">
        <f t="shared" si="10"/>
        <v>6677</v>
      </c>
      <c r="AF39" s="154">
        <f t="shared" si="10"/>
        <v>6767</v>
      </c>
    </row>
    <row r="40" spans="1:37" x14ac:dyDescent="0.3">
      <c r="A40" s="506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363">
        <v>22248</v>
      </c>
      <c r="U40" s="363">
        <v>22490</v>
      </c>
      <c r="V40" s="363">
        <v>22550</v>
      </c>
      <c r="W40" s="469">
        <v>16752</v>
      </c>
      <c r="X40" s="213">
        <f t="shared" si="10"/>
        <v>-1476</v>
      </c>
      <c r="Y40" s="80">
        <f t="shared" si="10"/>
        <v>-752</v>
      </c>
      <c r="Z40" s="80">
        <f t="shared" si="10"/>
        <v>435</v>
      </c>
      <c r="AA40" s="80">
        <f t="shared" si="10"/>
        <v>563</v>
      </c>
      <c r="AB40" s="80">
        <f t="shared" si="10"/>
        <v>980</v>
      </c>
      <c r="AC40" s="80">
        <f t="shared" si="10"/>
        <v>2305</v>
      </c>
      <c r="AD40" s="80">
        <f t="shared" si="10"/>
        <v>2906</v>
      </c>
      <c r="AE40" s="80">
        <f t="shared" si="10"/>
        <v>3483</v>
      </c>
      <c r="AF40" s="154">
        <f t="shared" si="10"/>
        <v>-1076</v>
      </c>
    </row>
    <row r="41" spans="1:37" x14ac:dyDescent="0.3">
      <c r="A41" s="506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363">
        <v>3105</v>
      </c>
      <c r="U41" s="363">
        <v>3106</v>
      </c>
      <c r="V41" s="363">
        <v>2921</v>
      </c>
      <c r="W41" s="469">
        <v>2493</v>
      </c>
      <c r="X41" s="213">
        <f t="shared" si="10"/>
        <v>185</v>
      </c>
      <c r="Y41" s="80">
        <f t="shared" si="10"/>
        <v>567</v>
      </c>
      <c r="Z41" s="80">
        <f t="shared" si="10"/>
        <v>997</v>
      </c>
      <c r="AA41" s="80">
        <f t="shared" si="10"/>
        <v>1094</v>
      </c>
      <c r="AB41" s="80">
        <f t="shared" si="10"/>
        <v>943</v>
      </c>
      <c r="AC41" s="80">
        <f t="shared" si="10"/>
        <v>1162</v>
      </c>
      <c r="AD41" s="80">
        <f t="shared" si="10"/>
        <v>992</v>
      </c>
      <c r="AE41" s="80">
        <f t="shared" si="10"/>
        <v>903</v>
      </c>
      <c r="AF41" s="154">
        <f t="shared" si="10"/>
        <v>797</v>
      </c>
    </row>
    <row r="42" spans="1:37" x14ac:dyDescent="0.3">
      <c r="A42" s="506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363">
        <v>555</v>
      </c>
      <c r="U42" s="363">
        <v>559</v>
      </c>
      <c r="V42" s="363">
        <v>471</v>
      </c>
      <c r="W42" s="469">
        <v>401</v>
      </c>
      <c r="X42" s="213">
        <f t="shared" si="10"/>
        <v>21</v>
      </c>
      <c r="Y42" s="80">
        <f t="shared" si="10"/>
        <v>87</v>
      </c>
      <c r="Z42" s="80">
        <f t="shared" si="10"/>
        <v>177</v>
      </c>
      <c r="AA42" s="80">
        <f t="shared" si="10"/>
        <v>190</v>
      </c>
      <c r="AB42" s="80">
        <f t="shared" si="10"/>
        <v>203</v>
      </c>
      <c r="AC42" s="80">
        <f t="shared" si="10"/>
        <v>237</v>
      </c>
      <c r="AD42" s="80">
        <f t="shared" si="10"/>
        <v>227</v>
      </c>
      <c r="AE42" s="80">
        <f t="shared" si="10"/>
        <v>173</v>
      </c>
      <c r="AF42" s="154">
        <f t="shared" si="10"/>
        <v>154</v>
      </c>
    </row>
    <row r="43" spans="1:37" x14ac:dyDescent="0.3">
      <c r="A43" s="506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370">
        <v>59</v>
      </c>
      <c r="U43" s="370">
        <v>58</v>
      </c>
      <c r="V43" s="370">
        <v>44</v>
      </c>
      <c r="W43" s="470">
        <v>29</v>
      </c>
      <c r="X43" s="214">
        <f t="shared" si="10"/>
        <v>3</v>
      </c>
      <c r="Y43" s="85">
        <f t="shared" si="10"/>
        <v>9</v>
      </c>
      <c r="Z43" s="85">
        <f t="shared" si="10"/>
        <v>25</v>
      </c>
      <c r="AA43" s="85">
        <f t="shared" si="10"/>
        <v>21</v>
      </c>
      <c r="AB43" s="85">
        <f t="shared" si="10"/>
        <v>25</v>
      </c>
      <c r="AC43" s="85">
        <f t="shared" si="10"/>
        <v>34</v>
      </c>
      <c r="AD43" s="85">
        <f t="shared" si="10"/>
        <v>25</v>
      </c>
      <c r="AE43" s="85">
        <f t="shared" si="10"/>
        <v>13</v>
      </c>
      <c r="AF43" s="155">
        <f t="shared" si="10"/>
        <v>8</v>
      </c>
    </row>
    <row r="44" spans="1:37" ht="15" thickBot="1" x14ac:dyDescent="0.35">
      <c r="A44" s="506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F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50507</v>
      </c>
      <c r="T44" s="359">
        <f t="shared" si="11"/>
        <v>58761</v>
      </c>
      <c r="U44" s="359">
        <f t="shared" si="11"/>
        <v>58347</v>
      </c>
      <c r="V44" s="359">
        <f t="shared" si="11"/>
        <v>57041</v>
      </c>
      <c r="W44" s="359">
        <f t="shared" si="11"/>
        <v>48201</v>
      </c>
      <c r="X44" s="215">
        <f t="shared" si="11"/>
        <v>1660</v>
      </c>
      <c r="Y44" s="51">
        <f t="shared" si="11"/>
        <v>4898</v>
      </c>
      <c r="Z44" s="51">
        <f t="shared" si="11"/>
        <v>6890</v>
      </c>
      <c r="AA44" s="51">
        <f t="shared" si="11"/>
        <v>6709</v>
      </c>
      <c r="AB44" s="51">
        <f t="shared" si="11"/>
        <v>4600</v>
      </c>
      <c r="AC44" s="51">
        <f t="shared" si="11"/>
        <v>9428</v>
      </c>
      <c r="AD44" s="51">
        <f t="shared" si="11"/>
        <v>8917</v>
      </c>
      <c r="AE44" s="51">
        <f t="shared" si="11"/>
        <v>11249</v>
      </c>
      <c r="AF44" s="472">
        <f t="shared" si="11"/>
        <v>6650</v>
      </c>
    </row>
    <row r="45" spans="1:37" x14ac:dyDescent="0.3">
      <c r="A45" s="506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437"/>
      <c r="U45" s="437"/>
      <c r="V45" s="437"/>
      <c r="W45" s="437"/>
      <c r="X45" s="217"/>
      <c r="Y45" s="35"/>
      <c r="Z45" s="35"/>
      <c r="AA45" s="35"/>
      <c r="AB45" s="35"/>
      <c r="AC45" s="35"/>
      <c r="AD45" s="35"/>
      <c r="AE45" s="35"/>
      <c r="AF45" s="474"/>
    </row>
    <row r="46" spans="1:37" x14ac:dyDescent="0.3">
      <c r="A46" s="506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438">
        <v>928269.11</v>
      </c>
      <c r="U46" s="438">
        <v>1198922.53</v>
      </c>
      <c r="V46" s="438">
        <v>886161.41</v>
      </c>
      <c r="W46" s="438">
        <v>1437608.69</v>
      </c>
      <c r="X46" s="218">
        <f t="shared" ref="X46:AF50" si="12">O46-C46</f>
        <v>-885333.41999999993</v>
      </c>
      <c r="Y46" s="95">
        <f t="shared" si="12"/>
        <v>-4698211.49</v>
      </c>
      <c r="Z46" s="95">
        <f t="shared" si="12"/>
        <v>251538.20000000019</v>
      </c>
      <c r="AA46" s="95">
        <f t="shared" si="12"/>
        <v>357829.23000000045</v>
      </c>
      <c r="AB46" s="95">
        <f t="shared" si="12"/>
        <v>-1198413.1299999999</v>
      </c>
      <c r="AC46" s="95">
        <f t="shared" si="12"/>
        <v>-342432.89</v>
      </c>
      <c r="AD46" s="95">
        <f t="shared" si="12"/>
        <v>119520.41999999993</v>
      </c>
      <c r="AE46" s="95">
        <f t="shared" si="12"/>
        <v>-364380.5199999999</v>
      </c>
      <c r="AF46" s="164">
        <f t="shared" si="12"/>
        <v>67855.399999999907</v>
      </c>
      <c r="AG46" s="400"/>
      <c r="AH46" s="400"/>
      <c r="AI46" s="400"/>
      <c r="AJ46" s="400"/>
      <c r="AK46" s="400"/>
    </row>
    <row r="47" spans="1:37" x14ac:dyDescent="0.3">
      <c r="A47" s="506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438">
        <v>373341.62</v>
      </c>
      <c r="U47" s="438">
        <v>531173.43000000005</v>
      </c>
      <c r="V47" s="438">
        <v>460473.74</v>
      </c>
      <c r="W47" s="438">
        <v>-1137288.02</v>
      </c>
      <c r="X47" s="218">
        <f t="shared" si="12"/>
        <v>-912920.56</v>
      </c>
      <c r="Y47" s="95">
        <f t="shared" si="12"/>
        <v>-906208.42999999993</v>
      </c>
      <c r="Z47" s="95">
        <f t="shared" si="12"/>
        <v>348030.25</v>
      </c>
      <c r="AA47" s="95">
        <f t="shared" si="12"/>
        <v>25879.289999999921</v>
      </c>
      <c r="AB47" s="95">
        <f t="shared" si="12"/>
        <v>-851112.74</v>
      </c>
      <c r="AC47" s="95">
        <f t="shared" si="12"/>
        <v>-319950.26</v>
      </c>
      <c r="AD47" s="95">
        <f t="shared" si="12"/>
        <v>195149.09000000003</v>
      </c>
      <c r="AE47" s="95">
        <f t="shared" si="12"/>
        <v>74976.969999999972</v>
      </c>
      <c r="AF47" s="164">
        <f t="shared" si="12"/>
        <v>-1736618.42</v>
      </c>
    </row>
    <row r="48" spans="1:37" x14ac:dyDescent="0.3">
      <c r="A48" s="506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438">
        <v>88977.56</v>
      </c>
      <c r="U48" s="438">
        <v>60692.57</v>
      </c>
      <c r="V48" s="438">
        <v>48022.720000000001</v>
      </c>
      <c r="W48" s="438">
        <v>141007.28</v>
      </c>
      <c r="X48" s="218">
        <f t="shared" si="12"/>
        <v>-92779.579999999958</v>
      </c>
      <c r="Y48" s="95">
        <f t="shared" si="12"/>
        <v>-265974.88</v>
      </c>
      <c r="Z48" s="95">
        <f t="shared" si="12"/>
        <v>108880.34000000003</v>
      </c>
      <c r="AA48" s="95">
        <f t="shared" si="12"/>
        <v>81031.98000000001</v>
      </c>
      <c r="AB48" s="95">
        <f t="shared" si="12"/>
        <v>-21073.900000000009</v>
      </c>
      <c r="AC48" s="95">
        <f t="shared" si="12"/>
        <v>15257.580000000002</v>
      </c>
      <c r="AD48" s="95">
        <f t="shared" si="12"/>
        <v>-30092.480000000003</v>
      </c>
      <c r="AE48" s="95">
        <f t="shared" si="12"/>
        <v>-15811.059999999998</v>
      </c>
      <c r="AF48" s="164">
        <f t="shared" si="12"/>
        <v>55861.83</v>
      </c>
      <c r="AG48" s="401"/>
      <c r="AH48" s="401"/>
      <c r="AI48" s="401"/>
      <c r="AJ48" s="401"/>
      <c r="AK48" s="401"/>
    </row>
    <row r="49" spans="1:37" x14ac:dyDescent="0.3">
      <c r="A49" s="506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438">
        <v>123501.02</v>
      </c>
      <c r="U49" s="438">
        <v>41655.25</v>
      </c>
      <c r="V49" s="438">
        <v>99254.81</v>
      </c>
      <c r="W49" s="438">
        <v>198141.77</v>
      </c>
      <c r="X49" s="218">
        <f t="shared" si="12"/>
        <v>40715.810000000056</v>
      </c>
      <c r="Y49" s="95">
        <f t="shared" si="12"/>
        <v>-6772.0900000000838</v>
      </c>
      <c r="Z49" s="95">
        <f t="shared" si="12"/>
        <v>-18767.400000000023</v>
      </c>
      <c r="AA49" s="95">
        <f t="shared" si="12"/>
        <v>125627.41000000003</v>
      </c>
      <c r="AB49" s="95">
        <f t="shared" si="12"/>
        <v>19748.820000000007</v>
      </c>
      <c r="AC49" s="95">
        <f t="shared" si="12"/>
        <v>-1892.8899999999994</v>
      </c>
      <c r="AD49" s="95">
        <f t="shared" si="12"/>
        <v>-47961.520000000004</v>
      </c>
      <c r="AE49" s="95">
        <f t="shared" si="12"/>
        <v>-20336.869999999995</v>
      </c>
      <c r="AF49" s="164">
        <f t="shared" si="12"/>
        <v>45196.22</v>
      </c>
    </row>
    <row r="50" spans="1:37" ht="16.2" x14ac:dyDescent="0.45">
      <c r="A50" s="506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439">
        <v>351295.66</v>
      </c>
      <c r="U50" s="439">
        <v>340531.04</v>
      </c>
      <c r="V50" s="439">
        <v>277898.56</v>
      </c>
      <c r="W50" s="439">
        <v>312608.03999999998</v>
      </c>
      <c r="X50" s="219">
        <f t="shared" si="12"/>
        <v>589224.21</v>
      </c>
      <c r="Y50" s="96">
        <f t="shared" si="12"/>
        <v>-37535.29999999993</v>
      </c>
      <c r="Z50" s="96">
        <f t="shared" si="12"/>
        <v>-63401.169999999925</v>
      </c>
      <c r="AA50" s="96">
        <f t="shared" si="12"/>
        <v>225533.68</v>
      </c>
      <c r="AB50" s="96">
        <f t="shared" si="12"/>
        <v>52493.459999999992</v>
      </c>
      <c r="AC50" s="96">
        <f t="shared" si="12"/>
        <v>249846.36</v>
      </c>
      <c r="AD50" s="96">
        <f t="shared" si="12"/>
        <v>191688.86999999997</v>
      </c>
      <c r="AE50" s="96">
        <f t="shared" si="12"/>
        <v>63992.369999999995</v>
      </c>
      <c r="AF50" s="165">
        <f t="shared" si="12"/>
        <v>145562.18</v>
      </c>
    </row>
    <row r="51" spans="1:37" x14ac:dyDescent="0.3">
      <c r="A51" s="506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F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2019257.56</v>
      </c>
      <c r="T51" s="438">
        <f t="shared" si="13"/>
        <v>1865384.97</v>
      </c>
      <c r="U51" s="438">
        <f t="shared" si="13"/>
        <v>2172974.8199999998</v>
      </c>
      <c r="V51" s="438">
        <f t="shared" si="13"/>
        <v>1771811.24</v>
      </c>
      <c r="W51" s="438">
        <f t="shared" si="13"/>
        <v>952077.76</v>
      </c>
      <c r="X51" s="218">
        <f t="shared" si="13"/>
        <v>-1261093.54</v>
      </c>
      <c r="Y51" s="95">
        <f t="shared" si="13"/>
        <v>-5914702.1899999995</v>
      </c>
      <c r="Z51" s="95">
        <f t="shared" si="13"/>
        <v>626280.22000000032</v>
      </c>
      <c r="AA51" s="95">
        <f t="shared" si="13"/>
        <v>815901.59000000032</v>
      </c>
      <c r="AB51" s="95">
        <f t="shared" si="13"/>
        <v>-1998357.4899999998</v>
      </c>
      <c r="AC51" s="95">
        <f t="shared" si="13"/>
        <v>-399172.10000000009</v>
      </c>
      <c r="AD51" s="95">
        <f t="shared" si="13"/>
        <v>428304.37999999989</v>
      </c>
      <c r="AE51" s="95">
        <f t="shared" si="13"/>
        <v>-261559.10999999993</v>
      </c>
      <c r="AF51" s="164">
        <f t="shared" si="13"/>
        <v>-1422142.79</v>
      </c>
    </row>
    <row r="52" spans="1:37" x14ac:dyDescent="0.3">
      <c r="A52" s="506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438"/>
      <c r="U52" s="438"/>
      <c r="V52" s="438"/>
      <c r="W52" s="438"/>
      <c r="X52" s="218"/>
      <c r="Y52" s="95"/>
      <c r="Z52" s="95"/>
      <c r="AA52" s="95"/>
      <c r="AB52" s="95"/>
      <c r="AC52" s="95"/>
      <c r="AD52" s="95"/>
      <c r="AE52" s="95"/>
      <c r="AF52" s="164"/>
    </row>
    <row r="53" spans="1:37" x14ac:dyDescent="0.3">
      <c r="A53" s="506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438">
        <v>751078.24</v>
      </c>
      <c r="U53" s="438">
        <v>545799.26</v>
      </c>
      <c r="V53" s="438">
        <v>499114.17</v>
      </c>
      <c r="W53" s="438">
        <v>501181.74</v>
      </c>
      <c r="X53" s="218">
        <f t="shared" ref="X53:AF57" si="14">O53-C53</f>
        <v>-848511.8200000003</v>
      </c>
      <c r="Y53" s="95">
        <f t="shared" si="14"/>
        <v>2138.6200000001118</v>
      </c>
      <c r="Z53" s="95">
        <f t="shared" si="14"/>
        <v>-1635898.5999999996</v>
      </c>
      <c r="AA53" s="95">
        <f t="shared" si="14"/>
        <v>-408999</v>
      </c>
      <c r="AB53" s="95">
        <f t="shared" si="14"/>
        <v>670856.93000000017</v>
      </c>
      <c r="AC53" s="95">
        <f t="shared" si="14"/>
        <v>-441575.37000000011</v>
      </c>
      <c r="AD53" s="95">
        <f t="shared" si="14"/>
        <v>-105512.21999999997</v>
      </c>
      <c r="AE53" s="95">
        <f t="shared" si="14"/>
        <v>-58033.610000000044</v>
      </c>
      <c r="AF53" s="164">
        <f t="shared" si="14"/>
        <v>-206796.30000000005</v>
      </c>
      <c r="AG53" s="400"/>
      <c r="AH53" s="400"/>
      <c r="AI53" s="400"/>
      <c r="AJ53" s="400"/>
      <c r="AK53" s="400"/>
    </row>
    <row r="54" spans="1:37" x14ac:dyDescent="0.3">
      <c r="A54" s="506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438">
        <v>318130.05</v>
      </c>
      <c r="U54" s="438">
        <v>302973.88</v>
      </c>
      <c r="V54" s="438">
        <v>369727.04</v>
      </c>
      <c r="W54" s="438">
        <v>287862.71000000002</v>
      </c>
      <c r="X54" s="218">
        <f t="shared" si="14"/>
        <v>-1050142.3700000001</v>
      </c>
      <c r="Y54" s="95">
        <f t="shared" si="14"/>
        <v>-782372.47</v>
      </c>
      <c r="Z54" s="95">
        <f t="shared" si="14"/>
        <v>-187483.75</v>
      </c>
      <c r="AA54" s="95">
        <f t="shared" si="14"/>
        <v>-283177.19999999995</v>
      </c>
      <c r="AB54" s="95">
        <f t="shared" si="14"/>
        <v>-14724.140000000014</v>
      </c>
      <c r="AC54" s="95">
        <f t="shared" si="14"/>
        <v>-738227.81</v>
      </c>
      <c r="AD54" s="95">
        <f t="shared" si="14"/>
        <v>-290107.53000000003</v>
      </c>
      <c r="AE54" s="95">
        <f t="shared" si="14"/>
        <v>2821.7299999999814</v>
      </c>
      <c r="AF54" s="164">
        <f t="shared" si="14"/>
        <v>-127457.65999999997</v>
      </c>
    </row>
    <row r="55" spans="1:37" x14ac:dyDescent="0.3">
      <c r="A55" s="506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438">
        <v>49049.9</v>
      </c>
      <c r="U55" s="438">
        <v>49416.39</v>
      </c>
      <c r="V55" s="438">
        <v>18484.43</v>
      </c>
      <c r="W55" s="438">
        <v>21414.59</v>
      </c>
      <c r="X55" s="218">
        <f t="shared" si="14"/>
        <v>-28982.929999999993</v>
      </c>
      <c r="Y55" s="95">
        <f t="shared" si="14"/>
        <v>156525.27000000002</v>
      </c>
      <c r="Z55" s="95">
        <f t="shared" si="14"/>
        <v>60421.800000000047</v>
      </c>
      <c r="AA55" s="95">
        <f t="shared" si="14"/>
        <v>58545.650000000023</v>
      </c>
      <c r="AB55" s="95">
        <f t="shared" si="14"/>
        <v>104460.87000000001</v>
      </c>
      <c r="AC55" s="95">
        <f t="shared" si="14"/>
        <v>29731.850000000002</v>
      </c>
      <c r="AD55" s="95">
        <f t="shared" si="14"/>
        <v>28649.39</v>
      </c>
      <c r="AE55" s="95">
        <f t="shared" si="14"/>
        <v>-13442.029999999999</v>
      </c>
      <c r="AF55" s="164">
        <f t="shared" si="14"/>
        <v>-19763.030000000002</v>
      </c>
      <c r="AG55" s="401"/>
      <c r="AH55" s="401"/>
      <c r="AI55" s="401"/>
      <c r="AJ55" s="401"/>
      <c r="AK55" s="401"/>
    </row>
    <row r="56" spans="1:37" x14ac:dyDescent="0.3">
      <c r="A56" s="506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438">
        <v>111918.24</v>
      </c>
      <c r="U56" s="438">
        <v>45640.15</v>
      </c>
      <c r="V56" s="438">
        <v>-7426.5</v>
      </c>
      <c r="W56" s="438">
        <v>41015.61</v>
      </c>
      <c r="X56" s="218">
        <f t="shared" si="14"/>
        <v>44975.479999999981</v>
      </c>
      <c r="Y56" s="95">
        <f t="shared" si="14"/>
        <v>193343.38</v>
      </c>
      <c r="Z56" s="95">
        <f t="shared" si="14"/>
        <v>130198.16999999998</v>
      </c>
      <c r="AA56" s="95">
        <f t="shared" si="14"/>
        <v>3530.4499999999825</v>
      </c>
      <c r="AB56" s="95">
        <f t="shared" si="14"/>
        <v>81735.81</v>
      </c>
      <c r="AC56" s="95">
        <f t="shared" si="14"/>
        <v>82671.02</v>
      </c>
      <c r="AD56" s="95">
        <f t="shared" si="14"/>
        <v>26420.15</v>
      </c>
      <c r="AE56" s="95">
        <f t="shared" si="14"/>
        <v>-29818.55</v>
      </c>
      <c r="AF56" s="164">
        <f t="shared" si="14"/>
        <v>-7451.8799999999974</v>
      </c>
    </row>
    <row r="57" spans="1:37" ht="16.2" x14ac:dyDescent="0.45">
      <c r="A57" s="506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439">
        <v>106636.04</v>
      </c>
      <c r="U57" s="439">
        <v>254526.2</v>
      </c>
      <c r="V57" s="439">
        <v>94473.23</v>
      </c>
      <c r="W57" s="439">
        <v>194270.94</v>
      </c>
      <c r="X57" s="219">
        <f t="shared" si="14"/>
        <v>132581.70000000001</v>
      </c>
      <c r="Y57" s="96">
        <f t="shared" si="14"/>
        <v>27046.979999999981</v>
      </c>
      <c r="Z57" s="96">
        <f t="shared" si="14"/>
        <v>98414.839999999967</v>
      </c>
      <c r="AA57" s="96">
        <f t="shared" si="14"/>
        <v>331904.59999999998</v>
      </c>
      <c r="AB57" s="96">
        <f t="shared" si="14"/>
        <v>41809.599999999977</v>
      </c>
      <c r="AC57" s="96">
        <f t="shared" si="14"/>
        <v>-50027.020000000004</v>
      </c>
      <c r="AD57" s="96">
        <f t="shared" si="14"/>
        <v>206587.28000000003</v>
      </c>
      <c r="AE57" s="96">
        <f t="shared" si="14"/>
        <v>40339.21</v>
      </c>
      <c r="AF57" s="165">
        <f t="shared" si="14"/>
        <v>120928.06</v>
      </c>
    </row>
    <row r="58" spans="1:37" x14ac:dyDescent="0.3">
      <c r="A58" s="506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F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4376370.17</v>
      </c>
      <c r="T58" s="438">
        <f t="shared" si="15"/>
        <v>1336812.47</v>
      </c>
      <c r="U58" s="438">
        <f t="shared" si="15"/>
        <v>1198355.8800000001</v>
      </c>
      <c r="V58" s="438">
        <f t="shared" si="15"/>
        <v>974372.37</v>
      </c>
      <c r="W58" s="438">
        <f t="shared" si="15"/>
        <v>1045745.5899999999</v>
      </c>
      <c r="X58" s="218">
        <f t="shared" si="15"/>
        <v>-1750079.9400000004</v>
      </c>
      <c r="Y58" s="95">
        <f t="shared" si="15"/>
        <v>-403318.21999999986</v>
      </c>
      <c r="Z58" s="95">
        <f t="shared" si="15"/>
        <v>-1534347.5399999996</v>
      </c>
      <c r="AA58" s="95">
        <f t="shared" si="15"/>
        <v>-298195.5</v>
      </c>
      <c r="AB58" s="95">
        <f t="shared" si="15"/>
        <v>884139.07000000018</v>
      </c>
      <c r="AC58" s="95">
        <f t="shared" si="15"/>
        <v>-1117427.33</v>
      </c>
      <c r="AD58" s="95">
        <f t="shared" si="15"/>
        <v>-133962.92999999993</v>
      </c>
      <c r="AE58" s="95">
        <f t="shared" si="15"/>
        <v>-58133.250000000065</v>
      </c>
      <c r="AF58" s="164">
        <f t="shared" si="15"/>
        <v>-240540.81000000006</v>
      </c>
    </row>
    <row r="59" spans="1:37" x14ac:dyDescent="0.3">
      <c r="A59" s="506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438"/>
      <c r="U59" s="438"/>
      <c r="V59" s="438"/>
      <c r="W59" s="438"/>
      <c r="X59" s="218"/>
      <c r="Y59" s="95"/>
      <c r="Z59" s="95"/>
      <c r="AA59" s="95"/>
      <c r="AB59" s="95"/>
      <c r="AC59" s="95"/>
      <c r="AD59" s="95"/>
      <c r="AE59" s="95"/>
      <c r="AF59" s="164"/>
    </row>
    <row r="60" spans="1:37" x14ac:dyDescent="0.3">
      <c r="A60" s="506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438">
        <v>20405063.850000001</v>
      </c>
      <c r="U60" s="438">
        <v>19458505.68</v>
      </c>
      <c r="V60" s="438">
        <v>18787350.390000001</v>
      </c>
      <c r="W60" s="438">
        <v>18219916.75</v>
      </c>
      <c r="X60" s="218">
        <f t="shared" ref="X60:AF64" si="16">O60-C60</f>
        <v>2708018.6500000004</v>
      </c>
      <c r="Y60" s="95">
        <f t="shared" si="16"/>
        <v>3632705.0700000003</v>
      </c>
      <c r="Z60" s="95">
        <f t="shared" si="16"/>
        <v>3001242.5</v>
      </c>
      <c r="AA60" s="95">
        <f t="shared" si="16"/>
        <v>3868073.4699999988</v>
      </c>
      <c r="AB60" s="95">
        <f t="shared" si="16"/>
        <v>5217017.1399999987</v>
      </c>
      <c r="AC60" s="95">
        <f t="shared" si="16"/>
        <v>7451609.2300000023</v>
      </c>
      <c r="AD60" s="95">
        <f t="shared" si="16"/>
        <v>8040721.1500000004</v>
      </c>
      <c r="AE60" s="95">
        <f t="shared" si="16"/>
        <v>8945305.6300000008</v>
      </c>
      <c r="AF60" s="164">
        <f t="shared" si="16"/>
        <v>8690438.1699999999</v>
      </c>
      <c r="AG60" s="400"/>
      <c r="AH60" s="400"/>
      <c r="AI60" s="400"/>
      <c r="AJ60" s="400"/>
      <c r="AK60" s="400"/>
    </row>
    <row r="61" spans="1:37" x14ac:dyDescent="0.3">
      <c r="A61" s="506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438">
        <v>13938130.85</v>
      </c>
      <c r="U61" s="438">
        <v>14023721.99</v>
      </c>
      <c r="V61" s="438">
        <v>14278503.949999999</v>
      </c>
      <c r="W61" s="438">
        <v>2009277.53</v>
      </c>
      <c r="X61" s="218">
        <f t="shared" si="16"/>
        <v>-450639.22999999858</v>
      </c>
      <c r="Y61" s="95">
        <f t="shared" si="16"/>
        <v>-492342.25</v>
      </c>
      <c r="Z61" s="95">
        <f t="shared" si="16"/>
        <v>-399624.86999999918</v>
      </c>
      <c r="AA61" s="95">
        <f t="shared" si="16"/>
        <v>414293.08999999985</v>
      </c>
      <c r="AB61" s="95">
        <f t="shared" si="16"/>
        <v>3506213.5299999993</v>
      </c>
      <c r="AC61" s="95">
        <f t="shared" si="16"/>
        <v>4066584.0700000003</v>
      </c>
      <c r="AD61" s="95">
        <f t="shared" si="16"/>
        <v>4321083.870000001</v>
      </c>
      <c r="AE61" s="95">
        <f t="shared" si="16"/>
        <v>4221162.2999999989</v>
      </c>
      <c r="AF61" s="164">
        <f t="shared" si="16"/>
        <v>-8116598.8199999994</v>
      </c>
    </row>
    <row r="62" spans="1:37" x14ac:dyDescent="0.3">
      <c r="A62" s="506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438">
        <v>1015773.78</v>
      </c>
      <c r="U62" s="438">
        <v>910599.24</v>
      </c>
      <c r="V62" s="438">
        <v>730007.58</v>
      </c>
      <c r="W62" s="438">
        <v>711856.95</v>
      </c>
      <c r="X62" s="218">
        <f t="shared" si="16"/>
        <v>167275.35</v>
      </c>
      <c r="Y62" s="95">
        <f t="shared" si="16"/>
        <v>334843.09999999998</v>
      </c>
      <c r="Z62" s="95">
        <f t="shared" si="16"/>
        <v>513803.26999999996</v>
      </c>
      <c r="AA62" s="95">
        <f t="shared" si="16"/>
        <v>567644.16999999993</v>
      </c>
      <c r="AB62" s="95">
        <f t="shared" si="16"/>
        <v>751666.08</v>
      </c>
      <c r="AC62" s="95">
        <f t="shared" si="16"/>
        <v>909048.84000000008</v>
      </c>
      <c r="AD62" s="95">
        <f t="shared" si="16"/>
        <v>901835.08</v>
      </c>
      <c r="AE62" s="95">
        <f t="shared" si="16"/>
        <v>758320.01</v>
      </c>
      <c r="AF62" s="164">
        <f t="shared" si="16"/>
        <v>668546.1</v>
      </c>
      <c r="AG62" s="401"/>
      <c r="AH62" s="401"/>
      <c r="AI62" s="401"/>
      <c r="AJ62" s="401"/>
      <c r="AK62" s="401"/>
    </row>
    <row r="63" spans="1:37" x14ac:dyDescent="0.3">
      <c r="A63" s="506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438">
        <v>581175.47</v>
      </c>
      <c r="U63" s="438">
        <v>562750.47</v>
      </c>
      <c r="V63" s="438">
        <v>397800.51</v>
      </c>
      <c r="W63" s="438">
        <v>369498.82</v>
      </c>
      <c r="X63" s="218">
        <f t="shared" si="16"/>
        <v>23959.199999999997</v>
      </c>
      <c r="Y63" s="95">
        <f t="shared" si="16"/>
        <v>124358.78999999998</v>
      </c>
      <c r="Z63" s="95">
        <f t="shared" si="16"/>
        <v>211879.67999999999</v>
      </c>
      <c r="AA63" s="95">
        <f t="shared" si="16"/>
        <v>289165.19</v>
      </c>
      <c r="AB63" s="95">
        <f t="shared" si="16"/>
        <v>367223.42</v>
      </c>
      <c r="AC63" s="95">
        <f t="shared" si="16"/>
        <v>433671.04999999993</v>
      </c>
      <c r="AD63" s="95">
        <f t="shared" si="16"/>
        <v>453770.12</v>
      </c>
      <c r="AE63" s="95">
        <f t="shared" si="16"/>
        <v>399596.05</v>
      </c>
      <c r="AF63" s="164">
        <f t="shared" si="16"/>
        <v>336735.69</v>
      </c>
    </row>
    <row r="64" spans="1:37" ht="16.2" x14ac:dyDescent="0.45">
      <c r="A64" s="506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439">
        <v>726849.97</v>
      </c>
      <c r="U64" s="439">
        <v>499917.56</v>
      </c>
      <c r="V64" s="439">
        <v>571300.41</v>
      </c>
      <c r="W64" s="439">
        <v>444940.51</v>
      </c>
      <c r="X64" s="219">
        <f t="shared" si="16"/>
        <v>217842.19</v>
      </c>
      <c r="Y64" s="96">
        <f t="shared" si="16"/>
        <v>359096.44999999995</v>
      </c>
      <c r="Z64" s="96">
        <f t="shared" si="16"/>
        <v>330470.48</v>
      </c>
      <c r="AA64" s="96">
        <f t="shared" si="16"/>
        <v>326056.31</v>
      </c>
      <c r="AB64" s="96">
        <f t="shared" si="16"/>
        <v>554856.92000000004</v>
      </c>
      <c r="AC64" s="96">
        <f t="shared" si="16"/>
        <v>454315.51999999996</v>
      </c>
      <c r="AD64" s="96">
        <f t="shared" si="16"/>
        <v>282380.75</v>
      </c>
      <c r="AE64" s="96">
        <f t="shared" si="16"/>
        <v>310507.03000000003</v>
      </c>
      <c r="AF64" s="165">
        <f t="shared" si="16"/>
        <v>207585.80000000002</v>
      </c>
    </row>
    <row r="65" spans="1:37" x14ac:dyDescent="0.3">
      <c r="A65" s="506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F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35134054.799999997</v>
      </c>
      <c r="T65" s="438">
        <f t="shared" si="17"/>
        <v>36666993.920000002</v>
      </c>
      <c r="U65" s="438">
        <f t="shared" si="17"/>
        <v>35455494.940000005</v>
      </c>
      <c r="V65" s="438">
        <f t="shared" si="17"/>
        <v>34764962.839999996</v>
      </c>
      <c r="W65" s="438">
        <f t="shared" si="17"/>
        <v>21755490.560000002</v>
      </c>
      <c r="X65" s="218">
        <f t="shared" si="17"/>
        <v>2666456.160000002</v>
      </c>
      <c r="Y65" s="95">
        <f t="shared" si="17"/>
        <v>3958661.16</v>
      </c>
      <c r="Z65" s="95">
        <f t="shared" si="17"/>
        <v>3657771.060000001</v>
      </c>
      <c r="AA65" s="95">
        <f t="shared" si="17"/>
        <v>5465232.2299999986</v>
      </c>
      <c r="AB65" s="95">
        <f t="shared" si="17"/>
        <v>10396977.089999998</v>
      </c>
      <c r="AC65" s="95">
        <f t="shared" si="17"/>
        <v>13315228.710000003</v>
      </c>
      <c r="AD65" s="95">
        <f t="shared" si="17"/>
        <v>13999790.970000001</v>
      </c>
      <c r="AE65" s="95">
        <f t="shared" si="17"/>
        <v>14634891.02</v>
      </c>
      <c r="AF65" s="164">
        <f t="shared" si="17"/>
        <v>1786706.9400000006</v>
      </c>
    </row>
    <row r="66" spans="1:37" x14ac:dyDescent="0.3">
      <c r="A66" s="506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438"/>
      <c r="U66" s="438"/>
      <c r="V66" s="438"/>
      <c r="W66" s="438"/>
      <c r="X66" s="218"/>
      <c r="Y66" s="95"/>
      <c r="Z66" s="95"/>
      <c r="AA66" s="95"/>
      <c r="AB66" s="95"/>
      <c r="AC66" s="95"/>
      <c r="AD66" s="95"/>
      <c r="AE66" s="95"/>
      <c r="AF66" s="164"/>
    </row>
    <row r="67" spans="1:37" x14ac:dyDescent="0.3">
      <c r="A67" s="506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438">
        <v>22084411.199999999</v>
      </c>
      <c r="U67" s="438">
        <v>21203227.469999999</v>
      </c>
      <c r="V67" s="438">
        <v>20172625.969999999</v>
      </c>
      <c r="W67" s="438">
        <v>20158707.18</v>
      </c>
      <c r="X67" s="218">
        <f t="shared" ref="X67:AF71" si="20">O67-C67</f>
        <v>974173.41000000387</v>
      </c>
      <c r="Y67" s="95">
        <f t="shared" si="20"/>
        <v>-1063367.799999997</v>
      </c>
      <c r="Z67" s="95">
        <f t="shared" si="20"/>
        <v>1616882.1000000015</v>
      </c>
      <c r="AA67" s="95">
        <f t="shared" si="20"/>
        <v>3816903.6999999993</v>
      </c>
      <c r="AB67" s="95">
        <f t="shared" si="20"/>
        <v>4689460.9400000013</v>
      </c>
      <c r="AC67" s="95">
        <f t="shared" si="20"/>
        <v>6667600.9699999988</v>
      </c>
      <c r="AD67" s="95">
        <f t="shared" si="20"/>
        <v>8054729.3499999996</v>
      </c>
      <c r="AE67" s="95">
        <f t="shared" si="20"/>
        <v>8522891.5</v>
      </c>
      <c r="AF67" s="164">
        <f t="shared" si="20"/>
        <v>8551497.2699999996</v>
      </c>
      <c r="AG67" s="400"/>
      <c r="AH67" s="400"/>
      <c r="AI67" s="400"/>
      <c r="AJ67" s="400"/>
      <c r="AK67" s="400"/>
    </row>
    <row r="68" spans="1:37" x14ac:dyDescent="0.3">
      <c r="A68" s="506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14884681.84</v>
      </c>
      <c r="T68" s="438">
        <v>14629602.52</v>
      </c>
      <c r="U68" s="438">
        <v>14857869.300000001</v>
      </c>
      <c r="V68" s="438">
        <v>15108704.73</v>
      </c>
      <c r="W68" s="438">
        <v>1159852.22</v>
      </c>
      <c r="X68" s="218">
        <f t="shared" si="20"/>
        <v>-2413702.1599999983</v>
      </c>
      <c r="Y68" s="95">
        <f t="shared" si="20"/>
        <v>-2180923.1499999985</v>
      </c>
      <c r="Z68" s="95">
        <f t="shared" si="20"/>
        <v>-239078.36999999918</v>
      </c>
      <c r="AA68" s="95">
        <f t="shared" si="20"/>
        <v>156995.1799999997</v>
      </c>
      <c r="AB68" s="95">
        <f t="shared" si="20"/>
        <v>2640376.6500000004</v>
      </c>
      <c r="AC68" s="95">
        <f t="shared" si="20"/>
        <v>3008406</v>
      </c>
      <c r="AD68" s="95">
        <f t="shared" si="20"/>
        <v>4226125.4300000016</v>
      </c>
      <c r="AE68" s="95">
        <f t="shared" si="20"/>
        <v>4298961</v>
      </c>
      <c r="AF68" s="164">
        <f t="shared" si="20"/>
        <v>-9980674.8999999985</v>
      </c>
    </row>
    <row r="69" spans="1:37" x14ac:dyDescent="0.3">
      <c r="A69" s="506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1242164.3400000001</v>
      </c>
      <c r="T69" s="438">
        <v>1153801.24</v>
      </c>
      <c r="U69" s="438">
        <v>1020708.2</v>
      </c>
      <c r="V69" s="438">
        <v>796514.73</v>
      </c>
      <c r="W69" s="438">
        <v>874278.82</v>
      </c>
      <c r="X69" s="218">
        <f t="shared" si="20"/>
        <v>45512.840000000084</v>
      </c>
      <c r="Y69" s="95">
        <f t="shared" si="20"/>
        <v>225393.49000000022</v>
      </c>
      <c r="Z69" s="95">
        <f t="shared" si="20"/>
        <v>683105.41000000015</v>
      </c>
      <c r="AA69" s="95">
        <f t="shared" si="20"/>
        <v>707221.79999999981</v>
      </c>
      <c r="AB69" s="95">
        <f t="shared" si="20"/>
        <v>835053.05</v>
      </c>
      <c r="AC69" s="95">
        <f t="shared" si="20"/>
        <v>954038.27</v>
      </c>
      <c r="AD69" s="95">
        <f t="shared" si="20"/>
        <v>900391.99</v>
      </c>
      <c r="AE69" s="95">
        <f t="shared" si="20"/>
        <v>729066.91999999993</v>
      </c>
      <c r="AF69" s="164">
        <f t="shared" si="20"/>
        <v>704644.89999999991</v>
      </c>
      <c r="AG69" s="401"/>
      <c r="AH69" s="401"/>
      <c r="AI69" s="401"/>
      <c r="AJ69" s="401"/>
      <c r="AK69" s="401"/>
    </row>
    <row r="70" spans="1:37" x14ac:dyDescent="0.3">
      <c r="A70" s="506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939224.47</v>
      </c>
      <c r="T70" s="438">
        <v>816594.73</v>
      </c>
      <c r="U70" s="438">
        <v>650045.87</v>
      </c>
      <c r="V70" s="438">
        <v>489628.82</v>
      </c>
      <c r="W70" s="438">
        <v>608656.19999999995</v>
      </c>
      <c r="X70" s="218">
        <f t="shared" si="20"/>
        <v>109650.49000000022</v>
      </c>
      <c r="Y70" s="95">
        <f t="shared" si="20"/>
        <v>310930.08000000007</v>
      </c>
      <c r="Z70" s="95">
        <f t="shared" si="20"/>
        <v>323310.44999999995</v>
      </c>
      <c r="AA70" s="95">
        <f t="shared" si="20"/>
        <v>418323.04999999981</v>
      </c>
      <c r="AB70" s="95">
        <f t="shared" si="20"/>
        <v>468708.05</v>
      </c>
      <c r="AC70" s="95">
        <f t="shared" si="20"/>
        <v>514449.17999999993</v>
      </c>
      <c r="AD70" s="95">
        <f t="shared" si="20"/>
        <v>432228.75</v>
      </c>
      <c r="AE70" s="95">
        <f t="shared" si="20"/>
        <v>349440.63</v>
      </c>
      <c r="AF70" s="164">
        <f t="shared" si="20"/>
        <v>374480.02999999997</v>
      </c>
    </row>
    <row r="71" spans="1:37" x14ac:dyDescent="0.3">
      <c r="A71" s="506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1280616.25</v>
      </c>
      <c r="T71" s="439">
        <v>1184781.67</v>
      </c>
      <c r="U71" s="439">
        <v>1094974.8</v>
      </c>
      <c r="V71" s="439">
        <v>943672.2</v>
      </c>
      <c r="W71" s="439">
        <v>951819.49</v>
      </c>
      <c r="X71" s="219">
        <f t="shared" si="20"/>
        <v>939648.1</v>
      </c>
      <c r="Y71" s="96">
        <f t="shared" si="20"/>
        <v>348608.13000000012</v>
      </c>
      <c r="Z71" s="96">
        <f t="shared" si="20"/>
        <v>365484.15000000014</v>
      </c>
      <c r="AA71" s="96">
        <f t="shared" si="20"/>
        <v>883494.59000000008</v>
      </c>
      <c r="AB71" s="96">
        <f t="shared" si="20"/>
        <v>649159.98</v>
      </c>
      <c r="AC71" s="96">
        <f t="shared" si="20"/>
        <v>654134.85999999987</v>
      </c>
      <c r="AD71" s="96">
        <f t="shared" si="20"/>
        <v>680656.9</v>
      </c>
      <c r="AE71" s="96">
        <f t="shared" si="20"/>
        <v>414838.60999999987</v>
      </c>
      <c r="AF71" s="165">
        <f t="shared" si="20"/>
        <v>474076.04000000004</v>
      </c>
    </row>
    <row r="72" spans="1:37" ht="15" thickBot="1" x14ac:dyDescent="0.35">
      <c r="A72" s="506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F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41529682.530000001</v>
      </c>
      <c r="T72" s="440">
        <f t="shared" si="23"/>
        <v>39869191.359999999</v>
      </c>
      <c r="U72" s="440">
        <f t="shared" si="23"/>
        <v>38826825.639999993</v>
      </c>
      <c r="V72" s="440">
        <f t="shared" si="23"/>
        <v>37511146.450000003</v>
      </c>
      <c r="W72" s="440">
        <f t="shared" si="23"/>
        <v>23753313.909999996</v>
      </c>
      <c r="X72" s="220">
        <f t="shared" si="23"/>
        <v>-344717.31999999413</v>
      </c>
      <c r="Y72" s="97">
        <f t="shared" si="23"/>
        <v>-2359359.2499999953</v>
      </c>
      <c r="Z72" s="97">
        <f t="shared" si="23"/>
        <v>2749703.740000003</v>
      </c>
      <c r="AA72" s="97">
        <f t="shared" si="23"/>
        <v>5982938.3199999984</v>
      </c>
      <c r="AB72" s="97">
        <f t="shared" si="23"/>
        <v>9282758.6700000018</v>
      </c>
      <c r="AC72" s="97">
        <f t="shared" si="23"/>
        <v>11798629.279999997</v>
      </c>
      <c r="AD72" s="97">
        <f t="shared" si="23"/>
        <v>14294132.420000002</v>
      </c>
      <c r="AE72" s="97">
        <f t="shared" si="23"/>
        <v>14315198.66</v>
      </c>
      <c r="AF72" s="475">
        <f t="shared" si="23"/>
        <v>124023.34000000096</v>
      </c>
    </row>
    <row r="73" spans="1:37" x14ac:dyDescent="0.3">
      <c r="A73" s="506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69"/>
      <c r="U73" s="369"/>
      <c r="V73" s="369"/>
      <c r="W73" s="369"/>
      <c r="X73" s="221"/>
      <c r="Y73" s="32"/>
      <c r="Z73" s="32"/>
      <c r="AA73" s="32"/>
      <c r="AB73" s="32"/>
      <c r="AC73" s="32"/>
      <c r="AD73" s="32"/>
      <c r="AE73" s="32"/>
      <c r="AF73" s="476"/>
    </row>
    <row r="74" spans="1:37" x14ac:dyDescent="0.3">
      <c r="A74" s="506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363">
        <v>4041378</v>
      </c>
      <c r="U74" s="363">
        <v>4585303</v>
      </c>
      <c r="V74" s="363">
        <v>7098189</v>
      </c>
      <c r="W74" s="469">
        <v>15169237</v>
      </c>
      <c r="X74" s="213">
        <f t="shared" ref="X74:AF78" si="24">O74-C74</f>
        <v>-8197240</v>
      </c>
      <c r="Y74" s="80">
        <f t="shared" si="24"/>
        <v>1276654</v>
      </c>
      <c r="Z74" s="80">
        <f t="shared" si="24"/>
        <v>3538196</v>
      </c>
      <c r="AA74" s="80">
        <f t="shared" si="24"/>
        <v>187617</v>
      </c>
      <c r="AB74" s="80">
        <f t="shared" si="24"/>
        <v>238763</v>
      </c>
      <c r="AC74" s="80">
        <f t="shared" si="24"/>
        <v>109731</v>
      </c>
      <c r="AD74" s="80">
        <f t="shared" si="24"/>
        <v>142647</v>
      </c>
      <c r="AE74" s="80">
        <f t="shared" si="24"/>
        <v>-55939</v>
      </c>
      <c r="AF74" s="154">
        <f t="shared" si="24"/>
        <v>-2193294</v>
      </c>
      <c r="AG74" s="400"/>
      <c r="AH74" s="400"/>
      <c r="AI74" s="400"/>
      <c r="AJ74" s="400"/>
      <c r="AK74" s="400"/>
    </row>
    <row r="75" spans="1:37" x14ac:dyDescent="0.3">
      <c r="A75" s="506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363">
        <v>697913</v>
      </c>
      <c r="U75" s="363">
        <v>761083</v>
      </c>
      <c r="V75" s="363">
        <v>1211722</v>
      </c>
      <c r="W75" s="469">
        <v>2623146</v>
      </c>
      <c r="X75" s="213">
        <f t="shared" si="24"/>
        <v>-1401934</v>
      </c>
      <c r="Y75" s="80">
        <f t="shared" si="24"/>
        <v>-112682</v>
      </c>
      <c r="Z75" s="80">
        <f t="shared" si="24"/>
        <v>222955</v>
      </c>
      <c r="AA75" s="80">
        <f t="shared" si="24"/>
        <v>-218665</v>
      </c>
      <c r="AB75" s="80">
        <f t="shared" si="24"/>
        <v>66699</v>
      </c>
      <c r="AC75" s="80">
        <f t="shared" si="24"/>
        <v>2130</v>
      </c>
      <c r="AD75" s="80">
        <f t="shared" si="24"/>
        <v>58357</v>
      </c>
      <c r="AE75" s="80">
        <f t="shared" si="24"/>
        <v>117642</v>
      </c>
      <c r="AF75" s="154">
        <f t="shared" si="24"/>
        <v>-85264</v>
      </c>
    </row>
    <row r="76" spans="1:37" x14ac:dyDescent="0.3">
      <c r="A76" s="506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363">
        <v>420648</v>
      </c>
      <c r="U76" s="363">
        <v>472331</v>
      </c>
      <c r="V76" s="363">
        <v>734798</v>
      </c>
      <c r="W76" s="469">
        <v>1993386</v>
      </c>
      <c r="X76" s="213">
        <f t="shared" si="24"/>
        <v>-1823446</v>
      </c>
      <c r="Y76" s="80">
        <f t="shared" si="24"/>
        <v>-316797</v>
      </c>
      <c r="Z76" s="80">
        <f t="shared" si="24"/>
        <v>210882</v>
      </c>
      <c r="AA76" s="80">
        <f t="shared" si="24"/>
        <v>-134885</v>
      </c>
      <c r="AB76" s="80">
        <f t="shared" si="24"/>
        <v>-79536</v>
      </c>
      <c r="AC76" s="80">
        <f t="shared" si="24"/>
        <v>-61733</v>
      </c>
      <c r="AD76" s="80">
        <f t="shared" si="24"/>
        <v>-67942</v>
      </c>
      <c r="AE76" s="80">
        <f t="shared" si="24"/>
        <v>-118379</v>
      </c>
      <c r="AF76" s="154">
        <f t="shared" si="24"/>
        <v>-230120</v>
      </c>
      <c r="AG76" s="401"/>
      <c r="AH76" s="401"/>
      <c r="AI76" s="401"/>
      <c r="AJ76" s="401"/>
      <c r="AK76" s="401"/>
    </row>
    <row r="77" spans="1:37" x14ac:dyDescent="0.3">
      <c r="A77" s="506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363">
        <v>1758344</v>
      </c>
      <c r="U77" s="363">
        <v>1912625</v>
      </c>
      <c r="V77" s="363">
        <v>2763749</v>
      </c>
      <c r="W77" s="469">
        <v>5595424</v>
      </c>
      <c r="X77" s="213">
        <f t="shared" si="24"/>
        <v>-3237485</v>
      </c>
      <c r="Y77" s="80">
        <f t="shared" si="24"/>
        <v>-956171</v>
      </c>
      <c r="Z77" s="80">
        <f t="shared" si="24"/>
        <v>-40339</v>
      </c>
      <c r="AA77" s="80">
        <f t="shared" si="24"/>
        <v>-689120</v>
      </c>
      <c r="AB77" s="80">
        <f t="shared" si="24"/>
        <v>-302796</v>
      </c>
      <c r="AC77" s="80">
        <f t="shared" si="24"/>
        <v>-219423</v>
      </c>
      <c r="AD77" s="80">
        <f t="shared" si="24"/>
        <v>-274422</v>
      </c>
      <c r="AE77" s="80">
        <f t="shared" si="24"/>
        <v>-274973</v>
      </c>
      <c r="AF77" s="154">
        <f t="shared" si="24"/>
        <v>-586753</v>
      </c>
    </row>
    <row r="78" spans="1:37" x14ac:dyDescent="0.3">
      <c r="A78" s="506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370">
        <v>18860024</v>
      </c>
      <c r="U78" s="370">
        <v>16766238</v>
      </c>
      <c r="V78" s="370">
        <v>11575400</v>
      </c>
      <c r="W78" s="470">
        <v>17718375</v>
      </c>
      <c r="X78" s="214">
        <f t="shared" si="24"/>
        <v>-2890399</v>
      </c>
      <c r="Y78" s="85">
        <f t="shared" si="24"/>
        <v>-1655044</v>
      </c>
      <c r="Z78" s="85">
        <f t="shared" si="24"/>
        <v>-1722788</v>
      </c>
      <c r="AA78" s="85">
        <f t="shared" si="24"/>
        <v>-1159108.1999999993</v>
      </c>
      <c r="AB78" s="85">
        <f t="shared" si="24"/>
        <v>3565110</v>
      </c>
      <c r="AC78" s="85">
        <f t="shared" si="24"/>
        <v>-78189</v>
      </c>
      <c r="AD78" s="85">
        <f t="shared" si="24"/>
        <v>8370909</v>
      </c>
      <c r="AE78" s="85">
        <f t="shared" si="24"/>
        <v>2818404</v>
      </c>
      <c r="AF78" s="155">
        <f t="shared" si="24"/>
        <v>1792510</v>
      </c>
    </row>
    <row r="79" spans="1:37" x14ac:dyDescent="0.3">
      <c r="A79" s="506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F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20015421</v>
      </c>
      <c r="T79" s="363">
        <f t="shared" si="25"/>
        <v>25778307</v>
      </c>
      <c r="U79" s="363">
        <f t="shared" si="25"/>
        <v>24497580</v>
      </c>
      <c r="V79" s="363">
        <f t="shared" si="25"/>
        <v>23383858</v>
      </c>
      <c r="W79" s="363">
        <f t="shared" si="25"/>
        <v>43099568</v>
      </c>
      <c r="X79" s="213">
        <f t="shared" si="25"/>
        <v>-17550504</v>
      </c>
      <c r="Y79" s="80">
        <f t="shared" si="25"/>
        <v>-1764040</v>
      </c>
      <c r="Z79" s="80">
        <f t="shared" si="25"/>
        <v>2208906</v>
      </c>
      <c r="AA79" s="80">
        <f t="shared" si="25"/>
        <v>-2014161.1999999993</v>
      </c>
      <c r="AB79" s="80">
        <f t="shared" si="25"/>
        <v>3488240</v>
      </c>
      <c r="AC79" s="80">
        <f t="shared" si="25"/>
        <v>-247484</v>
      </c>
      <c r="AD79" s="80">
        <f t="shared" si="25"/>
        <v>8229549</v>
      </c>
      <c r="AE79" s="80">
        <f t="shared" si="25"/>
        <v>2486755</v>
      </c>
      <c r="AF79" s="154">
        <f t="shared" si="25"/>
        <v>-1302921</v>
      </c>
    </row>
    <row r="80" spans="1:37" x14ac:dyDescent="0.3">
      <c r="A80" s="506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441"/>
      <c r="U80" s="441"/>
      <c r="V80" s="441"/>
      <c r="W80" s="441"/>
      <c r="X80" s="222"/>
      <c r="Y80" s="144"/>
      <c r="Z80" s="144"/>
      <c r="AA80" s="144"/>
      <c r="AB80" s="144"/>
      <c r="AC80" s="144"/>
      <c r="AD80" s="144"/>
      <c r="AE80" s="144"/>
      <c r="AF80" s="477"/>
    </row>
    <row r="81" spans="1:32" x14ac:dyDescent="0.3">
      <c r="A81" s="506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442">
        <v>7415162.9299999997</v>
      </c>
      <c r="U81" s="442">
        <v>7993278.54</v>
      </c>
      <c r="V81" s="442">
        <v>10649869.74</v>
      </c>
      <c r="W81" s="442">
        <v>21684454.370000001</v>
      </c>
      <c r="X81" s="218">
        <f t="shared" ref="X81:AF85" si="26">O81-C81</f>
        <v>-12361340.380000003</v>
      </c>
      <c r="Y81" s="95">
        <f t="shared" si="26"/>
        <v>513029.80000000075</v>
      </c>
      <c r="Z81" s="95">
        <f t="shared" si="26"/>
        <v>3536534.7399999984</v>
      </c>
      <c r="AA81" s="95">
        <f t="shared" si="26"/>
        <v>-352318.68999999948</v>
      </c>
      <c r="AB81" s="95">
        <f t="shared" si="26"/>
        <v>-94147.529999999329</v>
      </c>
      <c r="AC81" s="95">
        <f t="shared" si="26"/>
        <v>-103692.77000000048</v>
      </c>
      <c r="AD81" s="95">
        <f t="shared" si="26"/>
        <v>-161075.0700000003</v>
      </c>
      <c r="AE81" s="95">
        <f t="shared" si="26"/>
        <v>-577107.81000000052</v>
      </c>
      <c r="AF81" s="164">
        <f t="shared" si="26"/>
        <v>-2641323.1999999993</v>
      </c>
    </row>
    <row r="82" spans="1:32" x14ac:dyDescent="0.3">
      <c r="A82" s="506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442">
        <v>950283.53</v>
      </c>
      <c r="U82" s="442">
        <v>996372.49</v>
      </c>
      <c r="V82" s="442">
        <v>1358169.22</v>
      </c>
      <c r="W82" s="442">
        <v>2818277.4</v>
      </c>
      <c r="X82" s="218">
        <f t="shared" si="26"/>
        <v>-1618921.79</v>
      </c>
      <c r="Y82" s="95">
        <f t="shared" si="26"/>
        <v>-287400.95000000019</v>
      </c>
      <c r="Z82" s="95">
        <f t="shared" si="26"/>
        <v>21596.839999999851</v>
      </c>
      <c r="AA82" s="95">
        <f t="shared" si="26"/>
        <v>-335577.57000000007</v>
      </c>
      <c r="AB82" s="95">
        <f t="shared" si="26"/>
        <v>16111.110000000102</v>
      </c>
      <c r="AC82" s="95">
        <f t="shared" si="26"/>
        <v>-18682.900000000023</v>
      </c>
      <c r="AD82" s="95">
        <f t="shared" si="26"/>
        <v>41431.079999999958</v>
      </c>
      <c r="AE82" s="95">
        <f t="shared" si="26"/>
        <v>72706.139999999898</v>
      </c>
      <c r="AF82" s="164">
        <f t="shared" si="26"/>
        <v>-22997.450000000186</v>
      </c>
    </row>
    <row r="83" spans="1:32" x14ac:dyDescent="0.3">
      <c r="A83" s="506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442">
        <v>840595.17</v>
      </c>
      <c r="U83" s="442">
        <v>885245.79</v>
      </c>
      <c r="V83" s="442">
        <v>1124808.83</v>
      </c>
      <c r="W83" s="442">
        <v>2593858.88</v>
      </c>
      <c r="X83" s="218">
        <f t="shared" si="26"/>
        <v>-2338352.4800000004</v>
      </c>
      <c r="Y83" s="95">
        <f t="shared" si="26"/>
        <v>-478125.25</v>
      </c>
      <c r="Z83" s="95">
        <f t="shared" si="26"/>
        <v>208430.70000000019</v>
      </c>
      <c r="AA83" s="95">
        <f t="shared" si="26"/>
        <v>-162012.58999999985</v>
      </c>
      <c r="AB83" s="95">
        <f t="shared" si="26"/>
        <v>-93640.930000000051</v>
      </c>
      <c r="AC83" s="95">
        <f t="shared" si="26"/>
        <v>-73113.910000000033</v>
      </c>
      <c r="AD83" s="95">
        <f t="shared" si="26"/>
        <v>-76622.85999999987</v>
      </c>
      <c r="AE83" s="95">
        <f t="shared" si="26"/>
        <v>-146914.5299999998</v>
      </c>
      <c r="AF83" s="164">
        <f t="shared" si="26"/>
        <v>-256556.60999999987</v>
      </c>
    </row>
    <row r="84" spans="1:32" x14ac:dyDescent="0.3">
      <c r="A84" s="506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442">
        <v>1415883.54</v>
      </c>
      <c r="U84" s="442">
        <v>1487116.28</v>
      </c>
      <c r="V84" s="442">
        <v>1973316.7</v>
      </c>
      <c r="W84" s="442">
        <v>4129195.78</v>
      </c>
      <c r="X84" s="218">
        <f t="shared" si="26"/>
        <v>-2771957.6400000006</v>
      </c>
      <c r="Y84" s="95">
        <f t="shared" si="26"/>
        <v>-888994</v>
      </c>
      <c r="Z84" s="95">
        <f t="shared" si="26"/>
        <v>-94694.5</v>
      </c>
      <c r="AA84" s="95">
        <f t="shared" si="26"/>
        <v>-496569.29999999981</v>
      </c>
      <c r="AB84" s="95">
        <f t="shared" si="26"/>
        <v>-252446.87000000011</v>
      </c>
      <c r="AC84" s="95">
        <f t="shared" si="26"/>
        <v>-181108.16999999993</v>
      </c>
      <c r="AD84" s="95">
        <f t="shared" si="26"/>
        <v>-221395.61999999988</v>
      </c>
      <c r="AE84" s="95">
        <f t="shared" si="26"/>
        <v>-258161.12000000034</v>
      </c>
      <c r="AF84" s="164">
        <f t="shared" si="26"/>
        <v>-511447.69999999972</v>
      </c>
    </row>
    <row r="85" spans="1:32" ht="16.2" x14ac:dyDescent="0.45">
      <c r="A85" s="506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443">
        <v>2204569.33</v>
      </c>
      <c r="U85" s="443">
        <v>2347920.5500000003</v>
      </c>
      <c r="V85" s="443">
        <v>2842217.8899999997</v>
      </c>
      <c r="W85" s="443">
        <v>4151026.59</v>
      </c>
      <c r="X85" s="219">
        <f t="shared" si="26"/>
        <v>-1255420.9000000004</v>
      </c>
      <c r="Y85" s="96">
        <f t="shared" si="26"/>
        <v>236637.16999999993</v>
      </c>
      <c r="Z85" s="96">
        <f t="shared" si="26"/>
        <v>-432634.34999999963</v>
      </c>
      <c r="AA85" s="96">
        <f t="shared" si="26"/>
        <v>-316336.0700000003</v>
      </c>
      <c r="AB85" s="96">
        <f t="shared" si="26"/>
        <v>-117229.35000000009</v>
      </c>
      <c r="AC85" s="96">
        <f t="shared" si="26"/>
        <v>-264987.5299999998</v>
      </c>
      <c r="AD85" s="96">
        <f t="shared" si="26"/>
        <v>-114341.97999999952</v>
      </c>
      <c r="AE85" s="96">
        <f t="shared" si="26"/>
        <v>204076.40999999922</v>
      </c>
      <c r="AF85" s="165">
        <f t="shared" si="26"/>
        <v>-587451.83000000007</v>
      </c>
    </row>
    <row r="86" spans="1:32" x14ac:dyDescent="0.3">
      <c r="A86" s="506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F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14063744.630000001</v>
      </c>
      <c r="T86" s="442">
        <f t="shared" si="27"/>
        <v>12826494.500000002</v>
      </c>
      <c r="U86" s="442">
        <f t="shared" si="27"/>
        <v>13709933.65</v>
      </c>
      <c r="V86" s="442">
        <f t="shared" si="27"/>
        <v>17948382.379999999</v>
      </c>
      <c r="W86" s="442">
        <f t="shared" si="27"/>
        <v>35376813.019999996</v>
      </c>
      <c r="X86" s="223">
        <f t="shared" si="27"/>
        <v>-20345993.190000005</v>
      </c>
      <c r="Y86" s="117">
        <f t="shared" si="27"/>
        <v>-904853.22999999952</v>
      </c>
      <c r="Z86" s="117">
        <f t="shared" si="27"/>
        <v>3239233.4299999988</v>
      </c>
      <c r="AA86" s="117">
        <f t="shared" si="27"/>
        <v>-1662814.2199999995</v>
      </c>
      <c r="AB86" s="117">
        <f t="shared" si="27"/>
        <v>-541353.56999999948</v>
      </c>
      <c r="AC86" s="117">
        <f t="shared" si="27"/>
        <v>-641585.28000000026</v>
      </c>
      <c r="AD86" s="117">
        <f t="shared" si="27"/>
        <v>-532004.4499999996</v>
      </c>
      <c r="AE86" s="117">
        <f t="shared" si="27"/>
        <v>-705400.91000000155</v>
      </c>
      <c r="AF86" s="478">
        <f t="shared" si="27"/>
        <v>-4019776.7899999991</v>
      </c>
    </row>
    <row r="87" spans="1:32" x14ac:dyDescent="0.3">
      <c r="A87" s="506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375"/>
      <c r="U87" s="375"/>
      <c r="V87" s="375"/>
      <c r="W87" s="375"/>
      <c r="X87" s="245"/>
      <c r="Y87" s="243"/>
      <c r="Z87" s="37"/>
      <c r="AA87" s="37"/>
      <c r="AB87" s="37"/>
      <c r="AC87" s="37"/>
      <c r="AD87" s="37"/>
      <c r="AE87" s="37"/>
      <c r="AF87" s="479"/>
    </row>
    <row r="88" spans="1:32" x14ac:dyDescent="0.3">
      <c r="A88" s="506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375" t="s">
        <v>31</v>
      </c>
      <c r="U88" s="375" t="s">
        <v>31</v>
      </c>
      <c r="V88" s="375" t="s">
        <v>31</v>
      </c>
      <c r="W88" s="375" t="s">
        <v>31</v>
      </c>
      <c r="X88" s="248" t="s">
        <v>31</v>
      </c>
      <c r="Y88" s="243" t="s">
        <v>31</v>
      </c>
      <c r="Z88" s="46" t="s">
        <v>31</v>
      </c>
      <c r="AA88" s="46" t="s">
        <v>31</v>
      </c>
      <c r="AB88" s="46" t="s">
        <v>31</v>
      </c>
      <c r="AC88" s="46" t="s">
        <v>31</v>
      </c>
      <c r="AD88" s="46" t="s">
        <v>31</v>
      </c>
      <c r="AE88" s="46" t="s">
        <v>31</v>
      </c>
      <c r="AF88" s="170" t="s">
        <v>31</v>
      </c>
    </row>
    <row r="89" spans="1:32" x14ac:dyDescent="0.3">
      <c r="A89" s="506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375" t="s">
        <v>31</v>
      </c>
      <c r="U89" s="375" t="s">
        <v>31</v>
      </c>
      <c r="V89" s="375" t="s">
        <v>31</v>
      </c>
      <c r="W89" s="375" t="s">
        <v>31</v>
      </c>
      <c r="X89" s="248" t="s">
        <v>31</v>
      </c>
      <c r="Y89" s="243" t="s">
        <v>31</v>
      </c>
      <c r="Z89" s="46" t="s">
        <v>31</v>
      </c>
      <c r="AA89" s="46" t="s">
        <v>31</v>
      </c>
      <c r="AB89" s="46" t="s">
        <v>31</v>
      </c>
      <c r="AC89" s="46" t="s">
        <v>31</v>
      </c>
      <c r="AD89" s="46" t="s">
        <v>31</v>
      </c>
      <c r="AE89" s="46" t="s">
        <v>31</v>
      </c>
      <c r="AF89" s="170" t="s">
        <v>31</v>
      </c>
    </row>
    <row r="90" spans="1:32" x14ac:dyDescent="0.3">
      <c r="A90" s="506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375" t="s">
        <v>31</v>
      </c>
      <c r="U90" s="375" t="s">
        <v>31</v>
      </c>
      <c r="V90" s="375" t="s">
        <v>31</v>
      </c>
      <c r="W90" s="375" t="s">
        <v>31</v>
      </c>
      <c r="X90" s="248" t="s">
        <v>31</v>
      </c>
      <c r="Y90" s="243" t="s">
        <v>31</v>
      </c>
      <c r="Z90" s="46" t="s">
        <v>31</v>
      </c>
      <c r="AA90" s="46" t="s">
        <v>31</v>
      </c>
      <c r="AB90" s="46" t="s">
        <v>31</v>
      </c>
      <c r="AC90" s="46" t="s">
        <v>31</v>
      </c>
      <c r="AD90" s="46" t="s">
        <v>31</v>
      </c>
      <c r="AE90" s="46" t="s">
        <v>31</v>
      </c>
      <c r="AF90" s="170" t="s">
        <v>31</v>
      </c>
    </row>
    <row r="91" spans="1:32" x14ac:dyDescent="0.3">
      <c r="A91" s="506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375" t="s">
        <v>31</v>
      </c>
      <c r="U91" s="375" t="s">
        <v>31</v>
      </c>
      <c r="V91" s="375" t="s">
        <v>31</v>
      </c>
      <c r="W91" s="375" t="s">
        <v>31</v>
      </c>
      <c r="X91" s="248" t="s">
        <v>31</v>
      </c>
      <c r="Y91" s="243" t="s">
        <v>31</v>
      </c>
      <c r="Z91" s="46" t="s">
        <v>31</v>
      </c>
      <c r="AA91" s="46" t="s">
        <v>31</v>
      </c>
      <c r="AB91" s="46" t="s">
        <v>31</v>
      </c>
      <c r="AC91" s="46" t="s">
        <v>31</v>
      </c>
      <c r="AD91" s="46" t="s">
        <v>31</v>
      </c>
      <c r="AE91" s="46" t="s">
        <v>31</v>
      </c>
      <c r="AF91" s="170" t="s">
        <v>31</v>
      </c>
    </row>
    <row r="92" spans="1:32" x14ac:dyDescent="0.3">
      <c r="A92" s="506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375" t="s">
        <v>31</v>
      </c>
      <c r="U92" s="375" t="s">
        <v>31</v>
      </c>
      <c r="V92" s="375" t="s">
        <v>31</v>
      </c>
      <c r="W92" s="375" t="s">
        <v>31</v>
      </c>
      <c r="X92" s="248" t="s">
        <v>31</v>
      </c>
      <c r="Y92" s="243" t="s">
        <v>31</v>
      </c>
      <c r="Z92" s="46" t="s">
        <v>31</v>
      </c>
      <c r="AA92" s="46" t="s">
        <v>31</v>
      </c>
      <c r="AB92" s="46" t="s">
        <v>31</v>
      </c>
      <c r="AC92" s="46" t="s">
        <v>31</v>
      </c>
      <c r="AD92" s="46" t="s">
        <v>31</v>
      </c>
      <c r="AE92" s="46" t="s">
        <v>31</v>
      </c>
      <c r="AF92" s="170" t="s">
        <v>31</v>
      </c>
    </row>
    <row r="93" spans="1:32" x14ac:dyDescent="0.3">
      <c r="A93" s="506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375" t="s">
        <v>31</v>
      </c>
      <c r="U93" s="375" t="s">
        <v>31</v>
      </c>
      <c r="V93" s="375" t="s">
        <v>31</v>
      </c>
      <c r="W93" s="375" t="s">
        <v>31</v>
      </c>
      <c r="X93" s="248" t="s">
        <v>31</v>
      </c>
      <c r="Y93" s="243" t="s">
        <v>31</v>
      </c>
      <c r="Z93" s="46" t="s">
        <v>31</v>
      </c>
      <c r="AA93" s="46" t="s">
        <v>31</v>
      </c>
      <c r="AB93" s="46" t="s">
        <v>31</v>
      </c>
      <c r="AC93" s="46" t="s">
        <v>31</v>
      </c>
      <c r="AD93" s="46" t="s">
        <v>31</v>
      </c>
      <c r="AE93" s="46" t="s">
        <v>31</v>
      </c>
      <c r="AF93" s="170" t="s">
        <v>31</v>
      </c>
    </row>
    <row r="94" spans="1:32" x14ac:dyDescent="0.3">
      <c r="A94" s="506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376"/>
      <c r="U94" s="376"/>
      <c r="V94" s="376"/>
      <c r="W94" s="375"/>
      <c r="X94" s="253"/>
      <c r="Y94" s="254"/>
      <c r="Z94" s="38"/>
      <c r="AA94" s="38"/>
      <c r="AB94" s="38"/>
      <c r="AC94" s="38"/>
      <c r="AD94" s="38"/>
      <c r="AE94" s="38"/>
      <c r="AF94" s="172"/>
    </row>
    <row r="95" spans="1:32" x14ac:dyDescent="0.3">
      <c r="A95" s="506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W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8338424.5099999998</v>
      </c>
      <c r="T95" s="325">
        <f t="shared" si="29"/>
        <v>7415162.9299999997</v>
      </c>
      <c r="U95" s="325">
        <f t="shared" si="29"/>
        <v>7993278.54</v>
      </c>
      <c r="V95" s="325">
        <f t="shared" si="29"/>
        <v>10649869.74</v>
      </c>
      <c r="W95" s="325">
        <f t="shared" si="29"/>
        <v>21684454.370000001</v>
      </c>
      <c r="X95" s="218">
        <f t="shared" ref="X95:AF99" si="30">O95-C95</f>
        <v>-12361340.380000003</v>
      </c>
      <c r="Y95" s="95">
        <f t="shared" si="30"/>
        <v>513029.80000000075</v>
      </c>
      <c r="Z95" s="95">
        <f t="shared" si="30"/>
        <v>3536534.7399999984</v>
      </c>
      <c r="AA95" s="95">
        <f t="shared" si="30"/>
        <v>-352318.68999999948</v>
      </c>
      <c r="AB95" s="95">
        <f t="shared" si="30"/>
        <v>-94147.529999999329</v>
      </c>
      <c r="AC95" s="95">
        <f t="shared" si="30"/>
        <v>-103692.77000000048</v>
      </c>
      <c r="AD95" s="95">
        <f t="shared" si="30"/>
        <v>-161075.0700000003</v>
      </c>
      <c r="AE95" s="95">
        <f t="shared" si="30"/>
        <v>-577107.81000000052</v>
      </c>
      <c r="AF95" s="164">
        <f t="shared" si="30"/>
        <v>-2641323.1999999993</v>
      </c>
    </row>
    <row r="96" spans="1:32" x14ac:dyDescent="0.3">
      <c r="A96" s="506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1097679.29</v>
      </c>
      <c r="T96" s="325">
        <f t="shared" si="29"/>
        <v>950283.53</v>
      </c>
      <c r="U96" s="325">
        <f t="shared" si="29"/>
        <v>996372.49</v>
      </c>
      <c r="V96" s="325">
        <f t="shared" si="29"/>
        <v>1358169.22</v>
      </c>
      <c r="W96" s="325">
        <f t="shared" si="29"/>
        <v>2818277.4</v>
      </c>
      <c r="X96" s="218">
        <f t="shared" si="30"/>
        <v>-1618921.79</v>
      </c>
      <c r="Y96" s="95">
        <f t="shared" si="30"/>
        <v>-287400.95000000019</v>
      </c>
      <c r="Z96" s="95">
        <f t="shared" si="30"/>
        <v>21596.839999999851</v>
      </c>
      <c r="AA96" s="95">
        <f t="shared" si="30"/>
        <v>-335577.57000000007</v>
      </c>
      <c r="AB96" s="95">
        <f t="shared" si="30"/>
        <v>16111.110000000102</v>
      </c>
      <c r="AC96" s="95">
        <f t="shared" si="30"/>
        <v>-18682.900000000023</v>
      </c>
      <c r="AD96" s="95">
        <f t="shared" si="30"/>
        <v>41431.079999999958</v>
      </c>
      <c r="AE96" s="95">
        <f t="shared" si="30"/>
        <v>72706.139999999898</v>
      </c>
      <c r="AF96" s="164">
        <f t="shared" si="30"/>
        <v>-22997.450000000186</v>
      </c>
    </row>
    <row r="97" spans="1:32" x14ac:dyDescent="0.3">
      <c r="A97" s="506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886206.72</v>
      </c>
      <c r="T97" s="325">
        <f t="shared" si="29"/>
        <v>840595.17</v>
      </c>
      <c r="U97" s="325">
        <f t="shared" si="29"/>
        <v>885245.79</v>
      </c>
      <c r="V97" s="325">
        <f t="shared" si="29"/>
        <v>1124808.83</v>
      </c>
      <c r="W97" s="325">
        <f t="shared" si="29"/>
        <v>2593858.88</v>
      </c>
      <c r="X97" s="218">
        <f t="shared" si="30"/>
        <v>-2338352.4800000004</v>
      </c>
      <c r="Y97" s="95">
        <f t="shared" si="30"/>
        <v>-478125.25</v>
      </c>
      <c r="Z97" s="95">
        <f t="shared" si="30"/>
        <v>208430.70000000019</v>
      </c>
      <c r="AA97" s="95">
        <f t="shared" si="30"/>
        <v>-162012.58999999985</v>
      </c>
      <c r="AB97" s="95">
        <f t="shared" si="30"/>
        <v>-93640.930000000051</v>
      </c>
      <c r="AC97" s="95">
        <f t="shared" si="30"/>
        <v>-73113.910000000033</v>
      </c>
      <c r="AD97" s="95">
        <f t="shared" si="30"/>
        <v>-76622.85999999987</v>
      </c>
      <c r="AE97" s="95">
        <f t="shared" si="30"/>
        <v>-146914.5299999998</v>
      </c>
      <c r="AF97" s="164">
        <f t="shared" si="30"/>
        <v>-256556.60999999987</v>
      </c>
    </row>
    <row r="98" spans="1:32" x14ac:dyDescent="0.3">
      <c r="A98" s="506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1484690.02</v>
      </c>
      <c r="T98" s="325">
        <f t="shared" si="29"/>
        <v>1415883.54</v>
      </c>
      <c r="U98" s="325">
        <f t="shared" si="29"/>
        <v>1487116.28</v>
      </c>
      <c r="V98" s="325">
        <f t="shared" si="29"/>
        <v>1973316.7</v>
      </c>
      <c r="W98" s="325">
        <f t="shared" si="29"/>
        <v>4129195.78</v>
      </c>
      <c r="X98" s="218">
        <f t="shared" si="30"/>
        <v>-2771957.6400000006</v>
      </c>
      <c r="Y98" s="95">
        <f t="shared" si="30"/>
        <v>-888994</v>
      </c>
      <c r="Z98" s="95">
        <f t="shared" si="30"/>
        <v>-94694.5</v>
      </c>
      <c r="AA98" s="95">
        <f t="shared" si="30"/>
        <v>-496569.29999999981</v>
      </c>
      <c r="AB98" s="95">
        <f t="shared" si="30"/>
        <v>-252446.87000000011</v>
      </c>
      <c r="AC98" s="95">
        <f t="shared" si="30"/>
        <v>-181108.16999999993</v>
      </c>
      <c r="AD98" s="95">
        <f t="shared" si="30"/>
        <v>-221395.61999999988</v>
      </c>
      <c r="AE98" s="95">
        <f t="shared" si="30"/>
        <v>-258161.12000000034</v>
      </c>
      <c r="AF98" s="164">
        <f t="shared" si="30"/>
        <v>-511447.69999999972</v>
      </c>
    </row>
    <row r="99" spans="1:32" ht="16.2" x14ac:dyDescent="0.45">
      <c r="A99" s="506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2256744.09</v>
      </c>
      <c r="T99" s="377">
        <f t="shared" si="29"/>
        <v>2204569.33</v>
      </c>
      <c r="U99" s="377">
        <f t="shared" si="29"/>
        <v>2347920.5500000003</v>
      </c>
      <c r="V99" s="377">
        <f t="shared" si="29"/>
        <v>2842217.8899999997</v>
      </c>
      <c r="W99" s="377">
        <f t="shared" si="29"/>
        <v>4151026.59</v>
      </c>
      <c r="X99" s="219">
        <f t="shared" si="30"/>
        <v>-1255420.9000000004</v>
      </c>
      <c r="Y99" s="96">
        <f t="shared" si="30"/>
        <v>236637.16999999993</v>
      </c>
      <c r="Z99" s="96">
        <f t="shared" si="30"/>
        <v>-432634.34999999963</v>
      </c>
      <c r="AA99" s="96">
        <f t="shared" si="30"/>
        <v>-316336.0700000003</v>
      </c>
      <c r="AB99" s="96">
        <f t="shared" si="30"/>
        <v>-117229.35000000009</v>
      </c>
      <c r="AC99" s="96">
        <f t="shared" si="30"/>
        <v>-264987.5299999998</v>
      </c>
      <c r="AD99" s="96">
        <f t="shared" si="30"/>
        <v>-114341.97999999952</v>
      </c>
      <c r="AE99" s="96">
        <f t="shared" si="30"/>
        <v>204076.40999999922</v>
      </c>
      <c r="AF99" s="165">
        <f t="shared" si="30"/>
        <v>-587451.83000000007</v>
      </c>
    </row>
    <row r="100" spans="1:32" ht="15" thickBot="1" x14ac:dyDescent="0.35">
      <c r="A100" s="506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14063744.630000001</v>
      </c>
      <c r="T100" s="368">
        <f t="shared" si="29"/>
        <v>12826494.500000002</v>
      </c>
      <c r="U100" s="368">
        <f t="shared" si="29"/>
        <v>13709933.65</v>
      </c>
      <c r="V100" s="368">
        <f t="shared" si="29"/>
        <v>17948382.379999999</v>
      </c>
      <c r="W100" s="368">
        <f t="shared" si="29"/>
        <v>35376813.019999996</v>
      </c>
      <c r="X100" s="220">
        <f>SUM(X95:X99)</f>
        <v>-20345993.190000005</v>
      </c>
      <c r="Y100" s="97">
        <f>SUM(Y95:Y99)</f>
        <v>-904853.22999999952</v>
      </c>
      <c r="Z100" s="97">
        <f t="shared" ref="Z100:AF100" si="32">SUM(Z95:Z99)</f>
        <v>3239233.4299999988</v>
      </c>
      <c r="AA100" s="97">
        <f t="shared" si="32"/>
        <v>-1662814.2199999995</v>
      </c>
      <c r="AB100" s="97">
        <f t="shared" si="32"/>
        <v>-541353.56999999948</v>
      </c>
      <c r="AC100" s="97">
        <f t="shared" si="32"/>
        <v>-641585.28000000026</v>
      </c>
      <c r="AD100" s="97">
        <f t="shared" si="32"/>
        <v>-532004.4499999996</v>
      </c>
      <c r="AE100" s="97">
        <f t="shared" si="32"/>
        <v>-705400.91000000155</v>
      </c>
      <c r="AF100" s="475">
        <f t="shared" si="32"/>
        <v>-4019776.7899999991</v>
      </c>
    </row>
    <row r="101" spans="1:32" x14ac:dyDescent="0.3">
      <c r="A101" s="506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381"/>
      <c r="U101" s="381"/>
      <c r="V101" s="381"/>
      <c r="W101" s="491"/>
      <c r="X101" s="224"/>
      <c r="Y101" s="129"/>
      <c r="Z101" s="130"/>
      <c r="AA101" s="130"/>
      <c r="AB101" s="130"/>
      <c r="AC101" s="130"/>
      <c r="AD101" s="130"/>
      <c r="AE101" s="130"/>
      <c r="AF101" s="174"/>
    </row>
    <row r="102" spans="1:32" x14ac:dyDescent="0.3">
      <c r="A102" s="506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2">
        <v>12910275.68</v>
      </c>
      <c r="U102" s="322">
        <v>12736021.74</v>
      </c>
      <c r="V102" s="322">
        <v>13532419.460000001</v>
      </c>
      <c r="W102" s="325">
        <v>14724725.890000001</v>
      </c>
      <c r="X102" s="218">
        <f t="shared" ref="X102:AF106" si="33">O102-C102</f>
        <v>-7806756.25</v>
      </c>
      <c r="Y102" s="95">
        <f t="shared" si="33"/>
        <v>-14250973.940000001</v>
      </c>
      <c r="Z102" s="95">
        <f t="shared" si="33"/>
        <v>-2992663.2300000004</v>
      </c>
      <c r="AA102" s="95">
        <f t="shared" si="33"/>
        <v>1950449.0199999996</v>
      </c>
      <c r="AB102" s="95">
        <f t="shared" si="33"/>
        <v>-3813694.4399999976</v>
      </c>
      <c r="AC102" s="95">
        <f t="shared" si="33"/>
        <v>-2880089.7300000004</v>
      </c>
      <c r="AD102" s="95">
        <f t="shared" si="33"/>
        <v>-1484149.9399999995</v>
      </c>
      <c r="AE102" s="95">
        <f t="shared" si="33"/>
        <v>-1923095.4699999988</v>
      </c>
      <c r="AF102" s="164">
        <f t="shared" si="33"/>
        <v>-188812.6099999994</v>
      </c>
    </row>
    <row r="103" spans="1:32" x14ac:dyDescent="0.3">
      <c r="A103" s="506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2">
        <v>923867.49</v>
      </c>
      <c r="U103" s="322">
        <v>963789</v>
      </c>
      <c r="V103" s="322">
        <v>923059.74</v>
      </c>
      <c r="W103" s="325">
        <v>909309.4</v>
      </c>
      <c r="X103" s="218">
        <f t="shared" si="33"/>
        <v>-566114.4700000002</v>
      </c>
      <c r="Y103" s="95">
        <f t="shared" si="33"/>
        <v>-429451.10999999987</v>
      </c>
      <c r="Z103" s="95">
        <f t="shared" si="33"/>
        <v>-428184.9700000002</v>
      </c>
      <c r="AA103" s="95">
        <f t="shared" si="33"/>
        <v>-40151.15000000014</v>
      </c>
      <c r="AB103" s="95">
        <f t="shared" si="33"/>
        <v>-539790.55000000005</v>
      </c>
      <c r="AC103" s="95">
        <f t="shared" si="33"/>
        <v>-506651.6399999999</v>
      </c>
      <c r="AD103" s="95">
        <f t="shared" si="33"/>
        <v>-388149.29000000004</v>
      </c>
      <c r="AE103" s="95">
        <f t="shared" si="33"/>
        <v>-368161.42999999993</v>
      </c>
      <c r="AF103" s="164">
        <f t="shared" si="33"/>
        <v>-126037.25</v>
      </c>
    </row>
    <row r="104" spans="1:32" x14ac:dyDescent="0.3">
      <c r="A104" s="506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2">
        <v>1063849.3700000001</v>
      </c>
      <c r="U104" s="322">
        <v>1077551.3799999999</v>
      </c>
      <c r="V104" s="322">
        <v>1107061.72</v>
      </c>
      <c r="W104" s="325">
        <v>1337448.01</v>
      </c>
      <c r="X104" s="218">
        <f t="shared" si="33"/>
        <v>-1643056.5899999999</v>
      </c>
      <c r="Y104" s="95">
        <f t="shared" si="33"/>
        <v>-3176239.59</v>
      </c>
      <c r="Z104" s="95">
        <f t="shared" si="33"/>
        <v>-444726.12000000011</v>
      </c>
      <c r="AA104" s="95">
        <f t="shared" si="33"/>
        <v>411698.73999999976</v>
      </c>
      <c r="AB104" s="95">
        <f t="shared" si="33"/>
        <v>-318497.4600000002</v>
      </c>
      <c r="AC104" s="95">
        <f t="shared" si="33"/>
        <v>-212588.26999999979</v>
      </c>
      <c r="AD104" s="95">
        <f t="shared" si="33"/>
        <v>-46294.25</v>
      </c>
      <c r="AE104" s="95">
        <f t="shared" si="33"/>
        <v>-170339.75</v>
      </c>
      <c r="AF104" s="164">
        <f t="shared" si="33"/>
        <v>-102387.08000000007</v>
      </c>
    </row>
    <row r="105" spans="1:32" x14ac:dyDescent="0.3">
      <c r="A105" s="506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2">
        <v>1704321.28</v>
      </c>
      <c r="U105" s="322">
        <v>1722446.29</v>
      </c>
      <c r="V105" s="322">
        <v>1729822.99</v>
      </c>
      <c r="W105" s="325">
        <v>2151211.71</v>
      </c>
      <c r="X105" s="218">
        <f t="shared" si="33"/>
        <v>-1464179.1099999994</v>
      </c>
      <c r="Y105" s="95">
        <f t="shared" si="33"/>
        <v>-4247225.71</v>
      </c>
      <c r="Z105" s="95">
        <f t="shared" si="33"/>
        <v>-461390.9299999997</v>
      </c>
      <c r="AA105" s="95">
        <f t="shared" si="33"/>
        <v>297724.89999999991</v>
      </c>
      <c r="AB105" s="95">
        <f t="shared" si="33"/>
        <v>-579395.52</v>
      </c>
      <c r="AC105" s="95">
        <f t="shared" si="33"/>
        <v>-402000.42999999993</v>
      </c>
      <c r="AD105" s="95">
        <f t="shared" si="33"/>
        <v>-94587.830000000075</v>
      </c>
      <c r="AE105" s="95">
        <f t="shared" si="33"/>
        <v>-344801.09000000008</v>
      </c>
      <c r="AF105" s="164">
        <f t="shared" si="33"/>
        <v>69785.699999999953</v>
      </c>
    </row>
    <row r="106" spans="1:32" ht="16.2" x14ac:dyDescent="0.45">
      <c r="A106" s="506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3">
        <v>2392746.79</v>
      </c>
      <c r="U106" s="323">
        <v>2785223.98</v>
      </c>
      <c r="V106" s="323">
        <v>2490908.9500000002</v>
      </c>
      <c r="W106" s="328">
        <v>2677573.04</v>
      </c>
      <c r="X106" s="219">
        <f t="shared" si="33"/>
        <v>-490630.08000000007</v>
      </c>
      <c r="Y106" s="96">
        <f t="shared" si="33"/>
        <v>-2279940.41</v>
      </c>
      <c r="Z106" s="96">
        <f t="shared" si="33"/>
        <v>416375.20000000019</v>
      </c>
      <c r="AA106" s="96">
        <f t="shared" si="33"/>
        <v>193710.66000000015</v>
      </c>
      <c r="AB106" s="96">
        <f t="shared" si="33"/>
        <v>-751801.5299999998</v>
      </c>
      <c r="AC106" s="96">
        <f t="shared" si="33"/>
        <v>-11188.790000000037</v>
      </c>
      <c r="AD106" s="96">
        <f t="shared" si="33"/>
        <v>199829.79000000004</v>
      </c>
      <c r="AE106" s="96">
        <f t="shared" si="33"/>
        <v>-259234.23999999976</v>
      </c>
      <c r="AF106" s="165">
        <f t="shared" si="33"/>
        <v>155282.45999999996</v>
      </c>
    </row>
    <row r="107" spans="1:32" x14ac:dyDescent="0.3">
      <c r="A107" s="506"/>
      <c r="B107" s="153" t="str">
        <f>$B$16</f>
        <v>Total</v>
      </c>
      <c r="C107" s="109">
        <f>SUM(C102:C106)</f>
        <v>85311915.650000006</v>
      </c>
      <c r="D107" s="95">
        <f t="shared" ref="D107:AF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22740826.190000001</v>
      </c>
      <c r="T107" s="444">
        <f t="shared" si="34"/>
        <v>18995060.609999999</v>
      </c>
      <c r="U107" s="444">
        <f t="shared" si="34"/>
        <v>19285032.390000001</v>
      </c>
      <c r="V107" s="444">
        <f t="shared" si="34"/>
        <v>19783272.859999999</v>
      </c>
      <c r="W107" s="444">
        <f t="shared" si="34"/>
        <v>21800268.050000001</v>
      </c>
      <c r="X107" s="225">
        <f t="shared" si="34"/>
        <v>-11970736.5</v>
      </c>
      <c r="Y107" s="95">
        <f t="shared" si="34"/>
        <v>-24383830.760000002</v>
      </c>
      <c r="Z107" s="135">
        <f t="shared" si="34"/>
        <v>-3910590.05</v>
      </c>
      <c r="AA107" s="135">
        <f t="shared" si="34"/>
        <v>2813432.1699999995</v>
      </c>
      <c r="AB107" s="135">
        <f t="shared" si="34"/>
        <v>-6003179.4999999963</v>
      </c>
      <c r="AC107" s="135">
        <f t="shared" si="34"/>
        <v>-4012518.8599999994</v>
      </c>
      <c r="AD107" s="135">
        <f t="shared" si="34"/>
        <v>-1813351.5199999996</v>
      </c>
      <c r="AE107" s="135">
        <f t="shared" si="34"/>
        <v>-3065631.9799999981</v>
      </c>
      <c r="AF107" s="141">
        <f t="shared" si="34"/>
        <v>-192168.77999999956</v>
      </c>
    </row>
    <row r="108" spans="1:32" x14ac:dyDescent="0.3">
      <c r="A108" s="506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45"/>
      <c r="U108" s="445"/>
      <c r="V108" s="445"/>
      <c r="W108" s="492"/>
      <c r="X108" s="226"/>
      <c r="Y108" s="41"/>
      <c r="Z108" s="42"/>
      <c r="AA108" s="42"/>
      <c r="AB108" s="42"/>
      <c r="AC108" s="42"/>
      <c r="AD108" s="42"/>
      <c r="AE108" s="42"/>
      <c r="AF108" s="175"/>
    </row>
    <row r="109" spans="1:32" x14ac:dyDescent="0.3">
      <c r="A109" s="506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293">
        <v>203295</v>
      </c>
      <c r="U109" s="293">
        <v>208439</v>
      </c>
      <c r="V109" s="293">
        <v>212025</v>
      </c>
      <c r="W109" s="293">
        <v>192004</v>
      </c>
      <c r="X109" s="255">
        <f t="shared" ref="X109:AF113" si="35">O109-C109</f>
        <v>13439</v>
      </c>
      <c r="Y109" s="256">
        <f t="shared" si="35"/>
        <v>-28612</v>
      </c>
      <c r="Z109" s="256">
        <f t="shared" si="35"/>
        <v>-9870</v>
      </c>
      <c r="AA109" s="256">
        <f t="shared" si="35"/>
        <v>31580</v>
      </c>
      <c r="AB109" s="256">
        <f t="shared" si="35"/>
        <v>-16143</v>
      </c>
      <c r="AC109" s="256">
        <f t="shared" si="35"/>
        <v>-12780</v>
      </c>
      <c r="AD109" s="256">
        <f t="shared" si="35"/>
        <v>4403</v>
      </c>
      <c r="AE109" s="256">
        <f t="shared" si="35"/>
        <v>-10633</v>
      </c>
      <c r="AF109" s="480">
        <f t="shared" si="35"/>
        <v>11383</v>
      </c>
    </row>
    <row r="110" spans="1:32" x14ac:dyDescent="0.3">
      <c r="A110" s="506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293">
        <v>15272</v>
      </c>
      <c r="U110" s="293">
        <v>16600</v>
      </c>
      <c r="V110" s="293">
        <v>16731</v>
      </c>
      <c r="W110" s="293">
        <v>15254</v>
      </c>
      <c r="X110" s="255">
        <f t="shared" si="35"/>
        <v>-1618</v>
      </c>
      <c r="Y110" s="256">
        <f t="shared" si="35"/>
        <v>-2018</v>
      </c>
      <c r="Z110" s="256">
        <f t="shared" si="35"/>
        <v>-2660</v>
      </c>
      <c r="AA110" s="256">
        <f t="shared" si="35"/>
        <v>-202</v>
      </c>
      <c r="AB110" s="256">
        <f t="shared" si="35"/>
        <v>-3775</v>
      </c>
      <c r="AC110" s="256">
        <f t="shared" si="35"/>
        <v>-3147</v>
      </c>
      <c r="AD110" s="256">
        <f t="shared" si="35"/>
        <v>-1894</v>
      </c>
      <c r="AE110" s="256">
        <f t="shared" si="35"/>
        <v>-2497</v>
      </c>
      <c r="AF110" s="480">
        <f t="shared" si="35"/>
        <v>-97</v>
      </c>
    </row>
    <row r="111" spans="1:32" x14ac:dyDescent="0.3">
      <c r="A111" s="506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293">
        <v>18327</v>
      </c>
      <c r="U111" s="293">
        <v>18686</v>
      </c>
      <c r="V111" s="293">
        <v>18920</v>
      </c>
      <c r="W111" s="293">
        <v>17061</v>
      </c>
      <c r="X111" s="255">
        <f t="shared" si="35"/>
        <v>1313</v>
      </c>
      <c r="Y111" s="256">
        <f t="shared" si="35"/>
        <v>-5347</v>
      </c>
      <c r="Z111" s="256">
        <f t="shared" si="35"/>
        <v>-2269</v>
      </c>
      <c r="AA111" s="256">
        <f t="shared" si="35"/>
        <v>2461</v>
      </c>
      <c r="AB111" s="256">
        <f t="shared" si="35"/>
        <v>-2201</v>
      </c>
      <c r="AC111" s="256">
        <f t="shared" si="35"/>
        <v>-1938</v>
      </c>
      <c r="AD111" s="256">
        <f t="shared" si="35"/>
        <v>-432</v>
      </c>
      <c r="AE111" s="256">
        <f t="shared" si="35"/>
        <v>-1864</v>
      </c>
      <c r="AF111" s="480">
        <f t="shared" si="35"/>
        <v>735</v>
      </c>
    </row>
    <row r="112" spans="1:32" x14ac:dyDescent="0.3">
      <c r="A112" s="506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293">
        <v>6088</v>
      </c>
      <c r="U112" s="293">
        <v>6295</v>
      </c>
      <c r="V112" s="293">
        <v>6257</v>
      </c>
      <c r="W112" s="293">
        <v>5632</v>
      </c>
      <c r="X112" s="255">
        <f t="shared" si="35"/>
        <v>930</v>
      </c>
      <c r="Y112" s="256">
        <f t="shared" si="35"/>
        <v>-1644</v>
      </c>
      <c r="Z112" s="256">
        <f t="shared" si="35"/>
        <v>-445</v>
      </c>
      <c r="AA112" s="256">
        <f t="shared" si="35"/>
        <v>903</v>
      </c>
      <c r="AB112" s="256">
        <f t="shared" si="35"/>
        <v>-522</v>
      </c>
      <c r="AC112" s="256">
        <f t="shared" si="35"/>
        <v>-553</v>
      </c>
      <c r="AD112" s="256">
        <f t="shared" si="35"/>
        <v>55</v>
      </c>
      <c r="AE112" s="256">
        <f t="shared" si="35"/>
        <v>-494</v>
      </c>
      <c r="AF112" s="480">
        <f t="shared" si="35"/>
        <v>530</v>
      </c>
    </row>
    <row r="113" spans="1:36" ht="16.2" x14ac:dyDescent="0.45">
      <c r="A113" s="506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296">
        <v>938</v>
      </c>
      <c r="U113" s="296">
        <v>988</v>
      </c>
      <c r="V113" s="296">
        <v>958</v>
      </c>
      <c r="W113" s="296">
        <v>865</v>
      </c>
      <c r="X113" s="257">
        <f t="shared" si="35"/>
        <v>217</v>
      </c>
      <c r="Y113" s="258">
        <f t="shared" si="35"/>
        <v>-231</v>
      </c>
      <c r="Z113" s="258">
        <f t="shared" si="35"/>
        <v>-54</v>
      </c>
      <c r="AA113" s="258">
        <f t="shared" si="35"/>
        <v>192</v>
      </c>
      <c r="AB113" s="258">
        <f t="shared" si="35"/>
        <v>-115</v>
      </c>
      <c r="AC113" s="258">
        <f t="shared" si="35"/>
        <v>-41</v>
      </c>
      <c r="AD113" s="258">
        <f t="shared" si="35"/>
        <v>34</v>
      </c>
      <c r="AE113" s="258">
        <f t="shared" si="35"/>
        <v>-57</v>
      </c>
      <c r="AF113" s="481">
        <f t="shared" si="35"/>
        <v>87</v>
      </c>
    </row>
    <row r="114" spans="1:36" ht="15" thickBot="1" x14ac:dyDescent="0.35">
      <c r="A114" s="506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F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256861</v>
      </c>
      <c r="T114" s="300">
        <f t="shared" si="36"/>
        <v>243920</v>
      </c>
      <c r="U114" s="300">
        <f t="shared" si="36"/>
        <v>251008</v>
      </c>
      <c r="V114" s="300">
        <f t="shared" si="36"/>
        <v>254891</v>
      </c>
      <c r="W114" s="300">
        <f t="shared" si="36"/>
        <v>230816</v>
      </c>
      <c r="X114" s="273">
        <f t="shared" si="36"/>
        <v>14281</v>
      </c>
      <c r="Y114" s="270">
        <f t="shared" si="36"/>
        <v>-37852</v>
      </c>
      <c r="Z114" s="270">
        <f t="shared" si="36"/>
        <v>-15298</v>
      </c>
      <c r="AA114" s="270">
        <f t="shared" si="36"/>
        <v>34934</v>
      </c>
      <c r="AB114" s="270">
        <f t="shared" si="36"/>
        <v>-22756</v>
      </c>
      <c r="AC114" s="270">
        <f t="shared" si="36"/>
        <v>-18459</v>
      </c>
      <c r="AD114" s="270">
        <f t="shared" si="36"/>
        <v>2166</v>
      </c>
      <c r="AE114" s="270">
        <f t="shared" si="36"/>
        <v>-15545</v>
      </c>
      <c r="AF114" s="482">
        <f t="shared" si="36"/>
        <v>12638</v>
      </c>
    </row>
    <row r="115" spans="1:36" x14ac:dyDescent="0.3">
      <c r="A115" s="506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381"/>
      <c r="U115" s="381"/>
      <c r="V115" s="381"/>
      <c r="W115" s="491"/>
      <c r="X115" s="228"/>
      <c r="Y115" s="139"/>
      <c r="Z115" s="140"/>
      <c r="AA115" s="140"/>
      <c r="AB115" s="140"/>
      <c r="AC115" s="140"/>
      <c r="AD115" s="140"/>
      <c r="AE115" s="140"/>
      <c r="AF115" s="483"/>
    </row>
    <row r="116" spans="1:36" x14ac:dyDescent="0.3">
      <c r="A116" s="506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W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-7151563.290000001</v>
      </c>
      <c r="T116" s="325">
        <f t="shared" si="37"/>
        <v>-5495112.75</v>
      </c>
      <c r="U116" s="325">
        <f t="shared" si="37"/>
        <v>-4742743.2</v>
      </c>
      <c r="V116" s="325">
        <f t="shared" si="37"/>
        <v>-2882549.7200000007</v>
      </c>
      <c r="W116" s="325">
        <f t="shared" si="37"/>
        <v>6959728.4800000004</v>
      </c>
      <c r="X116" s="218">
        <f t="shared" ref="X116:AF120" si="38">O116-C116</f>
        <v>-4554584.1300000027</v>
      </c>
      <c r="Y116" s="95">
        <f t="shared" si="38"/>
        <v>14764003.740000002</v>
      </c>
      <c r="Z116" s="95">
        <f t="shared" si="38"/>
        <v>6529197.9699999988</v>
      </c>
      <c r="AA116" s="95">
        <f t="shared" si="38"/>
        <v>-2302767.709999999</v>
      </c>
      <c r="AB116" s="95">
        <f t="shared" si="38"/>
        <v>3719546.9099999983</v>
      </c>
      <c r="AC116" s="95">
        <f t="shared" si="38"/>
        <v>2776396.96</v>
      </c>
      <c r="AD116" s="95">
        <f t="shared" si="38"/>
        <v>1323074.8699999992</v>
      </c>
      <c r="AE116" s="95">
        <f t="shared" si="38"/>
        <v>1345987.6599999983</v>
      </c>
      <c r="AF116" s="164">
        <f t="shared" si="38"/>
        <v>-2452510.59</v>
      </c>
    </row>
    <row r="117" spans="1:36" x14ac:dyDescent="0.3">
      <c r="A117" s="506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-10375.659999999916</v>
      </c>
      <c r="T117" s="325">
        <f t="shared" si="37"/>
        <v>26416.040000000037</v>
      </c>
      <c r="U117" s="325">
        <f t="shared" si="37"/>
        <v>32583.489999999991</v>
      </c>
      <c r="V117" s="325">
        <f t="shared" si="37"/>
        <v>435109.48</v>
      </c>
      <c r="W117" s="325">
        <f t="shared" si="37"/>
        <v>1908968</v>
      </c>
      <c r="X117" s="218">
        <f t="shared" si="38"/>
        <v>-1052807.3199999998</v>
      </c>
      <c r="Y117" s="95">
        <f t="shared" si="38"/>
        <v>142050.15999999968</v>
      </c>
      <c r="Z117" s="95">
        <f t="shared" si="38"/>
        <v>449781.81000000006</v>
      </c>
      <c r="AA117" s="95">
        <f t="shared" si="38"/>
        <v>-295426.41999999993</v>
      </c>
      <c r="AB117" s="95">
        <f t="shared" si="38"/>
        <v>555901.66000000015</v>
      </c>
      <c r="AC117" s="95">
        <f t="shared" si="38"/>
        <v>487968.73999999987</v>
      </c>
      <c r="AD117" s="95">
        <f t="shared" si="38"/>
        <v>429580.37</v>
      </c>
      <c r="AE117" s="95">
        <f t="shared" si="38"/>
        <v>440867.56999999983</v>
      </c>
      <c r="AF117" s="164">
        <f t="shared" si="38"/>
        <v>103039.79999999981</v>
      </c>
    </row>
    <row r="118" spans="1:36" x14ac:dyDescent="0.3">
      <c r="A118" s="506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-511984.68999999994</v>
      </c>
      <c r="T118" s="325">
        <f t="shared" si="37"/>
        <v>-223254.20000000007</v>
      </c>
      <c r="U118" s="325">
        <f t="shared" si="37"/>
        <v>-192305.58999999985</v>
      </c>
      <c r="V118" s="325">
        <f t="shared" si="37"/>
        <v>17747.110000000102</v>
      </c>
      <c r="W118" s="325">
        <f t="shared" si="37"/>
        <v>1256410.8699999999</v>
      </c>
      <c r="X118" s="218">
        <f t="shared" si="38"/>
        <v>-695295.8900000006</v>
      </c>
      <c r="Y118" s="95">
        <f t="shared" si="38"/>
        <v>2698114.34</v>
      </c>
      <c r="Z118" s="95">
        <f t="shared" si="38"/>
        <v>653156.8200000003</v>
      </c>
      <c r="AA118" s="95">
        <f t="shared" si="38"/>
        <v>-573711.32999999961</v>
      </c>
      <c r="AB118" s="95">
        <f t="shared" si="38"/>
        <v>224856.53000000014</v>
      </c>
      <c r="AC118" s="95">
        <f t="shared" si="38"/>
        <v>139474.35999999975</v>
      </c>
      <c r="AD118" s="95">
        <f t="shared" si="38"/>
        <v>-30328.60999999987</v>
      </c>
      <c r="AE118" s="95">
        <f t="shared" si="38"/>
        <v>23425.220000000205</v>
      </c>
      <c r="AF118" s="164">
        <f t="shared" si="38"/>
        <v>-154169.5299999998</v>
      </c>
    </row>
    <row r="119" spans="1:36" x14ac:dyDescent="0.3">
      <c r="A119" s="506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-720667.66000000015</v>
      </c>
      <c r="T119" s="325">
        <f t="shared" si="37"/>
        <v>-288437.74</v>
      </c>
      <c r="U119" s="325">
        <f t="shared" si="37"/>
        <v>-235330.01</v>
      </c>
      <c r="V119" s="325">
        <f t="shared" si="37"/>
        <v>243493.70999999996</v>
      </c>
      <c r="W119" s="325">
        <f t="shared" si="37"/>
        <v>1977984.0699999998</v>
      </c>
      <c r="X119" s="218">
        <f t="shared" si="38"/>
        <v>-1307778.5300000012</v>
      </c>
      <c r="Y119" s="95">
        <f t="shared" si="38"/>
        <v>3358231.71</v>
      </c>
      <c r="Z119" s="95">
        <f t="shared" si="38"/>
        <v>366696.4299999997</v>
      </c>
      <c r="AA119" s="95">
        <f t="shared" si="38"/>
        <v>-794294.19999999972</v>
      </c>
      <c r="AB119" s="95">
        <f t="shared" si="38"/>
        <v>326948.64999999991</v>
      </c>
      <c r="AC119" s="95">
        <f t="shared" si="38"/>
        <v>220892.26</v>
      </c>
      <c r="AD119" s="95">
        <f t="shared" si="38"/>
        <v>-126807.7899999998</v>
      </c>
      <c r="AE119" s="95">
        <f t="shared" si="38"/>
        <v>86639.969999999739</v>
      </c>
      <c r="AF119" s="164">
        <f t="shared" si="38"/>
        <v>-581233.39999999991</v>
      </c>
    </row>
    <row r="120" spans="1:36" ht="16.2" x14ac:dyDescent="0.45">
      <c r="A120" s="506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-282490.26000000024</v>
      </c>
      <c r="T120" s="328">
        <f t="shared" si="37"/>
        <v>-188177.45999999996</v>
      </c>
      <c r="U120" s="328">
        <f t="shared" si="37"/>
        <v>-437303.4299999997</v>
      </c>
      <c r="V120" s="328">
        <f t="shared" si="37"/>
        <v>351308.93999999948</v>
      </c>
      <c r="W120" s="328">
        <f t="shared" si="37"/>
        <v>1473453.5499999998</v>
      </c>
      <c r="X120" s="219">
        <f t="shared" si="38"/>
        <v>-764790.8200000003</v>
      </c>
      <c r="Y120" s="96">
        <f t="shared" si="38"/>
        <v>2516577.58</v>
      </c>
      <c r="Z120" s="96">
        <f t="shared" si="38"/>
        <v>-849009.54999999981</v>
      </c>
      <c r="AA120" s="96">
        <f t="shared" si="38"/>
        <v>-510046.73000000045</v>
      </c>
      <c r="AB120" s="96">
        <f t="shared" si="38"/>
        <v>634572.1799999997</v>
      </c>
      <c r="AC120" s="96">
        <f t="shared" si="38"/>
        <v>-253798.73999999976</v>
      </c>
      <c r="AD120" s="96">
        <f t="shared" si="38"/>
        <v>-314171.76999999955</v>
      </c>
      <c r="AE120" s="96">
        <f t="shared" si="38"/>
        <v>463310.64999999898</v>
      </c>
      <c r="AF120" s="165">
        <f t="shared" si="38"/>
        <v>-742734.29</v>
      </c>
    </row>
    <row r="121" spans="1:36" ht="15" thickBot="1" x14ac:dyDescent="0.35">
      <c r="A121" s="506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W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-8677081.5600000005</v>
      </c>
      <c r="T121" s="368">
        <f t="shared" si="40"/>
        <v>-6168566.1100000003</v>
      </c>
      <c r="U121" s="368">
        <f t="shared" si="40"/>
        <v>-5575098.7399999993</v>
      </c>
      <c r="V121" s="368">
        <f t="shared" si="40"/>
        <v>-1834890.4800000014</v>
      </c>
      <c r="W121" s="368">
        <f t="shared" si="40"/>
        <v>13576544.969999999</v>
      </c>
      <c r="X121" s="220">
        <f>SUM(X116:X120)</f>
        <v>-8375256.6900000051</v>
      </c>
      <c r="Y121" s="97">
        <f t="shared" ref="Y121:AF121" si="41">SUM(Y116:Y120)</f>
        <v>23478977.530000001</v>
      </c>
      <c r="Z121" s="97">
        <f t="shared" si="41"/>
        <v>7149823.4799999995</v>
      </c>
      <c r="AA121" s="97">
        <f t="shared" si="41"/>
        <v>-4476246.3899999987</v>
      </c>
      <c r="AB121" s="97">
        <f t="shared" si="41"/>
        <v>5461825.9299999978</v>
      </c>
      <c r="AC121" s="97">
        <f t="shared" si="41"/>
        <v>3370933.5799999996</v>
      </c>
      <c r="AD121" s="97">
        <f t="shared" si="41"/>
        <v>1281347.07</v>
      </c>
      <c r="AE121" s="97">
        <f t="shared" si="41"/>
        <v>2360231.069999997</v>
      </c>
      <c r="AF121" s="475">
        <f t="shared" si="41"/>
        <v>-3827608.01</v>
      </c>
    </row>
    <row r="122" spans="1:36" x14ac:dyDescent="0.3">
      <c r="A122" s="506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446"/>
      <c r="U122" s="446"/>
      <c r="V122" s="446"/>
      <c r="W122" s="493"/>
      <c r="X122" s="227"/>
      <c r="Y122" s="91"/>
      <c r="Z122" s="92"/>
      <c r="AA122" s="92"/>
      <c r="AB122" s="92"/>
      <c r="AC122" s="92"/>
      <c r="AD122" s="92"/>
      <c r="AE122" s="92"/>
      <c r="AF122" s="179"/>
    </row>
    <row r="123" spans="1:36" x14ac:dyDescent="0.3">
      <c r="A123" s="506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447">
        <v>41</v>
      </c>
      <c r="U123" s="447">
        <v>41</v>
      </c>
      <c r="V123" s="447">
        <v>42</v>
      </c>
      <c r="W123" s="447">
        <v>29</v>
      </c>
      <c r="X123" s="255">
        <f t="shared" ref="X123:AF127" si="42">O123-C123</f>
        <v>1</v>
      </c>
      <c r="Y123" s="256">
        <f t="shared" si="42"/>
        <v>-5</v>
      </c>
      <c r="Z123" s="256">
        <f t="shared" si="42"/>
        <v>-5</v>
      </c>
      <c r="AA123" s="256">
        <f t="shared" si="42"/>
        <v>-14</v>
      </c>
      <c r="AB123" s="256">
        <f t="shared" si="42"/>
        <v>-3</v>
      </c>
      <c r="AC123" s="256">
        <f t="shared" si="42"/>
        <v>-19</v>
      </c>
      <c r="AD123" s="256">
        <f t="shared" si="42"/>
        <v>-19</v>
      </c>
      <c r="AE123" s="256">
        <f t="shared" si="42"/>
        <v>-24</v>
      </c>
      <c r="AF123" s="480">
        <f t="shared" si="42"/>
        <v>-38</v>
      </c>
      <c r="AG123" s="400"/>
      <c r="AH123" s="400"/>
      <c r="AI123" s="400"/>
      <c r="AJ123" s="400"/>
    </row>
    <row r="124" spans="1:36" x14ac:dyDescent="0.3">
      <c r="A124" s="506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447">
        <v>667</v>
      </c>
      <c r="U124" s="447">
        <v>680</v>
      </c>
      <c r="V124" s="447">
        <v>694</v>
      </c>
      <c r="W124" s="447">
        <v>108</v>
      </c>
      <c r="X124" s="255">
        <f t="shared" si="42"/>
        <v>-274</v>
      </c>
      <c r="Y124" s="256">
        <f t="shared" si="42"/>
        <v>-431</v>
      </c>
      <c r="Z124" s="256">
        <f t="shared" si="42"/>
        <v>-886</v>
      </c>
      <c r="AA124" s="256">
        <f t="shared" si="42"/>
        <v>-928</v>
      </c>
      <c r="AB124" s="256">
        <f t="shared" si="42"/>
        <v>-721</v>
      </c>
      <c r="AC124" s="256">
        <f t="shared" si="42"/>
        <v>-798</v>
      </c>
      <c r="AD124" s="256">
        <f t="shared" si="42"/>
        <v>-787</v>
      </c>
      <c r="AE124" s="256">
        <f t="shared" si="42"/>
        <v>-651</v>
      </c>
      <c r="AF124" s="480">
        <f t="shared" si="42"/>
        <v>-1076</v>
      </c>
    </row>
    <row r="125" spans="1:36" x14ac:dyDescent="0.3">
      <c r="A125" s="506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447">
        <v>0</v>
      </c>
      <c r="U125" s="447">
        <v>0</v>
      </c>
      <c r="V125" s="447">
        <v>0</v>
      </c>
      <c r="W125" s="447">
        <v>0</v>
      </c>
      <c r="X125" s="255">
        <f t="shared" si="42"/>
        <v>0</v>
      </c>
      <c r="Y125" s="256">
        <f t="shared" si="42"/>
        <v>0</v>
      </c>
      <c r="Z125" s="256">
        <f t="shared" si="42"/>
        <v>0</v>
      </c>
      <c r="AA125" s="256">
        <f t="shared" si="42"/>
        <v>0</v>
      </c>
      <c r="AB125" s="256">
        <f t="shared" si="42"/>
        <v>0</v>
      </c>
      <c r="AC125" s="256">
        <f t="shared" si="42"/>
        <v>0</v>
      </c>
      <c r="AD125" s="256">
        <f t="shared" si="42"/>
        <v>-1</v>
      </c>
      <c r="AE125" s="256">
        <f t="shared" si="42"/>
        <v>0</v>
      </c>
      <c r="AF125" s="480">
        <f t="shared" si="42"/>
        <v>0</v>
      </c>
      <c r="AG125" s="401"/>
      <c r="AH125" s="401"/>
      <c r="AI125" s="401"/>
      <c r="AJ125" s="401"/>
    </row>
    <row r="126" spans="1:36" x14ac:dyDescent="0.3">
      <c r="A126" s="506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447">
        <v>0</v>
      </c>
      <c r="U126" s="447">
        <v>0</v>
      </c>
      <c r="V126" s="447">
        <v>0</v>
      </c>
      <c r="W126" s="447">
        <v>0</v>
      </c>
      <c r="X126" s="255">
        <f t="shared" si="42"/>
        <v>0</v>
      </c>
      <c r="Y126" s="256">
        <f t="shared" si="42"/>
        <v>0</v>
      </c>
      <c r="Z126" s="256">
        <f t="shared" si="42"/>
        <v>0</v>
      </c>
      <c r="AA126" s="256">
        <f t="shared" si="42"/>
        <v>0</v>
      </c>
      <c r="AB126" s="256">
        <f t="shared" si="42"/>
        <v>0</v>
      </c>
      <c r="AC126" s="256">
        <f t="shared" si="42"/>
        <v>0</v>
      </c>
      <c r="AD126" s="256">
        <f t="shared" si="42"/>
        <v>0</v>
      </c>
      <c r="AE126" s="256">
        <f t="shared" si="42"/>
        <v>0</v>
      </c>
      <c r="AF126" s="480">
        <f t="shared" si="42"/>
        <v>0</v>
      </c>
    </row>
    <row r="127" spans="1:36" ht="16.2" x14ac:dyDescent="0.45">
      <c r="A127" s="506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448">
        <v>0</v>
      </c>
      <c r="U127" s="448">
        <v>0</v>
      </c>
      <c r="V127" s="448">
        <v>0</v>
      </c>
      <c r="W127" s="448">
        <v>0</v>
      </c>
      <c r="X127" s="279">
        <f t="shared" si="42"/>
        <v>0</v>
      </c>
      <c r="Y127" s="277">
        <f t="shared" si="42"/>
        <v>0</v>
      </c>
      <c r="Z127" s="277">
        <f t="shared" si="42"/>
        <v>0</v>
      </c>
      <c r="AA127" s="277">
        <f t="shared" si="42"/>
        <v>0</v>
      </c>
      <c r="AB127" s="277">
        <f t="shared" si="42"/>
        <v>0</v>
      </c>
      <c r="AC127" s="277">
        <f t="shared" si="42"/>
        <v>0</v>
      </c>
      <c r="AD127" s="277">
        <f t="shared" si="42"/>
        <v>0</v>
      </c>
      <c r="AE127" s="277">
        <f t="shared" si="42"/>
        <v>0</v>
      </c>
      <c r="AF127" s="484">
        <f t="shared" si="42"/>
        <v>0</v>
      </c>
    </row>
    <row r="128" spans="1:36" x14ac:dyDescent="0.3">
      <c r="A128" s="506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F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686</v>
      </c>
      <c r="T128" s="383">
        <f t="shared" si="43"/>
        <v>708</v>
      </c>
      <c r="U128" s="383">
        <f t="shared" si="43"/>
        <v>721</v>
      </c>
      <c r="V128" s="383">
        <f t="shared" si="43"/>
        <v>736</v>
      </c>
      <c r="W128" s="383">
        <f t="shared" si="43"/>
        <v>137</v>
      </c>
      <c r="X128" s="255">
        <f t="shared" si="43"/>
        <v>-273</v>
      </c>
      <c r="Y128" s="256">
        <f t="shared" si="43"/>
        <v>-436</v>
      </c>
      <c r="Z128" s="256">
        <f t="shared" si="43"/>
        <v>-891</v>
      </c>
      <c r="AA128" s="256">
        <f t="shared" si="43"/>
        <v>-942</v>
      </c>
      <c r="AB128" s="256">
        <f t="shared" si="43"/>
        <v>-724</v>
      </c>
      <c r="AC128" s="256">
        <f t="shared" si="43"/>
        <v>-817</v>
      </c>
      <c r="AD128" s="256">
        <f t="shared" si="43"/>
        <v>-807</v>
      </c>
      <c r="AE128" s="256">
        <f t="shared" si="43"/>
        <v>-675</v>
      </c>
      <c r="AF128" s="480">
        <f t="shared" si="43"/>
        <v>-1114</v>
      </c>
    </row>
    <row r="129" spans="1:36" x14ac:dyDescent="0.3">
      <c r="A129" s="506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447"/>
      <c r="U129" s="447"/>
      <c r="V129" s="447"/>
      <c r="W129" s="447"/>
      <c r="X129" s="281"/>
      <c r="Y129" s="282"/>
      <c r="Z129" s="282"/>
      <c r="AA129" s="282"/>
      <c r="AB129" s="282"/>
      <c r="AC129" s="282"/>
      <c r="AD129" s="282"/>
      <c r="AE129" s="282"/>
      <c r="AF129" s="485"/>
    </row>
    <row r="130" spans="1:36" x14ac:dyDescent="0.3">
      <c r="A130" s="506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447">
        <v>0</v>
      </c>
      <c r="U130" s="447">
        <v>0</v>
      </c>
      <c r="V130" s="447">
        <v>0</v>
      </c>
      <c r="W130" s="447">
        <v>0</v>
      </c>
      <c r="X130" s="255">
        <f t="shared" ref="X130:AF134" si="44">O130-C130</f>
        <v>-78</v>
      </c>
      <c r="Y130" s="256">
        <f t="shared" si="44"/>
        <v>-917</v>
      </c>
      <c r="Z130" s="256">
        <f t="shared" si="44"/>
        <v>-665</v>
      </c>
      <c r="AA130" s="256">
        <f t="shared" si="44"/>
        <v>-639</v>
      </c>
      <c r="AB130" s="256">
        <f t="shared" si="44"/>
        <v>-983</v>
      </c>
      <c r="AC130" s="256">
        <f t="shared" si="44"/>
        <v>-766</v>
      </c>
      <c r="AD130" s="256">
        <f t="shared" si="44"/>
        <v>-1256</v>
      </c>
      <c r="AE130" s="256">
        <f t="shared" si="44"/>
        <v>-181</v>
      </c>
      <c r="AF130" s="480">
        <f t="shared" si="44"/>
        <v>-2</v>
      </c>
    </row>
    <row r="131" spans="1:36" x14ac:dyDescent="0.3">
      <c r="A131" s="506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447">
        <v>0</v>
      </c>
      <c r="U131" s="447">
        <v>0</v>
      </c>
      <c r="V131" s="447">
        <v>0</v>
      </c>
      <c r="W131" s="447">
        <v>0</v>
      </c>
      <c r="X131" s="255">
        <f t="shared" si="44"/>
        <v>-6</v>
      </c>
      <c r="Y131" s="256">
        <f t="shared" si="44"/>
        <v>-18</v>
      </c>
      <c r="Z131" s="256">
        <f t="shared" si="44"/>
        <v>-262</v>
      </c>
      <c r="AA131" s="256">
        <f t="shared" si="44"/>
        <v>-237</v>
      </c>
      <c r="AB131" s="256">
        <f t="shared" si="44"/>
        <v>-455</v>
      </c>
      <c r="AC131" s="256">
        <f t="shared" si="44"/>
        <v>-313</v>
      </c>
      <c r="AD131" s="256">
        <f t="shared" si="44"/>
        <v>-624</v>
      </c>
      <c r="AE131" s="256">
        <f t="shared" si="44"/>
        <v>-70</v>
      </c>
      <c r="AF131" s="480">
        <f t="shared" si="44"/>
        <v>0</v>
      </c>
    </row>
    <row r="132" spans="1:36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447">
        <v>0</v>
      </c>
      <c r="U132" s="447">
        <v>0</v>
      </c>
      <c r="V132" s="447">
        <v>0</v>
      </c>
      <c r="W132" s="447">
        <v>0</v>
      </c>
      <c r="X132" s="255">
        <f t="shared" si="44"/>
        <v>-56</v>
      </c>
      <c r="Y132" s="256">
        <f t="shared" si="44"/>
        <v>-105</v>
      </c>
      <c r="Z132" s="256">
        <f t="shared" si="44"/>
        <v>-132</v>
      </c>
      <c r="AA132" s="256">
        <f t="shared" si="44"/>
        <v>-105</v>
      </c>
      <c r="AB132" s="256">
        <f t="shared" si="44"/>
        <v>-79</v>
      </c>
      <c r="AC132" s="256">
        <f t="shared" si="44"/>
        <v>-62</v>
      </c>
      <c r="AD132" s="256">
        <f t="shared" si="44"/>
        <v>-41</v>
      </c>
      <c r="AE132" s="256">
        <f t="shared" si="44"/>
        <v>-1</v>
      </c>
      <c r="AF132" s="480">
        <f t="shared" si="44"/>
        <v>0</v>
      </c>
    </row>
    <row r="133" spans="1:36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447">
        <v>0</v>
      </c>
      <c r="U133" s="447">
        <v>0</v>
      </c>
      <c r="V133" s="447">
        <v>0</v>
      </c>
      <c r="W133" s="447">
        <v>0</v>
      </c>
      <c r="X133" s="255">
        <f t="shared" si="44"/>
        <v>-5</v>
      </c>
      <c r="Y133" s="256">
        <f t="shared" si="44"/>
        <v>-10</v>
      </c>
      <c r="Z133" s="256">
        <f t="shared" si="44"/>
        <v>-9</v>
      </c>
      <c r="AA133" s="256">
        <f t="shared" si="44"/>
        <v>-9</v>
      </c>
      <c r="AB133" s="256">
        <f t="shared" si="44"/>
        <v>-7</v>
      </c>
      <c r="AC133" s="256">
        <f t="shared" si="44"/>
        <v>-5</v>
      </c>
      <c r="AD133" s="256">
        <f t="shared" si="44"/>
        <v>-7</v>
      </c>
      <c r="AE133" s="256">
        <f t="shared" si="44"/>
        <v>0</v>
      </c>
      <c r="AF133" s="480">
        <f t="shared" si="44"/>
        <v>0</v>
      </c>
    </row>
    <row r="134" spans="1:36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448">
        <v>0</v>
      </c>
      <c r="U134" s="448">
        <v>0</v>
      </c>
      <c r="V134" s="448">
        <v>0</v>
      </c>
      <c r="W134" s="448">
        <v>0</v>
      </c>
      <c r="X134" s="279">
        <f t="shared" si="44"/>
        <v>0</v>
      </c>
      <c r="Y134" s="277">
        <f t="shared" si="44"/>
        <v>-1</v>
      </c>
      <c r="Z134" s="277">
        <f t="shared" si="44"/>
        <v>-1</v>
      </c>
      <c r="AA134" s="277">
        <f t="shared" si="44"/>
        <v>0</v>
      </c>
      <c r="AB134" s="277">
        <f t="shared" si="44"/>
        <v>0</v>
      </c>
      <c r="AC134" s="277">
        <f t="shared" si="44"/>
        <v>0</v>
      </c>
      <c r="AD134" s="277">
        <f t="shared" si="44"/>
        <v>0</v>
      </c>
      <c r="AE134" s="277">
        <f t="shared" si="44"/>
        <v>0</v>
      </c>
      <c r="AF134" s="484">
        <f t="shared" si="44"/>
        <v>0</v>
      </c>
    </row>
    <row r="135" spans="1:36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W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447">
        <f t="shared" si="45"/>
        <v>0</v>
      </c>
      <c r="U135" s="447">
        <f t="shared" si="45"/>
        <v>0</v>
      </c>
      <c r="V135" s="447">
        <f t="shared" si="45"/>
        <v>0</v>
      </c>
      <c r="W135" s="447">
        <f t="shared" si="45"/>
        <v>0</v>
      </c>
      <c r="X135" s="281">
        <f>SUM(X130:X134)</f>
        <v>-145</v>
      </c>
      <c r="Y135" s="282">
        <f>SUM(Y130:Y134)</f>
        <v>-1051</v>
      </c>
      <c r="Z135" s="282">
        <f t="shared" ref="Z135:AF135" si="46">SUM(Z130:Z134)</f>
        <v>-1069</v>
      </c>
      <c r="AA135" s="282">
        <f t="shared" si="46"/>
        <v>-990</v>
      </c>
      <c r="AB135" s="282">
        <f t="shared" si="46"/>
        <v>-1524</v>
      </c>
      <c r="AC135" s="282">
        <f t="shared" si="46"/>
        <v>-1146</v>
      </c>
      <c r="AD135" s="282">
        <f t="shared" si="46"/>
        <v>-1928</v>
      </c>
      <c r="AE135" s="282">
        <f t="shared" si="46"/>
        <v>-252</v>
      </c>
      <c r="AF135" s="485">
        <f t="shared" si="46"/>
        <v>-2</v>
      </c>
    </row>
    <row r="136" spans="1:36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447"/>
      <c r="U136" s="447"/>
      <c r="V136" s="447"/>
      <c r="W136" s="447"/>
      <c r="X136" s="281"/>
      <c r="Y136" s="282"/>
      <c r="Z136" s="92"/>
      <c r="AA136" s="92"/>
      <c r="AB136" s="92"/>
      <c r="AC136" s="92"/>
      <c r="AD136" s="92"/>
      <c r="AE136" s="92"/>
      <c r="AF136" s="179"/>
    </row>
    <row r="137" spans="1:36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447">
        <v>957</v>
      </c>
      <c r="U137" s="447">
        <v>719</v>
      </c>
      <c r="V137" s="447">
        <v>605</v>
      </c>
      <c r="W137" s="447">
        <v>520</v>
      </c>
      <c r="X137" s="255">
        <f t="shared" ref="X137:AF141" si="47">O137-C137</f>
        <v>-3053</v>
      </c>
      <c r="Y137" s="256">
        <f t="shared" si="47"/>
        <v>-6810</v>
      </c>
      <c r="Z137" s="256">
        <f t="shared" si="47"/>
        <v>-8508</v>
      </c>
      <c r="AA137" s="256">
        <f t="shared" si="47"/>
        <v>-7330</v>
      </c>
      <c r="AB137" s="256">
        <f t="shared" si="47"/>
        <v>-7363</v>
      </c>
      <c r="AC137" s="256">
        <f t="shared" si="47"/>
        <v>-6816</v>
      </c>
      <c r="AD137" s="256">
        <f t="shared" si="47"/>
        <v>-5757</v>
      </c>
      <c r="AE137" s="256">
        <f t="shared" si="47"/>
        <v>-3884</v>
      </c>
      <c r="AF137" s="480">
        <f t="shared" si="47"/>
        <v>-2623</v>
      </c>
      <c r="AG137" s="400"/>
      <c r="AH137" s="400"/>
      <c r="AI137" s="400"/>
      <c r="AJ137" s="400"/>
    </row>
    <row r="138" spans="1:36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447">
        <v>274</v>
      </c>
      <c r="U138" s="447">
        <v>201</v>
      </c>
      <c r="V138" s="447">
        <v>169</v>
      </c>
      <c r="W138" s="447">
        <v>92</v>
      </c>
      <c r="X138" s="255">
        <f t="shared" si="47"/>
        <v>-966</v>
      </c>
      <c r="Y138" s="256">
        <f t="shared" si="47"/>
        <v>-1351</v>
      </c>
      <c r="Z138" s="256">
        <f t="shared" si="47"/>
        <v>-3184</v>
      </c>
      <c r="AA138" s="256">
        <f t="shared" si="47"/>
        <v>-2769</v>
      </c>
      <c r="AB138" s="256">
        <f t="shared" si="47"/>
        <v>-2952</v>
      </c>
      <c r="AC138" s="256">
        <f t="shared" si="47"/>
        <v>-2932</v>
      </c>
      <c r="AD138" s="256">
        <f t="shared" si="47"/>
        <v>-2601</v>
      </c>
      <c r="AE138" s="256">
        <f t="shared" si="47"/>
        <v>-1974</v>
      </c>
      <c r="AF138" s="480">
        <f t="shared" si="47"/>
        <v>-634</v>
      </c>
    </row>
    <row r="139" spans="1:36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447">
        <v>20</v>
      </c>
      <c r="U139" s="447">
        <v>41</v>
      </c>
      <c r="V139" s="447">
        <v>82</v>
      </c>
      <c r="W139" s="447">
        <v>80</v>
      </c>
      <c r="X139" s="255">
        <f t="shared" si="47"/>
        <v>-90</v>
      </c>
      <c r="Y139" s="256">
        <f t="shared" si="47"/>
        <v>-164</v>
      </c>
      <c r="Z139" s="256">
        <f t="shared" si="47"/>
        <v>-183</v>
      </c>
      <c r="AA139" s="256">
        <f t="shared" si="47"/>
        <v>-137</v>
      </c>
      <c r="AB139" s="256">
        <f t="shared" si="47"/>
        <v>-111</v>
      </c>
      <c r="AC139" s="256">
        <f t="shared" si="47"/>
        <v>-84</v>
      </c>
      <c r="AD139" s="256">
        <f t="shared" si="47"/>
        <v>-48</v>
      </c>
      <c r="AE139" s="256">
        <f t="shared" si="47"/>
        <v>16</v>
      </c>
      <c r="AF139" s="480">
        <f t="shared" si="47"/>
        <v>27</v>
      </c>
      <c r="AG139" s="401"/>
      <c r="AH139" s="401"/>
      <c r="AI139" s="401"/>
      <c r="AJ139" s="401"/>
    </row>
    <row r="140" spans="1:36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447">
        <v>21</v>
      </c>
      <c r="U140" s="447">
        <v>30</v>
      </c>
      <c r="V140" s="447">
        <v>35</v>
      </c>
      <c r="W140" s="447">
        <v>29</v>
      </c>
      <c r="X140" s="255">
        <f t="shared" si="47"/>
        <v>-24</v>
      </c>
      <c r="Y140" s="256">
        <f t="shared" si="47"/>
        <v>-52</v>
      </c>
      <c r="Z140" s="256">
        <f t="shared" si="47"/>
        <v>-59</v>
      </c>
      <c r="AA140" s="256">
        <f t="shared" si="47"/>
        <v>-47</v>
      </c>
      <c r="AB140" s="256">
        <f t="shared" si="47"/>
        <v>-38</v>
      </c>
      <c r="AC140" s="256">
        <f t="shared" si="47"/>
        <v>-27</v>
      </c>
      <c r="AD140" s="256">
        <f t="shared" si="47"/>
        <v>-7</v>
      </c>
      <c r="AE140" s="256">
        <f t="shared" si="47"/>
        <v>12</v>
      </c>
      <c r="AF140" s="480">
        <f t="shared" si="47"/>
        <v>5</v>
      </c>
    </row>
    <row r="141" spans="1:36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448">
        <v>4</v>
      </c>
      <c r="U141" s="448">
        <v>6</v>
      </c>
      <c r="V141" s="448">
        <v>6</v>
      </c>
      <c r="W141" s="448">
        <v>3</v>
      </c>
      <c r="X141" s="279">
        <f t="shared" si="47"/>
        <v>-4</v>
      </c>
      <c r="Y141" s="277">
        <f t="shared" si="47"/>
        <v>-7</v>
      </c>
      <c r="Z141" s="277">
        <f t="shared" si="47"/>
        <v>-6</v>
      </c>
      <c r="AA141" s="277">
        <f t="shared" si="47"/>
        <v>-7</v>
      </c>
      <c r="AB141" s="277">
        <f t="shared" si="47"/>
        <v>-3</v>
      </c>
      <c r="AC141" s="277">
        <f t="shared" si="47"/>
        <v>-1</v>
      </c>
      <c r="AD141" s="277">
        <f t="shared" si="47"/>
        <v>3</v>
      </c>
      <c r="AE141" s="277">
        <f t="shared" si="47"/>
        <v>4</v>
      </c>
      <c r="AF141" s="484">
        <f t="shared" si="47"/>
        <v>0</v>
      </c>
    </row>
    <row r="142" spans="1:36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F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1558</v>
      </c>
      <c r="T142" s="385">
        <f t="shared" si="48"/>
        <v>1276</v>
      </c>
      <c r="U142" s="385">
        <f t="shared" si="48"/>
        <v>997</v>
      </c>
      <c r="V142" s="385">
        <f t="shared" si="48"/>
        <v>897</v>
      </c>
      <c r="W142" s="385">
        <f t="shared" si="48"/>
        <v>724</v>
      </c>
      <c r="X142" s="285">
        <f t="shared" si="48"/>
        <v>-4137</v>
      </c>
      <c r="Y142" s="283">
        <f t="shared" si="48"/>
        <v>-8384</v>
      </c>
      <c r="Z142" s="283">
        <f t="shared" si="48"/>
        <v>-11940</v>
      </c>
      <c r="AA142" s="283">
        <f t="shared" si="48"/>
        <v>-10290</v>
      </c>
      <c r="AB142" s="283">
        <f t="shared" si="48"/>
        <v>-10467</v>
      </c>
      <c r="AC142" s="283">
        <f t="shared" si="48"/>
        <v>-9860</v>
      </c>
      <c r="AD142" s="283">
        <f t="shared" si="48"/>
        <v>-8410</v>
      </c>
      <c r="AE142" s="283">
        <f t="shared" si="48"/>
        <v>-5826</v>
      </c>
      <c r="AF142" s="486">
        <f t="shared" si="48"/>
        <v>-3225</v>
      </c>
    </row>
    <row r="143" spans="1:36" x14ac:dyDescent="0.3">
      <c r="A143" s="290"/>
      <c r="B143" s="229"/>
      <c r="C143" s="229"/>
      <c r="D143" s="229"/>
      <c r="E143" s="229"/>
      <c r="F143" s="229"/>
      <c r="G143" s="229"/>
    </row>
    <row r="144" spans="1:36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5">
    <mergeCell ref="B1:Y1"/>
    <mergeCell ref="C2:I2"/>
    <mergeCell ref="C3:I3"/>
    <mergeCell ref="C5:I5"/>
    <mergeCell ref="X8:AF8"/>
  </mergeCells>
  <pageMargins left="0.45" right="0.45" top="0.5" bottom="0.5" header="0.3" footer="0.3"/>
  <pageSetup scale="33" fitToHeight="0" orientation="landscape" r:id="rId1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63"/>
  <sheetViews>
    <sheetView zoomScaleNormal="100" workbookViewId="0">
      <pane xSplit="2" ySplit="9" topLeftCell="G10" activePane="bottomRight" state="frozen"/>
      <selection pane="topRight" activeCell="C1" sqref="C1"/>
      <selection pane="bottomLeft" activeCell="A9" sqref="A9"/>
      <selection pane="bottomRight" activeCell="M5" sqref="M5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6" width="11.44140625" style="229" bestFit="1" customWidth="1"/>
    <col min="17" max="17" width="11.5546875" style="1" customWidth="1"/>
    <col min="18" max="21" width="9.44140625" style="1" hidden="1" customWidth="1"/>
    <col min="22" max="23" width="12" style="1" bestFit="1" customWidth="1"/>
    <col min="24" max="24" width="15.21875" style="1" customWidth="1"/>
    <col min="25" max="26" width="15.21875" style="1" hidden="1" customWidth="1"/>
    <col min="27" max="28" width="14.88671875" style="1" hidden="1" customWidth="1"/>
    <col min="29" max="16384" width="9.21875" style="1"/>
  </cols>
  <sheetData>
    <row r="1" spans="1:28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28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6"/>
      <c r="R2" s="6"/>
      <c r="S2" s="6"/>
      <c r="T2" s="6"/>
      <c r="U2" s="6"/>
      <c r="V2" s="6"/>
      <c r="W2" s="7"/>
    </row>
    <row r="3" spans="1:28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8"/>
      <c r="R3" s="8"/>
      <c r="S3" s="8"/>
      <c r="T3" s="8"/>
      <c r="U3" s="8"/>
      <c r="V3" s="8"/>
      <c r="W3" s="9"/>
    </row>
    <row r="4" spans="1:28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8"/>
      <c r="R4" s="8"/>
      <c r="S4" s="8"/>
      <c r="T4" s="8"/>
      <c r="U4" s="8"/>
      <c r="V4" s="8"/>
      <c r="W4" s="9"/>
    </row>
    <row r="5" spans="1:28" ht="27.6" customHeight="1" thickTop="1" thickBot="1" x14ac:dyDescent="0.35">
      <c r="B5" s="4" t="s">
        <v>45</v>
      </c>
      <c r="C5" s="519" t="s">
        <v>127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8"/>
      <c r="R5" s="8"/>
      <c r="S5" s="8"/>
      <c r="T5" s="8"/>
      <c r="U5" s="8"/>
      <c r="V5" s="8"/>
      <c r="W5" s="10"/>
    </row>
    <row r="6" spans="1:28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8"/>
      <c r="R6" s="8"/>
      <c r="S6" s="8"/>
      <c r="T6" s="8"/>
      <c r="U6" s="8"/>
      <c r="V6" s="8"/>
      <c r="W6" s="10"/>
    </row>
    <row r="7" spans="1:28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13"/>
      <c r="R7" s="13"/>
      <c r="S7" s="13"/>
      <c r="T7" s="13"/>
      <c r="U7" s="13"/>
      <c r="V7" s="13"/>
      <c r="W7" s="14"/>
    </row>
    <row r="8" spans="1:28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17"/>
      <c r="R8" s="17"/>
      <c r="S8" s="17"/>
      <c r="T8" s="17"/>
      <c r="U8" s="20"/>
      <c r="V8" s="521" t="s">
        <v>32</v>
      </c>
      <c r="W8" s="522"/>
      <c r="X8" s="522"/>
      <c r="Y8" s="522"/>
      <c r="Z8" s="522"/>
      <c r="AA8" s="522"/>
      <c r="AB8" s="523"/>
    </row>
    <row r="9" spans="1:28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393" t="s">
        <v>128</v>
      </c>
      <c r="R9" s="147" t="s">
        <v>10</v>
      </c>
      <c r="S9" s="147" t="s">
        <v>11</v>
      </c>
      <c r="T9" s="147" t="s">
        <v>2</v>
      </c>
      <c r="U9" s="150" t="s">
        <v>12</v>
      </c>
      <c r="V9" s="146" t="s">
        <v>8</v>
      </c>
      <c r="W9" s="147" t="s">
        <v>9</v>
      </c>
      <c r="X9" s="147" t="s">
        <v>125</v>
      </c>
      <c r="Y9" s="147" t="s">
        <v>10</v>
      </c>
      <c r="Z9" s="147" t="s">
        <v>11</v>
      </c>
      <c r="AA9" s="147" t="s">
        <v>2</v>
      </c>
      <c r="AB9" s="148" t="s">
        <v>12</v>
      </c>
    </row>
    <row r="10" spans="1:28" x14ac:dyDescent="0.3">
      <c r="A10" s="3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26"/>
      <c r="R10" s="26"/>
      <c r="S10" s="26"/>
      <c r="T10" s="26"/>
      <c r="U10" s="187"/>
      <c r="V10" s="212"/>
      <c r="W10" s="28"/>
      <c r="X10" s="29"/>
      <c r="Y10" s="29"/>
      <c r="Z10" s="29"/>
      <c r="AA10" s="29"/>
      <c r="AB10" s="152"/>
    </row>
    <row r="11" spans="1:28" x14ac:dyDescent="0.3">
      <c r="A11" s="3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259492</v>
      </c>
      <c r="R11" s="30"/>
      <c r="S11" s="30"/>
      <c r="T11" s="30"/>
      <c r="U11" s="188"/>
      <c r="V11" s="213">
        <f t="shared" ref="V11:AB15" si="0">O11-C11</f>
        <v>4079</v>
      </c>
      <c r="W11" s="80">
        <f t="shared" si="0"/>
        <v>4317</v>
      </c>
      <c r="X11" s="80">
        <f t="shared" si="0"/>
        <v>5285</v>
      </c>
      <c r="Y11" s="80">
        <f t="shared" si="0"/>
        <v>-254416</v>
      </c>
      <c r="Z11" s="80">
        <f t="shared" si="0"/>
        <v>-252936</v>
      </c>
      <c r="AA11" s="80">
        <f t="shared" si="0"/>
        <v>-253397</v>
      </c>
      <c r="AB11" s="154">
        <f t="shared" si="0"/>
        <v>-254776</v>
      </c>
    </row>
    <row r="12" spans="1:28" x14ac:dyDescent="0.3">
      <c r="A12" s="3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39079</v>
      </c>
      <c r="R12" s="30"/>
      <c r="S12" s="30"/>
      <c r="T12" s="30"/>
      <c r="U12" s="188"/>
      <c r="V12" s="213">
        <f t="shared" si="0"/>
        <v>-247</v>
      </c>
      <c r="W12" s="80">
        <f t="shared" si="0"/>
        <v>389</v>
      </c>
      <c r="X12" s="80">
        <f t="shared" si="0"/>
        <v>-195</v>
      </c>
      <c r="Y12" s="80">
        <f t="shared" si="0"/>
        <v>-38721</v>
      </c>
      <c r="Z12" s="80">
        <f t="shared" si="0"/>
        <v>-39528</v>
      </c>
      <c r="AA12" s="80">
        <f t="shared" si="0"/>
        <v>-39143</v>
      </c>
      <c r="AB12" s="154">
        <f t="shared" si="0"/>
        <v>-37878</v>
      </c>
    </row>
    <row r="13" spans="1:28" x14ac:dyDescent="0.3">
      <c r="A13" s="3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23500</v>
      </c>
      <c r="R13" s="30"/>
      <c r="S13" s="30"/>
      <c r="T13" s="30"/>
      <c r="U13" s="188"/>
      <c r="V13" s="213">
        <f t="shared" si="0"/>
        <v>-11</v>
      </c>
      <c r="W13" s="80">
        <f t="shared" si="0"/>
        <v>186</v>
      </c>
      <c r="X13" s="80">
        <f t="shared" si="0"/>
        <v>413</v>
      </c>
      <c r="Y13" s="80">
        <f t="shared" si="0"/>
        <v>-22900</v>
      </c>
      <c r="Z13" s="80">
        <f t="shared" si="0"/>
        <v>-22787</v>
      </c>
      <c r="AA13" s="80">
        <f t="shared" si="0"/>
        <v>-22725</v>
      </c>
      <c r="AB13" s="154">
        <f t="shared" si="0"/>
        <v>-22731</v>
      </c>
    </row>
    <row r="14" spans="1:28" x14ac:dyDescent="0.3">
      <c r="A14" s="3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6939</v>
      </c>
      <c r="R14" s="30"/>
      <c r="S14" s="30"/>
      <c r="T14" s="30"/>
      <c r="U14" s="188"/>
      <c r="V14" s="213">
        <f t="shared" si="0"/>
        <v>136</v>
      </c>
      <c r="W14" s="80">
        <f t="shared" si="0"/>
        <v>152</v>
      </c>
      <c r="X14" s="80">
        <f t="shared" si="0"/>
        <v>157</v>
      </c>
      <c r="Y14" s="80">
        <f t="shared" si="0"/>
        <v>-6768</v>
      </c>
      <c r="Z14" s="80">
        <f t="shared" si="0"/>
        <v>-6750</v>
      </c>
      <c r="AA14" s="80">
        <f t="shared" si="0"/>
        <v>-6748</v>
      </c>
      <c r="AB14" s="154">
        <f t="shared" si="0"/>
        <v>-6754</v>
      </c>
    </row>
    <row r="15" spans="1:28" x14ac:dyDescent="0.3">
      <c r="A15" s="3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84"/>
      <c r="S15" s="84"/>
      <c r="T15" s="84"/>
      <c r="U15" s="189"/>
      <c r="V15" s="214">
        <f t="shared" si="0"/>
        <v>13</v>
      </c>
      <c r="W15" s="85">
        <f t="shared" si="0"/>
        <v>18</v>
      </c>
      <c r="X15" s="85">
        <f t="shared" si="0"/>
        <v>15</v>
      </c>
      <c r="Y15" s="85">
        <f t="shared" si="0"/>
        <v>-979</v>
      </c>
      <c r="Z15" s="85">
        <f t="shared" si="0"/>
        <v>-980</v>
      </c>
      <c r="AA15" s="85">
        <f t="shared" si="0"/>
        <v>-978</v>
      </c>
      <c r="AB15" s="155">
        <f t="shared" si="0"/>
        <v>-977</v>
      </c>
    </row>
    <row r="16" spans="1:28" ht="15" thickBot="1" x14ac:dyDescent="0.35">
      <c r="A16" s="3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330005</v>
      </c>
      <c r="R16" s="31">
        <f t="shared" si="1"/>
        <v>0</v>
      </c>
      <c r="S16" s="31">
        <f t="shared" si="1"/>
        <v>0</v>
      </c>
      <c r="T16" s="31">
        <f t="shared" si="1"/>
        <v>0</v>
      </c>
      <c r="U16" s="190">
        <f t="shared" si="1"/>
        <v>0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5675</v>
      </c>
      <c r="Y16" s="51">
        <f t="shared" si="2"/>
        <v>-323784</v>
      </c>
      <c r="Z16" s="51">
        <f t="shared" si="2"/>
        <v>-322981</v>
      </c>
      <c r="AA16" s="51">
        <f t="shared" si="2"/>
        <v>-322991</v>
      </c>
      <c r="AB16" s="157">
        <f t="shared" si="2"/>
        <v>-323116</v>
      </c>
    </row>
    <row r="17" spans="1:28" x14ac:dyDescent="0.3">
      <c r="A17" s="3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0"/>
      <c r="S17" s="30"/>
      <c r="T17" s="30"/>
      <c r="U17" s="187"/>
      <c r="V17" s="213"/>
      <c r="W17" s="236"/>
      <c r="X17" s="81"/>
      <c r="Y17" s="81"/>
      <c r="Z17" s="81"/>
      <c r="AA17" s="81"/>
      <c r="AB17" s="159"/>
    </row>
    <row r="18" spans="1:28" x14ac:dyDescent="0.3">
      <c r="A18" s="3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62519</v>
      </c>
      <c r="R18" s="33"/>
      <c r="S18" s="33"/>
      <c r="T18" s="33"/>
      <c r="U18" s="191"/>
      <c r="V18" s="213">
        <f t="shared" ref="V18:AB22" si="3">O18-C18</f>
        <v>5522</v>
      </c>
      <c r="W18" s="80">
        <f t="shared" si="3"/>
        <v>-3703</v>
      </c>
      <c r="X18" s="80">
        <f t="shared" si="3"/>
        <v>-224</v>
      </c>
      <c r="Y18" s="80">
        <f t="shared" si="3"/>
        <v>-65388</v>
      </c>
      <c r="Z18" s="80">
        <f t="shared" si="3"/>
        <v>-67100</v>
      </c>
      <c r="AA18" s="80">
        <f t="shared" si="3"/>
        <v>-63283</v>
      </c>
      <c r="AB18" s="154">
        <f t="shared" si="3"/>
        <v>-59573</v>
      </c>
    </row>
    <row r="19" spans="1:28" x14ac:dyDescent="0.3">
      <c r="A19" s="3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26985</v>
      </c>
      <c r="R19" s="33"/>
      <c r="S19" s="33"/>
      <c r="T19" s="33"/>
      <c r="U19" s="191"/>
      <c r="V19" s="213">
        <f t="shared" si="3"/>
        <v>-699</v>
      </c>
      <c r="W19" s="80">
        <f t="shared" si="3"/>
        <v>-1644</v>
      </c>
      <c r="X19" s="80">
        <f t="shared" si="3"/>
        <v>512</v>
      </c>
      <c r="Y19" s="80">
        <f t="shared" si="3"/>
        <v>-29023</v>
      </c>
      <c r="Z19" s="80">
        <f t="shared" si="3"/>
        <v>-28744</v>
      </c>
      <c r="AA19" s="80">
        <f t="shared" si="3"/>
        <v>-27137</v>
      </c>
      <c r="AB19" s="154">
        <f t="shared" si="3"/>
        <v>-25762</v>
      </c>
    </row>
    <row r="20" spans="1:28" x14ac:dyDescent="0.3">
      <c r="A20" s="3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6259</v>
      </c>
      <c r="R20" s="33"/>
      <c r="S20" s="33"/>
      <c r="T20" s="33"/>
      <c r="U20" s="191"/>
      <c r="V20" s="213">
        <f t="shared" si="3"/>
        <v>787</v>
      </c>
      <c r="W20" s="80">
        <f t="shared" si="3"/>
        <v>1365</v>
      </c>
      <c r="X20" s="80">
        <f t="shared" si="3"/>
        <v>1353</v>
      </c>
      <c r="Y20" s="80">
        <f t="shared" si="3"/>
        <v>-4649</v>
      </c>
      <c r="Z20" s="80">
        <f t="shared" si="3"/>
        <v>-4995</v>
      </c>
      <c r="AA20" s="80">
        <f t="shared" si="3"/>
        <v>-4706</v>
      </c>
      <c r="AB20" s="154">
        <f t="shared" si="3"/>
        <v>-4358</v>
      </c>
    </row>
    <row r="21" spans="1:28" x14ac:dyDescent="0.3">
      <c r="A21" s="3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1527</v>
      </c>
      <c r="R21" s="33"/>
      <c r="S21" s="33"/>
      <c r="T21" s="33"/>
      <c r="U21" s="191"/>
      <c r="V21" s="213">
        <f t="shared" si="3"/>
        <v>325</v>
      </c>
      <c r="W21" s="80">
        <f t="shared" si="3"/>
        <v>509</v>
      </c>
      <c r="X21" s="80">
        <f t="shared" si="3"/>
        <v>452</v>
      </c>
      <c r="Y21" s="80">
        <f t="shared" si="3"/>
        <v>-1019</v>
      </c>
      <c r="Z21" s="80">
        <f t="shared" si="3"/>
        <v>-1048</v>
      </c>
      <c r="AA21" s="80">
        <f t="shared" si="3"/>
        <v>-997</v>
      </c>
      <c r="AB21" s="154">
        <f t="shared" si="3"/>
        <v>-847</v>
      </c>
    </row>
    <row r="22" spans="1:28" x14ac:dyDescent="0.3">
      <c r="A22" s="3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176</v>
      </c>
      <c r="R22" s="86"/>
      <c r="S22" s="86"/>
      <c r="T22" s="86"/>
      <c r="U22" s="192"/>
      <c r="V22" s="214">
        <f t="shared" si="3"/>
        <v>75</v>
      </c>
      <c r="W22" s="85">
        <f t="shared" si="3"/>
        <v>54</v>
      </c>
      <c r="X22" s="85">
        <f t="shared" si="3"/>
        <v>70</v>
      </c>
      <c r="Y22" s="85">
        <f t="shared" si="3"/>
        <v>-105</v>
      </c>
      <c r="Z22" s="85">
        <f t="shared" si="3"/>
        <v>-119</v>
      </c>
      <c r="AA22" s="85">
        <f t="shared" si="3"/>
        <v>-128</v>
      </c>
      <c r="AB22" s="155">
        <f t="shared" si="3"/>
        <v>-118</v>
      </c>
    </row>
    <row r="23" spans="1:28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97466</v>
      </c>
      <c r="R23" s="34">
        <f t="shared" si="4"/>
        <v>0</v>
      </c>
      <c r="S23" s="34">
        <f t="shared" si="4"/>
        <v>0</v>
      </c>
      <c r="T23" s="34">
        <f t="shared" si="4"/>
        <v>0</v>
      </c>
      <c r="U23" s="191">
        <f t="shared" si="4"/>
        <v>0</v>
      </c>
      <c r="V23" s="216">
        <f t="shared" si="4"/>
        <v>6010</v>
      </c>
      <c r="W23" s="60">
        <f t="shared" si="4"/>
        <v>-3419</v>
      </c>
      <c r="X23" s="60">
        <f t="shared" si="4"/>
        <v>2163</v>
      </c>
      <c r="Y23" s="60">
        <f t="shared" si="4"/>
        <v>-100184</v>
      </c>
      <c r="Z23" s="60">
        <f t="shared" si="4"/>
        <v>-102006</v>
      </c>
      <c r="AA23" s="60">
        <f t="shared" si="4"/>
        <v>-96251</v>
      </c>
      <c r="AB23" s="160">
        <f t="shared" si="4"/>
        <v>-90658</v>
      </c>
    </row>
    <row r="24" spans="1:28" x14ac:dyDescent="0.3">
      <c r="A24" s="3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3"/>
      <c r="S24" s="33"/>
      <c r="T24" s="33"/>
      <c r="U24" s="191"/>
      <c r="V24" s="216"/>
      <c r="W24" s="82"/>
      <c r="X24" s="83"/>
      <c r="Y24" s="83"/>
      <c r="Z24" s="83"/>
      <c r="AA24" s="83"/>
      <c r="AB24" s="162"/>
    </row>
    <row r="25" spans="1:28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23216</v>
      </c>
      <c r="R25" s="33"/>
      <c r="S25" s="33"/>
      <c r="T25" s="33"/>
      <c r="U25" s="191"/>
      <c r="V25" s="213">
        <f t="shared" ref="V25:AB29" si="5">O25-C25</f>
        <v>2991</v>
      </c>
      <c r="W25" s="80">
        <f t="shared" si="5"/>
        <v>-8657</v>
      </c>
      <c r="X25" s="80">
        <f t="shared" si="5"/>
        <v>-128</v>
      </c>
      <c r="Y25" s="80">
        <f t="shared" si="5"/>
        <v>-26723</v>
      </c>
      <c r="Z25" s="80">
        <f t="shared" si="5"/>
        <v>-28709</v>
      </c>
      <c r="AA25" s="80">
        <f t="shared" si="5"/>
        <v>-23531</v>
      </c>
      <c r="AB25" s="154">
        <f t="shared" si="5"/>
        <v>-22018</v>
      </c>
    </row>
    <row r="26" spans="1:28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7663</v>
      </c>
      <c r="R26" s="33"/>
      <c r="S26" s="33"/>
      <c r="T26" s="33"/>
      <c r="U26" s="191"/>
      <c r="V26" s="213">
        <f t="shared" si="5"/>
        <v>1193</v>
      </c>
      <c r="W26" s="80">
        <f t="shared" si="5"/>
        <v>-318</v>
      </c>
      <c r="X26" s="80">
        <f t="shared" si="5"/>
        <v>1267</v>
      </c>
      <c r="Y26" s="80">
        <f t="shared" si="5"/>
        <v>-9288</v>
      </c>
      <c r="Z26" s="80">
        <f t="shared" si="5"/>
        <v>-5251</v>
      </c>
      <c r="AA26" s="80">
        <f t="shared" si="5"/>
        <v>-3601</v>
      </c>
      <c r="AB26" s="154">
        <f t="shared" si="5"/>
        <v>-3774</v>
      </c>
    </row>
    <row r="27" spans="1:28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2666</v>
      </c>
      <c r="R27" s="33"/>
      <c r="S27" s="33"/>
      <c r="T27" s="33"/>
      <c r="U27" s="191"/>
      <c r="V27" s="213">
        <f t="shared" si="5"/>
        <v>593</v>
      </c>
      <c r="W27" s="80">
        <f t="shared" si="5"/>
        <v>264</v>
      </c>
      <c r="X27" s="80">
        <f t="shared" si="5"/>
        <v>151</v>
      </c>
      <c r="Y27" s="80">
        <f t="shared" si="5"/>
        <v>-2079</v>
      </c>
      <c r="Z27" s="80">
        <f t="shared" si="5"/>
        <v>-2311</v>
      </c>
      <c r="AA27" s="80">
        <f t="shared" si="5"/>
        <v>-1801</v>
      </c>
      <c r="AB27" s="154">
        <f t="shared" si="5"/>
        <v>-1524</v>
      </c>
    </row>
    <row r="28" spans="1:28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778</v>
      </c>
      <c r="R28" s="33"/>
      <c r="S28" s="33"/>
      <c r="T28" s="33"/>
      <c r="U28" s="191"/>
      <c r="V28" s="213">
        <f t="shared" si="5"/>
        <v>266</v>
      </c>
      <c r="W28" s="80">
        <f t="shared" si="5"/>
        <v>205</v>
      </c>
      <c r="X28" s="80">
        <f t="shared" si="5"/>
        <v>138</v>
      </c>
      <c r="Y28" s="80">
        <f t="shared" si="5"/>
        <v>-569</v>
      </c>
      <c r="Z28" s="80">
        <f t="shared" si="5"/>
        <v>-564</v>
      </c>
      <c r="AA28" s="80">
        <f t="shared" si="5"/>
        <v>-496</v>
      </c>
      <c r="AB28" s="154">
        <f t="shared" si="5"/>
        <v>-356</v>
      </c>
    </row>
    <row r="29" spans="1:28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94</v>
      </c>
      <c r="R29" s="86"/>
      <c r="S29" s="86"/>
      <c r="T29" s="86"/>
      <c r="U29" s="192"/>
      <c r="V29" s="214">
        <f t="shared" si="5"/>
        <v>59</v>
      </c>
      <c r="W29" s="85">
        <f t="shared" si="5"/>
        <v>24</v>
      </c>
      <c r="X29" s="85">
        <f t="shared" si="5"/>
        <v>31</v>
      </c>
      <c r="Y29" s="85">
        <f t="shared" si="5"/>
        <v>-63</v>
      </c>
      <c r="Z29" s="85">
        <f t="shared" si="5"/>
        <v>-81</v>
      </c>
      <c r="AA29" s="85">
        <f t="shared" si="5"/>
        <v>-74</v>
      </c>
      <c r="AB29" s="155">
        <f t="shared" si="5"/>
        <v>-63</v>
      </c>
    </row>
    <row r="30" spans="1:28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34417</v>
      </c>
      <c r="R30" s="34">
        <f t="shared" si="6"/>
        <v>0</v>
      </c>
      <c r="S30" s="34">
        <f t="shared" si="6"/>
        <v>0</v>
      </c>
      <c r="T30" s="34">
        <f t="shared" si="6"/>
        <v>0</v>
      </c>
      <c r="U30" s="193">
        <f t="shared" si="6"/>
        <v>0</v>
      </c>
      <c r="V30" s="216">
        <f t="shared" si="6"/>
        <v>5102</v>
      </c>
      <c r="W30" s="60">
        <f t="shared" si="6"/>
        <v>-8482</v>
      </c>
      <c r="X30" s="60">
        <f t="shared" si="6"/>
        <v>1459</v>
      </c>
      <c r="Y30" s="60">
        <f t="shared" si="6"/>
        <v>-38722</v>
      </c>
      <c r="Z30" s="60">
        <f t="shared" si="6"/>
        <v>-36916</v>
      </c>
      <c r="AA30" s="60">
        <f t="shared" si="6"/>
        <v>-29503</v>
      </c>
      <c r="AB30" s="160">
        <f t="shared" si="6"/>
        <v>-27735</v>
      </c>
    </row>
    <row r="31" spans="1:28" x14ac:dyDescent="0.3">
      <c r="A31" s="3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4"/>
      <c r="S31" s="34"/>
      <c r="T31" s="34"/>
      <c r="U31" s="193"/>
      <c r="V31" s="216"/>
      <c r="W31" s="60"/>
      <c r="X31" s="60"/>
      <c r="Y31" s="60"/>
      <c r="Z31" s="60"/>
      <c r="AA31" s="60"/>
      <c r="AB31" s="160"/>
    </row>
    <row r="32" spans="1:28" x14ac:dyDescent="0.3">
      <c r="A32" s="3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14001</v>
      </c>
      <c r="R32" s="34"/>
      <c r="S32" s="34"/>
      <c r="T32" s="34"/>
      <c r="U32" s="193"/>
      <c r="V32" s="213">
        <f t="shared" ref="V32:AB36" si="7">O32-C32</f>
        <v>-396</v>
      </c>
      <c r="W32" s="80">
        <f t="shared" si="7"/>
        <v>-33</v>
      </c>
      <c r="X32" s="80">
        <f t="shared" si="7"/>
        <v>-2913</v>
      </c>
      <c r="Y32" s="80">
        <f t="shared" si="7"/>
        <v>-13219</v>
      </c>
      <c r="Z32" s="80">
        <f t="shared" si="7"/>
        <v>-11574</v>
      </c>
      <c r="AA32" s="80">
        <f t="shared" si="7"/>
        <v>-12648</v>
      </c>
      <c r="AB32" s="154">
        <f t="shared" si="7"/>
        <v>-10188</v>
      </c>
    </row>
    <row r="33" spans="1:28" x14ac:dyDescent="0.3">
      <c r="A33" s="3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6130</v>
      </c>
      <c r="R33" s="34"/>
      <c r="S33" s="34"/>
      <c r="T33" s="34"/>
      <c r="U33" s="193"/>
      <c r="V33" s="213">
        <f t="shared" si="7"/>
        <v>-416</v>
      </c>
      <c r="W33" s="80">
        <f t="shared" si="7"/>
        <v>-574</v>
      </c>
      <c r="X33" s="80">
        <f t="shared" si="7"/>
        <v>-93</v>
      </c>
      <c r="Y33" s="80">
        <f t="shared" si="7"/>
        <v>-4642</v>
      </c>
      <c r="Z33" s="80">
        <f t="shared" si="7"/>
        <v>-6501</v>
      </c>
      <c r="AA33" s="80">
        <f t="shared" si="7"/>
        <v>-3593</v>
      </c>
      <c r="AB33" s="154">
        <f t="shared" si="7"/>
        <v>-2404</v>
      </c>
    </row>
    <row r="34" spans="1:28" x14ac:dyDescent="0.3">
      <c r="A34" s="3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1735</v>
      </c>
      <c r="R34" s="34"/>
      <c r="S34" s="34"/>
      <c r="T34" s="34"/>
      <c r="U34" s="193"/>
      <c r="V34" s="213">
        <f t="shared" si="7"/>
        <v>9</v>
      </c>
      <c r="W34" s="80">
        <f t="shared" si="7"/>
        <v>534</v>
      </c>
      <c r="X34" s="80">
        <f t="shared" si="7"/>
        <v>571</v>
      </c>
      <c r="Y34" s="80">
        <f t="shared" si="7"/>
        <v>-1123</v>
      </c>
      <c r="Z34" s="80">
        <f t="shared" si="7"/>
        <v>-895</v>
      </c>
      <c r="AA34" s="80">
        <f t="shared" si="7"/>
        <v>-962</v>
      </c>
      <c r="AB34" s="154">
        <f t="shared" si="7"/>
        <v>-720</v>
      </c>
    </row>
    <row r="35" spans="1:28" x14ac:dyDescent="0.3">
      <c r="A35" s="3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457</v>
      </c>
      <c r="R35" s="34"/>
      <c r="S35" s="34"/>
      <c r="T35" s="34"/>
      <c r="U35" s="193"/>
      <c r="V35" s="213">
        <f t="shared" si="7"/>
        <v>38</v>
      </c>
      <c r="W35" s="80">
        <f t="shared" si="7"/>
        <v>217</v>
      </c>
      <c r="X35" s="80">
        <f t="shared" si="7"/>
        <v>201</v>
      </c>
      <c r="Y35" s="80">
        <f t="shared" si="7"/>
        <v>-217</v>
      </c>
      <c r="Z35" s="80">
        <f t="shared" si="7"/>
        <v>-201</v>
      </c>
      <c r="AA35" s="80">
        <f t="shared" si="7"/>
        <v>-183</v>
      </c>
      <c r="AB35" s="154">
        <f t="shared" si="7"/>
        <v>-159</v>
      </c>
    </row>
    <row r="36" spans="1:28" x14ac:dyDescent="0.3">
      <c r="A36" s="3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51</v>
      </c>
      <c r="R36" s="87"/>
      <c r="S36" s="87"/>
      <c r="T36" s="87"/>
      <c r="U36" s="194"/>
      <c r="V36" s="214">
        <f t="shared" si="7"/>
        <v>13</v>
      </c>
      <c r="W36" s="85">
        <f t="shared" si="7"/>
        <v>21</v>
      </c>
      <c r="X36" s="85">
        <f t="shared" si="7"/>
        <v>26</v>
      </c>
      <c r="Y36" s="85">
        <f t="shared" si="7"/>
        <v>-19</v>
      </c>
      <c r="Z36" s="85">
        <f t="shared" si="7"/>
        <v>-12</v>
      </c>
      <c r="AA36" s="85">
        <f t="shared" si="7"/>
        <v>-29</v>
      </c>
      <c r="AB36" s="155">
        <f t="shared" si="7"/>
        <v>-22</v>
      </c>
    </row>
    <row r="37" spans="1:28" x14ac:dyDescent="0.3">
      <c r="A37" s="3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22374</v>
      </c>
      <c r="R37" s="34">
        <f t="shared" si="9"/>
        <v>0</v>
      </c>
      <c r="S37" s="34">
        <f t="shared" si="9"/>
        <v>0</v>
      </c>
      <c r="T37" s="34">
        <f t="shared" si="9"/>
        <v>0</v>
      </c>
      <c r="U37" s="193">
        <f t="shared" si="9"/>
        <v>0</v>
      </c>
      <c r="V37" s="216">
        <f t="shared" si="9"/>
        <v>-752</v>
      </c>
      <c r="W37" s="60">
        <f t="shared" si="9"/>
        <v>165</v>
      </c>
      <c r="X37" s="60">
        <f t="shared" si="9"/>
        <v>-2208</v>
      </c>
      <c r="Y37" s="60">
        <f t="shared" si="9"/>
        <v>-19220</v>
      </c>
      <c r="Z37" s="60">
        <f t="shared" si="9"/>
        <v>-19183</v>
      </c>
      <c r="AA37" s="60">
        <f t="shared" si="9"/>
        <v>-17415</v>
      </c>
      <c r="AB37" s="160">
        <f t="shared" si="9"/>
        <v>-13493</v>
      </c>
    </row>
    <row r="38" spans="1:28" x14ac:dyDescent="0.3">
      <c r="A38" s="3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4"/>
      <c r="S38" s="34"/>
      <c r="T38" s="34"/>
      <c r="U38" s="193"/>
      <c r="V38" s="216"/>
      <c r="W38" s="60"/>
      <c r="X38" s="60"/>
      <c r="Y38" s="60"/>
      <c r="Z38" s="60"/>
      <c r="AA38" s="60"/>
      <c r="AB38" s="160"/>
    </row>
    <row r="39" spans="1:28" x14ac:dyDescent="0.3">
      <c r="A39" s="3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25302</v>
      </c>
      <c r="R39" s="34"/>
      <c r="S39" s="34"/>
      <c r="T39" s="34"/>
      <c r="U39" s="193"/>
      <c r="V39" s="213">
        <f t="shared" ref="V39:AB43" si="10">O39-C39</f>
        <v>2927</v>
      </c>
      <c r="W39" s="80">
        <f t="shared" si="10"/>
        <v>4987</v>
      </c>
      <c r="X39" s="80">
        <f t="shared" si="10"/>
        <v>2817</v>
      </c>
      <c r="Y39" s="80">
        <f t="shared" si="10"/>
        <v>-25446</v>
      </c>
      <c r="Z39" s="80">
        <f t="shared" si="10"/>
        <v>-26817</v>
      </c>
      <c r="AA39" s="80">
        <f t="shared" si="10"/>
        <v>-27104</v>
      </c>
      <c r="AB39" s="154">
        <f t="shared" si="10"/>
        <v>-27367</v>
      </c>
    </row>
    <row r="40" spans="1:28" x14ac:dyDescent="0.3">
      <c r="A40" s="3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13192</v>
      </c>
      <c r="R40" s="34"/>
      <c r="S40" s="34"/>
      <c r="T40" s="34"/>
      <c r="U40" s="193"/>
      <c r="V40" s="213">
        <f t="shared" si="10"/>
        <v>-1476</v>
      </c>
      <c r="W40" s="80">
        <f t="shared" si="10"/>
        <v>-752</v>
      </c>
      <c r="X40" s="80">
        <f t="shared" si="10"/>
        <v>-662</v>
      </c>
      <c r="Y40" s="80">
        <f t="shared" si="10"/>
        <v>-15093</v>
      </c>
      <c r="Z40" s="80">
        <f t="shared" si="10"/>
        <v>-16992</v>
      </c>
      <c r="AA40" s="80">
        <f t="shared" si="10"/>
        <v>-19943</v>
      </c>
      <c r="AB40" s="154">
        <f t="shared" si="10"/>
        <v>-19584</v>
      </c>
    </row>
    <row r="41" spans="1:28" x14ac:dyDescent="0.3">
      <c r="A41" s="3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1858</v>
      </c>
      <c r="R41" s="34"/>
      <c r="S41" s="34"/>
      <c r="T41" s="34"/>
      <c r="U41" s="193"/>
      <c r="V41" s="213">
        <f t="shared" si="10"/>
        <v>185</v>
      </c>
      <c r="W41" s="80">
        <f t="shared" si="10"/>
        <v>567</v>
      </c>
      <c r="X41" s="80">
        <f t="shared" si="10"/>
        <v>631</v>
      </c>
      <c r="Y41" s="80">
        <f t="shared" si="10"/>
        <v>-1447</v>
      </c>
      <c r="Z41" s="80">
        <f t="shared" si="10"/>
        <v>-1789</v>
      </c>
      <c r="AA41" s="80">
        <f t="shared" si="10"/>
        <v>-1943</v>
      </c>
      <c r="AB41" s="154">
        <f t="shared" si="10"/>
        <v>-2114</v>
      </c>
    </row>
    <row r="42" spans="1:28" x14ac:dyDescent="0.3">
      <c r="A42" s="3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292</v>
      </c>
      <c r="R42" s="34"/>
      <c r="S42" s="34"/>
      <c r="T42" s="34"/>
      <c r="U42" s="193"/>
      <c r="V42" s="213">
        <f t="shared" si="10"/>
        <v>21</v>
      </c>
      <c r="W42" s="80">
        <f t="shared" si="10"/>
        <v>87</v>
      </c>
      <c r="X42" s="80">
        <f t="shared" si="10"/>
        <v>113</v>
      </c>
      <c r="Y42" s="80">
        <f t="shared" si="10"/>
        <v>-233</v>
      </c>
      <c r="Z42" s="80">
        <f t="shared" si="10"/>
        <v>-283</v>
      </c>
      <c r="AA42" s="80">
        <f t="shared" si="10"/>
        <v>-318</v>
      </c>
      <c r="AB42" s="154">
        <f t="shared" si="10"/>
        <v>-332</v>
      </c>
    </row>
    <row r="43" spans="1:28" x14ac:dyDescent="0.3">
      <c r="A43" s="3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31</v>
      </c>
      <c r="R43" s="87"/>
      <c r="S43" s="87"/>
      <c r="T43" s="87"/>
      <c r="U43" s="194"/>
      <c r="V43" s="214">
        <f t="shared" si="10"/>
        <v>3</v>
      </c>
      <c r="W43" s="85">
        <f t="shared" si="10"/>
        <v>9</v>
      </c>
      <c r="X43" s="85">
        <f t="shared" si="10"/>
        <v>13</v>
      </c>
      <c r="Y43" s="85">
        <f t="shared" si="10"/>
        <v>-23</v>
      </c>
      <c r="Z43" s="85">
        <f t="shared" si="10"/>
        <v>-26</v>
      </c>
      <c r="AA43" s="85">
        <f t="shared" si="10"/>
        <v>-25</v>
      </c>
      <c r="AB43" s="155">
        <f t="shared" si="10"/>
        <v>-33</v>
      </c>
    </row>
    <row r="44" spans="1:28" ht="15" thickBot="1" x14ac:dyDescent="0.35">
      <c r="A44" s="3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40675</v>
      </c>
      <c r="R44" s="31">
        <f t="shared" si="11"/>
        <v>0</v>
      </c>
      <c r="S44" s="31">
        <f t="shared" si="11"/>
        <v>0</v>
      </c>
      <c r="T44" s="31">
        <f t="shared" si="11"/>
        <v>0</v>
      </c>
      <c r="U44" s="195">
        <f t="shared" si="11"/>
        <v>0</v>
      </c>
      <c r="V44" s="215">
        <f t="shared" si="11"/>
        <v>1660</v>
      </c>
      <c r="W44" s="51">
        <f t="shared" si="11"/>
        <v>4898</v>
      </c>
      <c r="X44" s="51">
        <f t="shared" si="11"/>
        <v>2912</v>
      </c>
      <c r="Y44" s="51">
        <f t="shared" si="11"/>
        <v>-42242</v>
      </c>
      <c r="Z44" s="51">
        <f t="shared" si="11"/>
        <v>-45907</v>
      </c>
      <c r="AA44" s="51">
        <f t="shared" si="11"/>
        <v>-49333</v>
      </c>
      <c r="AB44" s="157">
        <f t="shared" si="11"/>
        <v>-49430</v>
      </c>
    </row>
    <row r="45" spans="1:28" x14ac:dyDescent="0.3">
      <c r="A45" s="3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5"/>
      <c r="S45" s="35"/>
      <c r="T45" s="35"/>
      <c r="U45" s="196"/>
      <c r="V45" s="217"/>
      <c r="W45" s="35"/>
      <c r="X45" s="35"/>
      <c r="Y45" s="35"/>
      <c r="Z45" s="35"/>
      <c r="AA45" s="35"/>
      <c r="AB45" s="163"/>
    </row>
    <row r="46" spans="1:28" x14ac:dyDescent="0.3">
      <c r="A46" s="3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5155833.07</v>
      </c>
      <c r="R46" s="101"/>
      <c r="S46" s="101"/>
      <c r="T46" s="101"/>
      <c r="U46" s="197"/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982034.24000000022</v>
      </c>
      <c r="Y46" s="95">
        <f t="shared" si="12"/>
        <v>-3933529.88</v>
      </c>
      <c r="Z46" s="95">
        <f t="shared" si="12"/>
        <v>-2291927.96</v>
      </c>
      <c r="AA46" s="95">
        <f t="shared" si="12"/>
        <v>-1270702</v>
      </c>
      <c r="AB46" s="164">
        <f t="shared" si="12"/>
        <v>-1079402.1100000001</v>
      </c>
    </row>
    <row r="47" spans="1:28" x14ac:dyDescent="0.3">
      <c r="A47" s="3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1676706.91</v>
      </c>
      <c r="R47" s="101"/>
      <c r="S47" s="101"/>
      <c r="T47" s="101"/>
      <c r="U47" s="197"/>
      <c r="V47" s="218">
        <f t="shared" si="12"/>
        <v>-912920.56</v>
      </c>
      <c r="W47" s="95">
        <f t="shared" si="12"/>
        <v>-906208.42999999993</v>
      </c>
      <c r="X47" s="95">
        <f t="shared" si="12"/>
        <v>602261.51</v>
      </c>
      <c r="Y47" s="95">
        <f t="shared" si="12"/>
        <v>-829869.05</v>
      </c>
      <c r="Z47" s="95">
        <f t="shared" si="12"/>
        <v>-1209553.73</v>
      </c>
      <c r="AA47" s="95">
        <f t="shared" si="12"/>
        <v>-693291.88</v>
      </c>
      <c r="AB47" s="164">
        <f t="shared" si="12"/>
        <v>-336024.34</v>
      </c>
    </row>
    <row r="48" spans="1:28" x14ac:dyDescent="0.3">
      <c r="A48" s="3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603644.75</v>
      </c>
      <c r="R48" s="101"/>
      <c r="S48" s="101"/>
      <c r="T48" s="101"/>
      <c r="U48" s="197"/>
      <c r="V48" s="218">
        <f t="shared" si="12"/>
        <v>-92779.579999999958</v>
      </c>
      <c r="W48" s="95">
        <f t="shared" si="12"/>
        <v>-265974.88</v>
      </c>
      <c r="X48" s="95">
        <f t="shared" si="12"/>
        <v>187676.7</v>
      </c>
      <c r="Y48" s="95">
        <f t="shared" si="12"/>
        <v>-224574.02</v>
      </c>
      <c r="Z48" s="95">
        <f t="shared" si="12"/>
        <v>-105207.33</v>
      </c>
      <c r="AA48" s="95">
        <f t="shared" si="12"/>
        <v>-73719.98</v>
      </c>
      <c r="AB48" s="164">
        <f t="shared" si="12"/>
        <v>-90785.05</v>
      </c>
    </row>
    <row r="49" spans="1:28" x14ac:dyDescent="0.3">
      <c r="A49" s="3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788738.78</v>
      </c>
      <c r="R49" s="101"/>
      <c r="S49" s="101"/>
      <c r="T49" s="101"/>
      <c r="U49" s="197"/>
      <c r="V49" s="218">
        <f t="shared" si="12"/>
        <v>40715.810000000056</v>
      </c>
      <c r="W49" s="95">
        <f t="shared" si="12"/>
        <v>-6772.0900000000838</v>
      </c>
      <c r="X49" s="95">
        <f t="shared" si="12"/>
        <v>334930.02</v>
      </c>
      <c r="Y49" s="95">
        <f t="shared" si="12"/>
        <v>-267262.37</v>
      </c>
      <c r="Z49" s="95">
        <f t="shared" si="12"/>
        <v>-158545.94</v>
      </c>
      <c r="AA49" s="95">
        <f t="shared" si="12"/>
        <v>-125393.91</v>
      </c>
      <c r="AB49" s="164">
        <f t="shared" si="12"/>
        <v>-89616.77</v>
      </c>
    </row>
    <row r="50" spans="1:28" ht="16.2" x14ac:dyDescent="0.45">
      <c r="A50" s="3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1069197.69</v>
      </c>
      <c r="R50" s="105"/>
      <c r="S50" s="105"/>
      <c r="T50" s="105"/>
      <c r="U50" s="198"/>
      <c r="V50" s="219">
        <f t="shared" si="12"/>
        <v>589224.21</v>
      </c>
      <c r="W50" s="96">
        <f t="shared" si="12"/>
        <v>-37535.29999999993</v>
      </c>
      <c r="X50" s="96">
        <f t="shared" si="12"/>
        <v>201888.61</v>
      </c>
      <c r="Y50" s="96">
        <f t="shared" si="12"/>
        <v>-368808.16</v>
      </c>
      <c r="Z50" s="96">
        <f t="shared" si="12"/>
        <v>-252380.09</v>
      </c>
      <c r="AA50" s="96">
        <f t="shared" si="12"/>
        <v>-101449.3</v>
      </c>
      <c r="AB50" s="165">
        <f t="shared" si="12"/>
        <v>-148842.17000000001</v>
      </c>
    </row>
    <row r="51" spans="1:28" x14ac:dyDescent="0.3">
      <c r="A51" s="3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9294121.2000000011</v>
      </c>
      <c r="R51" s="101">
        <f t="shared" si="13"/>
        <v>0</v>
      </c>
      <c r="S51" s="101">
        <f t="shared" si="13"/>
        <v>0</v>
      </c>
      <c r="T51" s="101">
        <f t="shared" si="13"/>
        <v>0</v>
      </c>
      <c r="U51" s="197">
        <f t="shared" si="13"/>
        <v>0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2308791.08</v>
      </c>
      <c r="Y51" s="95">
        <f t="shared" si="13"/>
        <v>-5624043.4799999995</v>
      </c>
      <c r="Z51" s="95">
        <f t="shared" si="13"/>
        <v>-4017615.05</v>
      </c>
      <c r="AA51" s="95">
        <f t="shared" si="13"/>
        <v>-2264557.0699999998</v>
      </c>
      <c r="AB51" s="141">
        <f t="shared" si="13"/>
        <v>-1744670.4400000002</v>
      </c>
    </row>
    <row r="52" spans="1:28" x14ac:dyDescent="0.3">
      <c r="A52" s="3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101"/>
      <c r="S52" s="101"/>
      <c r="T52" s="101"/>
      <c r="U52" s="197"/>
      <c r="V52" s="218"/>
      <c r="W52" s="95"/>
      <c r="X52" s="95"/>
      <c r="Y52" s="95"/>
      <c r="Z52" s="95"/>
      <c r="AA52" s="95"/>
      <c r="AB52" s="141"/>
    </row>
    <row r="53" spans="1:28" x14ac:dyDescent="0.3">
      <c r="A53" s="3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6263010.9000000004</v>
      </c>
      <c r="R53" s="101"/>
      <c r="S53" s="101"/>
      <c r="T53" s="101"/>
      <c r="U53" s="197"/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-283761.97999999952</v>
      </c>
      <c r="Y53" s="95">
        <f t="shared" si="14"/>
        <v>-3563189.4</v>
      </c>
      <c r="Z53" s="95">
        <f t="shared" si="14"/>
        <v>-2173176.54</v>
      </c>
      <c r="AA53" s="95">
        <f t="shared" si="14"/>
        <v>-1192653.6100000001</v>
      </c>
      <c r="AB53" s="164">
        <f t="shared" si="14"/>
        <v>-651311.48</v>
      </c>
    </row>
    <row r="54" spans="1:28" x14ac:dyDescent="0.3">
      <c r="A54" s="3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1889930.44</v>
      </c>
      <c r="R54" s="101"/>
      <c r="S54" s="101"/>
      <c r="T54" s="101"/>
      <c r="U54" s="197"/>
      <c r="V54" s="218">
        <f t="shared" si="14"/>
        <v>-1050142.3700000001</v>
      </c>
      <c r="W54" s="95">
        <f t="shared" si="14"/>
        <v>-782372.47</v>
      </c>
      <c r="X54" s="95">
        <f t="shared" si="14"/>
        <v>114760.67999999993</v>
      </c>
      <c r="Y54" s="95">
        <f t="shared" si="14"/>
        <v>-1120315.6399999999</v>
      </c>
      <c r="Z54" s="95">
        <f t="shared" si="14"/>
        <v>-996294.13</v>
      </c>
      <c r="AA54" s="95">
        <f t="shared" si="14"/>
        <v>-1056357.8600000001</v>
      </c>
      <c r="AB54" s="164">
        <f t="shared" si="14"/>
        <v>-593081.41</v>
      </c>
    </row>
    <row r="55" spans="1:28" x14ac:dyDescent="0.3">
      <c r="A55" s="3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688109.28</v>
      </c>
      <c r="R55" s="101"/>
      <c r="S55" s="101"/>
      <c r="T55" s="101"/>
      <c r="U55" s="197"/>
      <c r="V55" s="218">
        <f t="shared" si="14"/>
        <v>-28982.929999999993</v>
      </c>
      <c r="W55" s="95">
        <f t="shared" si="14"/>
        <v>156525.27000000002</v>
      </c>
      <c r="X55" s="95">
        <f t="shared" si="14"/>
        <v>276637.62000000005</v>
      </c>
      <c r="Y55" s="95">
        <f t="shared" si="14"/>
        <v>-173382.61</v>
      </c>
      <c r="Z55" s="95">
        <f t="shared" si="14"/>
        <v>-61560.05</v>
      </c>
      <c r="AA55" s="95">
        <f t="shared" si="14"/>
        <v>-19318.05</v>
      </c>
      <c r="AB55" s="164">
        <f t="shared" si="14"/>
        <v>-20767</v>
      </c>
    </row>
    <row r="56" spans="1:28" x14ac:dyDescent="0.3">
      <c r="A56" s="3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638770.5</v>
      </c>
      <c r="R56" s="101"/>
      <c r="S56" s="101"/>
      <c r="T56" s="101"/>
      <c r="U56" s="197"/>
      <c r="V56" s="218">
        <f t="shared" si="14"/>
        <v>44975.479999999981</v>
      </c>
      <c r="W56" s="95">
        <f t="shared" si="14"/>
        <v>193343.38</v>
      </c>
      <c r="X56" s="95">
        <f t="shared" si="14"/>
        <v>304732.94</v>
      </c>
      <c r="Y56" s="95">
        <f t="shared" si="14"/>
        <v>-217262.17</v>
      </c>
      <c r="Z56" s="95">
        <f t="shared" si="14"/>
        <v>-70628.179999999993</v>
      </c>
      <c r="AA56" s="95">
        <f t="shared" si="14"/>
        <v>-29247.22</v>
      </c>
      <c r="AB56" s="164">
        <f t="shared" si="14"/>
        <v>-19220</v>
      </c>
    </row>
    <row r="57" spans="1:28" ht="16.2" x14ac:dyDescent="0.45">
      <c r="A57" s="3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407360.82</v>
      </c>
      <c r="R57" s="105"/>
      <c r="S57" s="105"/>
      <c r="T57" s="105"/>
      <c r="U57" s="198"/>
      <c r="V57" s="219">
        <f t="shared" si="14"/>
        <v>132581.70000000001</v>
      </c>
      <c r="W57" s="96">
        <f t="shared" si="14"/>
        <v>27046.979999999981</v>
      </c>
      <c r="X57" s="96">
        <f t="shared" si="14"/>
        <v>170344.43</v>
      </c>
      <c r="Y57" s="96">
        <f t="shared" si="14"/>
        <v>-113322.34</v>
      </c>
      <c r="Z57" s="96">
        <f t="shared" si="14"/>
        <v>-190572.2</v>
      </c>
      <c r="AA57" s="96">
        <f t="shared" si="14"/>
        <v>-156663.06</v>
      </c>
      <c r="AB57" s="165">
        <f t="shared" si="14"/>
        <v>-47938.92</v>
      </c>
    </row>
    <row r="58" spans="1:28" x14ac:dyDescent="0.3">
      <c r="A58" s="3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9887181.9399999995</v>
      </c>
      <c r="R58" s="101">
        <f t="shared" si="15"/>
        <v>0</v>
      </c>
      <c r="S58" s="101">
        <f t="shared" si="15"/>
        <v>0</v>
      </c>
      <c r="T58" s="101">
        <f t="shared" si="15"/>
        <v>0</v>
      </c>
      <c r="U58" s="197">
        <f t="shared" si="15"/>
        <v>0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582713.69000000041</v>
      </c>
      <c r="Y58" s="95">
        <f t="shared" si="15"/>
        <v>-5187472.16</v>
      </c>
      <c r="Z58" s="95">
        <f t="shared" si="15"/>
        <v>-3492231.1</v>
      </c>
      <c r="AA58" s="95">
        <f t="shared" si="15"/>
        <v>-2454239.8000000003</v>
      </c>
      <c r="AB58" s="141">
        <f t="shared" si="15"/>
        <v>-1332318.81</v>
      </c>
    </row>
    <row r="59" spans="1:28" x14ac:dyDescent="0.3">
      <c r="A59" s="3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101"/>
      <c r="S59" s="101"/>
      <c r="T59" s="101"/>
      <c r="U59" s="197"/>
      <c r="V59" s="218"/>
      <c r="W59" s="95"/>
      <c r="X59" s="95"/>
      <c r="Y59" s="95"/>
      <c r="Z59" s="95"/>
      <c r="AA59" s="95"/>
      <c r="AB59" s="141"/>
    </row>
    <row r="60" spans="1:28" x14ac:dyDescent="0.3">
      <c r="A60" s="3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14499367.82</v>
      </c>
      <c r="R60" s="101"/>
      <c r="S60" s="101"/>
      <c r="T60" s="101"/>
      <c r="U60" s="197"/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1259215.3800000008</v>
      </c>
      <c r="Y60" s="95">
        <f t="shared" si="16"/>
        <v>-14907007.960000001</v>
      </c>
      <c r="Z60" s="95">
        <f t="shared" si="16"/>
        <v>-14028430.189999999</v>
      </c>
      <c r="AA60" s="95">
        <f t="shared" si="16"/>
        <v>-12953454.619999999</v>
      </c>
      <c r="AB60" s="164">
        <f t="shared" si="16"/>
        <v>-11417784.529999999</v>
      </c>
    </row>
    <row r="61" spans="1:28" x14ac:dyDescent="0.3">
      <c r="A61" s="3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10456171.130000001</v>
      </c>
      <c r="R61" s="101"/>
      <c r="S61" s="101"/>
      <c r="T61" s="101"/>
      <c r="U61" s="197"/>
      <c r="V61" s="218">
        <f t="shared" si="16"/>
        <v>-450639.22999999858</v>
      </c>
      <c r="W61" s="95">
        <f t="shared" si="16"/>
        <v>-492342.25</v>
      </c>
      <c r="X61" s="95">
        <f t="shared" si="16"/>
        <v>-849193.63999999873</v>
      </c>
      <c r="Y61" s="95">
        <f t="shared" si="16"/>
        <v>-10712494.9</v>
      </c>
      <c r="Z61" s="95">
        <f t="shared" si="16"/>
        <v>-10038457.33</v>
      </c>
      <c r="AA61" s="95">
        <f t="shared" si="16"/>
        <v>-9871546.7799999993</v>
      </c>
      <c r="AB61" s="164">
        <f t="shared" si="16"/>
        <v>-9702638.1199999992</v>
      </c>
    </row>
    <row r="62" spans="1:28" x14ac:dyDescent="0.3">
      <c r="A62" s="3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614705.98</v>
      </c>
      <c r="R62" s="101"/>
      <c r="S62" s="101"/>
      <c r="T62" s="101"/>
      <c r="U62" s="197"/>
      <c r="V62" s="218">
        <f t="shared" si="16"/>
        <v>167275.35</v>
      </c>
      <c r="W62" s="95">
        <f t="shared" si="16"/>
        <v>334843.09999999998</v>
      </c>
      <c r="X62" s="95">
        <f t="shared" si="16"/>
        <v>305404.06</v>
      </c>
      <c r="Y62" s="95">
        <f t="shared" si="16"/>
        <v>-376557.21</v>
      </c>
      <c r="Z62" s="95">
        <f t="shared" si="16"/>
        <v>-240343.91</v>
      </c>
      <c r="AA62" s="95">
        <f t="shared" si="16"/>
        <v>-106724.94</v>
      </c>
      <c r="AB62" s="164">
        <f t="shared" si="16"/>
        <v>-8764.16</v>
      </c>
    </row>
    <row r="63" spans="1:28" x14ac:dyDescent="0.3">
      <c r="A63" s="3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360226.05</v>
      </c>
      <c r="R63" s="101"/>
      <c r="S63" s="101"/>
      <c r="T63" s="101"/>
      <c r="U63" s="197"/>
      <c r="V63" s="218">
        <f t="shared" si="16"/>
        <v>23959.199999999997</v>
      </c>
      <c r="W63" s="95">
        <f t="shared" si="16"/>
        <v>124358.78999999998</v>
      </c>
      <c r="X63" s="95">
        <f t="shared" si="16"/>
        <v>104634.78999999998</v>
      </c>
      <c r="Y63" s="95">
        <f t="shared" si="16"/>
        <v>-301781.09000000003</v>
      </c>
      <c r="Z63" s="95">
        <f t="shared" si="16"/>
        <v>-241342.3</v>
      </c>
      <c r="AA63" s="95">
        <f t="shared" si="16"/>
        <v>-147504.42000000001</v>
      </c>
      <c r="AB63" s="164">
        <f t="shared" si="16"/>
        <v>-108980.35</v>
      </c>
    </row>
    <row r="64" spans="1:28" ht="16.2" x14ac:dyDescent="0.45">
      <c r="A64" s="3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320763.57</v>
      </c>
      <c r="R64" s="105"/>
      <c r="S64" s="105"/>
      <c r="T64" s="105"/>
      <c r="U64" s="198"/>
      <c r="V64" s="219">
        <f t="shared" si="16"/>
        <v>217842.19</v>
      </c>
      <c r="W64" s="96">
        <f t="shared" si="16"/>
        <v>359096.44999999995</v>
      </c>
      <c r="X64" s="96">
        <f t="shared" si="16"/>
        <v>204653.37</v>
      </c>
      <c r="Y64" s="96">
        <f t="shared" si="16"/>
        <v>-168134.76</v>
      </c>
      <c r="Z64" s="96">
        <f t="shared" si="16"/>
        <v>-188503.98</v>
      </c>
      <c r="AA64" s="96">
        <f t="shared" si="16"/>
        <v>-272534.45</v>
      </c>
      <c r="AB64" s="165">
        <f t="shared" si="16"/>
        <v>-217536.81</v>
      </c>
    </row>
    <row r="65" spans="1:28" x14ac:dyDescent="0.3">
      <c r="A65" s="3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26251234.550000004</v>
      </c>
      <c r="R65" s="101">
        <f t="shared" si="17"/>
        <v>0</v>
      </c>
      <c r="S65" s="101">
        <f t="shared" si="17"/>
        <v>0</v>
      </c>
      <c r="T65" s="101">
        <f t="shared" si="17"/>
        <v>0</v>
      </c>
      <c r="U65" s="197">
        <f t="shared" si="17"/>
        <v>0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1024713.9600000022</v>
      </c>
      <c r="Y65" s="95">
        <f t="shared" si="17"/>
        <v>-26465975.920000002</v>
      </c>
      <c r="Z65" s="95">
        <f t="shared" si="17"/>
        <v>-24737077.710000001</v>
      </c>
      <c r="AA65" s="95">
        <f t="shared" si="17"/>
        <v>-23351765.210000001</v>
      </c>
      <c r="AB65" s="141">
        <f t="shared" si="17"/>
        <v>-21455703.969999999</v>
      </c>
    </row>
    <row r="66" spans="1:28" x14ac:dyDescent="0.3">
      <c r="A66" s="3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101"/>
      <c r="S66" s="101"/>
      <c r="T66" s="101"/>
      <c r="U66" s="197"/>
      <c r="V66" s="218"/>
      <c r="W66" s="95"/>
      <c r="X66" s="95"/>
      <c r="Y66" s="95"/>
      <c r="Z66" s="95"/>
      <c r="AA66" s="95"/>
      <c r="AB66" s="141"/>
    </row>
    <row r="67" spans="1:28" x14ac:dyDescent="0.3">
      <c r="A67" s="3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25918211.789999999</v>
      </c>
      <c r="R67" s="101"/>
      <c r="S67" s="101"/>
      <c r="T67" s="101"/>
      <c r="U67" s="197"/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1957487.6400000006</v>
      </c>
      <c r="Y67" s="95">
        <f t="shared" si="20"/>
        <v>-22403727.240000002</v>
      </c>
      <c r="Z67" s="95">
        <f t="shared" si="20"/>
        <v>-18493534.689999998</v>
      </c>
      <c r="AA67" s="95">
        <f t="shared" si="20"/>
        <v>-15416810.23</v>
      </c>
      <c r="AB67" s="164">
        <f t="shared" si="20"/>
        <v>-13148498.119999999</v>
      </c>
    </row>
    <row r="68" spans="1:28" x14ac:dyDescent="0.3">
      <c r="A68" s="3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14022808.48</v>
      </c>
      <c r="R68" s="101"/>
      <c r="S68" s="101"/>
      <c r="T68" s="101"/>
      <c r="U68" s="197"/>
      <c r="V68" s="218">
        <f t="shared" si="20"/>
        <v>-2413702.1599999983</v>
      </c>
      <c r="W68" s="95">
        <f t="shared" si="20"/>
        <v>-2180923.1499999985</v>
      </c>
      <c r="X68" s="95">
        <f t="shared" si="20"/>
        <v>-132171.44999999925</v>
      </c>
      <c r="Y68" s="95">
        <f t="shared" si="20"/>
        <v>-12662679.59</v>
      </c>
      <c r="Z68" s="95">
        <f t="shared" si="20"/>
        <v>-12244305.189999999</v>
      </c>
      <c r="AA68" s="95">
        <f t="shared" si="20"/>
        <v>-11621196.52</v>
      </c>
      <c r="AB68" s="164">
        <f t="shared" si="20"/>
        <v>-10631743.869999999</v>
      </c>
    </row>
    <row r="69" spans="1:28" x14ac:dyDescent="0.3">
      <c r="A69" s="3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1906460.01</v>
      </c>
      <c r="R69" s="101"/>
      <c r="S69" s="101"/>
      <c r="T69" s="101"/>
      <c r="U69" s="197"/>
      <c r="V69" s="218">
        <f t="shared" si="20"/>
        <v>45512.840000000084</v>
      </c>
      <c r="W69" s="95">
        <f t="shared" si="20"/>
        <v>225393.49000000022</v>
      </c>
      <c r="X69" s="95">
        <f t="shared" si="20"/>
        <v>769718.38000000012</v>
      </c>
      <c r="Y69" s="95">
        <f t="shared" si="20"/>
        <v>-774513.84000000008</v>
      </c>
      <c r="Z69" s="95">
        <f t="shared" si="20"/>
        <v>-407111.29000000004</v>
      </c>
      <c r="AA69" s="95">
        <f t="shared" si="20"/>
        <v>-199762.97</v>
      </c>
      <c r="AB69" s="164">
        <f t="shared" si="20"/>
        <v>-120316.21</v>
      </c>
    </row>
    <row r="70" spans="1:28" x14ac:dyDescent="0.3">
      <c r="A70" s="3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1787735.33</v>
      </c>
      <c r="R70" s="101"/>
      <c r="S70" s="101"/>
      <c r="T70" s="101"/>
      <c r="U70" s="197"/>
      <c r="V70" s="218">
        <f t="shared" si="20"/>
        <v>109650.49000000022</v>
      </c>
      <c r="W70" s="95">
        <f t="shared" si="20"/>
        <v>310930.08000000007</v>
      </c>
      <c r="X70" s="95">
        <f t="shared" si="20"/>
        <v>744297.75</v>
      </c>
      <c r="Y70" s="95">
        <f t="shared" si="20"/>
        <v>-786305.63000000012</v>
      </c>
      <c r="Z70" s="95">
        <f t="shared" si="20"/>
        <v>-470516.42</v>
      </c>
      <c r="AA70" s="95">
        <f t="shared" si="20"/>
        <v>-302145.55000000005</v>
      </c>
      <c r="AB70" s="164">
        <f t="shared" si="20"/>
        <v>-217817.12</v>
      </c>
    </row>
    <row r="71" spans="1:28" x14ac:dyDescent="0.3">
      <c r="A71" s="3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1797322.08</v>
      </c>
      <c r="R71" s="105"/>
      <c r="S71" s="105"/>
      <c r="T71" s="105"/>
      <c r="U71" s="198"/>
      <c r="V71" s="219">
        <f t="shared" si="20"/>
        <v>939648.1</v>
      </c>
      <c r="W71" s="96">
        <f t="shared" si="20"/>
        <v>348608.13000000012</v>
      </c>
      <c r="X71" s="96">
        <f t="shared" si="20"/>
        <v>576886.41000000015</v>
      </c>
      <c r="Y71" s="96">
        <f t="shared" si="20"/>
        <v>-650265.26</v>
      </c>
      <c r="Z71" s="96">
        <f t="shared" si="20"/>
        <v>-631456.27</v>
      </c>
      <c r="AA71" s="96">
        <f t="shared" si="20"/>
        <v>-530646.81000000006</v>
      </c>
      <c r="AB71" s="165">
        <f t="shared" si="20"/>
        <v>-414317.9</v>
      </c>
    </row>
    <row r="72" spans="1:28" ht="15" thickBot="1" x14ac:dyDescent="0.35">
      <c r="A72" s="3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45432537.68999999</v>
      </c>
      <c r="R72" s="108">
        <f t="shared" si="23"/>
        <v>0</v>
      </c>
      <c r="S72" s="108">
        <f t="shared" si="23"/>
        <v>0</v>
      </c>
      <c r="T72" s="108">
        <f t="shared" si="23"/>
        <v>0</v>
      </c>
      <c r="U72" s="199">
        <f t="shared" si="23"/>
        <v>0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3916218.7300000014</v>
      </c>
      <c r="Y72" s="97">
        <f t="shared" si="23"/>
        <v>-37277491.560000002</v>
      </c>
      <c r="Z72" s="97">
        <f t="shared" si="23"/>
        <v>-32246923.859999996</v>
      </c>
      <c r="AA72" s="97">
        <f t="shared" si="23"/>
        <v>-28070562.079999998</v>
      </c>
      <c r="AB72" s="166">
        <f t="shared" si="23"/>
        <v>-24532693.219999999</v>
      </c>
    </row>
    <row r="73" spans="1:28" x14ac:dyDescent="0.3">
      <c r="A73" s="3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2"/>
      <c r="S73" s="32"/>
      <c r="T73" s="32"/>
      <c r="U73" s="200"/>
      <c r="V73" s="221"/>
      <c r="W73" s="32"/>
      <c r="X73" s="32"/>
      <c r="Y73" s="32"/>
      <c r="Z73" s="32"/>
      <c r="AA73" s="32"/>
      <c r="AB73" s="167"/>
    </row>
    <row r="74" spans="1:28" x14ac:dyDescent="0.3">
      <c r="A74" s="3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11762330</v>
      </c>
      <c r="R74" s="34"/>
      <c r="S74" s="34"/>
      <c r="T74" s="34"/>
      <c r="U74" s="193"/>
      <c r="V74" s="213">
        <f t="shared" ref="V74:AB78" si="24">O74-C74</f>
        <v>-8197240</v>
      </c>
      <c r="W74" s="80">
        <f t="shared" si="24"/>
        <v>1276654</v>
      </c>
      <c r="X74" s="80">
        <f t="shared" si="24"/>
        <v>-2391117</v>
      </c>
      <c r="Y74" s="80">
        <f t="shared" si="24"/>
        <v>-6947996</v>
      </c>
      <c r="Z74" s="80">
        <f t="shared" si="24"/>
        <v>-4527635</v>
      </c>
      <c r="AA74" s="80">
        <f t="shared" si="24"/>
        <v>-3931647</v>
      </c>
      <c r="AB74" s="154">
        <f t="shared" si="24"/>
        <v>-4442656</v>
      </c>
    </row>
    <row r="75" spans="1:28" x14ac:dyDescent="0.3">
      <c r="A75" s="3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1889230</v>
      </c>
      <c r="R75" s="34"/>
      <c r="S75" s="34"/>
      <c r="T75" s="34"/>
      <c r="U75" s="193"/>
      <c r="V75" s="213">
        <f t="shared" si="24"/>
        <v>-1401934</v>
      </c>
      <c r="W75" s="80">
        <f t="shared" si="24"/>
        <v>-112682</v>
      </c>
      <c r="X75" s="80">
        <f t="shared" si="24"/>
        <v>-788551</v>
      </c>
      <c r="Y75" s="80">
        <f t="shared" si="24"/>
        <v>-1468111</v>
      </c>
      <c r="Z75" s="80">
        <f t="shared" si="24"/>
        <v>-797430</v>
      </c>
      <c r="AA75" s="80">
        <f t="shared" si="24"/>
        <v>-695783</v>
      </c>
      <c r="AB75" s="154">
        <f t="shared" si="24"/>
        <v>-702726</v>
      </c>
    </row>
    <row r="76" spans="1:28" x14ac:dyDescent="0.3">
      <c r="A76" s="3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1384754</v>
      </c>
      <c r="R76" s="34"/>
      <c r="S76" s="34"/>
      <c r="T76" s="34"/>
      <c r="U76" s="193"/>
      <c r="V76" s="213">
        <f t="shared" si="24"/>
        <v>-1823446</v>
      </c>
      <c r="W76" s="80">
        <f t="shared" si="24"/>
        <v>-316797</v>
      </c>
      <c r="X76" s="80">
        <f t="shared" si="24"/>
        <v>-515330</v>
      </c>
      <c r="Y76" s="80">
        <f t="shared" si="24"/>
        <v>-830515</v>
      </c>
      <c r="Z76" s="80">
        <f t="shared" si="24"/>
        <v>-530971</v>
      </c>
      <c r="AA76" s="80">
        <f t="shared" si="24"/>
        <v>-482381</v>
      </c>
      <c r="AB76" s="154">
        <f t="shared" si="24"/>
        <v>-540273</v>
      </c>
    </row>
    <row r="77" spans="1:28" x14ac:dyDescent="0.3">
      <c r="A77" s="3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3408888</v>
      </c>
      <c r="R77" s="34"/>
      <c r="S77" s="34"/>
      <c r="T77" s="34"/>
      <c r="U77" s="193"/>
      <c r="V77" s="213">
        <f t="shared" si="24"/>
        <v>-3237485</v>
      </c>
      <c r="W77" s="80">
        <f t="shared" si="24"/>
        <v>-956171</v>
      </c>
      <c r="X77" s="80">
        <f t="shared" si="24"/>
        <v>-2052757</v>
      </c>
      <c r="Y77" s="80">
        <f t="shared" si="24"/>
        <v>-3070202</v>
      </c>
      <c r="Z77" s="80">
        <f t="shared" si="24"/>
        <v>-2109949</v>
      </c>
      <c r="AA77" s="80">
        <f t="shared" si="24"/>
        <v>-1977767</v>
      </c>
      <c r="AB77" s="154">
        <f t="shared" si="24"/>
        <v>-2187047</v>
      </c>
    </row>
    <row r="78" spans="1:28" x14ac:dyDescent="0.3">
      <c r="A78" s="3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10320984</v>
      </c>
      <c r="R78" s="87"/>
      <c r="S78" s="87"/>
      <c r="T78" s="87"/>
      <c r="U78" s="194"/>
      <c r="V78" s="214">
        <f t="shared" si="24"/>
        <v>-2890399</v>
      </c>
      <c r="W78" s="85">
        <f t="shared" si="24"/>
        <v>-1655044</v>
      </c>
      <c r="X78" s="85">
        <f t="shared" si="24"/>
        <v>-3688302</v>
      </c>
      <c r="Y78" s="85">
        <f t="shared" si="24"/>
        <v>-9831576</v>
      </c>
      <c r="Z78" s="85">
        <f t="shared" si="24"/>
        <v>-8561196</v>
      </c>
      <c r="AA78" s="85">
        <f t="shared" si="24"/>
        <v>-18938213</v>
      </c>
      <c r="AB78" s="155">
        <f t="shared" si="24"/>
        <v>-8395329</v>
      </c>
    </row>
    <row r="79" spans="1:28" x14ac:dyDescent="0.3">
      <c r="A79" s="3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28766186</v>
      </c>
      <c r="R79" s="34">
        <f t="shared" si="25"/>
        <v>0</v>
      </c>
      <c r="S79" s="34">
        <f t="shared" si="25"/>
        <v>0</v>
      </c>
      <c r="T79" s="34">
        <f t="shared" si="25"/>
        <v>0</v>
      </c>
      <c r="U79" s="193">
        <f t="shared" si="25"/>
        <v>0</v>
      </c>
      <c r="V79" s="213">
        <f t="shared" si="25"/>
        <v>-17550504</v>
      </c>
      <c r="W79" s="80">
        <f t="shared" si="25"/>
        <v>-1764040</v>
      </c>
      <c r="X79" s="80">
        <f t="shared" si="25"/>
        <v>-9436057</v>
      </c>
      <c r="Y79" s="80">
        <f t="shared" si="25"/>
        <v>-22148400</v>
      </c>
      <c r="Z79" s="80">
        <f t="shared" si="25"/>
        <v>-16527181</v>
      </c>
      <c r="AA79" s="80">
        <f t="shared" si="25"/>
        <v>-26025791</v>
      </c>
      <c r="AB79" s="154">
        <f t="shared" si="25"/>
        <v>-16268031</v>
      </c>
    </row>
    <row r="80" spans="1:28" x14ac:dyDescent="0.3">
      <c r="A80" s="3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6"/>
      <c r="S80" s="36"/>
      <c r="T80" s="36"/>
      <c r="U80" s="201"/>
      <c r="V80" s="222"/>
      <c r="W80" s="144"/>
      <c r="X80" s="144"/>
      <c r="Y80" s="144"/>
      <c r="Z80" s="144"/>
      <c r="AA80" s="144"/>
      <c r="AB80" s="168"/>
    </row>
    <row r="81" spans="1:28" x14ac:dyDescent="0.3">
      <c r="A81" s="3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16460860.48</v>
      </c>
      <c r="R81" s="117"/>
      <c r="S81" s="117"/>
      <c r="T81" s="117"/>
      <c r="U81" s="202"/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-4654149.32</v>
      </c>
      <c r="Y81" s="95">
        <f t="shared" si="26"/>
        <v>-11451333.68</v>
      </c>
      <c r="Z81" s="95">
        <f t="shared" si="26"/>
        <v>-8432572.0399999991</v>
      </c>
      <c r="AA81" s="95">
        <f t="shared" si="26"/>
        <v>-7518855.7000000002</v>
      </c>
      <c r="AB81" s="164">
        <f t="shared" si="26"/>
        <v>-8154353.6100000003</v>
      </c>
    </row>
    <row r="82" spans="1:28" x14ac:dyDescent="0.3">
      <c r="A82" s="3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1979540</v>
      </c>
      <c r="R82" s="117"/>
      <c r="S82" s="117"/>
      <c r="T82" s="117"/>
      <c r="U82" s="202"/>
      <c r="V82" s="218">
        <f t="shared" si="26"/>
        <v>-1618921.79</v>
      </c>
      <c r="W82" s="95">
        <f t="shared" si="26"/>
        <v>-287400.95000000019</v>
      </c>
      <c r="X82" s="95">
        <f t="shared" si="26"/>
        <v>-1025832.2000000002</v>
      </c>
      <c r="Y82" s="95">
        <f t="shared" si="26"/>
        <v>-1764842.61</v>
      </c>
      <c r="Z82" s="95">
        <f t="shared" si="26"/>
        <v>-1081568.18</v>
      </c>
      <c r="AA82" s="95">
        <f t="shared" si="26"/>
        <v>-968966.43</v>
      </c>
      <c r="AB82" s="164">
        <f t="shared" si="26"/>
        <v>-954941.41</v>
      </c>
    </row>
    <row r="83" spans="1:28" x14ac:dyDescent="0.3">
      <c r="A83" s="3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1776025.72</v>
      </c>
      <c r="R83" s="117"/>
      <c r="S83" s="117"/>
      <c r="T83" s="117"/>
      <c r="U83" s="202"/>
      <c r="V83" s="218">
        <f t="shared" si="26"/>
        <v>-2338352.4800000004</v>
      </c>
      <c r="W83" s="95">
        <f t="shared" si="26"/>
        <v>-478125.25</v>
      </c>
      <c r="X83" s="95">
        <f t="shared" si="26"/>
        <v>-747224.3</v>
      </c>
      <c r="Y83" s="95">
        <f t="shared" si="26"/>
        <v>-1300518.48</v>
      </c>
      <c r="Z83" s="95">
        <f t="shared" si="26"/>
        <v>-979847.65</v>
      </c>
      <c r="AA83" s="95">
        <f t="shared" si="26"/>
        <v>-913709.08000000007</v>
      </c>
      <c r="AB83" s="164">
        <f t="shared" si="26"/>
        <v>-961868.64999999991</v>
      </c>
    </row>
    <row r="84" spans="1:28" x14ac:dyDescent="0.3">
      <c r="A84" s="3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2686583.96</v>
      </c>
      <c r="R84" s="117"/>
      <c r="S84" s="117"/>
      <c r="T84" s="117"/>
      <c r="U84" s="202"/>
      <c r="V84" s="218">
        <f t="shared" si="26"/>
        <v>-2771957.6400000006</v>
      </c>
      <c r="W84" s="95">
        <f t="shared" si="26"/>
        <v>-888994</v>
      </c>
      <c r="X84" s="95">
        <f t="shared" si="26"/>
        <v>-1624355.7000000002</v>
      </c>
      <c r="Y84" s="95">
        <f t="shared" si="26"/>
        <v>-2386999.7599999998</v>
      </c>
      <c r="Z84" s="95">
        <f t="shared" si="26"/>
        <v>-1737136.8900000001</v>
      </c>
      <c r="AA84" s="95">
        <f t="shared" si="26"/>
        <v>-1596991.71</v>
      </c>
      <c r="AB84" s="164">
        <f t="shared" si="26"/>
        <v>-1708511.9</v>
      </c>
    </row>
    <row r="85" spans="1:28" ht="16.2" x14ac:dyDescent="0.45">
      <c r="A85" s="3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4037727.48</v>
      </c>
      <c r="R85" s="121"/>
      <c r="S85" s="121"/>
      <c r="T85" s="121"/>
      <c r="U85" s="203"/>
      <c r="V85" s="219">
        <f t="shared" si="26"/>
        <v>-1255420.9000000004</v>
      </c>
      <c r="W85" s="96">
        <f t="shared" si="26"/>
        <v>236637.16999999993</v>
      </c>
      <c r="X85" s="96">
        <f t="shared" si="26"/>
        <v>-1377931.1099999999</v>
      </c>
      <c r="Y85" s="96">
        <f t="shared" si="26"/>
        <v>-3007161.56</v>
      </c>
      <c r="Z85" s="96">
        <f t="shared" si="26"/>
        <v>-2373973.44</v>
      </c>
      <c r="AA85" s="96">
        <f t="shared" si="26"/>
        <v>-2469556.86</v>
      </c>
      <c r="AB85" s="165">
        <f t="shared" si="26"/>
        <v>-2462262.5299999998</v>
      </c>
    </row>
    <row r="86" spans="1:28" x14ac:dyDescent="0.3">
      <c r="A86" s="3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B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26940737.640000001</v>
      </c>
      <c r="R86" s="117">
        <f t="shared" si="27"/>
        <v>0</v>
      </c>
      <c r="S86" s="117">
        <f t="shared" si="27"/>
        <v>0</v>
      </c>
      <c r="T86" s="117">
        <f t="shared" si="27"/>
        <v>0</v>
      </c>
      <c r="U86" s="202">
        <f t="shared" si="27"/>
        <v>0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-9429492.6300000008</v>
      </c>
      <c r="Y86" s="117">
        <f t="shared" si="27"/>
        <v>-19910856.09</v>
      </c>
      <c r="Z86" s="117">
        <f t="shared" si="27"/>
        <v>-14605098.199999999</v>
      </c>
      <c r="AA86" s="117">
        <f t="shared" si="27"/>
        <v>-13468079.780000001</v>
      </c>
      <c r="AB86" s="169">
        <f t="shared" si="27"/>
        <v>-14241938.1</v>
      </c>
    </row>
    <row r="87" spans="1:28" x14ac:dyDescent="0.3">
      <c r="A87" s="3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243"/>
      <c r="S87" s="243"/>
      <c r="T87" s="243"/>
      <c r="U87" s="244"/>
      <c r="V87" s="245"/>
      <c r="W87" s="243"/>
      <c r="X87" s="37"/>
      <c r="Y87" s="37"/>
      <c r="Z87" s="37"/>
      <c r="AA87" s="37"/>
      <c r="AB87" s="45"/>
    </row>
    <row r="88" spans="1:28" x14ac:dyDescent="0.3">
      <c r="A88" s="3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243" t="s">
        <v>31</v>
      </c>
      <c r="S88" s="243" t="s">
        <v>31</v>
      </c>
      <c r="T88" s="243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3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243" t="s">
        <v>31</v>
      </c>
      <c r="S89" s="243" t="s">
        <v>31</v>
      </c>
      <c r="T89" s="243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3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243" t="s">
        <v>31</v>
      </c>
      <c r="S90" s="243" t="s">
        <v>31</v>
      </c>
      <c r="T90" s="243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3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243" t="s">
        <v>31</v>
      </c>
      <c r="S91" s="243" t="s">
        <v>31</v>
      </c>
      <c r="T91" s="243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3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243" t="s">
        <v>31</v>
      </c>
      <c r="S92" s="243" t="s">
        <v>31</v>
      </c>
      <c r="T92" s="243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3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243" t="s">
        <v>31</v>
      </c>
      <c r="S93" s="243" t="s">
        <v>31</v>
      </c>
      <c r="T93" s="243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3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250"/>
      <c r="S94" s="250"/>
      <c r="T94" s="250"/>
      <c r="U94" s="252"/>
      <c r="V94" s="253"/>
      <c r="W94" s="254"/>
      <c r="X94" s="38"/>
      <c r="Y94" s="38"/>
      <c r="Z94" s="38"/>
      <c r="AA94" s="38"/>
      <c r="AB94" s="172"/>
    </row>
    <row r="95" spans="1:28" x14ac:dyDescent="0.3">
      <c r="A95" s="3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16460860.48</v>
      </c>
      <c r="R95" s="110">
        <f t="shared" si="29"/>
        <v>0</v>
      </c>
      <c r="S95" s="110">
        <f t="shared" si="29"/>
        <v>0</v>
      </c>
      <c r="T95" s="110">
        <f t="shared" si="29"/>
        <v>0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-4654149.32</v>
      </c>
      <c r="Y95" s="95">
        <f t="shared" si="30"/>
        <v>-11451333.68</v>
      </c>
      <c r="Z95" s="95">
        <f t="shared" si="30"/>
        <v>-8432572.0399999991</v>
      </c>
      <c r="AA95" s="95">
        <f t="shared" si="30"/>
        <v>-7518855.7000000002</v>
      </c>
      <c r="AB95" s="164">
        <f t="shared" si="30"/>
        <v>-8154353.6100000003</v>
      </c>
    </row>
    <row r="96" spans="1:28" x14ac:dyDescent="0.3">
      <c r="A96" s="3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1979540</v>
      </c>
      <c r="R96" s="110">
        <f t="shared" si="29"/>
        <v>0</v>
      </c>
      <c r="S96" s="110">
        <f t="shared" si="29"/>
        <v>0</v>
      </c>
      <c r="T96" s="110">
        <f t="shared" si="29"/>
        <v>0</v>
      </c>
      <c r="U96" s="204">
        <f t="shared" si="29"/>
        <v>0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-1025832.2000000002</v>
      </c>
      <c r="Y96" s="95">
        <f t="shared" si="30"/>
        <v>-1764842.61</v>
      </c>
      <c r="Z96" s="95">
        <f t="shared" si="30"/>
        <v>-1081568.18</v>
      </c>
      <c r="AA96" s="95">
        <f t="shared" si="30"/>
        <v>-968966.43</v>
      </c>
      <c r="AB96" s="164">
        <f t="shared" si="30"/>
        <v>-954941.41</v>
      </c>
    </row>
    <row r="97" spans="1:28" x14ac:dyDescent="0.3">
      <c r="A97" s="3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1776025.72</v>
      </c>
      <c r="R97" s="110">
        <f t="shared" si="29"/>
        <v>0</v>
      </c>
      <c r="S97" s="110">
        <f t="shared" si="29"/>
        <v>0</v>
      </c>
      <c r="T97" s="110">
        <f t="shared" si="29"/>
        <v>0</v>
      </c>
      <c r="U97" s="204">
        <f t="shared" si="29"/>
        <v>0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-747224.3</v>
      </c>
      <c r="Y97" s="95">
        <f t="shared" si="30"/>
        <v>-1300518.48</v>
      </c>
      <c r="Z97" s="95">
        <f t="shared" si="30"/>
        <v>-979847.65</v>
      </c>
      <c r="AA97" s="95">
        <f t="shared" si="30"/>
        <v>-913709.08000000007</v>
      </c>
      <c r="AB97" s="164">
        <f t="shared" si="30"/>
        <v>-961868.64999999991</v>
      </c>
    </row>
    <row r="98" spans="1:28" x14ac:dyDescent="0.3">
      <c r="A98" s="3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2686583.96</v>
      </c>
      <c r="R98" s="110">
        <f t="shared" si="29"/>
        <v>0</v>
      </c>
      <c r="S98" s="110">
        <f t="shared" si="29"/>
        <v>0</v>
      </c>
      <c r="T98" s="110">
        <f t="shared" si="29"/>
        <v>0</v>
      </c>
      <c r="U98" s="204">
        <f t="shared" si="29"/>
        <v>0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-1624355.7000000002</v>
      </c>
      <c r="Y98" s="95">
        <f t="shared" si="30"/>
        <v>-2386999.7599999998</v>
      </c>
      <c r="Z98" s="95">
        <f t="shared" si="30"/>
        <v>-1737136.8900000001</v>
      </c>
      <c r="AA98" s="95">
        <f t="shared" si="30"/>
        <v>-1596991.71</v>
      </c>
      <c r="AB98" s="164">
        <f t="shared" si="30"/>
        <v>-1708511.9</v>
      </c>
    </row>
    <row r="99" spans="1:28" ht="16.2" x14ac:dyDescent="0.45">
      <c r="A99" s="3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4037727.48</v>
      </c>
      <c r="R99" s="124">
        <f t="shared" si="29"/>
        <v>0</v>
      </c>
      <c r="S99" s="124">
        <f t="shared" si="29"/>
        <v>0</v>
      </c>
      <c r="T99" s="124">
        <f t="shared" si="29"/>
        <v>0</v>
      </c>
      <c r="U99" s="205">
        <f t="shared" si="29"/>
        <v>0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-1377931.1099999999</v>
      </c>
      <c r="Y99" s="96">
        <f t="shared" si="30"/>
        <v>-3007161.56</v>
      </c>
      <c r="Z99" s="96">
        <f t="shared" si="30"/>
        <v>-2373973.44</v>
      </c>
      <c r="AA99" s="96">
        <f t="shared" si="30"/>
        <v>-2469556.86</v>
      </c>
      <c r="AB99" s="165">
        <f t="shared" si="30"/>
        <v>-2462262.5299999998</v>
      </c>
    </row>
    <row r="100" spans="1:28" ht="15" thickBot="1" x14ac:dyDescent="0.35">
      <c r="A100" s="3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26940737.640000001</v>
      </c>
      <c r="R100" s="97">
        <f t="shared" si="29"/>
        <v>0</v>
      </c>
      <c r="S100" s="97">
        <f t="shared" si="29"/>
        <v>0</v>
      </c>
      <c r="T100" s="97">
        <f t="shared" si="29"/>
        <v>0</v>
      </c>
      <c r="U100" s="206">
        <f t="shared" si="29"/>
        <v>0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-9429492.6300000008</v>
      </c>
      <c r="Y100" s="97">
        <f t="shared" si="32"/>
        <v>-19910856.09</v>
      </c>
      <c r="Z100" s="97">
        <f t="shared" si="32"/>
        <v>-14605098.199999999</v>
      </c>
      <c r="AA100" s="97">
        <f t="shared" si="32"/>
        <v>-13468079.780000001</v>
      </c>
      <c r="AB100" s="166">
        <f t="shared" si="32"/>
        <v>-14241938.1</v>
      </c>
    </row>
    <row r="101" spans="1:28" x14ac:dyDescent="0.3">
      <c r="A101" s="3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128"/>
      <c r="S101" s="128"/>
      <c r="T101" s="128"/>
      <c r="U101" s="207"/>
      <c r="V101" s="224"/>
      <c r="W101" s="129"/>
      <c r="X101" s="130"/>
      <c r="Y101" s="130"/>
      <c r="Z101" s="130"/>
      <c r="AA101" s="130"/>
      <c r="AB101" s="174"/>
    </row>
    <row r="102" spans="1:28" x14ac:dyDescent="0.3">
      <c r="A102" s="3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16027783.02</v>
      </c>
      <c r="R102" s="131"/>
      <c r="S102" s="131"/>
      <c r="T102" s="131"/>
      <c r="U102" s="204"/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-13544459.170000002</v>
      </c>
      <c r="Y102" s="95">
        <f t="shared" si="33"/>
        <v>-22063032.57</v>
      </c>
      <c r="Z102" s="95">
        <f t="shared" si="33"/>
        <v>-19303682.239999998</v>
      </c>
      <c r="AA102" s="95">
        <f t="shared" si="33"/>
        <v>-15790365.41</v>
      </c>
      <c r="AB102" s="164">
        <f t="shared" si="33"/>
        <v>-14220171.68</v>
      </c>
    </row>
    <row r="103" spans="1:28" x14ac:dyDescent="0.3">
      <c r="A103" s="3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1094254.24</v>
      </c>
      <c r="R103" s="131"/>
      <c r="S103" s="131"/>
      <c r="T103" s="131"/>
      <c r="U103" s="204"/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-1081854.9600000002</v>
      </c>
      <c r="Y103" s="95">
        <f t="shared" si="33"/>
        <v>-1603093.55</v>
      </c>
      <c r="Z103" s="95">
        <f t="shared" si="33"/>
        <v>-1647845.5</v>
      </c>
      <c r="AA103" s="95">
        <f t="shared" si="33"/>
        <v>-1430519.13</v>
      </c>
      <c r="AB103" s="164">
        <f t="shared" si="33"/>
        <v>-1351938.29</v>
      </c>
    </row>
    <row r="104" spans="1:28" x14ac:dyDescent="0.3">
      <c r="A104" s="3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2265077.42</v>
      </c>
      <c r="R104" s="131"/>
      <c r="S104" s="131"/>
      <c r="T104" s="131"/>
      <c r="U104" s="204"/>
      <c r="V104" s="218">
        <f t="shared" si="33"/>
        <v>-1643056.5899999999</v>
      </c>
      <c r="W104" s="95">
        <f t="shared" si="33"/>
        <v>-3176239.59</v>
      </c>
      <c r="X104" s="95">
        <f t="shared" si="33"/>
        <v>-1811999.6800000002</v>
      </c>
      <c r="Y104" s="95">
        <f t="shared" si="33"/>
        <v>-2565401.7200000002</v>
      </c>
      <c r="Z104" s="95">
        <f t="shared" si="33"/>
        <v>-1716688.87</v>
      </c>
      <c r="AA104" s="95">
        <f t="shared" si="33"/>
        <v>-1276437.6399999999</v>
      </c>
      <c r="AB104" s="164">
        <f t="shared" si="33"/>
        <v>-1123845.6299999999</v>
      </c>
    </row>
    <row r="105" spans="1:28" x14ac:dyDescent="0.3">
      <c r="A105" s="3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3423972.72</v>
      </c>
      <c r="R105" s="131"/>
      <c r="S105" s="131"/>
      <c r="T105" s="131"/>
      <c r="U105" s="204"/>
      <c r="V105" s="218">
        <f t="shared" si="33"/>
        <v>-1464179.1099999994</v>
      </c>
      <c r="W105" s="95">
        <f t="shared" si="33"/>
        <v>-4247225.71</v>
      </c>
      <c r="X105" s="95">
        <f t="shared" si="33"/>
        <v>-2832707.8699999996</v>
      </c>
      <c r="Y105" s="95">
        <f t="shared" si="33"/>
        <v>-3884715.89</v>
      </c>
      <c r="Z105" s="95">
        <f t="shared" si="33"/>
        <v>-2784753.2</v>
      </c>
      <c r="AA105" s="95">
        <f t="shared" si="33"/>
        <v>-2106321.71</v>
      </c>
      <c r="AB105" s="164">
        <f t="shared" si="33"/>
        <v>-1817034.12</v>
      </c>
    </row>
    <row r="106" spans="1:28" ht="16.2" x14ac:dyDescent="0.45">
      <c r="A106" s="3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3527184.2</v>
      </c>
      <c r="R106" s="132"/>
      <c r="S106" s="132"/>
      <c r="T106" s="132"/>
      <c r="U106" s="208"/>
      <c r="V106" s="219">
        <f t="shared" si="33"/>
        <v>-490630.08000000007</v>
      </c>
      <c r="W106" s="96">
        <f t="shared" si="33"/>
        <v>-2279940.41</v>
      </c>
      <c r="X106" s="96">
        <f t="shared" si="33"/>
        <v>-2235495.3499999996</v>
      </c>
      <c r="Y106" s="96">
        <f t="shared" si="33"/>
        <v>-4513894.82</v>
      </c>
      <c r="Z106" s="96">
        <f t="shared" si="33"/>
        <v>-3291035.88</v>
      </c>
      <c r="AA106" s="96">
        <f t="shared" si="33"/>
        <v>-2403935.58</v>
      </c>
      <c r="AB106" s="165">
        <f t="shared" si="33"/>
        <v>-2585394.19</v>
      </c>
    </row>
    <row r="107" spans="1:28" x14ac:dyDescent="0.3">
      <c r="A107" s="3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26338271.599999998</v>
      </c>
      <c r="R107" s="134">
        <f t="shared" si="34"/>
        <v>0</v>
      </c>
      <c r="S107" s="133">
        <f t="shared" si="34"/>
        <v>0</v>
      </c>
      <c r="T107" s="95">
        <f t="shared" si="34"/>
        <v>0</v>
      </c>
      <c r="U107" s="134">
        <f t="shared" si="34"/>
        <v>0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-21506517.030000001</v>
      </c>
      <c r="Y107" s="135">
        <f t="shared" si="34"/>
        <v>-34630138.549999997</v>
      </c>
      <c r="Z107" s="135">
        <f t="shared" si="34"/>
        <v>-28744005.689999998</v>
      </c>
      <c r="AA107" s="133">
        <f t="shared" si="34"/>
        <v>-23007579.469999999</v>
      </c>
      <c r="AB107" s="164">
        <f t="shared" si="34"/>
        <v>-21098383.91</v>
      </c>
    </row>
    <row r="108" spans="1:28" x14ac:dyDescent="0.3">
      <c r="A108" s="3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40"/>
      <c r="S108" s="40"/>
      <c r="T108" s="40"/>
      <c r="U108" s="209"/>
      <c r="V108" s="226"/>
      <c r="W108" s="41"/>
      <c r="X108" s="42"/>
      <c r="Y108" s="42"/>
      <c r="Z108" s="42"/>
      <c r="AA108" s="42"/>
      <c r="AB108" s="175"/>
    </row>
    <row r="109" spans="1:28" x14ac:dyDescent="0.3">
      <c r="A109" s="3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122374</v>
      </c>
      <c r="R109" s="260"/>
      <c r="S109" s="260"/>
      <c r="T109" s="260"/>
      <c r="U109" s="263"/>
      <c r="V109" s="255">
        <f t="shared" ref="V109:AB113" si="35">O109-C109</f>
        <v>13439</v>
      </c>
      <c r="W109" s="256">
        <f t="shared" si="35"/>
        <v>-28612</v>
      </c>
      <c r="X109" s="90">
        <f t="shared" si="35"/>
        <v>-90913</v>
      </c>
      <c r="Y109" s="90">
        <f t="shared" si="35"/>
        <v>-207448</v>
      </c>
      <c r="Z109" s="90">
        <f t="shared" si="35"/>
        <v>-231275</v>
      </c>
      <c r="AA109" s="90">
        <f t="shared" si="35"/>
        <v>-216075</v>
      </c>
      <c r="AB109" s="176">
        <f t="shared" si="35"/>
        <v>-204036</v>
      </c>
    </row>
    <row r="110" spans="1:28" x14ac:dyDescent="0.3">
      <c r="A110" s="3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9888</v>
      </c>
      <c r="R110" s="260"/>
      <c r="S110" s="260"/>
      <c r="T110" s="260"/>
      <c r="U110" s="263"/>
      <c r="V110" s="255">
        <f t="shared" si="35"/>
        <v>-1618</v>
      </c>
      <c r="W110" s="256">
        <f t="shared" si="35"/>
        <v>-2018</v>
      </c>
      <c r="X110" s="90">
        <f t="shared" si="35"/>
        <v>-8429</v>
      </c>
      <c r="Y110" s="90">
        <f t="shared" si="35"/>
        <v>-17066</v>
      </c>
      <c r="Z110" s="90">
        <f t="shared" si="35"/>
        <v>-19012</v>
      </c>
      <c r="AA110" s="90">
        <f t="shared" si="35"/>
        <v>-18419</v>
      </c>
      <c r="AB110" s="176">
        <f t="shared" si="35"/>
        <v>-18494</v>
      </c>
    </row>
    <row r="111" spans="1:28" x14ac:dyDescent="0.3">
      <c r="A111" s="3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10968</v>
      </c>
      <c r="R111" s="260"/>
      <c r="S111" s="260"/>
      <c r="T111" s="260"/>
      <c r="U111" s="263"/>
      <c r="V111" s="255">
        <f t="shared" si="35"/>
        <v>1313</v>
      </c>
      <c r="W111" s="256">
        <f t="shared" si="35"/>
        <v>-5347</v>
      </c>
      <c r="X111" s="90">
        <f t="shared" si="35"/>
        <v>-9786</v>
      </c>
      <c r="Y111" s="90">
        <f t="shared" si="35"/>
        <v>-19581</v>
      </c>
      <c r="Z111" s="90">
        <f t="shared" si="35"/>
        <v>-21275</v>
      </c>
      <c r="AA111" s="90">
        <f t="shared" si="35"/>
        <v>-20265</v>
      </c>
      <c r="AB111" s="176">
        <f t="shared" si="35"/>
        <v>-19118</v>
      </c>
    </row>
    <row r="112" spans="1:28" x14ac:dyDescent="0.3">
      <c r="A112" s="3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3531</v>
      </c>
      <c r="R112" s="260"/>
      <c r="S112" s="260"/>
      <c r="T112" s="260"/>
      <c r="U112" s="263"/>
      <c r="V112" s="255">
        <f t="shared" si="35"/>
        <v>930</v>
      </c>
      <c r="W112" s="256">
        <f t="shared" si="35"/>
        <v>-1644</v>
      </c>
      <c r="X112" s="90">
        <f t="shared" si="35"/>
        <v>-3066</v>
      </c>
      <c r="Y112" s="90">
        <f t="shared" si="35"/>
        <v>-6148</v>
      </c>
      <c r="Z112" s="90">
        <f t="shared" si="35"/>
        <v>-6984</v>
      </c>
      <c r="AA112" s="90">
        <f t="shared" si="35"/>
        <v>-6641</v>
      </c>
      <c r="AB112" s="176">
        <f t="shared" si="35"/>
        <v>-6240</v>
      </c>
    </row>
    <row r="113" spans="1:28" ht="16.2" x14ac:dyDescent="0.45">
      <c r="A113" s="3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488</v>
      </c>
      <c r="R113" s="265"/>
      <c r="S113" s="265"/>
      <c r="T113" s="265"/>
      <c r="U113" s="268"/>
      <c r="V113" s="257">
        <f t="shared" si="35"/>
        <v>217</v>
      </c>
      <c r="W113" s="258">
        <f t="shared" si="35"/>
        <v>-231</v>
      </c>
      <c r="X113" s="145">
        <f t="shared" si="35"/>
        <v>-486</v>
      </c>
      <c r="Y113" s="145">
        <f t="shared" si="35"/>
        <v>-904</v>
      </c>
      <c r="Z113" s="145">
        <f t="shared" si="35"/>
        <v>-1071</v>
      </c>
      <c r="AA113" s="145">
        <f t="shared" si="35"/>
        <v>-979</v>
      </c>
      <c r="AB113" s="177">
        <f t="shared" si="35"/>
        <v>-954</v>
      </c>
    </row>
    <row r="114" spans="1:28" ht="15" thickBot="1" x14ac:dyDescent="0.35">
      <c r="A114" s="3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147249</v>
      </c>
      <c r="R114" s="270">
        <f t="shared" si="36"/>
        <v>0</v>
      </c>
      <c r="S114" s="270">
        <f t="shared" si="36"/>
        <v>0</v>
      </c>
      <c r="T114" s="270">
        <f t="shared" si="36"/>
        <v>0</v>
      </c>
      <c r="U114" s="272">
        <f t="shared" si="36"/>
        <v>0</v>
      </c>
      <c r="V114" s="273">
        <f t="shared" si="36"/>
        <v>14281</v>
      </c>
      <c r="W114" s="270">
        <f t="shared" si="36"/>
        <v>-37852</v>
      </c>
      <c r="X114" s="79">
        <f t="shared" si="36"/>
        <v>-112680</v>
      </c>
      <c r="Y114" s="79">
        <f t="shared" si="36"/>
        <v>-251147</v>
      </c>
      <c r="Z114" s="79">
        <f t="shared" si="36"/>
        <v>-279617</v>
      </c>
      <c r="AA114" s="79">
        <f t="shared" si="36"/>
        <v>-262379</v>
      </c>
      <c r="AB114" s="88">
        <f t="shared" si="36"/>
        <v>-248842</v>
      </c>
    </row>
    <row r="115" spans="1:28" x14ac:dyDescent="0.3">
      <c r="A115" s="3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128"/>
      <c r="S115" s="128"/>
      <c r="T115" s="128"/>
      <c r="U115" s="207"/>
      <c r="V115" s="228"/>
      <c r="W115" s="139"/>
      <c r="X115" s="140"/>
      <c r="Y115" s="140"/>
      <c r="Z115" s="140"/>
      <c r="AA115" s="140"/>
      <c r="AB115" s="174"/>
    </row>
    <row r="116" spans="1:28" x14ac:dyDescent="0.3">
      <c r="A116" s="3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433077.46000000089</v>
      </c>
      <c r="R116" s="110">
        <f t="shared" si="37"/>
        <v>0</v>
      </c>
      <c r="S116" s="110">
        <f t="shared" si="37"/>
        <v>0</v>
      </c>
      <c r="T116" s="110">
        <f t="shared" si="37"/>
        <v>0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8890309.8500000015</v>
      </c>
      <c r="Y116" s="95">
        <f t="shared" si="38"/>
        <v>10611698.890000001</v>
      </c>
      <c r="Z116" s="95">
        <f t="shared" si="38"/>
        <v>10871110.199999999</v>
      </c>
      <c r="AA116" s="95">
        <f t="shared" si="38"/>
        <v>8271509.71</v>
      </c>
      <c r="AB116" s="164">
        <f t="shared" si="38"/>
        <v>6065818.0699999994</v>
      </c>
    </row>
    <row r="117" spans="1:28" x14ac:dyDescent="0.3">
      <c r="A117" s="3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885285.76</v>
      </c>
      <c r="R117" s="110">
        <f t="shared" si="37"/>
        <v>0</v>
      </c>
      <c r="S117" s="110">
        <f t="shared" si="37"/>
        <v>0</v>
      </c>
      <c r="T117" s="110">
        <f t="shared" si="37"/>
        <v>0</v>
      </c>
      <c r="U117" s="204">
        <f t="shared" si="37"/>
        <v>0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56022.760000000009</v>
      </c>
      <c r="Y117" s="95">
        <f t="shared" si="38"/>
        <v>-161749.06000000006</v>
      </c>
      <c r="Z117" s="95">
        <f t="shared" si="38"/>
        <v>566277.32000000007</v>
      </c>
      <c r="AA117" s="95">
        <f t="shared" si="38"/>
        <v>461552.69999999984</v>
      </c>
      <c r="AB117" s="164">
        <f t="shared" si="38"/>
        <v>396996.88</v>
      </c>
    </row>
    <row r="118" spans="1:28" x14ac:dyDescent="0.3">
      <c r="A118" s="3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-489051.69999999995</v>
      </c>
      <c r="R118" s="110">
        <f t="shared" si="37"/>
        <v>0</v>
      </c>
      <c r="S118" s="110">
        <f t="shared" si="37"/>
        <v>0</v>
      </c>
      <c r="T118" s="110">
        <f t="shared" si="37"/>
        <v>0</v>
      </c>
      <c r="U118" s="204">
        <f t="shared" si="37"/>
        <v>0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1064775.3800000001</v>
      </c>
      <c r="Y118" s="95">
        <f t="shared" si="38"/>
        <v>1264883.2400000002</v>
      </c>
      <c r="Z118" s="95">
        <f t="shared" si="38"/>
        <v>736841.22000000009</v>
      </c>
      <c r="AA118" s="95">
        <f t="shared" si="38"/>
        <v>362728.55999999982</v>
      </c>
      <c r="AB118" s="164">
        <f t="shared" si="38"/>
        <v>161976.97999999998</v>
      </c>
    </row>
    <row r="119" spans="1:28" x14ac:dyDescent="0.3">
      <c r="A119" s="3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-737388.76000000024</v>
      </c>
      <c r="R119" s="110">
        <f t="shared" si="37"/>
        <v>0</v>
      </c>
      <c r="S119" s="110">
        <f t="shared" si="37"/>
        <v>0</v>
      </c>
      <c r="T119" s="110">
        <f t="shared" si="37"/>
        <v>0</v>
      </c>
      <c r="U119" s="204">
        <f t="shared" si="37"/>
        <v>0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1208352.1699999995</v>
      </c>
      <c r="Y119" s="95">
        <f t="shared" si="38"/>
        <v>1497716.1300000004</v>
      </c>
      <c r="Z119" s="95">
        <f t="shared" si="38"/>
        <v>1047616.31</v>
      </c>
      <c r="AA119" s="95">
        <f t="shared" si="38"/>
        <v>509330</v>
      </c>
      <c r="AB119" s="164">
        <f t="shared" si="38"/>
        <v>108522.2200000002</v>
      </c>
    </row>
    <row r="120" spans="1:28" ht="16.2" x14ac:dyDescent="0.45">
      <c r="A120" s="3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510543.2799999998</v>
      </c>
      <c r="R120" s="113">
        <f t="shared" si="37"/>
        <v>0</v>
      </c>
      <c r="S120" s="113">
        <f t="shared" si="37"/>
        <v>0</v>
      </c>
      <c r="T120" s="113">
        <f t="shared" si="37"/>
        <v>0</v>
      </c>
      <c r="U120" s="208">
        <f t="shared" si="37"/>
        <v>0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857564.23999999976</v>
      </c>
      <c r="Y120" s="96">
        <f t="shared" si="38"/>
        <v>1506733.2600000002</v>
      </c>
      <c r="Z120" s="96">
        <f t="shared" si="38"/>
        <v>917062.44</v>
      </c>
      <c r="AA120" s="96">
        <f t="shared" si="38"/>
        <v>-65621.279999999795</v>
      </c>
      <c r="AB120" s="165">
        <f t="shared" si="38"/>
        <v>123131.66000000015</v>
      </c>
    </row>
    <row r="121" spans="1:28" ht="15" thickBot="1" x14ac:dyDescent="0.35">
      <c r="A121" s="3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602466.0400000005</v>
      </c>
      <c r="R121" s="97">
        <f t="shared" si="40"/>
        <v>0</v>
      </c>
      <c r="S121" s="97">
        <f t="shared" si="40"/>
        <v>0</v>
      </c>
      <c r="T121" s="97">
        <f t="shared" si="40"/>
        <v>0</v>
      </c>
      <c r="U121" s="206">
        <f t="shared" si="40"/>
        <v>0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12077024.400000002</v>
      </c>
      <c r="Y121" s="97">
        <f t="shared" si="41"/>
        <v>14719282.460000001</v>
      </c>
      <c r="Z121" s="97">
        <f t="shared" si="41"/>
        <v>14138907.49</v>
      </c>
      <c r="AA121" s="97">
        <f t="shared" si="41"/>
        <v>9539499.6900000013</v>
      </c>
      <c r="AB121" s="166">
        <f t="shared" si="41"/>
        <v>6856445.8100000005</v>
      </c>
    </row>
    <row r="122" spans="1:28" x14ac:dyDescent="0.3">
      <c r="A122" s="3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89"/>
      <c r="S122" s="89"/>
      <c r="T122" s="89"/>
      <c r="U122" s="211"/>
      <c r="V122" s="227"/>
      <c r="W122" s="91"/>
      <c r="X122" s="92"/>
      <c r="Y122" s="92"/>
      <c r="Z122" s="92"/>
      <c r="AA122" s="92"/>
      <c r="AB122" s="179"/>
    </row>
    <row r="123" spans="1:28" x14ac:dyDescent="0.3">
      <c r="A123" s="3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42</v>
      </c>
      <c r="R123" s="256"/>
      <c r="S123" s="274"/>
      <c r="T123" s="256"/>
      <c r="U123" s="275"/>
      <c r="V123" s="255">
        <f t="shared" ref="V123:AB127" si="42">O123-C123</f>
        <v>1</v>
      </c>
      <c r="W123" s="256">
        <f t="shared" si="42"/>
        <v>-5</v>
      </c>
      <c r="X123" s="90">
        <f t="shared" si="42"/>
        <v>-12</v>
      </c>
      <c r="Y123" s="90">
        <f t="shared" si="42"/>
        <v>-52</v>
      </c>
      <c r="Z123" s="90">
        <f t="shared" si="42"/>
        <v>-47</v>
      </c>
      <c r="AA123" s="90">
        <f t="shared" si="42"/>
        <v>-60</v>
      </c>
      <c r="AB123" s="176">
        <f t="shared" si="42"/>
        <v>-60</v>
      </c>
    </row>
    <row r="124" spans="1:28" x14ac:dyDescent="0.3">
      <c r="A124" s="3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628</v>
      </c>
      <c r="R124" s="256"/>
      <c r="S124" s="274"/>
      <c r="T124" s="256"/>
      <c r="U124" s="275"/>
      <c r="V124" s="255">
        <f t="shared" si="42"/>
        <v>-274</v>
      </c>
      <c r="W124" s="256">
        <f t="shared" si="42"/>
        <v>-431</v>
      </c>
      <c r="X124" s="90">
        <f t="shared" si="42"/>
        <v>-883</v>
      </c>
      <c r="Y124" s="90">
        <f t="shared" si="42"/>
        <v>-1541</v>
      </c>
      <c r="Z124" s="90">
        <f t="shared" si="42"/>
        <v>-1363</v>
      </c>
      <c r="AA124" s="90">
        <f t="shared" si="42"/>
        <v>-1465</v>
      </c>
      <c r="AB124" s="176">
        <f t="shared" si="42"/>
        <v>-1467</v>
      </c>
    </row>
    <row r="125" spans="1:28" x14ac:dyDescent="0.3">
      <c r="A125" s="3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256"/>
      <c r="S125" s="274"/>
      <c r="T125" s="256"/>
      <c r="U125" s="275"/>
      <c r="V125" s="255">
        <f t="shared" si="42"/>
        <v>0</v>
      </c>
      <c r="W125" s="256">
        <f t="shared" si="42"/>
        <v>0</v>
      </c>
      <c r="X125" s="90">
        <f t="shared" si="42"/>
        <v>0</v>
      </c>
      <c r="Y125" s="90">
        <f t="shared" si="42"/>
        <v>0</v>
      </c>
      <c r="Z125" s="90">
        <f t="shared" si="42"/>
        <v>0</v>
      </c>
      <c r="AA125" s="90">
        <f t="shared" si="42"/>
        <v>0</v>
      </c>
      <c r="AB125" s="176">
        <f t="shared" si="42"/>
        <v>-1</v>
      </c>
    </row>
    <row r="126" spans="1:28" x14ac:dyDescent="0.3">
      <c r="A126" s="3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256"/>
      <c r="S126" s="274"/>
      <c r="T126" s="256"/>
      <c r="U126" s="275"/>
      <c r="V126" s="255">
        <f t="shared" si="42"/>
        <v>0</v>
      </c>
      <c r="W126" s="256">
        <f t="shared" si="42"/>
        <v>0</v>
      </c>
      <c r="X126" s="90">
        <f t="shared" si="42"/>
        <v>0</v>
      </c>
      <c r="Y126" s="90">
        <f t="shared" si="42"/>
        <v>0</v>
      </c>
      <c r="Z126" s="90">
        <f t="shared" si="42"/>
        <v>0</v>
      </c>
      <c r="AA126" s="90">
        <f t="shared" si="42"/>
        <v>0</v>
      </c>
      <c r="AB126" s="176">
        <f t="shared" si="42"/>
        <v>0</v>
      </c>
    </row>
    <row r="127" spans="1:28" ht="16.2" x14ac:dyDescent="0.45">
      <c r="A127" s="3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277"/>
      <c r="S127" s="276"/>
      <c r="T127" s="277"/>
      <c r="U127" s="278"/>
      <c r="V127" s="279">
        <f t="shared" si="42"/>
        <v>0</v>
      </c>
      <c r="W127" s="277">
        <f t="shared" si="42"/>
        <v>0</v>
      </c>
      <c r="X127" s="94">
        <f t="shared" si="42"/>
        <v>0</v>
      </c>
      <c r="Y127" s="94">
        <f t="shared" si="42"/>
        <v>0</v>
      </c>
      <c r="Z127" s="94">
        <f t="shared" si="42"/>
        <v>0</v>
      </c>
      <c r="AA127" s="94">
        <f t="shared" si="42"/>
        <v>0</v>
      </c>
      <c r="AB127" s="180">
        <f t="shared" si="42"/>
        <v>0</v>
      </c>
    </row>
    <row r="128" spans="1:28" x14ac:dyDescent="0.3">
      <c r="A128" s="3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670</v>
      </c>
      <c r="R128" s="256">
        <f t="shared" si="43"/>
        <v>0</v>
      </c>
      <c r="S128" s="256">
        <f t="shared" si="43"/>
        <v>0</v>
      </c>
      <c r="T128" s="256">
        <f t="shared" si="43"/>
        <v>0</v>
      </c>
      <c r="U128" s="280">
        <f t="shared" si="43"/>
        <v>0</v>
      </c>
      <c r="V128" s="255">
        <f t="shared" si="43"/>
        <v>-273</v>
      </c>
      <c r="W128" s="256">
        <f t="shared" si="43"/>
        <v>-436</v>
      </c>
      <c r="X128" s="90">
        <f t="shared" si="43"/>
        <v>-895</v>
      </c>
      <c r="Y128" s="90">
        <f t="shared" si="43"/>
        <v>-1593</v>
      </c>
      <c r="Z128" s="90">
        <f t="shared" si="43"/>
        <v>-1410</v>
      </c>
      <c r="AA128" s="90">
        <f t="shared" si="43"/>
        <v>-1525</v>
      </c>
      <c r="AB128" s="181">
        <f t="shared" si="43"/>
        <v>-1528</v>
      </c>
    </row>
    <row r="129" spans="1:28" x14ac:dyDescent="0.3">
      <c r="A129" s="3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256"/>
      <c r="S129" s="274"/>
      <c r="T129" s="256"/>
      <c r="U129" s="275"/>
      <c r="V129" s="281"/>
      <c r="W129" s="282"/>
      <c r="X129" s="92"/>
      <c r="Y129" s="93"/>
      <c r="Z129" s="92"/>
      <c r="AA129" s="93"/>
      <c r="AB129" s="183"/>
    </row>
    <row r="130" spans="1:28" x14ac:dyDescent="0.3">
      <c r="A130" s="3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256"/>
      <c r="S130" s="274"/>
      <c r="T130" s="256"/>
      <c r="U130" s="275"/>
      <c r="V130" s="255">
        <f t="shared" ref="V130:AB134" si="44">O130-C130</f>
        <v>-78</v>
      </c>
      <c r="W130" s="256">
        <f t="shared" si="44"/>
        <v>-917</v>
      </c>
      <c r="X130" s="90">
        <f t="shared" si="44"/>
        <v>-665</v>
      </c>
      <c r="Y130" s="90">
        <f t="shared" si="44"/>
        <v>-639</v>
      </c>
      <c r="Z130" s="90">
        <f t="shared" si="44"/>
        <v>-983</v>
      </c>
      <c r="AA130" s="90">
        <f t="shared" si="44"/>
        <v>-766</v>
      </c>
      <c r="AB130" s="176">
        <f t="shared" si="44"/>
        <v>-1256</v>
      </c>
    </row>
    <row r="131" spans="1:28" x14ac:dyDescent="0.3">
      <c r="A131" s="3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256"/>
      <c r="S131" s="274"/>
      <c r="T131" s="256"/>
      <c r="U131" s="275"/>
      <c r="V131" s="255">
        <f t="shared" si="44"/>
        <v>-6</v>
      </c>
      <c r="W131" s="256">
        <f t="shared" si="44"/>
        <v>-18</v>
      </c>
      <c r="X131" s="90">
        <f t="shared" si="44"/>
        <v>-262</v>
      </c>
      <c r="Y131" s="90">
        <f t="shared" si="44"/>
        <v>-237</v>
      </c>
      <c r="Z131" s="90">
        <f t="shared" si="44"/>
        <v>-455</v>
      </c>
      <c r="AA131" s="90">
        <f t="shared" si="44"/>
        <v>-313</v>
      </c>
      <c r="AB131" s="176">
        <f t="shared" si="44"/>
        <v>-624</v>
      </c>
    </row>
    <row r="132" spans="1:28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256"/>
      <c r="S132" s="274"/>
      <c r="T132" s="256"/>
      <c r="U132" s="275"/>
      <c r="V132" s="255">
        <f t="shared" si="44"/>
        <v>-56</v>
      </c>
      <c r="W132" s="256">
        <f t="shared" si="44"/>
        <v>-105</v>
      </c>
      <c r="X132" s="90">
        <f t="shared" si="44"/>
        <v>-132</v>
      </c>
      <c r="Y132" s="90">
        <f t="shared" si="44"/>
        <v>-105</v>
      </c>
      <c r="Z132" s="90">
        <f t="shared" si="44"/>
        <v>-79</v>
      </c>
      <c r="AA132" s="90">
        <f t="shared" si="44"/>
        <v>-62</v>
      </c>
      <c r="AB132" s="176">
        <f t="shared" si="44"/>
        <v>-41</v>
      </c>
    </row>
    <row r="133" spans="1:28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256"/>
      <c r="S133" s="274"/>
      <c r="T133" s="256"/>
      <c r="U133" s="275"/>
      <c r="V133" s="255">
        <f t="shared" si="44"/>
        <v>-5</v>
      </c>
      <c r="W133" s="256">
        <f t="shared" si="44"/>
        <v>-10</v>
      </c>
      <c r="X133" s="90">
        <f t="shared" si="44"/>
        <v>-9</v>
      </c>
      <c r="Y133" s="90">
        <f t="shared" si="44"/>
        <v>-9</v>
      </c>
      <c r="Z133" s="90">
        <f t="shared" si="44"/>
        <v>-7</v>
      </c>
      <c r="AA133" s="90">
        <f t="shared" si="44"/>
        <v>-5</v>
      </c>
      <c r="AB133" s="176">
        <f t="shared" si="44"/>
        <v>-7</v>
      </c>
    </row>
    <row r="134" spans="1:28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277"/>
      <c r="S134" s="276"/>
      <c r="T134" s="277"/>
      <c r="U134" s="278"/>
      <c r="V134" s="279">
        <f t="shared" si="44"/>
        <v>0</v>
      </c>
      <c r="W134" s="277">
        <f t="shared" si="44"/>
        <v>-1</v>
      </c>
      <c r="X134" s="94">
        <f t="shared" si="44"/>
        <v>-1</v>
      </c>
      <c r="Y134" s="94">
        <f t="shared" si="44"/>
        <v>0</v>
      </c>
      <c r="Z134" s="94">
        <f t="shared" si="44"/>
        <v>0</v>
      </c>
      <c r="AA134" s="94">
        <f t="shared" si="44"/>
        <v>0</v>
      </c>
      <c r="AB134" s="180">
        <f t="shared" si="44"/>
        <v>0</v>
      </c>
    </row>
    <row r="135" spans="1:28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256">
        <f t="shared" si="45"/>
        <v>0</v>
      </c>
      <c r="S135" s="274">
        <f t="shared" si="45"/>
        <v>0</v>
      </c>
      <c r="T135" s="256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92">
        <f t="shared" ref="X135:AB135" si="46">SUM(X130:X134)</f>
        <v>-1069</v>
      </c>
      <c r="Y135" s="93">
        <f t="shared" si="46"/>
        <v>-990</v>
      </c>
      <c r="Z135" s="92">
        <f t="shared" si="46"/>
        <v>-1524</v>
      </c>
      <c r="AA135" s="93">
        <f t="shared" si="46"/>
        <v>-1146</v>
      </c>
      <c r="AB135" s="183">
        <f t="shared" si="46"/>
        <v>-1928</v>
      </c>
    </row>
    <row r="136" spans="1:28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256"/>
      <c r="S136" s="274"/>
      <c r="T136" s="256"/>
      <c r="U136" s="275"/>
      <c r="V136" s="281"/>
      <c r="W136" s="282"/>
      <c r="X136" s="92"/>
      <c r="Y136" s="93"/>
      <c r="Z136" s="92"/>
      <c r="AA136" s="93"/>
      <c r="AB136" s="183"/>
    </row>
    <row r="137" spans="1:28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1822</v>
      </c>
      <c r="R137" s="256"/>
      <c r="S137" s="274"/>
      <c r="T137" s="256"/>
      <c r="U137" s="275"/>
      <c r="V137" s="255">
        <f t="shared" ref="V137:AB141" si="47">O137-C137</f>
        <v>-3053</v>
      </c>
      <c r="W137" s="256">
        <f t="shared" si="47"/>
        <v>-6810</v>
      </c>
      <c r="X137" s="90">
        <f t="shared" si="47"/>
        <v>-8424</v>
      </c>
      <c r="Y137" s="90">
        <f t="shared" si="47"/>
        <v>-8801</v>
      </c>
      <c r="Z137" s="90">
        <f t="shared" si="47"/>
        <v>-8537</v>
      </c>
      <c r="AA137" s="90">
        <f t="shared" si="47"/>
        <v>-7773</v>
      </c>
      <c r="AB137" s="176">
        <f t="shared" si="47"/>
        <v>-6476</v>
      </c>
    </row>
    <row r="138" spans="1:28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415</v>
      </c>
      <c r="R138" s="256"/>
      <c r="S138" s="274"/>
      <c r="T138" s="256"/>
      <c r="U138" s="275"/>
      <c r="V138" s="255">
        <f t="shared" si="47"/>
        <v>-966</v>
      </c>
      <c r="W138" s="256">
        <f t="shared" si="47"/>
        <v>-1351</v>
      </c>
      <c r="X138" s="90">
        <f t="shared" si="47"/>
        <v>-3172</v>
      </c>
      <c r="Y138" s="90">
        <f t="shared" si="47"/>
        <v>-3163</v>
      </c>
      <c r="Z138" s="90">
        <f t="shared" si="47"/>
        <v>-3293</v>
      </c>
      <c r="AA138" s="90">
        <f t="shared" si="47"/>
        <v>-3206</v>
      </c>
      <c r="AB138" s="176">
        <f t="shared" si="47"/>
        <v>-2802</v>
      </c>
    </row>
    <row r="139" spans="1:28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256"/>
      <c r="S139" s="274"/>
      <c r="T139" s="256"/>
      <c r="U139" s="275"/>
      <c r="V139" s="255">
        <f t="shared" si="47"/>
        <v>-90</v>
      </c>
      <c r="W139" s="256">
        <f t="shared" si="47"/>
        <v>-164</v>
      </c>
      <c r="X139" s="90">
        <f t="shared" si="47"/>
        <v>-183</v>
      </c>
      <c r="Y139" s="90">
        <f t="shared" si="47"/>
        <v>-163</v>
      </c>
      <c r="Z139" s="90">
        <f t="shared" si="47"/>
        <v>-135</v>
      </c>
      <c r="AA139" s="90">
        <f t="shared" si="47"/>
        <v>-104</v>
      </c>
      <c r="AB139" s="176">
        <f t="shared" si="47"/>
        <v>-89</v>
      </c>
    </row>
    <row r="140" spans="1:28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256"/>
      <c r="S140" s="274"/>
      <c r="T140" s="256"/>
      <c r="U140" s="275"/>
      <c r="V140" s="255">
        <f t="shared" si="47"/>
        <v>-24</v>
      </c>
      <c r="W140" s="256">
        <f t="shared" si="47"/>
        <v>-52</v>
      </c>
      <c r="X140" s="90">
        <f t="shared" si="47"/>
        <v>-59</v>
      </c>
      <c r="Y140" s="90">
        <f t="shared" si="47"/>
        <v>-59</v>
      </c>
      <c r="Z140" s="90">
        <f t="shared" si="47"/>
        <v>-54</v>
      </c>
      <c r="AA140" s="90">
        <f t="shared" si="47"/>
        <v>-48</v>
      </c>
      <c r="AB140" s="176">
        <f t="shared" si="47"/>
        <v>-37</v>
      </c>
    </row>
    <row r="141" spans="1:28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0</v>
      </c>
      <c r="R141" s="277"/>
      <c r="S141" s="276"/>
      <c r="T141" s="277"/>
      <c r="U141" s="278"/>
      <c r="V141" s="279">
        <f t="shared" si="47"/>
        <v>-4</v>
      </c>
      <c r="W141" s="277">
        <f t="shared" si="47"/>
        <v>-7</v>
      </c>
      <c r="X141" s="94">
        <f t="shared" si="47"/>
        <v>-8</v>
      </c>
      <c r="Y141" s="94">
        <f t="shared" si="47"/>
        <v>-7</v>
      </c>
      <c r="Z141" s="94">
        <f t="shared" si="47"/>
        <v>-6</v>
      </c>
      <c r="AA141" s="94">
        <f t="shared" si="47"/>
        <v>-5</v>
      </c>
      <c r="AB141" s="180">
        <f t="shared" si="47"/>
        <v>-3</v>
      </c>
    </row>
    <row r="142" spans="1:28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2272</v>
      </c>
      <c r="R142" s="283">
        <f t="shared" si="48"/>
        <v>0</v>
      </c>
      <c r="S142" s="283">
        <f t="shared" si="48"/>
        <v>0</v>
      </c>
      <c r="T142" s="283">
        <f t="shared" si="48"/>
        <v>0</v>
      </c>
      <c r="U142" s="284">
        <f t="shared" si="48"/>
        <v>0</v>
      </c>
      <c r="V142" s="285">
        <f t="shared" si="48"/>
        <v>-4137</v>
      </c>
      <c r="W142" s="283">
        <f t="shared" si="48"/>
        <v>-8384</v>
      </c>
      <c r="X142" s="185">
        <f t="shared" si="48"/>
        <v>-11846</v>
      </c>
      <c r="Y142" s="185">
        <f t="shared" si="48"/>
        <v>-12193</v>
      </c>
      <c r="Z142" s="185">
        <f t="shared" si="48"/>
        <v>-12025</v>
      </c>
      <c r="AA142" s="185">
        <f t="shared" si="48"/>
        <v>-11136</v>
      </c>
      <c r="AB142" s="186">
        <f t="shared" si="48"/>
        <v>-9407</v>
      </c>
    </row>
    <row r="143" spans="1:28" x14ac:dyDescent="0.3">
      <c r="A143" s="290"/>
      <c r="B143" s="229"/>
      <c r="C143" s="229"/>
      <c r="D143" s="229"/>
      <c r="E143" s="229"/>
      <c r="F143" s="229"/>
      <c r="G143" s="229"/>
    </row>
    <row r="144" spans="1:28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5"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7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63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9" sqref="A9"/>
      <selection pane="bottomRight" activeCell="W121" sqref="W121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6" width="11.44140625" style="229" bestFit="1" customWidth="1"/>
    <col min="17" max="17" width="11.5546875" style="1" customWidth="1"/>
    <col min="18" max="21" width="9.44140625" style="1" hidden="1" customWidth="1"/>
    <col min="22" max="23" width="12" style="1" bestFit="1" customWidth="1"/>
    <col min="24" max="24" width="15.21875" style="1" customWidth="1"/>
    <col min="25" max="26" width="15.21875" style="1" hidden="1" customWidth="1"/>
    <col min="27" max="28" width="14.88671875" style="1" hidden="1" customWidth="1"/>
    <col min="29" max="16384" width="9.21875" style="1"/>
  </cols>
  <sheetData>
    <row r="1" spans="1:28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28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6"/>
      <c r="R2" s="6"/>
      <c r="S2" s="6"/>
      <c r="T2" s="6"/>
      <c r="U2" s="6"/>
      <c r="V2" s="6"/>
      <c r="W2" s="7"/>
    </row>
    <row r="3" spans="1:28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8"/>
      <c r="R3" s="8"/>
      <c r="S3" s="8"/>
      <c r="T3" s="8"/>
      <c r="U3" s="8"/>
      <c r="V3" s="8"/>
      <c r="W3" s="9"/>
    </row>
    <row r="4" spans="1:28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8"/>
      <c r="R4" s="8"/>
      <c r="S4" s="8"/>
      <c r="T4" s="8"/>
      <c r="U4" s="8"/>
      <c r="V4" s="8"/>
      <c r="W4" s="9"/>
    </row>
    <row r="5" spans="1:28" ht="27.6" customHeight="1" thickTop="1" thickBot="1" x14ac:dyDescent="0.35">
      <c r="B5" s="4" t="s">
        <v>45</v>
      </c>
      <c r="C5" s="519" t="s">
        <v>124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8"/>
      <c r="R5" s="8"/>
      <c r="S5" s="8"/>
      <c r="T5" s="8"/>
      <c r="U5" s="8"/>
      <c r="V5" s="8"/>
      <c r="W5" s="10"/>
    </row>
    <row r="6" spans="1:28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8"/>
      <c r="R6" s="8"/>
      <c r="S6" s="8"/>
      <c r="T6" s="8"/>
      <c r="U6" s="8"/>
      <c r="V6" s="8"/>
      <c r="W6" s="10"/>
    </row>
    <row r="7" spans="1:28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13"/>
      <c r="R7" s="13"/>
      <c r="S7" s="13"/>
      <c r="T7" s="13"/>
      <c r="U7" s="13"/>
      <c r="V7" s="13"/>
      <c r="W7" s="14"/>
    </row>
    <row r="8" spans="1:28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17"/>
      <c r="R8" s="17"/>
      <c r="S8" s="17"/>
      <c r="T8" s="17"/>
      <c r="U8" s="20"/>
      <c r="V8" s="521" t="s">
        <v>32</v>
      </c>
      <c r="W8" s="522"/>
      <c r="X8" s="522"/>
      <c r="Y8" s="522"/>
      <c r="Z8" s="522"/>
      <c r="AA8" s="522"/>
      <c r="AB8" s="523"/>
    </row>
    <row r="9" spans="1:28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393" t="s">
        <v>126</v>
      </c>
      <c r="R9" s="147" t="s">
        <v>10</v>
      </c>
      <c r="S9" s="147" t="s">
        <v>11</v>
      </c>
      <c r="T9" s="147" t="s">
        <v>2</v>
      </c>
      <c r="U9" s="150" t="s">
        <v>12</v>
      </c>
      <c r="V9" s="146" t="s">
        <v>8</v>
      </c>
      <c r="W9" s="147" t="s">
        <v>9</v>
      </c>
      <c r="X9" s="147" t="s">
        <v>125</v>
      </c>
      <c r="Y9" s="147" t="s">
        <v>10</v>
      </c>
      <c r="Z9" s="147" t="s">
        <v>11</v>
      </c>
      <c r="AA9" s="147" t="s">
        <v>2</v>
      </c>
      <c r="AB9" s="148" t="s">
        <v>12</v>
      </c>
    </row>
    <row r="10" spans="1:28" x14ac:dyDescent="0.3">
      <c r="A10" s="3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26"/>
      <c r="R10" s="26"/>
      <c r="S10" s="26"/>
      <c r="T10" s="26"/>
      <c r="U10" s="187"/>
      <c r="V10" s="212"/>
      <c r="W10" s="28"/>
      <c r="X10" s="29"/>
      <c r="Y10" s="29"/>
      <c r="Z10" s="29"/>
      <c r="AA10" s="29"/>
      <c r="AB10" s="152"/>
    </row>
    <row r="11" spans="1:28" x14ac:dyDescent="0.3">
      <c r="A11" s="3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259350</v>
      </c>
      <c r="R11" s="30"/>
      <c r="S11" s="30"/>
      <c r="T11" s="30"/>
      <c r="U11" s="188"/>
      <c r="V11" s="213">
        <f t="shared" ref="V11:AB15" si="0">O11-C11</f>
        <v>4079</v>
      </c>
      <c r="W11" s="80">
        <f t="shared" si="0"/>
        <v>4317</v>
      </c>
      <c r="X11" s="80">
        <f t="shared" si="0"/>
        <v>5143</v>
      </c>
      <c r="Y11" s="80">
        <f t="shared" si="0"/>
        <v>-254416</v>
      </c>
      <c r="Z11" s="80">
        <f t="shared" si="0"/>
        <v>-252936</v>
      </c>
      <c r="AA11" s="80">
        <f t="shared" si="0"/>
        <v>-253397</v>
      </c>
      <c r="AB11" s="154">
        <f t="shared" si="0"/>
        <v>-254776</v>
      </c>
    </row>
    <row r="12" spans="1:28" x14ac:dyDescent="0.3">
      <c r="A12" s="3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0"/>
      <c r="S12" s="30"/>
      <c r="T12" s="30"/>
      <c r="U12" s="188"/>
      <c r="V12" s="213">
        <f t="shared" si="0"/>
        <v>-247</v>
      </c>
      <c r="W12" s="80">
        <f t="shared" si="0"/>
        <v>389</v>
      </c>
      <c r="X12" s="80">
        <f t="shared" si="0"/>
        <v>-209</v>
      </c>
      <c r="Y12" s="80">
        <f t="shared" si="0"/>
        <v>-38721</v>
      </c>
      <c r="Z12" s="80">
        <f t="shared" si="0"/>
        <v>-39528</v>
      </c>
      <c r="AA12" s="80">
        <f t="shared" si="0"/>
        <v>-39143</v>
      </c>
      <c r="AB12" s="154">
        <f t="shared" si="0"/>
        <v>-37878</v>
      </c>
    </row>
    <row r="13" spans="1:28" x14ac:dyDescent="0.3">
      <c r="A13" s="3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23497</v>
      </c>
      <c r="R13" s="30"/>
      <c r="S13" s="30"/>
      <c r="T13" s="30"/>
      <c r="U13" s="188"/>
      <c r="V13" s="213">
        <f t="shared" si="0"/>
        <v>-11</v>
      </c>
      <c r="W13" s="80">
        <f t="shared" si="0"/>
        <v>186</v>
      </c>
      <c r="X13" s="80">
        <f t="shared" si="0"/>
        <v>410</v>
      </c>
      <c r="Y13" s="80">
        <f t="shared" si="0"/>
        <v>-22900</v>
      </c>
      <c r="Z13" s="80">
        <f t="shared" si="0"/>
        <v>-22787</v>
      </c>
      <c r="AA13" s="80">
        <f t="shared" si="0"/>
        <v>-22725</v>
      </c>
      <c r="AB13" s="154">
        <f t="shared" si="0"/>
        <v>-22731</v>
      </c>
    </row>
    <row r="14" spans="1:28" x14ac:dyDescent="0.3">
      <c r="A14" s="3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0"/>
      <c r="S14" s="30"/>
      <c r="T14" s="30"/>
      <c r="U14" s="188"/>
      <c r="V14" s="213">
        <f t="shared" si="0"/>
        <v>136</v>
      </c>
      <c r="W14" s="80">
        <f t="shared" si="0"/>
        <v>152</v>
      </c>
      <c r="X14" s="80">
        <f t="shared" si="0"/>
        <v>158</v>
      </c>
      <c r="Y14" s="80">
        <f t="shared" si="0"/>
        <v>-6768</v>
      </c>
      <c r="Z14" s="80">
        <f t="shared" si="0"/>
        <v>-6750</v>
      </c>
      <c r="AA14" s="80">
        <f t="shared" si="0"/>
        <v>-6748</v>
      </c>
      <c r="AB14" s="154">
        <f t="shared" si="0"/>
        <v>-6754</v>
      </c>
    </row>
    <row r="15" spans="1:28" x14ac:dyDescent="0.3">
      <c r="A15" s="3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994</v>
      </c>
      <c r="R15" s="84"/>
      <c r="S15" s="84"/>
      <c r="T15" s="84"/>
      <c r="U15" s="189"/>
      <c r="V15" s="214">
        <f t="shared" si="0"/>
        <v>13</v>
      </c>
      <c r="W15" s="85">
        <f t="shared" si="0"/>
        <v>18</v>
      </c>
      <c r="X15" s="85">
        <f t="shared" si="0"/>
        <v>14</v>
      </c>
      <c r="Y15" s="85">
        <f t="shared" si="0"/>
        <v>-979</v>
      </c>
      <c r="Z15" s="85">
        <f t="shared" si="0"/>
        <v>-980</v>
      </c>
      <c r="AA15" s="85">
        <f t="shared" si="0"/>
        <v>-978</v>
      </c>
      <c r="AB15" s="155">
        <f t="shared" si="0"/>
        <v>-977</v>
      </c>
    </row>
    <row r="16" spans="1:28" ht="15" thickBot="1" x14ac:dyDescent="0.35">
      <c r="A16" s="3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329846</v>
      </c>
      <c r="R16" s="31">
        <f t="shared" si="1"/>
        <v>0</v>
      </c>
      <c r="S16" s="31">
        <f t="shared" si="1"/>
        <v>0</v>
      </c>
      <c r="T16" s="31">
        <f t="shared" si="1"/>
        <v>0</v>
      </c>
      <c r="U16" s="190">
        <f t="shared" si="1"/>
        <v>0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5516</v>
      </c>
      <c r="Y16" s="51">
        <f t="shared" si="2"/>
        <v>-323784</v>
      </c>
      <c r="Z16" s="51">
        <f t="shared" si="2"/>
        <v>-322981</v>
      </c>
      <c r="AA16" s="51">
        <f t="shared" si="2"/>
        <v>-322991</v>
      </c>
      <c r="AB16" s="157">
        <f t="shared" si="2"/>
        <v>-323116</v>
      </c>
    </row>
    <row r="17" spans="1:28" x14ac:dyDescent="0.3">
      <c r="A17" s="3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0"/>
      <c r="S17" s="30"/>
      <c r="T17" s="30"/>
      <c r="U17" s="187"/>
      <c r="V17" s="213"/>
      <c r="W17" s="236"/>
      <c r="X17" s="81"/>
      <c r="Y17" s="81"/>
      <c r="Z17" s="81"/>
      <c r="AA17" s="81"/>
      <c r="AB17" s="159"/>
    </row>
    <row r="18" spans="1:28" x14ac:dyDescent="0.3">
      <c r="A18" s="3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62589</v>
      </c>
      <c r="R18" s="33"/>
      <c r="S18" s="33"/>
      <c r="T18" s="33"/>
      <c r="U18" s="191"/>
      <c r="V18" s="213">
        <f t="shared" ref="V18:AB22" si="3">O18-C18</f>
        <v>5522</v>
      </c>
      <c r="W18" s="80">
        <f t="shared" si="3"/>
        <v>-3703</v>
      </c>
      <c r="X18" s="80">
        <f t="shared" si="3"/>
        <v>-154</v>
      </c>
      <c r="Y18" s="80">
        <f t="shared" si="3"/>
        <v>-65388</v>
      </c>
      <c r="Z18" s="80">
        <f t="shared" si="3"/>
        <v>-67100</v>
      </c>
      <c r="AA18" s="80">
        <f t="shared" si="3"/>
        <v>-63283</v>
      </c>
      <c r="AB18" s="154">
        <f t="shared" si="3"/>
        <v>-59573</v>
      </c>
    </row>
    <row r="19" spans="1:28" x14ac:dyDescent="0.3">
      <c r="A19" s="3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25564</v>
      </c>
      <c r="R19" s="33"/>
      <c r="S19" s="33"/>
      <c r="T19" s="33"/>
      <c r="U19" s="191"/>
      <c r="V19" s="213">
        <f t="shared" si="3"/>
        <v>-699</v>
      </c>
      <c r="W19" s="80">
        <f t="shared" si="3"/>
        <v>-1644</v>
      </c>
      <c r="X19" s="80">
        <f t="shared" si="3"/>
        <v>-909</v>
      </c>
      <c r="Y19" s="80">
        <f t="shared" si="3"/>
        <v>-29023</v>
      </c>
      <c r="Z19" s="80">
        <f t="shared" si="3"/>
        <v>-28744</v>
      </c>
      <c r="AA19" s="80">
        <f t="shared" si="3"/>
        <v>-27137</v>
      </c>
      <c r="AB19" s="154">
        <f t="shared" si="3"/>
        <v>-25762</v>
      </c>
    </row>
    <row r="20" spans="1:28" x14ac:dyDescent="0.3">
      <c r="A20" s="3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6126</v>
      </c>
      <c r="R20" s="33"/>
      <c r="S20" s="33"/>
      <c r="T20" s="33"/>
      <c r="U20" s="191"/>
      <c r="V20" s="213">
        <f t="shared" si="3"/>
        <v>787</v>
      </c>
      <c r="W20" s="80">
        <f t="shared" si="3"/>
        <v>1365</v>
      </c>
      <c r="X20" s="80">
        <f t="shared" si="3"/>
        <v>1220</v>
      </c>
      <c r="Y20" s="80">
        <f t="shared" si="3"/>
        <v>-4649</v>
      </c>
      <c r="Z20" s="80">
        <f t="shared" si="3"/>
        <v>-4995</v>
      </c>
      <c r="AA20" s="80">
        <f t="shared" si="3"/>
        <v>-4706</v>
      </c>
      <c r="AB20" s="154">
        <f t="shared" si="3"/>
        <v>-4358</v>
      </c>
    </row>
    <row r="21" spans="1:28" x14ac:dyDescent="0.3">
      <c r="A21" s="3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1464</v>
      </c>
      <c r="R21" s="33"/>
      <c r="S21" s="33"/>
      <c r="T21" s="33"/>
      <c r="U21" s="191"/>
      <c r="V21" s="213">
        <f t="shared" si="3"/>
        <v>325</v>
      </c>
      <c r="W21" s="80">
        <f t="shared" si="3"/>
        <v>509</v>
      </c>
      <c r="X21" s="80">
        <f t="shared" si="3"/>
        <v>389</v>
      </c>
      <c r="Y21" s="80">
        <f t="shared" si="3"/>
        <v>-1019</v>
      </c>
      <c r="Z21" s="80">
        <f t="shared" si="3"/>
        <v>-1048</v>
      </c>
      <c r="AA21" s="80">
        <f t="shared" si="3"/>
        <v>-997</v>
      </c>
      <c r="AB21" s="154">
        <f t="shared" si="3"/>
        <v>-847</v>
      </c>
    </row>
    <row r="22" spans="1:28" x14ac:dyDescent="0.3">
      <c r="A22" s="3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183</v>
      </c>
      <c r="R22" s="86"/>
      <c r="S22" s="86"/>
      <c r="T22" s="86"/>
      <c r="U22" s="192"/>
      <c r="V22" s="214">
        <f t="shared" si="3"/>
        <v>75</v>
      </c>
      <c r="W22" s="85">
        <f t="shared" si="3"/>
        <v>54</v>
      </c>
      <c r="X22" s="85">
        <f t="shared" si="3"/>
        <v>77</v>
      </c>
      <c r="Y22" s="85">
        <f t="shared" si="3"/>
        <v>-105</v>
      </c>
      <c r="Z22" s="85">
        <f t="shared" si="3"/>
        <v>-119</v>
      </c>
      <c r="AA22" s="85">
        <f t="shared" si="3"/>
        <v>-128</v>
      </c>
      <c r="AB22" s="155">
        <f t="shared" si="3"/>
        <v>-118</v>
      </c>
    </row>
    <row r="23" spans="1:28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95926</v>
      </c>
      <c r="R23" s="34">
        <f t="shared" si="4"/>
        <v>0</v>
      </c>
      <c r="S23" s="34">
        <f t="shared" si="4"/>
        <v>0</v>
      </c>
      <c r="T23" s="34">
        <f t="shared" si="4"/>
        <v>0</v>
      </c>
      <c r="U23" s="191">
        <f t="shared" si="4"/>
        <v>0</v>
      </c>
      <c r="V23" s="216">
        <f t="shared" si="4"/>
        <v>6010</v>
      </c>
      <c r="W23" s="60">
        <f t="shared" si="4"/>
        <v>-3419</v>
      </c>
      <c r="X23" s="60">
        <f t="shared" si="4"/>
        <v>623</v>
      </c>
      <c r="Y23" s="60">
        <f t="shared" si="4"/>
        <v>-100184</v>
      </c>
      <c r="Z23" s="60">
        <f t="shared" si="4"/>
        <v>-102006</v>
      </c>
      <c r="AA23" s="60">
        <f t="shared" si="4"/>
        <v>-96251</v>
      </c>
      <c r="AB23" s="160">
        <f t="shared" si="4"/>
        <v>-90658</v>
      </c>
    </row>
    <row r="24" spans="1:28" x14ac:dyDescent="0.3">
      <c r="A24" s="3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3"/>
      <c r="S24" s="33"/>
      <c r="T24" s="33"/>
      <c r="U24" s="191"/>
      <c r="V24" s="216"/>
      <c r="W24" s="82"/>
      <c r="X24" s="83"/>
      <c r="Y24" s="83"/>
      <c r="Z24" s="83"/>
      <c r="AA24" s="83"/>
      <c r="AB24" s="162"/>
    </row>
    <row r="25" spans="1:28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23587</v>
      </c>
      <c r="R25" s="33"/>
      <c r="S25" s="33"/>
      <c r="T25" s="33"/>
      <c r="U25" s="191"/>
      <c r="V25" s="213">
        <f t="shared" ref="V25:AB29" si="5">O25-C25</f>
        <v>2991</v>
      </c>
      <c r="W25" s="80">
        <f t="shared" si="5"/>
        <v>-8657</v>
      </c>
      <c r="X25" s="80">
        <f t="shared" si="5"/>
        <v>243</v>
      </c>
      <c r="Y25" s="80">
        <f t="shared" si="5"/>
        <v>-26723</v>
      </c>
      <c r="Z25" s="80">
        <f t="shared" si="5"/>
        <v>-28709</v>
      </c>
      <c r="AA25" s="80">
        <f t="shared" si="5"/>
        <v>-23531</v>
      </c>
      <c r="AB25" s="154">
        <f t="shared" si="5"/>
        <v>-22018</v>
      </c>
    </row>
    <row r="26" spans="1:28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7089</v>
      </c>
      <c r="R26" s="33"/>
      <c r="S26" s="33"/>
      <c r="T26" s="33"/>
      <c r="U26" s="191"/>
      <c r="V26" s="213">
        <f t="shared" si="5"/>
        <v>1193</v>
      </c>
      <c r="W26" s="80">
        <f t="shared" si="5"/>
        <v>-318</v>
      </c>
      <c r="X26" s="80">
        <f t="shared" si="5"/>
        <v>693</v>
      </c>
      <c r="Y26" s="80">
        <f t="shared" si="5"/>
        <v>-9288</v>
      </c>
      <c r="Z26" s="80">
        <f t="shared" si="5"/>
        <v>-5251</v>
      </c>
      <c r="AA26" s="80">
        <f t="shared" si="5"/>
        <v>-3601</v>
      </c>
      <c r="AB26" s="154">
        <f t="shared" si="5"/>
        <v>-3774</v>
      </c>
    </row>
    <row r="27" spans="1:28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2687</v>
      </c>
      <c r="R27" s="33"/>
      <c r="S27" s="33"/>
      <c r="T27" s="33"/>
      <c r="U27" s="191"/>
      <c r="V27" s="213">
        <f t="shared" si="5"/>
        <v>593</v>
      </c>
      <c r="W27" s="80">
        <f t="shared" si="5"/>
        <v>264</v>
      </c>
      <c r="X27" s="80">
        <f t="shared" si="5"/>
        <v>172</v>
      </c>
      <c r="Y27" s="80">
        <f t="shared" si="5"/>
        <v>-2079</v>
      </c>
      <c r="Z27" s="80">
        <f t="shared" si="5"/>
        <v>-2311</v>
      </c>
      <c r="AA27" s="80">
        <f t="shared" si="5"/>
        <v>-1801</v>
      </c>
      <c r="AB27" s="154">
        <f t="shared" si="5"/>
        <v>-1524</v>
      </c>
    </row>
    <row r="28" spans="1:28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768</v>
      </c>
      <c r="R28" s="33"/>
      <c r="S28" s="33"/>
      <c r="T28" s="33"/>
      <c r="U28" s="191"/>
      <c r="V28" s="213">
        <f t="shared" si="5"/>
        <v>266</v>
      </c>
      <c r="W28" s="80">
        <f t="shared" si="5"/>
        <v>205</v>
      </c>
      <c r="X28" s="80">
        <f t="shared" si="5"/>
        <v>128</v>
      </c>
      <c r="Y28" s="80">
        <f t="shared" si="5"/>
        <v>-569</v>
      </c>
      <c r="Z28" s="80">
        <f t="shared" si="5"/>
        <v>-564</v>
      </c>
      <c r="AA28" s="80">
        <f t="shared" si="5"/>
        <v>-496</v>
      </c>
      <c r="AB28" s="154">
        <f t="shared" si="5"/>
        <v>-356</v>
      </c>
    </row>
    <row r="29" spans="1:28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109</v>
      </c>
      <c r="R29" s="86"/>
      <c r="S29" s="86"/>
      <c r="T29" s="86"/>
      <c r="U29" s="192"/>
      <c r="V29" s="214">
        <f t="shared" si="5"/>
        <v>59</v>
      </c>
      <c r="W29" s="85">
        <f t="shared" si="5"/>
        <v>24</v>
      </c>
      <c r="X29" s="85">
        <f t="shared" si="5"/>
        <v>46</v>
      </c>
      <c r="Y29" s="85">
        <f t="shared" si="5"/>
        <v>-63</v>
      </c>
      <c r="Z29" s="85">
        <f t="shared" si="5"/>
        <v>-81</v>
      </c>
      <c r="AA29" s="85">
        <f t="shared" si="5"/>
        <v>-74</v>
      </c>
      <c r="AB29" s="155">
        <f t="shared" si="5"/>
        <v>-63</v>
      </c>
    </row>
    <row r="30" spans="1:28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34240</v>
      </c>
      <c r="R30" s="34">
        <f t="shared" si="6"/>
        <v>0</v>
      </c>
      <c r="S30" s="34">
        <f t="shared" si="6"/>
        <v>0</v>
      </c>
      <c r="T30" s="34">
        <f t="shared" si="6"/>
        <v>0</v>
      </c>
      <c r="U30" s="193">
        <f t="shared" si="6"/>
        <v>0</v>
      </c>
      <c r="V30" s="216">
        <f t="shared" si="6"/>
        <v>5102</v>
      </c>
      <c r="W30" s="60">
        <f t="shared" si="6"/>
        <v>-8482</v>
      </c>
      <c r="X30" s="60">
        <f t="shared" si="6"/>
        <v>1282</v>
      </c>
      <c r="Y30" s="60">
        <f t="shared" si="6"/>
        <v>-38722</v>
      </c>
      <c r="Z30" s="60">
        <f t="shared" si="6"/>
        <v>-36916</v>
      </c>
      <c r="AA30" s="60">
        <f t="shared" si="6"/>
        <v>-29503</v>
      </c>
      <c r="AB30" s="160">
        <f t="shared" si="6"/>
        <v>-27735</v>
      </c>
    </row>
    <row r="31" spans="1:28" x14ac:dyDescent="0.3">
      <c r="A31" s="3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4"/>
      <c r="S31" s="34"/>
      <c r="T31" s="34"/>
      <c r="U31" s="193"/>
      <c r="V31" s="216"/>
      <c r="W31" s="60"/>
      <c r="X31" s="60"/>
      <c r="Y31" s="60"/>
      <c r="Z31" s="60"/>
      <c r="AA31" s="60"/>
      <c r="AB31" s="160"/>
    </row>
    <row r="32" spans="1:28" x14ac:dyDescent="0.3">
      <c r="A32" s="3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14624</v>
      </c>
      <c r="R32" s="34"/>
      <c r="S32" s="34"/>
      <c r="T32" s="34"/>
      <c r="U32" s="193"/>
      <c r="V32" s="213">
        <f t="shared" ref="V32:AB36" si="7">O32-C32</f>
        <v>-396</v>
      </c>
      <c r="W32" s="80">
        <f t="shared" si="7"/>
        <v>-33</v>
      </c>
      <c r="X32" s="80">
        <f t="shared" si="7"/>
        <v>-2290</v>
      </c>
      <c r="Y32" s="80">
        <f t="shared" si="7"/>
        <v>-13219</v>
      </c>
      <c r="Z32" s="80">
        <f t="shared" si="7"/>
        <v>-11574</v>
      </c>
      <c r="AA32" s="80">
        <f t="shared" si="7"/>
        <v>-12648</v>
      </c>
      <c r="AB32" s="154">
        <f t="shared" si="7"/>
        <v>-10188</v>
      </c>
    </row>
    <row r="33" spans="1:28" x14ac:dyDescent="0.3">
      <c r="A33" s="3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5579</v>
      </c>
      <c r="R33" s="34"/>
      <c r="S33" s="34"/>
      <c r="T33" s="34"/>
      <c r="U33" s="193"/>
      <c r="V33" s="213">
        <f t="shared" si="7"/>
        <v>-416</v>
      </c>
      <c r="W33" s="80">
        <f t="shared" si="7"/>
        <v>-574</v>
      </c>
      <c r="X33" s="80">
        <f t="shared" si="7"/>
        <v>-644</v>
      </c>
      <c r="Y33" s="80">
        <f t="shared" si="7"/>
        <v>-4642</v>
      </c>
      <c r="Z33" s="80">
        <f t="shared" si="7"/>
        <v>-6501</v>
      </c>
      <c r="AA33" s="80">
        <f t="shared" si="7"/>
        <v>-3593</v>
      </c>
      <c r="AB33" s="154">
        <f t="shared" si="7"/>
        <v>-2404</v>
      </c>
    </row>
    <row r="34" spans="1:28" x14ac:dyDescent="0.3">
      <c r="A34" s="3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1721</v>
      </c>
      <c r="R34" s="34"/>
      <c r="S34" s="34"/>
      <c r="T34" s="34"/>
      <c r="U34" s="193"/>
      <c r="V34" s="213">
        <f t="shared" si="7"/>
        <v>9</v>
      </c>
      <c r="W34" s="80">
        <f t="shared" si="7"/>
        <v>534</v>
      </c>
      <c r="X34" s="80">
        <f t="shared" si="7"/>
        <v>557</v>
      </c>
      <c r="Y34" s="80">
        <f t="shared" si="7"/>
        <v>-1123</v>
      </c>
      <c r="Z34" s="80">
        <f t="shared" si="7"/>
        <v>-895</v>
      </c>
      <c r="AA34" s="80">
        <f t="shared" si="7"/>
        <v>-962</v>
      </c>
      <c r="AB34" s="154">
        <f t="shared" si="7"/>
        <v>-720</v>
      </c>
    </row>
    <row r="35" spans="1:28" x14ac:dyDescent="0.3">
      <c r="A35" s="3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419</v>
      </c>
      <c r="R35" s="34"/>
      <c r="S35" s="34"/>
      <c r="T35" s="34"/>
      <c r="U35" s="193"/>
      <c r="V35" s="213">
        <f t="shared" si="7"/>
        <v>38</v>
      </c>
      <c r="W35" s="80">
        <f t="shared" si="7"/>
        <v>217</v>
      </c>
      <c r="X35" s="80">
        <f t="shared" si="7"/>
        <v>163</v>
      </c>
      <c r="Y35" s="80">
        <f t="shared" si="7"/>
        <v>-217</v>
      </c>
      <c r="Z35" s="80">
        <f t="shared" si="7"/>
        <v>-201</v>
      </c>
      <c r="AA35" s="80">
        <f t="shared" si="7"/>
        <v>-183</v>
      </c>
      <c r="AB35" s="154">
        <f t="shared" si="7"/>
        <v>-159</v>
      </c>
    </row>
    <row r="36" spans="1:28" x14ac:dyDescent="0.3">
      <c r="A36" s="3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47</v>
      </c>
      <c r="R36" s="87"/>
      <c r="S36" s="87"/>
      <c r="T36" s="87"/>
      <c r="U36" s="194"/>
      <c r="V36" s="214">
        <f t="shared" si="7"/>
        <v>13</v>
      </c>
      <c r="W36" s="85">
        <f t="shared" si="7"/>
        <v>21</v>
      </c>
      <c r="X36" s="85">
        <f t="shared" si="7"/>
        <v>22</v>
      </c>
      <c r="Y36" s="85">
        <f t="shared" si="7"/>
        <v>-19</v>
      </c>
      <c r="Z36" s="85">
        <f t="shared" si="7"/>
        <v>-12</v>
      </c>
      <c r="AA36" s="85">
        <f t="shared" si="7"/>
        <v>-29</v>
      </c>
      <c r="AB36" s="155">
        <f t="shared" si="7"/>
        <v>-22</v>
      </c>
    </row>
    <row r="37" spans="1:28" x14ac:dyDescent="0.3">
      <c r="A37" s="3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63">
        <f t="shared" si="9"/>
        <v>22390</v>
      </c>
      <c r="R37" s="34">
        <f t="shared" si="9"/>
        <v>0</v>
      </c>
      <c r="S37" s="34">
        <f t="shared" si="9"/>
        <v>0</v>
      </c>
      <c r="T37" s="34">
        <f t="shared" si="9"/>
        <v>0</v>
      </c>
      <c r="U37" s="193">
        <f t="shared" si="9"/>
        <v>0</v>
      </c>
      <c r="V37" s="216">
        <f t="shared" si="9"/>
        <v>-752</v>
      </c>
      <c r="W37" s="60">
        <f t="shared" si="9"/>
        <v>165</v>
      </c>
      <c r="X37" s="60">
        <f t="shared" si="9"/>
        <v>-2192</v>
      </c>
      <c r="Y37" s="60">
        <f t="shared" si="9"/>
        <v>-19220</v>
      </c>
      <c r="Z37" s="60">
        <f t="shared" si="9"/>
        <v>-19183</v>
      </c>
      <c r="AA37" s="60">
        <f t="shared" si="9"/>
        <v>-17415</v>
      </c>
      <c r="AB37" s="160">
        <f t="shared" si="9"/>
        <v>-13493</v>
      </c>
    </row>
    <row r="38" spans="1:28" x14ac:dyDescent="0.3">
      <c r="A38" s="3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4"/>
      <c r="S38" s="34"/>
      <c r="T38" s="34"/>
      <c r="U38" s="193"/>
      <c r="V38" s="216"/>
      <c r="W38" s="60"/>
      <c r="X38" s="60"/>
      <c r="Y38" s="60"/>
      <c r="Z38" s="60"/>
      <c r="AA38" s="60"/>
      <c r="AB38" s="160"/>
    </row>
    <row r="39" spans="1:28" x14ac:dyDescent="0.3">
      <c r="A39" s="3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24378</v>
      </c>
      <c r="R39" s="34"/>
      <c r="S39" s="34"/>
      <c r="T39" s="34"/>
      <c r="U39" s="193"/>
      <c r="V39" s="213">
        <f t="shared" ref="V39:AB43" si="10">O39-C39</f>
        <v>2927</v>
      </c>
      <c r="W39" s="80">
        <f t="shared" si="10"/>
        <v>4987</v>
      </c>
      <c r="X39" s="80">
        <f t="shared" si="10"/>
        <v>1893</v>
      </c>
      <c r="Y39" s="80">
        <f t="shared" si="10"/>
        <v>-25446</v>
      </c>
      <c r="Z39" s="80">
        <f t="shared" si="10"/>
        <v>-26817</v>
      </c>
      <c r="AA39" s="80">
        <f t="shared" si="10"/>
        <v>-27104</v>
      </c>
      <c r="AB39" s="154">
        <f t="shared" si="10"/>
        <v>-27367</v>
      </c>
    </row>
    <row r="40" spans="1:28" x14ac:dyDescent="0.3">
      <c r="A40" s="3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12896</v>
      </c>
      <c r="R40" s="34"/>
      <c r="S40" s="34"/>
      <c r="T40" s="34"/>
      <c r="U40" s="193"/>
      <c r="V40" s="213">
        <f t="shared" si="10"/>
        <v>-1476</v>
      </c>
      <c r="W40" s="80">
        <f t="shared" si="10"/>
        <v>-752</v>
      </c>
      <c r="X40" s="80">
        <f t="shared" si="10"/>
        <v>-958</v>
      </c>
      <c r="Y40" s="80">
        <f t="shared" si="10"/>
        <v>-15093</v>
      </c>
      <c r="Z40" s="80">
        <f t="shared" si="10"/>
        <v>-16992</v>
      </c>
      <c r="AA40" s="80">
        <f t="shared" si="10"/>
        <v>-19943</v>
      </c>
      <c r="AB40" s="154">
        <f t="shared" si="10"/>
        <v>-19584</v>
      </c>
    </row>
    <row r="41" spans="1:28" x14ac:dyDescent="0.3">
      <c r="A41" s="3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1718</v>
      </c>
      <c r="R41" s="34"/>
      <c r="S41" s="34"/>
      <c r="T41" s="34"/>
      <c r="U41" s="193"/>
      <c r="V41" s="213">
        <f t="shared" si="10"/>
        <v>185</v>
      </c>
      <c r="W41" s="80">
        <f t="shared" si="10"/>
        <v>567</v>
      </c>
      <c r="X41" s="80">
        <f t="shared" si="10"/>
        <v>491</v>
      </c>
      <c r="Y41" s="80">
        <f t="shared" si="10"/>
        <v>-1447</v>
      </c>
      <c r="Z41" s="80">
        <f t="shared" si="10"/>
        <v>-1789</v>
      </c>
      <c r="AA41" s="80">
        <f t="shared" si="10"/>
        <v>-1943</v>
      </c>
      <c r="AB41" s="154">
        <f t="shared" si="10"/>
        <v>-2114</v>
      </c>
    </row>
    <row r="42" spans="1:28" x14ac:dyDescent="0.3">
      <c r="A42" s="3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277</v>
      </c>
      <c r="R42" s="34"/>
      <c r="S42" s="34"/>
      <c r="T42" s="34"/>
      <c r="U42" s="193"/>
      <c r="V42" s="213">
        <f t="shared" si="10"/>
        <v>21</v>
      </c>
      <c r="W42" s="80">
        <f t="shared" si="10"/>
        <v>87</v>
      </c>
      <c r="X42" s="80">
        <f t="shared" si="10"/>
        <v>98</v>
      </c>
      <c r="Y42" s="80">
        <f t="shared" si="10"/>
        <v>-233</v>
      </c>
      <c r="Z42" s="80">
        <f t="shared" si="10"/>
        <v>-283</v>
      </c>
      <c r="AA42" s="80">
        <f t="shared" si="10"/>
        <v>-318</v>
      </c>
      <c r="AB42" s="154">
        <f t="shared" si="10"/>
        <v>-332</v>
      </c>
    </row>
    <row r="43" spans="1:28" x14ac:dyDescent="0.3">
      <c r="A43" s="3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27</v>
      </c>
      <c r="R43" s="87"/>
      <c r="S43" s="87"/>
      <c r="T43" s="87"/>
      <c r="U43" s="194"/>
      <c r="V43" s="214">
        <f t="shared" si="10"/>
        <v>3</v>
      </c>
      <c r="W43" s="85">
        <f t="shared" si="10"/>
        <v>9</v>
      </c>
      <c r="X43" s="85">
        <f t="shared" si="10"/>
        <v>9</v>
      </c>
      <c r="Y43" s="85">
        <f t="shared" si="10"/>
        <v>-23</v>
      </c>
      <c r="Z43" s="85">
        <f t="shared" si="10"/>
        <v>-26</v>
      </c>
      <c r="AA43" s="85">
        <f t="shared" si="10"/>
        <v>-25</v>
      </c>
      <c r="AB43" s="155">
        <f t="shared" si="10"/>
        <v>-33</v>
      </c>
    </row>
    <row r="44" spans="1:28" ht="15" thickBot="1" x14ac:dyDescent="0.35">
      <c r="A44" s="3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39296</v>
      </c>
      <c r="R44" s="31">
        <f t="shared" si="11"/>
        <v>0</v>
      </c>
      <c r="S44" s="31">
        <f t="shared" si="11"/>
        <v>0</v>
      </c>
      <c r="T44" s="31">
        <f t="shared" si="11"/>
        <v>0</v>
      </c>
      <c r="U44" s="195">
        <f t="shared" si="11"/>
        <v>0</v>
      </c>
      <c r="V44" s="215">
        <f t="shared" si="11"/>
        <v>1660</v>
      </c>
      <c r="W44" s="51">
        <f t="shared" si="11"/>
        <v>4898</v>
      </c>
      <c r="X44" s="51">
        <f t="shared" si="11"/>
        <v>1533</v>
      </c>
      <c r="Y44" s="51">
        <f t="shared" si="11"/>
        <v>-42242</v>
      </c>
      <c r="Z44" s="51">
        <f t="shared" si="11"/>
        <v>-45907</v>
      </c>
      <c r="AA44" s="51">
        <f t="shared" si="11"/>
        <v>-49333</v>
      </c>
      <c r="AB44" s="157">
        <f t="shared" si="11"/>
        <v>-49430</v>
      </c>
    </row>
    <row r="45" spans="1:28" x14ac:dyDescent="0.3">
      <c r="A45" s="3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5"/>
      <c r="S45" s="35"/>
      <c r="T45" s="35"/>
      <c r="U45" s="196"/>
      <c r="V45" s="217"/>
      <c r="W45" s="35"/>
      <c r="X45" s="35"/>
      <c r="Y45" s="35"/>
      <c r="Z45" s="35"/>
      <c r="AA45" s="35"/>
      <c r="AB45" s="163"/>
    </row>
    <row r="46" spans="1:28" x14ac:dyDescent="0.3">
      <c r="A46" s="3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5416005.7599999998</v>
      </c>
      <c r="R46" s="101"/>
      <c r="S46" s="101"/>
      <c r="T46" s="101"/>
      <c r="U46" s="197"/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1242206.9299999997</v>
      </c>
      <c r="Y46" s="95">
        <f t="shared" si="12"/>
        <v>-3933529.88</v>
      </c>
      <c r="Z46" s="95">
        <f t="shared" si="12"/>
        <v>-2291927.96</v>
      </c>
      <c r="AA46" s="95">
        <f t="shared" si="12"/>
        <v>-1270702</v>
      </c>
      <c r="AB46" s="164">
        <f t="shared" si="12"/>
        <v>-1079402.1100000001</v>
      </c>
    </row>
    <row r="47" spans="1:28" x14ac:dyDescent="0.3">
      <c r="A47" s="3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1302005.95</v>
      </c>
      <c r="R47" s="101"/>
      <c r="S47" s="101"/>
      <c r="T47" s="101"/>
      <c r="U47" s="197"/>
      <c r="V47" s="218">
        <f t="shared" si="12"/>
        <v>-912920.56</v>
      </c>
      <c r="W47" s="95">
        <f t="shared" si="12"/>
        <v>-906208.42999999993</v>
      </c>
      <c r="X47" s="95">
        <f t="shared" si="12"/>
        <v>227560.55000000005</v>
      </c>
      <c r="Y47" s="95">
        <f t="shared" si="12"/>
        <v>-829869.05</v>
      </c>
      <c r="Z47" s="95">
        <f t="shared" si="12"/>
        <v>-1209553.73</v>
      </c>
      <c r="AA47" s="95">
        <f t="shared" si="12"/>
        <v>-693291.88</v>
      </c>
      <c r="AB47" s="164">
        <f t="shared" si="12"/>
        <v>-336024.34</v>
      </c>
    </row>
    <row r="48" spans="1:28" x14ac:dyDescent="0.3">
      <c r="A48" s="3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567980.28</v>
      </c>
      <c r="R48" s="101"/>
      <c r="S48" s="101"/>
      <c r="T48" s="101"/>
      <c r="U48" s="197"/>
      <c r="V48" s="218">
        <f t="shared" si="12"/>
        <v>-92779.579999999958</v>
      </c>
      <c r="W48" s="95">
        <f t="shared" si="12"/>
        <v>-265974.88</v>
      </c>
      <c r="X48" s="95">
        <f t="shared" si="12"/>
        <v>152012.23000000004</v>
      </c>
      <c r="Y48" s="95">
        <f t="shared" si="12"/>
        <v>-224574.02</v>
      </c>
      <c r="Z48" s="95">
        <f t="shared" si="12"/>
        <v>-105207.33</v>
      </c>
      <c r="AA48" s="95">
        <f t="shared" si="12"/>
        <v>-73719.98</v>
      </c>
      <c r="AB48" s="164">
        <f t="shared" si="12"/>
        <v>-90785.05</v>
      </c>
    </row>
    <row r="49" spans="1:28" x14ac:dyDescent="0.3">
      <c r="A49" s="3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794144.87</v>
      </c>
      <c r="R49" s="101"/>
      <c r="S49" s="101"/>
      <c r="T49" s="101"/>
      <c r="U49" s="197"/>
      <c r="V49" s="218">
        <f t="shared" si="12"/>
        <v>40715.810000000056</v>
      </c>
      <c r="W49" s="95">
        <f t="shared" si="12"/>
        <v>-6772.0900000000838</v>
      </c>
      <c r="X49" s="95">
        <f t="shared" si="12"/>
        <v>340336.11</v>
      </c>
      <c r="Y49" s="95">
        <f t="shared" si="12"/>
        <v>-267262.37</v>
      </c>
      <c r="Z49" s="95">
        <f t="shared" si="12"/>
        <v>-158545.94</v>
      </c>
      <c r="AA49" s="95">
        <f t="shared" si="12"/>
        <v>-125393.91</v>
      </c>
      <c r="AB49" s="164">
        <f t="shared" si="12"/>
        <v>-89616.77</v>
      </c>
    </row>
    <row r="50" spans="1:28" ht="16.2" x14ac:dyDescent="0.45">
      <c r="A50" s="3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769787.36</v>
      </c>
      <c r="R50" s="105"/>
      <c r="S50" s="105"/>
      <c r="T50" s="105"/>
      <c r="U50" s="198"/>
      <c r="V50" s="219">
        <f t="shared" si="12"/>
        <v>589224.21</v>
      </c>
      <c r="W50" s="96">
        <f t="shared" si="12"/>
        <v>-37535.29999999993</v>
      </c>
      <c r="X50" s="96">
        <f t="shared" si="12"/>
        <v>-97521.719999999972</v>
      </c>
      <c r="Y50" s="96">
        <f t="shared" si="12"/>
        <v>-368808.16</v>
      </c>
      <c r="Z50" s="96">
        <f t="shared" si="12"/>
        <v>-252380.09</v>
      </c>
      <c r="AA50" s="96">
        <f t="shared" si="12"/>
        <v>-101449.3</v>
      </c>
      <c r="AB50" s="165">
        <f t="shared" si="12"/>
        <v>-148842.17000000001</v>
      </c>
    </row>
    <row r="51" spans="1:28" x14ac:dyDescent="0.3">
      <c r="A51" s="3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8849924.2200000007</v>
      </c>
      <c r="R51" s="101">
        <f t="shared" si="13"/>
        <v>0</v>
      </c>
      <c r="S51" s="101">
        <f t="shared" si="13"/>
        <v>0</v>
      </c>
      <c r="T51" s="101">
        <f t="shared" si="13"/>
        <v>0</v>
      </c>
      <c r="U51" s="197">
        <f t="shared" si="13"/>
        <v>0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1864594.0999999999</v>
      </c>
      <c r="Y51" s="95">
        <f t="shared" si="13"/>
        <v>-5624043.4799999995</v>
      </c>
      <c r="Z51" s="95">
        <f t="shared" si="13"/>
        <v>-4017615.05</v>
      </c>
      <c r="AA51" s="95">
        <f t="shared" si="13"/>
        <v>-2264557.0699999998</v>
      </c>
      <c r="AB51" s="141">
        <f t="shared" si="13"/>
        <v>-1744670.4400000002</v>
      </c>
    </row>
    <row r="52" spans="1:28" x14ac:dyDescent="0.3">
      <c r="A52" s="3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101"/>
      <c r="S52" s="101"/>
      <c r="T52" s="101"/>
      <c r="U52" s="197"/>
      <c r="V52" s="218"/>
      <c r="W52" s="95"/>
      <c r="X52" s="95"/>
      <c r="Y52" s="95"/>
      <c r="Z52" s="95"/>
      <c r="AA52" s="95"/>
      <c r="AB52" s="141"/>
    </row>
    <row r="53" spans="1:28" x14ac:dyDescent="0.3">
      <c r="A53" s="3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6199820.2599999998</v>
      </c>
      <c r="R53" s="101"/>
      <c r="S53" s="101"/>
      <c r="T53" s="101"/>
      <c r="U53" s="197"/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-346952.62000000011</v>
      </c>
      <c r="Y53" s="95">
        <f t="shared" si="14"/>
        <v>-3563189.4</v>
      </c>
      <c r="Z53" s="95">
        <f t="shared" si="14"/>
        <v>-2173176.54</v>
      </c>
      <c r="AA53" s="95">
        <f t="shared" si="14"/>
        <v>-1192653.6100000001</v>
      </c>
      <c r="AB53" s="164">
        <f t="shared" si="14"/>
        <v>-651311.48</v>
      </c>
    </row>
    <row r="54" spans="1:28" x14ac:dyDescent="0.3">
      <c r="A54" s="3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1855650.96</v>
      </c>
      <c r="R54" s="101"/>
      <c r="S54" s="101"/>
      <c r="T54" s="101"/>
      <c r="U54" s="197"/>
      <c r="V54" s="218">
        <f t="shared" si="14"/>
        <v>-1050142.3700000001</v>
      </c>
      <c r="W54" s="95">
        <f t="shared" si="14"/>
        <v>-782372.47</v>
      </c>
      <c r="X54" s="95">
        <f t="shared" si="14"/>
        <v>80481.199999999953</v>
      </c>
      <c r="Y54" s="95">
        <f t="shared" si="14"/>
        <v>-1120315.6399999999</v>
      </c>
      <c r="Z54" s="95">
        <f t="shared" si="14"/>
        <v>-996294.13</v>
      </c>
      <c r="AA54" s="95">
        <f t="shared" si="14"/>
        <v>-1056357.8600000001</v>
      </c>
      <c r="AB54" s="164">
        <f t="shared" si="14"/>
        <v>-593081.41</v>
      </c>
    </row>
    <row r="55" spans="1:28" x14ac:dyDescent="0.3">
      <c r="A55" s="3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693476.38</v>
      </c>
      <c r="R55" s="101"/>
      <c r="S55" s="101"/>
      <c r="T55" s="101"/>
      <c r="U55" s="197"/>
      <c r="V55" s="218">
        <f t="shared" si="14"/>
        <v>-28982.929999999993</v>
      </c>
      <c r="W55" s="95">
        <f t="shared" si="14"/>
        <v>156525.27000000002</v>
      </c>
      <c r="X55" s="95">
        <f t="shared" si="14"/>
        <v>282004.72000000003</v>
      </c>
      <c r="Y55" s="95">
        <f t="shared" si="14"/>
        <v>-173382.61</v>
      </c>
      <c r="Z55" s="95">
        <f t="shared" si="14"/>
        <v>-61560.05</v>
      </c>
      <c r="AA55" s="95">
        <f t="shared" si="14"/>
        <v>-19318.05</v>
      </c>
      <c r="AB55" s="164">
        <f t="shared" si="14"/>
        <v>-20767</v>
      </c>
    </row>
    <row r="56" spans="1:28" x14ac:dyDescent="0.3">
      <c r="A56" s="3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637820.27</v>
      </c>
      <c r="R56" s="101"/>
      <c r="S56" s="101"/>
      <c r="T56" s="101"/>
      <c r="U56" s="197"/>
      <c r="V56" s="218">
        <f t="shared" si="14"/>
        <v>44975.479999999981</v>
      </c>
      <c r="W56" s="95">
        <f t="shared" si="14"/>
        <v>193343.38</v>
      </c>
      <c r="X56" s="95">
        <f t="shared" si="14"/>
        <v>303782.71000000002</v>
      </c>
      <c r="Y56" s="95">
        <f t="shared" si="14"/>
        <v>-217262.17</v>
      </c>
      <c r="Z56" s="95">
        <f t="shared" si="14"/>
        <v>-70628.179999999993</v>
      </c>
      <c r="AA56" s="95">
        <f t="shared" si="14"/>
        <v>-29247.22</v>
      </c>
      <c r="AB56" s="164">
        <f t="shared" si="14"/>
        <v>-19220</v>
      </c>
    </row>
    <row r="57" spans="1:28" ht="16.2" x14ac:dyDescent="0.45">
      <c r="A57" s="3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357745.28</v>
      </c>
      <c r="R57" s="105"/>
      <c r="S57" s="105"/>
      <c r="T57" s="105"/>
      <c r="U57" s="198"/>
      <c r="V57" s="219">
        <f t="shared" si="14"/>
        <v>132581.70000000001</v>
      </c>
      <c r="W57" s="96">
        <f t="shared" si="14"/>
        <v>27046.979999999981</v>
      </c>
      <c r="X57" s="96">
        <f t="shared" si="14"/>
        <v>120728.89000000001</v>
      </c>
      <c r="Y57" s="96">
        <f t="shared" si="14"/>
        <v>-113322.34</v>
      </c>
      <c r="Z57" s="96">
        <f t="shared" si="14"/>
        <v>-190572.2</v>
      </c>
      <c r="AA57" s="96">
        <f t="shared" si="14"/>
        <v>-156663.06</v>
      </c>
      <c r="AB57" s="165">
        <f t="shared" si="14"/>
        <v>-47938.92</v>
      </c>
    </row>
    <row r="58" spans="1:28" x14ac:dyDescent="0.3">
      <c r="A58" s="3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9744513.1499999985</v>
      </c>
      <c r="R58" s="101">
        <f t="shared" si="15"/>
        <v>0</v>
      </c>
      <c r="S58" s="101">
        <f t="shared" si="15"/>
        <v>0</v>
      </c>
      <c r="T58" s="101">
        <f t="shared" si="15"/>
        <v>0</v>
      </c>
      <c r="U58" s="197">
        <f t="shared" si="15"/>
        <v>0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440044.89999999991</v>
      </c>
      <c r="Y58" s="95">
        <f t="shared" si="15"/>
        <v>-5187472.16</v>
      </c>
      <c r="Z58" s="95">
        <f t="shared" si="15"/>
        <v>-3492231.1</v>
      </c>
      <c r="AA58" s="95">
        <f t="shared" si="15"/>
        <v>-2454239.8000000003</v>
      </c>
      <c r="AB58" s="141">
        <f t="shared" si="15"/>
        <v>-1332318.81</v>
      </c>
    </row>
    <row r="59" spans="1:28" x14ac:dyDescent="0.3">
      <c r="A59" s="3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101"/>
      <c r="S59" s="101"/>
      <c r="T59" s="101"/>
      <c r="U59" s="197"/>
      <c r="V59" s="218"/>
      <c r="W59" s="95"/>
      <c r="X59" s="95"/>
      <c r="Y59" s="95"/>
      <c r="Z59" s="95"/>
      <c r="AA59" s="95"/>
      <c r="AB59" s="141"/>
    </row>
    <row r="60" spans="1:28" x14ac:dyDescent="0.3">
      <c r="A60" s="3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13884039.65</v>
      </c>
      <c r="R60" s="101"/>
      <c r="S60" s="101"/>
      <c r="T60" s="101"/>
      <c r="U60" s="197"/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643887.21000000089</v>
      </c>
      <c r="Y60" s="95">
        <f t="shared" si="16"/>
        <v>-14907007.960000001</v>
      </c>
      <c r="Z60" s="95">
        <f t="shared" si="16"/>
        <v>-14028430.189999999</v>
      </c>
      <c r="AA60" s="95">
        <f t="shared" si="16"/>
        <v>-12953454.619999999</v>
      </c>
      <c r="AB60" s="164">
        <f t="shared" si="16"/>
        <v>-11417784.529999999</v>
      </c>
    </row>
    <row r="61" spans="1:28" x14ac:dyDescent="0.3">
      <c r="A61" s="3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10231826.9</v>
      </c>
      <c r="R61" s="101"/>
      <c r="S61" s="101"/>
      <c r="T61" s="101"/>
      <c r="U61" s="197"/>
      <c r="V61" s="218">
        <f t="shared" si="16"/>
        <v>-450639.22999999858</v>
      </c>
      <c r="W61" s="95">
        <f t="shared" si="16"/>
        <v>-492342.25</v>
      </c>
      <c r="X61" s="95">
        <f t="shared" si="16"/>
        <v>-1073537.8699999992</v>
      </c>
      <c r="Y61" s="95">
        <f t="shared" si="16"/>
        <v>-10712494.9</v>
      </c>
      <c r="Z61" s="95">
        <f t="shared" si="16"/>
        <v>-10038457.33</v>
      </c>
      <c r="AA61" s="95">
        <f t="shared" si="16"/>
        <v>-9871546.7799999993</v>
      </c>
      <c r="AB61" s="164">
        <f t="shared" si="16"/>
        <v>-9702638.1199999992</v>
      </c>
    </row>
    <row r="62" spans="1:28" x14ac:dyDescent="0.3">
      <c r="A62" s="3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550162.59</v>
      </c>
      <c r="R62" s="101"/>
      <c r="S62" s="101"/>
      <c r="T62" s="101"/>
      <c r="U62" s="197"/>
      <c r="V62" s="218">
        <f t="shared" si="16"/>
        <v>167275.35</v>
      </c>
      <c r="W62" s="95">
        <f t="shared" si="16"/>
        <v>334843.09999999998</v>
      </c>
      <c r="X62" s="95">
        <f t="shared" si="16"/>
        <v>240860.66999999998</v>
      </c>
      <c r="Y62" s="95">
        <f t="shared" si="16"/>
        <v>-376557.21</v>
      </c>
      <c r="Z62" s="95">
        <f t="shared" si="16"/>
        <v>-240343.91</v>
      </c>
      <c r="AA62" s="95">
        <f t="shared" si="16"/>
        <v>-106724.94</v>
      </c>
      <c r="AB62" s="164">
        <f t="shared" si="16"/>
        <v>-8764.16</v>
      </c>
    </row>
    <row r="63" spans="1:28" x14ac:dyDescent="0.3">
      <c r="A63" s="3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337137.3</v>
      </c>
      <c r="R63" s="101"/>
      <c r="S63" s="101"/>
      <c r="T63" s="101"/>
      <c r="U63" s="197"/>
      <c r="V63" s="218">
        <f t="shared" si="16"/>
        <v>23959.199999999997</v>
      </c>
      <c r="W63" s="95">
        <f t="shared" si="16"/>
        <v>124358.78999999998</v>
      </c>
      <c r="X63" s="95">
        <f t="shared" si="16"/>
        <v>81546.039999999979</v>
      </c>
      <c r="Y63" s="95">
        <f t="shared" si="16"/>
        <v>-301781.09000000003</v>
      </c>
      <c r="Z63" s="95">
        <f t="shared" si="16"/>
        <v>-241342.3</v>
      </c>
      <c r="AA63" s="95">
        <f t="shared" si="16"/>
        <v>-147504.42000000001</v>
      </c>
      <c r="AB63" s="164">
        <f t="shared" si="16"/>
        <v>-108980.35</v>
      </c>
    </row>
    <row r="64" spans="1:28" ht="16.2" x14ac:dyDescent="0.45">
      <c r="A64" s="3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316678.65999999997</v>
      </c>
      <c r="R64" s="105"/>
      <c r="S64" s="105"/>
      <c r="T64" s="105"/>
      <c r="U64" s="198"/>
      <c r="V64" s="219">
        <f t="shared" si="16"/>
        <v>217842.19</v>
      </c>
      <c r="W64" s="96">
        <f t="shared" si="16"/>
        <v>359096.44999999995</v>
      </c>
      <c r="X64" s="96">
        <f t="shared" si="16"/>
        <v>200568.45999999996</v>
      </c>
      <c r="Y64" s="96">
        <f t="shared" si="16"/>
        <v>-168134.76</v>
      </c>
      <c r="Z64" s="96">
        <f t="shared" si="16"/>
        <v>-188503.98</v>
      </c>
      <c r="AA64" s="96">
        <f t="shared" si="16"/>
        <v>-272534.45</v>
      </c>
      <c r="AB64" s="165">
        <f t="shared" si="16"/>
        <v>-217536.81</v>
      </c>
    </row>
    <row r="65" spans="1:28" x14ac:dyDescent="0.3">
      <c r="A65" s="3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25319845.100000001</v>
      </c>
      <c r="R65" s="101">
        <f t="shared" si="17"/>
        <v>0</v>
      </c>
      <c r="S65" s="101">
        <f t="shared" si="17"/>
        <v>0</v>
      </c>
      <c r="T65" s="101">
        <f t="shared" si="17"/>
        <v>0</v>
      </c>
      <c r="U65" s="197">
        <f t="shared" si="17"/>
        <v>0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93324.510000001639</v>
      </c>
      <c r="Y65" s="95">
        <f t="shared" si="17"/>
        <v>-26465975.920000002</v>
      </c>
      <c r="Z65" s="95">
        <f t="shared" si="17"/>
        <v>-24737077.710000001</v>
      </c>
      <c r="AA65" s="95">
        <f t="shared" si="17"/>
        <v>-23351765.210000001</v>
      </c>
      <c r="AB65" s="141">
        <f t="shared" si="17"/>
        <v>-21455703.969999999</v>
      </c>
    </row>
    <row r="66" spans="1:28" x14ac:dyDescent="0.3">
      <c r="A66" s="3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101"/>
      <c r="S66" s="101"/>
      <c r="T66" s="101"/>
      <c r="U66" s="197"/>
      <c r="V66" s="218"/>
      <c r="W66" s="95"/>
      <c r="X66" s="95"/>
      <c r="Y66" s="95"/>
      <c r="Z66" s="95"/>
      <c r="AA66" s="95"/>
      <c r="AB66" s="141"/>
    </row>
    <row r="67" spans="1:28" x14ac:dyDescent="0.3">
      <c r="A67" s="3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25499865.670000002</v>
      </c>
      <c r="R67" s="101"/>
      <c r="S67" s="101"/>
      <c r="T67" s="101"/>
      <c r="U67" s="197"/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1539141.5200000033</v>
      </c>
      <c r="Y67" s="95">
        <f t="shared" si="20"/>
        <v>-22403727.240000002</v>
      </c>
      <c r="Z67" s="95">
        <f t="shared" si="20"/>
        <v>-18493534.689999998</v>
      </c>
      <c r="AA67" s="95">
        <f t="shared" si="20"/>
        <v>-15416810.23</v>
      </c>
      <c r="AB67" s="164">
        <f t="shared" si="20"/>
        <v>-13148498.119999999</v>
      </c>
    </row>
    <row r="68" spans="1:28" x14ac:dyDescent="0.3">
      <c r="A68" s="3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13389483.810000001</v>
      </c>
      <c r="R68" s="101"/>
      <c r="S68" s="101"/>
      <c r="T68" s="101"/>
      <c r="U68" s="197"/>
      <c r="V68" s="218">
        <f t="shared" si="20"/>
        <v>-2413702.1599999983</v>
      </c>
      <c r="W68" s="95">
        <f t="shared" si="20"/>
        <v>-2180923.1499999985</v>
      </c>
      <c r="X68" s="95">
        <f t="shared" si="20"/>
        <v>-765496.11999999918</v>
      </c>
      <c r="Y68" s="95">
        <f t="shared" si="20"/>
        <v>-12662679.59</v>
      </c>
      <c r="Z68" s="95">
        <f t="shared" si="20"/>
        <v>-12244305.189999999</v>
      </c>
      <c r="AA68" s="95">
        <f t="shared" si="20"/>
        <v>-11621196.52</v>
      </c>
      <c r="AB68" s="164">
        <f t="shared" si="20"/>
        <v>-10631743.869999999</v>
      </c>
    </row>
    <row r="69" spans="1:28" x14ac:dyDescent="0.3">
      <c r="A69" s="3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1811619.25</v>
      </c>
      <c r="R69" s="101"/>
      <c r="S69" s="101"/>
      <c r="T69" s="101"/>
      <c r="U69" s="197"/>
      <c r="V69" s="218">
        <f t="shared" si="20"/>
        <v>45512.840000000084</v>
      </c>
      <c r="W69" s="95">
        <f t="shared" si="20"/>
        <v>225393.49000000022</v>
      </c>
      <c r="X69" s="95">
        <f t="shared" si="20"/>
        <v>674877.62000000011</v>
      </c>
      <c r="Y69" s="95">
        <f t="shared" si="20"/>
        <v>-774513.84000000008</v>
      </c>
      <c r="Z69" s="95">
        <f t="shared" si="20"/>
        <v>-407111.29000000004</v>
      </c>
      <c r="AA69" s="95">
        <f t="shared" si="20"/>
        <v>-199762.97</v>
      </c>
      <c r="AB69" s="164">
        <f t="shared" si="20"/>
        <v>-120316.21</v>
      </c>
    </row>
    <row r="70" spans="1:28" x14ac:dyDescent="0.3">
      <c r="A70" s="3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1769102.44</v>
      </c>
      <c r="R70" s="101"/>
      <c r="S70" s="101"/>
      <c r="T70" s="101"/>
      <c r="U70" s="197"/>
      <c r="V70" s="218">
        <f t="shared" si="20"/>
        <v>109650.49000000022</v>
      </c>
      <c r="W70" s="95">
        <f t="shared" si="20"/>
        <v>310930.08000000007</v>
      </c>
      <c r="X70" s="95">
        <f t="shared" si="20"/>
        <v>725664.85999999987</v>
      </c>
      <c r="Y70" s="95">
        <f t="shared" si="20"/>
        <v>-786305.63000000012</v>
      </c>
      <c r="Z70" s="95">
        <f t="shared" si="20"/>
        <v>-470516.42</v>
      </c>
      <c r="AA70" s="95">
        <f t="shared" si="20"/>
        <v>-302145.55000000005</v>
      </c>
      <c r="AB70" s="164">
        <f t="shared" si="20"/>
        <v>-217817.12</v>
      </c>
    </row>
    <row r="71" spans="1:28" x14ac:dyDescent="0.3">
      <c r="A71" s="3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1444211.3</v>
      </c>
      <c r="R71" s="105"/>
      <c r="S71" s="105"/>
      <c r="T71" s="105"/>
      <c r="U71" s="198"/>
      <c r="V71" s="219">
        <f t="shared" si="20"/>
        <v>939648.1</v>
      </c>
      <c r="W71" s="96">
        <f t="shared" si="20"/>
        <v>348608.13000000012</v>
      </c>
      <c r="X71" s="96">
        <f t="shared" si="20"/>
        <v>223775.63000000012</v>
      </c>
      <c r="Y71" s="96">
        <f t="shared" si="20"/>
        <v>-650265.26</v>
      </c>
      <c r="Z71" s="96">
        <f t="shared" si="20"/>
        <v>-631456.27</v>
      </c>
      <c r="AA71" s="96">
        <f t="shared" si="20"/>
        <v>-530646.81000000006</v>
      </c>
      <c r="AB71" s="165">
        <f t="shared" si="20"/>
        <v>-414317.9</v>
      </c>
    </row>
    <row r="72" spans="1:28" ht="15" thickBot="1" x14ac:dyDescent="0.35">
      <c r="A72" s="3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368">
        <f t="shared" si="23"/>
        <v>43914282.469999999</v>
      </c>
      <c r="R72" s="108">
        <f t="shared" si="23"/>
        <v>0</v>
      </c>
      <c r="S72" s="108">
        <f t="shared" si="23"/>
        <v>0</v>
      </c>
      <c r="T72" s="108">
        <f t="shared" si="23"/>
        <v>0</v>
      </c>
      <c r="U72" s="199">
        <f t="shared" si="23"/>
        <v>0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2397963.5100000044</v>
      </c>
      <c r="Y72" s="97">
        <f t="shared" si="23"/>
        <v>-37277491.560000002</v>
      </c>
      <c r="Z72" s="97">
        <f t="shared" si="23"/>
        <v>-32246923.859999996</v>
      </c>
      <c r="AA72" s="97">
        <f t="shared" si="23"/>
        <v>-28070562.079999998</v>
      </c>
      <c r="AB72" s="166">
        <f t="shared" si="23"/>
        <v>-24532693.219999999</v>
      </c>
    </row>
    <row r="73" spans="1:28" x14ac:dyDescent="0.3">
      <c r="A73" s="3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2"/>
      <c r="S73" s="32"/>
      <c r="T73" s="32"/>
      <c r="U73" s="200"/>
      <c r="V73" s="221"/>
      <c r="W73" s="32"/>
      <c r="X73" s="32"/>
      <c r="Y73" s="32"/>
      <c r="Z73" s="32"/>
      <c r="AA73" s="32"/>
      <c r="AB73" s="167"/>
    </row>
    <row r="74" spans="1:28" x14ac:dyDescent="0.3">
      <c r="A74" s="3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6525415</v>
      </c>
      <c r="R74" s="34"/>
      <c r="S74" s="34"/>
      <c r="T74" s="34"/>
      <c r="U74" s="193"/>
      <c r="V74" s="213">
        <f t="shared" ref="V74:AB78" si="24">O74-C74</f>
        <v>-8197240</v>
      </c>
      <c r="W74" s="80">
        <f t="shared" si="24"/>
        <v>1276654</v>
      </c>
      <c r="X74" s="80">
        <f t="shared" si="24"/>
        <v>-7628032</v>
      </c>
      <c r="Y74" s="80">
        <f t="shared" si="24"/>
        <v>-6947996</v>
      </c>
      <c r="Z74" s="80">
        <f t="shared" si="24"/>
        <v>-4527635</v>
      </c>
      <c r="AA74" s="80">
        <f t="shared" si="24"/>
        <v>-3931647</v>
      </c>
      <c r="AB74" s="154">
        <f t="shared" si="24"/>
        <v>-4442656</v>
      </c>
    </row>
    <row r="75" spans="1:28" x14ac:dyDescent="0.3">
      <c r="A75" s="3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954514</v>
      </c>
      <c r="R75" s="34"/>
      <c r="S75" s="34"/>
      <c r="T75" s="34"/>
      <c r="U75" s="193"/>
      <c r="V75" s="213">
        <f t="shared" si="24"/>
        <v>-1401934</v>
      </c>
      <c r="W75" s="80">
        <f t="shared" si="24"/>
        <v>-112682</v>
      </c>
      <c r="X75" s="80">
        <f t="shared" si="24"/>
        <v>-1723267</v>
      </c>
      <c r="Y75" s="80">
        <f t="shared" si="24"/>
        <v>-1468111</v>
      </c>
      <c r="Z75" s="80">
        <f t="shared" si="24"/>
        <v>-797430</v>
      </c>
      <c r="AA75" s="80">
        <f t="shared" si="24"/>
        <v>-695783</v>
      </c>
      <c r="AB75" s="154">
        <f t="shared" si="24"/>
        <v>-702726</v>
      </c>
    </row>
    <row r="76" spans="1:28" x14ac:dyDescent="0.3">
      <c r="A76" s="3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563777</v>
      </c>
      <c r="R76" s="34"/>
      <c r="S76" s="34"/>
      <c r="T76" s="34"/>
      <c r="U76" s="193"/>
      <c r="V76" s="213">
        <f t="shared" si="24"/>
        <v>-1823446</v>
      </c>
      <c r="W76" s="80">
        <f t="shared" si="24"/>
        <v>-316797</v>
      </c>
      <c r="X76" s="80">
        <f t="shared" si="24"/>
        <v>-1336307</v>
      </c>
      <c r="Y76" s="80">
        <f t="shared" si="24"/>
        <v>-830515</v>
      </c>
      <c r="Z76" s="80">
        <f t="shared" si="24"/>
        <v>-530971</v>
      </c>
      <c r="AA76" s="80">
        <f t="shared" si="24"/>
        <v>-482381</v>
      </c>
      <c r="AB76" s="154">
        <f t="shared" si="24"/>
        <v>-540273</v>
      </c>
    </row>
    <row r="77" spans="1:28" x14ac:dyDescent="0.3">
      <c r="A77" s="3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1545643</v>
      </c>
      <c r="R77" s="34"/>
      <c r="S77" s="34"/>
      <c r="T77" s="34"/>
      <c r="U77" s="193"/>
      <c r="V77" s="213">
        <f t="shared" si="24"/>
        <v>-3237485</v>
      </c>
      <c r="W77" s="80">
        <f t="shared" si="24"/>
        <v>-956171</v>
      </c>
      <c r="X77" s="80">
        <f t="shared" si="24"/>
        <v>-3916002</v>
      </c>
      <c r="Y77" s="80">
        <f t="shared" si="24"/>
        <v>-3070202</v>
      </c>
      <c r="Z77" s="80">
        <f t="shared" si="24"/>
        <v>-2109949</v>
      </c>
      <c r="AA77" s="80">
        <f t="shared" si="24"/>
        <v>-1977767</v>
      </c>
      <c r="AB77" s="154">
        <f t="shared" si="24"/>
        <v>-2187047</v>
      </c>
    </row>
    <row r="78" spans="1:28" x14ac:dyDescent="0.3">
      <c r="A78" s="3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8563609</v>
      </c>
      <c r="R78" s="87"/>
      <c r="S78" s="87"/>
      <c r="T78" s="87"/>
      <c r="U78" s="194"/>
      <c r="V78" s="214">
        <f t="shared" si="24"/>
        <v>-2890399</v>
      </c>
      <c r="W78" s="85">
        <f t="shared" si="24"/>
        <v>-1655044</v>
      </c>
      <c r="X78" s="85">
        <f t="shared" si="24"/>
        <v>-5445677</v>
      </c>
      <c r="Y78" s="85">
        <f t="shared" si="24"/>
        <v>-9831576</v>
      </c>
      <c r="Z78" s="85">
        <f t="shared" si="24"/>
        <v>-8561196</v>
      </c>
      <c r="AA78" s="85">
        <f t="shared" si="24"/>
        <v>-18938213</v>
      </c>
      <c r="AB78" s="155">
        <f t="shared" si="24"/>
        <v>-8395329</v>
      </c>
    </row>
    <row r="79" spans="1:28" x14ac:dyDescent="0.3">
      <c r="A79" s="3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18152958</v>
      </c>
      <c r="R79" s="34">
        <f t="shared" si="25"/>
        <v>0</v>
      </c>
      <c r="S79" s="34">
        <f t="shared" si="25"/>
        <v>0</v>
      </c>
      <c r="T79" s="34">
        <f t="shared" si="25"/>
        <v>0</v>
      </c>
      <c r="U79" s="193">
        <f t="shared" si="25"/>
        <v>0</v>
      </c>
      <c r="V79" s="213">
        <f t="shared" si="25"/>
        <v>-17550504</v>
      </c>
      <c r="W79" s="80">
        <f t="shared" si="25"/>
        <v>-1764040</v>
      </c>
      <c r="X79" s="80">
        <f t="shared" si="25"/>
        <v>-20049285</v>
      </c>
      <c r="Y79" s="80">
        <f t="shared" si="25"/>
        <v>-22148400</v>
      </c>
      <c r="Z79" s="80">
        <f t="shared" si="25"/>
        <v>-16527181</v>
      </c>
      <c r="AA79" s="80">
        <f t="shared" si="25"/>
        <v>-26025791</v>
      </c>
      <c r="AB79" s="154">
        <f t="shared" si="25"/>
        <v>-16268031</v>
      </c>
    </row>
    <row r="80" spans="1:28" x14ac:dyDescent="0.3">
      <c r="A80" s="3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6"/>
      <c r="S80" s="36"/>
      <c r="T80" s="36"/>
      <c r="U80" s="201"/>
      <c r="V80" s="222"/>
      <c r="W80" s="144"/>
      <c r="X80" s="144"/>
      <c r="Y80" s="144"/>
      <c r="Z80" s="144"/>
      <c r="AA80" s="144"/>
      <c r="AB80" s="168"/>
    </row>
    <row r="81" spans="1:28" x14ac:dyDescent="0.3">
      <c r="A81" s="3"/>
      <c r="B81" s="153" t="str">
        <f>$B$11</f>
        <v>Residential [1]</v>
      </c>
      <c r="C81" s="387">
        <v>51520287.140000001</v>
      </c>
      <c r="D81" s="388">
        <v>32757777.579999998</v>
      </c>
      <c r="E81" s="388">
        <v>21115009.800000001</v>
      </c>
      <c r="F81" s="388">
        <v>11451333.68</v>
      </c>
      <c r="G81" s="388">
        <v>8432572.0399999991</v>
      </c>
      <c r="H81" s="388">
        <v>7518855.7000000002</v>
      </c>
      <c r="I81" s="388">
        <v>8154353.6100000003</v>
      </c>
      <c r="J81" s="388">
        <v>11226977.550000001</v>
      </c>
      <c r="K81" s="388">
        <v>24325777.57</v>
      </c>
      <c r="L81" s="388">
        <v>45040653.689999998</v>
      </c>
      <c r="M81" s="388">
        <v>50252174.060000002</v>
      </c>
      <c r="N81" s="389">
        <v>50746854.119999997</v>
      </c>
      <c r="O81" s="388">
        <v>39158946.759999998</v>
      </c>
      <c r="P81" s="388">
        <v>33270807.379999999</v>
      </c>
      <c r="Q81" s="372">
        <v>9190388.1600000001</v>
      </c>
      <c r="R81" s="117"/>
      <c r="S81" s="117"/>
      <c r="T81" s="117"/>
      <c r="U81" s="202"/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-11924621.640000001</v>
      </c>
      <c r="Y81" s="95">
        <f t="shared" si="26"/>
        <v>-11451333.68</v>
      </c>
      <c r="Z81" s="95">
        <f t="shared" si="26"/>
        <v>-8432572.0399999991</v>
      </c>
      <c r="AA81" s="95">
        <f t="shared" si="26"/>
        <v>-7518855.7000000002</v>
      </c>
      <c r="AB81" s="164">
        <f t="shared" si="26"/>
        <v>-8154353.6100000003</v>
      </c>
    </row>
    <row r="82" spans="1:28" x14ac:dyDescent="0.3">
      <c r="A82" s="3"/>
      <c r="B82" s="153" t="str">
        <f>$B$12</f>
        <v>Low Income Residential [2]</v>
      </c>
      <c r="C82" s="387">
        <v>6560695.3499999996</v>
      </c>
      <c r="D82" s="388">
        <v>4148788.41</v>
      </c>
      <c r="E82" s="388">
        <v>3005372.2</v>
      </c>
      <c r="F82" s="388">
        <v>1764842.61</v>
      </c>
      <c r="G82" s="388">
        <v>1081568.18</v>
      </c>
      <c r="H82" s="388">
        <v>968966.43</v>
      </c>
      <c r="I82" s="388">
        <v>954941.41</v>
      </c>
      <c r="J82" s="388">
        <v>1285463.08</v>
      </c>
      <c r="K82" s="388">
        <v>2841274.85</v>
      </c>
      <c r="L82" s="388">
        <v>5064209.62</v>
      </c>
      <c r="M82" s="388">
        <v>5867187.46</v>
      </c>
      <c r="N82" s="389">
        <v>6126647.3399999999</v>
      </c>
      <c r="O82" s="388">
        <v>4941773.5599999996</v>
      </c>
      <c r="P82" s="388">
        <v>3861387.46</v>
      </c>
      <c r="Q82" s="372">
        <v>1008572.4</v>
      </c>
      <c r="R82" s="117"/>
      <c r="S82" s="117"/>
      <c r="T82" s="117"/>
      <c r="U82" s="202"/>
      <c r="V82" s="218">
        <f t="shared" si="26"/>
        <v>-1618921.79</v>
      </c>
      <c r="W82" s="95">
        <f t="shared" si="26"/>
        <v>-287400.95000000019</v>
      </c>
      <c r="X82" s="95">
        <f t="shared" si="26"/>
        <v>-1996799.8000000003</v>
      </c>
      <c r="Y82" s="95">
        <f t="shared" si="26"/>
        <v>-1764842.61</v>
      </c>
      <c r="Z82" s="95">
        <f t="shared" si="26"/>
        <v>-1081568.18</v>
      </c>
      <c r="AA82" s="95">
        <f t="shared" si="26"/>
        <v>-968966.43</v>
      </c>
      <c r="AB82" s="164">
        <f t="shared" si="26"/>
        <v>-954941.41</v>
      </c>
    </row>
    <row r="83" spans="1:28" x14ac:dyDescent="0.3">
      <c r="A83" s="3"/>
      <c r="B83" s="153" t="str">
        <f>$B$13</f>
        <v>Small C&amp;I [3]</v>
      </c>
      <c r="C83" s="387">
        <v>7715647.4900000002</v>
      </c>
      <c r="D83" s="388">
        <v>4597306.25</v>
      </c>
      <c r="E83" s="388">
        <v>2523250.02</v>
      </c>
      <c r="F83" s="388">
        <v>1300518.48</v>
      </c>
      <c r="G83" s="388">
        <v>979847.65</v>
      </c>
      <c r="H83" s="388">
        <v>913709.08000000007</v>
      </c>
      <c r="I83" s="388">
        <v>961868.64999999991</v>
      </c>
      <c r="J83" s="388">
        <v>1271723.3599999999</v>
      </c>
      <c r="K83" s="388">
        <v>2850415.4899999998</v>
      </c>
      <c r="L83" s="388">
        <v>6144795.9399999995</v>
      </c>
      <c r="M83" s="388">
        <v>7155611.1200000001</v>
      </c>
      <c r="N83" s="389">
        <v>7251721.6699999999</v>
      </c>
      <c r="O83" s="388">
        <v>5377295.0099999998</v>
      </c>
      <c r="P83" s="388">
        <v>4119181</v>
      </c>
      <c r="Q83" s="372">
        <v>736885.34</v>
      </c>
      <c r="R83" s="117"/>
      <c r="S83" s="117"/>
      <c r="T83" s="117"/>
      <c r="U83" s="202"/>
      <c r="V83" s="218">
        <f t="shared" si="26"/>
        <v>-2338352.4800000004</v>
      </c>
      <c r="W83" s="95">
        <f t="shared" si="26"/>
        <v>-478125.25</v>
      </c>
      <c r="X83" s="95">
        <f t="shared" si="26"/>
        <v>-1786364.6800000002</v>
      </c>
      <c r="Y83" s="95">
        <f t="shared" si="26"/>
        <v>-1300518.48</v>
      </c>
      <c r="Z83" s="95">
        <f t="shared" si="26"/>
        <v>-979847.65</v>
      </c>
      <c r="AA83" s="95">
        <f t="shared" si="26"/>
        <v>-913709.08000000007</v>
      </c>
      <c r="AB83" s="164">
        <f t="shared" si="26"/>
        <v>-961868.64999999991</v>
      </c>
    </row>
    <row r="84" spans="1:28" x14ac:dyDescent="0.3">
      <c r="A84" s="3"/>
      <c r="B84" s="153" t="str">
        <f>$B$14</f>
        <v>Medium C&amp;I [4]</v>
      </c>
      <c r="C84" s="387">
        <v>10803327.15</v>
      </c>
      <c r="D84" s="388">
        <v>6923117.1200000001</v>
      </c>
      <c r="E84" s="388">
        <v>4310939.66</v>
      </c>
      <c r="F84" s="388">
        <v>2386999.7599999998</v>
      </c>
      <c r="G84" s="388">
        <v>1737136.8900000001</v>
      </c>
      <c r="H84" s="388">
        <v>1596991.71</v>
      </c>
      <c r="I84" s="388">
        <v>1708511.9</v>
      </c>
      <c r="J84" s="388">
        <v>2231477.8200000003</v>
      </c>
      <c r="K84" s="388">
        <v>4640643.4799999995</v>
      </c>
      <c r="L84" s="388">
        <v>8869193.2200000007</v>
      </c>
      <c r="M84" s="388">
        <v>10198115.959999999</v>
      </c>
      <c r="N84" s="389">
        <v>10288749.379999999</v>
      </c>
      <c r="O84" s="388">
        <v>8031369.5099999998</v>
      </c>
      <c r="P84" s="388">
        <v>6034123.1200000001</v>
      </c>
      <c r="Q84" s="372">
        <v>1221792.58</v>
      </c>
      <c r="R84" s="117"/>
      <c r="S84" s="117"/>
      <c r="T84" s="117"/>
      <c r="U84" s="202"/>
      <c r="V84" s="218">
        <f t="shared" si="26"/>
        <v>-2771957.6400000006</v>
      </c>
      <c r="W84" s="95">
        <f t="shared" si="26"/>
        <v>-888994</v>
      </c>
      <c r="X84" s="95">
        <f t="shared" si="26"/>
        <v>-3089147.08</v>
      </c>
      <c r="Y84" s="95">
        <f t="shared" si="26"/>
        <v>-2386999.7599999998</v>
      </c>
      <c r="Z84" s="95">
        <f t="shared" si="26"/>
        <v>-1737136.8900000001</v>
      </c>
      <c r="AA84" s="95">
        <f t="shared" si="26"/>
        <v>-1596991.71</v>
      </c>
      <c r="AB84" s="164">
        <f t="shared" si="26"/>
        <v>-1708511.9</v>
      </c>
    </row>
    <row r="85" spans="1:28" ht="16.2" x14ac:dyDescent="0.45">
      <c r="A85" s="3"/>
      <c r="B85" s="153" t="str">
        <f>$B$15</f>
        <v>Large C&amp;I [5]</v>
      </c>
      <c r="C85" s="390">
        <v>8508765.6799999997</v>
      </c>
      <c r="D85" s="391">
        <v>6582117.5800000001</v>
      </c>
      <c r="E85" s="391">
        <v>5415658.5899999999</v>
      </c>
      <c r="F85" s="391">
        <v>3007161.56</v>
      </c>
      <c r="G85" s="391">
        <v>2373973.44</v>
      </c>
      <c r="H85" s="391">
        <v>2469556.86</v>
      </c>
      <c r="I85" s="391">
        <v>2462262.5299999998</v>
      </c>
      <c r="J85" s="391">
        <v>2638141.4800000004</v>
      </c>
      <c r="K85" s="391">
        <v>4738478.42</v>
      </c>
      <c r="L85" s="391">
        <v>8156364.29</v>
      </c>
      <c r="M85" s="391">
        <v>8514975</v>
      </c>
      <c r="N85" s="392">
        <v>8630106.4900000002</v>
      </c>
      <c r="O85" s="391">
        <v>7253344.7799999993</v>
      </c>
      <c r="P85" s="391">
        <v>6818754.75</v>
      </c>
      <c r="Q85" s="373">
        <v>3069804.99</v>
      </c>
      <c r="R85" s="121"/>
      <c r="S85" s="121"/>
      <c r="T85" s="121"/>
      <c r="U85" s="203"/>
      <c r="V85" s="219">
        <f t="shared" si="26"/>
        <v>-1255420.9000000004</v>
      </c>
      <c r="W85" s="96">
        <f t="shared" si="26"/>
        <v>236637.16999999993</v>
      </c>
      <c r="X85" s="96">
        <f t="shared" si="26"/>
        <v>-2345853.5999999996</v>
      </c>
      <c r="Y85" s="96">
        <f t="shared" si="26"/>
        <v>-3007161.56</v>
      </c>
      <c r="Z85" s="96">
        <f t="shared" si="26"/>
        <v>-2373973.44</v>
      </c>
      <c r="AA85" s="96">
        <f t="shared" si="26"/>
        <v>-2469556.86</v>
      </c>
      <c r="AB85" s="165">
        <f t="shared" si="26"/>
        <v>-2462262.5299999998</v>
      </c>
    </row>
    <row r="86" spans="1:28" x14ac:dyDescent="0.3">
      <c r="A86" s="3"/>
      <c r="B86" s="153" t="str">
        <f>$B$16</f>
        <v>Total</v>
      </c>
      <c r="C86" s="114">
        <f>SUM(C81:C85)</f>
        <v>85108722.810000002</v>
      </c>
      <c r="D86" s="115">
        <f>SUM(D81:D85)</f>
        <v>55009106.93999999</v>
      </c>
      <c r="E86" s="115">
        <f t="shared" ref="E86:AB86" si="27">SUM(E81:E85)</f>
        <v>36370230.269999996</v>
      </c>
      <c r="F86" s="115">
        <f t="shared" si="27"/>
        <v>19910856.09</v>
      </c>
      <c r="G86" s="115">
        <f t="shared" si="27"/>
        <v>14605098.199999999</v>
      </c>
      <c r="H86" s="115">
        <f t="shared" si="27"/>
        <v>13468079.780000001</v>
      </c>
      <c r="I86" s="115">
        <f t="shared" si="27"/>
        <v>14241938.1</v>
      </c>
      <c r="J86" s="115">
        <f t="shared" si="27"/>
        <v>18653783.289999999</v>
      </c>
      <c r="K86" s="115">
        <f t="shared" si="27"/>
        <v>39396589.810000002</v>
      </c>
      <c r="L86" s="115">
        <f t="shared" si="27"/>
        <v>73275216.75999999</v>
      </c>
      <c r="M86" s="115">
        <f t="shared" si="27"/>
        <v>81988063.599999994</v>
      </c>
      <c r="N86" s="116">
        <f t="shared" si="27"/>
        <v>83044078.999999985</v>
      </c>
      <c r="O86" s="115">
        <f t="shared" si="27"/>
        <v>64762729.619999997</v>
      </c>
      <c r="P86" s="372">
        <f t="shared" si="27"/>
        <v>54104253.709999993</v>
      </c>
      <c r="Q86" s="372">
        <f t="shared" si="27"/>
        <v>15227443.470000001</v>
      </c>
      <c r="R86" s="117">
        <f t="shared" si="27"/>
        <v>0</v>
      </c>
      <c r="S86" s="117">
        <f t="shared" si="27"/>
        <v>0</v>
      </c>
      <c r="T86" s="117">
        <f t="shared" si="27"/>
        <v>0</v>
      </c>
      <c r="U86" s="202">
        <f t="shared" si="27"/>
        <v>0</v>
      </c>
      <c r="V86" s="223">
        <f t="shared" si="27"/>
        <v>-20345993.190000005</v>
      </c>
      <c r="W86" s="117">
        <f t="shared" si="27"/>
        <v>-904853.22999999952</v>
      </c>
      <c r="X86" s="117">
        <f t="shared" si="27"/>
        <v>-21142786.800000004</v>
      </c>
      <c r="Y86" s="117">
        <f t="shared" si="27"/>
        <v>-19910856.09</v>
      </c>
      <c r="Z86" s="117">
        <f t="shared" si="27"/>
        <v>-14605098.199999999</v>
      </c>
      <c r="AA86" s="117">
        <f t="shared" si="27"/>
        <v>-13468079.780000001</v>
      </c>
      <c r="AB86" s="169">
        <f t="shared" si="27"/>
        <v>-14241938.1</v>
      </c>
    </row>
    <row r="87" spans="1:28" x14ac:dyDescent="0.3">
      <c r="A87" s="3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243"/>
      <c r="S87" s="243"/>
      <c r="T87" s="243"/>
      <c r="U87" s="244"/>
      <c r="V87" s="245"/>
      <c r="W87" s="243"/>
      <c r="X87" s="37"/>
      <c r="Y87" s="37"/>
      <c r="Z87" s="37"/>
      <c r="AA87" s="37"/>
      <c r="AB87" s="45"/>
    </row>
    <row r="88" spans="1:28" x14ac:dyDescent="0.3">
      <c r="A88" s="3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243" t="s">
        <v>31</v>
      </c>
      <c r="S88" s="243" t="s">
        <v>31</v>
      </c>
      <c r="T88" s="243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3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243" t="s">
        <v>31</v>
      </c>
      <c r="S89" s="243" t="s">
        <v>31</v>
      </c>
      <c r="T89" s="243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3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243" t="s">
        <v>31</v>
      </c>
      <c r="S90" s="243" t="s">
        <v>31</v>
      </c>
      <c r="T90" s="243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3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243" t="s">
        <v>31</v>
      </c>
      <c r="S91" s="243" t="s">
        <v>31</v>
      </c>
      <c r="T91" s="243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3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243" t="s">
        <v>31</v>
      </c>
      <c r="S92" s="243" t="s">
        <v>31</v>
      </c>
      <c r="T92" s="243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3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243" t="s">
        <v>31</v>
      </c>
      <c r="S93" s="243" t="s">
        <v>31</v>
      </c>
      <c r="T93" s="243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3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250"/>
      <c r="S94" s="250"/>
      <c r="T94" s="250"/>
      <c r="U94" s="252"/>
      <c r="V94" s="253"/>
      <c r="W94" s="254"/>
      <c r="X94" s="38"/>
      <c r="Y94" s="38"/>
      <c r="Z94" s="38"/>
      <c r="AA94" s="38"/>
      <c r="AB94" s="172"/>
    </row>
    <row r="95" spans="1:28" x14ac:dyDescent="0.3">
      <c r="A95" s="3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325">
        <f t="shared" si="29"/>
        <v>9190388.1600000001</v>
      </c>
      <c r="R95" s="110">
        <f t="shared" si="29"/>
        <v>0</v>
      </c>
      <c r="S95" s="110">
        <f t="shared" si="29"/>
        <v>0</v>
      </c>
      <c r="T95" s="110">
        <f t="shared" si="29"/>
        <v>0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-11924621.640000001</v>
      </c>
      <c r="Y95" s="95">
        <f t="shared" si="30"/>
        <v>-11451333.68</v>
      </c>
      <c r="Z95" s="95">
        <f t="shared" si="30"/>
        <v>-8432572.0399999991</v>
      </c>
      <c r="AA95" s="95">
        <f t="shared" si="30"/>
        <v>-7518855.7000000002</v>
      </c>
      <c r="AB95" s="164">
        <f t="shared" si="30"/>
        <v>-8154353.6100000003</v>
      </c>
    </row>
    <row r="96" spans="1:28" x14ac:dyDescent="0.3">
      <c r="A96" s="3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1008572.4</v>
      </c>
      <c r="R96" s="110">
        <f t="shared" si="29"/>
        <v>0</v>
      </c>
      <c r="S96" s="110">
        <f t="shared" si="29"/>
        <v>0</v>
      </c>
      <c r="T96" s="110">
        <f t="shared" si="29"/>
        <v>0</v>
      </c>
      <c r="U96" s="204">
        <f t="shared" si="29"/>
        <v>0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-1996799.8000000003</v>
      </c>
      <c r="Y96" s="95">
        <f t="shared" si="30"/>
        <v>-1764842.61</v>
      </c>
      <c r="Z96" s="95">
        <f t="shared" si="30"/>
        <v>-1081568.18</v>
      </c>
      <c r="AA96" s="95">
        <f t="shared" si="30"/>
        <v>-968966.43</v>
      </c>
      <c r="AB96" s="164">
        <f t="shared" si="30"/>
        <v>-954941.41</v>
      </c>
    </row>
    <row r="97" spans="1:28" x14ac:dyDescent="0.3">
      <c r="A97" s="3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736885.34</v>
      </c>
      <c r="R97" s="110">
        <f t="shared" si="29"/>
        <v>0</v>
      </c>
      <c r="S97" s="110">
        <f t="shared" si="29"/>
        <v>0</v>
      </c>
      <c r="T97" s="110">
        <f t="shared" si="29"/>
        <v>0</v>
      </c>
      <c r="U97" s="204">
        <f t="shared" si="29"/>
        <v>0</v>
      </c>
      <c r="V97" s="218">
        <f t="shared" si="30"/>
        <v>-2338352.4800000004</v>
      </c>
      <c r="W97" s="95">
        <f t="shared" si="30"/>
        <v>-478125.25</v>
      </c>
      <c r="X97" s="95">
        <f t="shared" si="30"/>
        <v>-1786364.6800000002</v>
      </c>
      <c r="Y97" s="95">
        <f t="shared" si="30"/>
        <v>-1300518.48</v>
      </c>
      <c r="Z97" s="95">
        <f t="shared" si="30"/>
        <v>-979847.65</v>
      </c>
      <c r="AA97" s="95">
        <f t="shared" si="30"/>
        <v>-913709.08000000007</v>
      </c>
      <c r="AB97" s="164">
        <f t="shared" si="30"/>
        <v>-961868.64999999991</v>
      </c>
    </row>
    <row r="98" spans="1:28" x14ac:dyDescent="0.3">
      <c r="A98" s="3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1221792.58</v>
      </c>
      <c r="R98" s="110">
        <f t="shared" si="29"/>
        <v>0</v>
      </c>
      <c r="S98" s="110">
        <f t="shared" si="29"/>
        <v>0</v>
      </c>
      <c r="T98" s="110">
        <f t="shared" si="29"/>
        <v>0</v>
      </c>
      <c r="U98" s="204">
        <f t="shared" si="29"/>
        <v>0</v>
      </c>
      <c r="V98" s="218">
        <f t="shared" si="30"/>
        <v>-2771957.6400000006</v>
      </c>
      <c r="W98" s="95">
        <f t="shared" si="30"/>
        <v>-888994</v>
      </c>
      <c r="X98" s="95">
        <f t="shared" si="30"/>
        <v>-3089147.08</v>
      </c>
      <c r="Y98" s="95">
        <f t="shared" si="30"/>
        <v>-2386999.7599999998</v>
      </c>
      <c r="Z98" s="95">
        <f t="shared" si="30"/>
        <v>-1737136.8900000001</v>
      </c>
      <c r="AA98" s="95">
        <f t="shared" si="30"/>
        <v>-1596991.71</v>
      </c>
      <c r="AB98" s="164">
        <f t="shared" si="30"/>
        <v>-1708511.9</v>
      </c>
    </row>
    <row r="99" spans="1:28" ht="16.2" x14ac:dyDescent="0.45">
      <c r="A99" s="3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3069804.99</v>
      </c>
      <c r="R99" s="124">
        <f t="shared" si="29"/>
        <v>0</v>
      </c>
      <c r="S99" s="124">
        <f t="shared" si="29"/>
        <v>0</v>
      </c>
      <c r="T99" s="124">
        <f t="shared" si="29"/>
        <v>0</v>
      </c>
      <c r="U99" s="205">
        <f t="shared" si="29"/>
        <v>0</v>
      </c>
      <c r="V99" s="219">
        <f t="shared" si="30"/>
        <v>-1255420.9000000004</v>
      </c>
      <c r="W99" s="96">
        <f t="shared" si="30"/>
        <v>236637.16999999993</v>
      </c>
      <c r="X99" s="96">
        <f t="shared" si="30"/>
        <v>-2345853.5999999996</v>
      </c>
      <c r="Y99" s="96">
        <f t="shared" si="30"/>
        <v>-3007161.56</v>
      </c>
      <c r="Z99" s="96">
        <f t="shared" si="30"/>
        <v>-2373973.44</v>
      </c>
      <c r="AA99" s="96">
        <f t="shared" si="30"/>
        <v>-2469556.86</v>
      </c>
      <c r="AB99" s="165">
        <f t="shared" si="30"/>
        <v>-2462262.5299999998</v>
      </c>
    </row>
    <row r="100" spans="1:28" ht="15" thickBot="1" x14ac:dyDescent="0.35">
      <c r="A100" s="3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15227443.470000001</v>
      </c>
      <c r="R100" s="97">
        <f t="shared" si="29"/>
        <v>0</v>
      </c>
      <c r="S100" s="97">
        <f t="shared" si="29"/>
        <v>0</v>
      </c>
      <c r="T100" s="97">
        <f t="shared" si="29"/>
        <v>0</v>
      </c>
      <c r="U100" s="206">
        <f t="shared" si="29"/>
        <v>0</v>
      </c>
      <c r="V100" s="220">
        <f>SUM(V95:V99)</f>
        <v>-20345993.190000005</v>
      </c>
      <c r="W100" s="97">
        <f>SUM(W95:W99)</f>
        <v>-904853.22999999952</v>
      </c>
      <c r="X100" s="97">
        <f t="shared" ref="X100:AB100" si="32">SUM(X95:X99)</f>
        <v>-21142786.800000004</v>
      </c>
      <c r="Y100" s="97">
        <f t="shared" si="32"/>
        <v>-19910856.09</v>
      </c>
      <c r="Z100" s="97">
        <f t="shared" si="32"/>
        <v>-14605098.199999999</v>
      </c>
      <c r="AA100" s="97">
        <f t="shared" si="32"/>
        <v>-13468079.780000001</v>
      </c>
      <c r="AB100" s="166">
        <f t="shared" si="32"/>
        <v>-14241938.1</v>
      </c>
    </row>
    <row r="101" spans="1:28" x14ac:dyDescent="0.3">
      <c r="A101" s="3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128"/>
      <c r="S101" s="128"/>
      <c r="T101" s="128"/>
      <c r="U101" s="207"/>
      <c r="V101" s="224"/>
      <c r="W101" s="129"/>
      <c r="X101" s="130"/>
      <c r="Y101" s="130"/>
      <c r="Z101" s="130"/>
      <c r="AA101" s="130"/>
      <c r="AB101" s="174"/>
    </row>
    <row r="102" spans="1:28" x14ac:dyDescent="0.3">
      <c r="A102" s="3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2242709</v>
      </c>
      <c r="R102" s="131"/>
      <c r="S102" s="131"/>
      <c r="T102" s="131"/>
      <c r="U102" s="204"/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-27329533.190000001</v>
      </c>
      <c r="Y102" s="95">
        <f t="shared" si="33"/>
        <v>-22063032.57</v>
      </c>
      <c r="Z102" s="95">
        <f t="shared" si="33"/>
        <v>-19303682.239999998</v>
      </c>
      <c r="AA102" s="95">
        <f t="shared" si="33"/>
        <v>-15790365.41</v>
      </c>
      <c r="AB102" s="164">
        <f t="shared" si="33"/>
        <v>-14220171.68</v>
      </c>
    </row>
    <row r="103" spans="1:28" x14ac:dyDescent="0.3">
      <c r="A103" s="3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99966.9</v>
      </c>
      <c r="R103" s="131"/>
      <c r="S103" s="131"/>
      <c r="T103" s="131"/>
      <c r="U103" s="204"/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-2076142.3000000003</v>
      </c>
      <c r="Y103" s="95">
        <f t="shared" si="33"/>
        <v>-1603093.55</v>
      </c>
      <c r="Z103" s="95">
        <f t="shared" si="33"/>
        <v>-1647845.5</v>
      </c>
      <c r="AA103" s="95">
        <f t="shared" si="33"/>
        <v>-1430519.13</v>
      </c>
      <c r="AB103" s="164">
        <f t="shared" si="33"/>
        <v>-1351938.29</v>
      </c>
    </row>
    <row r="104" spans="1:28" x14ac:dyDescent="0.3">
      <c r="A104" s="3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200744.69</v>
      </c>
      <c r="R104" s="131"/>
      <c r="S104" s="131"/>
      <c r="T104" s="131"/>
      <c r="U104" s="204"/>
      <c r="V104" s="218">
        <f t="shared" si="33"/>
        <v>-1643056.5899999999</v>
      </c>
      <c r="W104" s="95">
        <f t="shared" si="33"/>
        <v>-3176239.59</v>
      </c>
      <c r="X104" s="95">
        <f t="shared" si="33"/>
        <v>-3876332.41</v>
      </c>
      <c r="Y104" s="95">
        <f t="shared" si="33"/>
        <v>-2565401.7200000002</v>
      </c>
      <c r="Z104" s="95">
        <f t="shared" si="33"/>
        <v>-1716688.87</v>
      </c>
      <c r="AA104" s="95">
        <f t="shared" si="33"/>
        <v>-1276437.6399999999</v>
      </c>
      <c r="AB104" s="164">
        <f t="shared" si="33"/>
        <v>-1123845.6299999999</v>
      </c>
    </row>
    <row r="105" spans="1:28" x14ac:dyDescent="0.3">
      <c r="A105" s="3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262887.31</v>
      </c>
      <c r="R105" s="131"/>
      <c r="S105" s="131"/>
      <c r="T105" s="131"/>
      <c r="U105" s="204"/>
      <c r="V105" s="218">
        <f t="shared" si="33"/>
        <v>-1464179.1099999994</v>
      </c>
      <c r="W105" s="95">
        <f t="shared" si="33"/>
        <v>-4247225.71</v>
      </c>
      <c r="X105" s="95">
        <f t="shared" si="33"/>
        <v>-5993793.2800000003</v>
      </c>
      <c r="Y105" s="95">
        <f t="shared" si="33"/>
        <v>-3884715.89</v>
      </c>
      <c r="Z105" s="95">
        <f t="shared" si="33"/>
        <v>-2784753.2</v>
      </c>
      <c r="AA105" s="95">
        <f t="shared" si="33"/>
        <v>-2106321.71</v>
      </c>
      <c r="AB105" s="164">
        <f t="shared" si="33"/>
        <v>-1817034.12</v>
      </c>
    </row>
    <row r="106" spans="1:28" ht="16.2" x14ac:dyDescent="0.45">
      <c r="A106" s="3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488671.96</v>
      </c>
      <c r="R106" s="132"/>
      <c r="S106" s="132"/>
      <c r="T106" s="132"/>
      <c r="U106" s="208"/>
      <c r="V106" s="219">
        <f t="shared" si="33"/>
        <v>-490630.08000000007</v>
      </c>
      <c r="W106" s="96">
        <f t="shared" si="33"/>
        <v>-2279940.41</v>
      </c>
      <c r="X106" s="96">
        <f t="shared" si="33"/>
        <v>-5274007.59</v>
      </c>
      <c r="Y106" s="96">
        <f t="shared" si="33"/>
        <v>-4513894.82</v>
      </c>
      <c r="Z106" s="96">
        <f t="shared" si="33"/>
        <v>-3291035.88</v>
      </c>
      <c r="AA106" s="96">
        <f t="shared" si="33"/>
        <v>-2403935.58</v>
      </c>
      <c r="AB106" s="165">
        <f t="shared" si="33"/>
        <v>-2585394.19</v>
      </c>
    </row>
    <row r="107" spans="1:28" x14ac:dyDescent="0.3">
      <c r="A107" s="3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3294979.86</v>
      </c>
      <c r="R107" s="134">
        <f t="shared" si="34"/>
        <v>0</v>
      </c>
      <c r="S107" s="133">
        <f t="shared" si="34"/>
        <v>0</v>
      </c>
      <c r="T107" s="95">
        <f t="shared" si="34"/>
        <v>0</v>
      </c>
      <c r="U107" s="134">
        <f t="shared" si="34"/>
        <v>0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-44549808.769999996</v>
      </c>
      <c r="Y107" s="135">
        <f t="shared" si="34"/>
        <v>-34630138.549999997</v>
      </c>
      <c r="Z107" s="135">
        <f t="shared" si="34"/>
        <v>-28744005.689999998</v>
      </c>
      <c r="AA107" s="133">
        <f t="shared" si="34"/>
        <v>-23007579.469999999</v>
      </c>
      <c r="AB107" s="164">
        <f t="shared" si="34"/>
        <v>-21098383.91</v>
      </c>
    </row>
    <row r="108" spans="1:28" x14ac:dyDescent="0.3">
      <c r="A108" s="3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40"/>
      <c r="S108" s="40"/>
      <c r="T108" s="40"/>
      <c r="U108" s="209"/>
      <c r="V108" s="226"/>
      <c r="W108" s="41"/>
      <c r="X108" s="42"/>
      <c r="Y108" s="42"/>
      <c r="Z108" s="42"/>
      <c r="AA108" s="42"/>
      <c r="AB108" s="175"/>
    </row>
    <row r="109" spans="1:28" x14ac:dyDescent="0.3">
      <c r="A109" s="3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76350</v>
      </c>
      <c r="R109" s="260"/>
      <c r="S109" s="260"/>
      <c r="T109" s="260"/>
      <c r="U109" s="263"/>
      <c r="V109" s="255">
        <f t="shared" ref="V109:AB113" si="35">O109-C109</f>
        <v>13439</v>
      </c>
      <c r="W109" s="256">
        <f t="shared" si="35"/>
        <v>-28612</v>
      </c>
      <c r="X109" s="90">
        <f t="shared" si="35"/>
        <v>-136937</v>
      </c>
      <c r="Y109" s="90">
        <f t="shared" si="35"/>
        <v>-207448</v>
      </c>
      <c r="Z109" s="90">
        <f t="shared" si="35"/>
        <v>-231275</v>
      </c>
      <c r="AA109" s="90">
        <f t="shared" si="35"/>
        <v>-216075</v>
      </c>
      <c r="AB109" s="176">
        <f t="shared" si="35"/>
        <v>-204036</v>
      </c>
    </row>
    <row r="110" spans="1:28" x14ac:dyDescent="0.3">
      <c r="A110" s="3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6277</v>
      </c>
      <c r="R110" s="260"/>
      <c r="S110" s="260"/>
      <c r="T110" s="260"/>
      <c r="U110" s="263"/>
      <c r="V110" s="255">
        <f t="shared" si="35"/>
        <v>-1618</v>
      </c>
      <c r="W110" s="256">
        <f t="shared" si="35"/>
        <v>-2018</v>
      </c>
      <c r="X110" s="90">
        <f t="shared" si="35"/>
        <v>-12040</v>
      </c>
      <c r="Y110" s="90">
        <f t="shared" si="35"/>
        <v>-17066</v>
      </c>
      <c r="Z110" s="90">
        <f t="shared" si="35"/>
        <v>-19012</v>
      </c>
      <c r="AA110" s="90">
        <f t="shared" si="35"/>
        <v>-18419</v>
      </c>
      <c r="AB110" s="176">
        <f t="shared" si="35"/>
        <v>-18494</v>
      </c>
    </row>
    <row r="111" spans="1:28" x14ac:dyDescent="0.3">
      <c r="A111" s="3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6209</v>
      </c>
      <c r="R111" s="260"/>
      <c r="S111" s="260"/>
      <c r="T111" s="260"/>
      <c r="U111" s="263"/>
      <c r="V111" s="255">
        <f t="shared" si="35"/>
        <v>1313</v>
      </c>
      <c r="W111" s="256">
        <f t="shared" si="35"/>
        <v>-5347</v>
      </c>
      <c r="X111" s="90">
        <f t="shared" si="35"/>
        <v>-14545</v>
      </c>
      <c r="Y111" s="90">
        <f t="shared" si="35"/>
        <v>-19581</v>
      </c>
      <c r="Z111" s="90">
        <f t="shared" si="35"/>
        <v>-21275</v>
      </c>
      <c r="AA111" s="90">
        <f t="shared" si="35"/>
        <v>-20265</v>
      </c>
      <c r="AB111" s="176">
        <f t="shared" si="35"/>
        <v>-19118</v>
      </c>
    </row>
    <row r="112" spans="1:28" x14ac:dyDescent="0.3">
      <c r="A112" s="3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2004</v>
      </c>
      <c r="R112" s="260"/>
      <c r="S112" s="260"/>
      <c r="T112" s="260"/>
      <c r="U112" s="263"/>
      <c r="V112" s="255">
        <f t="shared" si="35"/>
        <v>930</v>
      </c>
      <c r="W112" s="256">
        <f t="shared" si="35"/>
        <v>-1644</v>
      </c>
      <c r="X112" s="90">
        <f t="shared" si="35"/>
        <v>-4593</v>
      </c>
      <c r="Y112" s="90">
        <f t="shared" si="35"/>
        <v>-6148</v>
      </c>
      <c r="Z112" s="90">
        <f t="shared" si="35"/>
        <v>-6984</v>
      </c>
      <c r="AA112" s="90">
        <f t="shared" si="35"/>
        <v>-6641</v>
      </c>
      <c r="AB112" s="176">
        <f t="shared" si="35"/>
        <v>-6240</v>
      </c>
    </row>
    <row r="113" spans="1:28" ht="16.2" x14ac:dyDescent="0.45">
      <c r="A113" s="3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267</v>
      </c>
      <c r="R113" s="265"/>
      <c r="S113" s="265"/>
      <c r="T113" s="265"/>
      <c r="U113" s="268"/>
      <c r="V113" s="257">
        <f t="shared" si="35"/>
        <v>217</v>
      </c>
      <c r="W113" s="258">
        <f t="shared" si="35"/>
        <v>-231</v>
      </c>
      <c r="X113" s="145">
        <f t="shared" si="35"/>
        <v>-707</v>
      </c>
      <c r="Y113" s="145">
        <f t="shared" si="35"/>
        <v>-904</v>
      </c>
      <c r="Z113" s="145">
        <f t="shared" si="35"/>
        <v>-1071</v>
      </c>
      <c r="AA113" s="145">
        <f t="shared" si="35"/>
        <v>-979</v>
      </c>
      <c r="AB113" s="177">
        <f t="shared" si="35"/>
        <v>-954</v>
      </c>
    </row>
    <row r="114" spans="1:28" ht="15" thickBot="1" x14ac:dyDescent="0.35">
      <c r="A114" s="3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91107</v>
      </c>
      <c r="R114" s="270">
        <f t="shared" si="36"/>
        <v>0</v>
      </c>
      <c r="S114" s="270">
        <f t="shared" si="36"/>
        <v>0</v>
      </c>
      <c r="T114" s="270">
        <f t="shared" si="36"/>
        <v>0</v>
      </c>
      <c r="U114" s="272">
        <f t="shared" si="36"/>
        <v>0</v>
      </c>
      <c r="V114" s="273">
        <f t="shared" si="36"/>
        <v>14281</v>
      </c>
      <c r="W114" s="270">
        <f t="shared" si="36"/>
        <v>-37852</v>
      </c>
      <c r="X114" s="79">
        <f t="shared" si="36"/>
        <v>-168822</v>
      </c>
      <c r="Y114" s="79">
        <f t="shared" si="36"/>
        <v>-251147</v>
      </c>
      <c r="Z114" s="79">
        <f t="shared" si="36"/>
        <v>-279617</v>
      </c>
      <c r="AA114" s="79">
        <f t="shared" si="36"/>
        <v>-262379</v>
      </c>
      <c r="AB114" s="88">
        <f t="shared" si="36"/>
        <v>-248842</v>
      </c>
    </row>
    <row r="115" spans="1:28" x14ac:dyDescent="0.3">
      <c r="A115" s="3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128"/>
      <c r="S115" s="128"/>
      <c r="T115" s="128"/>
      <c r="U115" s="207"/>
      <c r="V115" s="228"/>
      <c r="W115" s="139"/>
      <c r="X115" s="140"/>
      <c r="Y115" s="140"/>
      <c r="Z115" s="140"/>
      <c r="AA115" s="140"/>
      <c r="AB115" s="174"/>
    </row>
    <row r="116" spans="1:28" x14ac:dyDescent="0.3">
      <c r="A116" s="3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6947679.1600000001</v>
      </c>
      <c r="R116" s="110">
        <f t="shared" si="37"/>
        <v>0</v>
      </c>
      <c r="S116" s="110">
        <f t="shared" si="37"/>
        <v>0</v>
      </c>
      <c r="T116" s="110">
        <f t="shared" si="37"/>
        <v>0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15404911.550000001</v>
      </c>
      <c r="Y116" s="95">
        <f t="shared" si="38"/>
        <v>10611698.890000001</v>
      </c>
      <c r="Z116" s="95">
        <f t="shared" si="38"/>
        <v>10871110.199999999</v>
      </c>
      <c r="AA116" s="95">
        <f t="shared" si="38"/>
        <v>8271509.71</v>
      </c>
      <c r="AB116" s="164">
        <f t="shared" si="38"/>
        <v>6065818.0699999994</v>
      </c>
    </row>
    <row r="117" spans="1:28" x14ac:dyDescent="0.3">
      <c r="A117" s="3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908605.5</v>
      </c>
      <c r="R117" s="110">
        <f t="shared" si="37"/>
        <v>0</v>
      </c>
      <c r="S117" s="110">
        <f t="shared" si="37"/>
        <v>0</v>
      </c>
      <c r="T117" s="110">
        <f t="shared" si="37"/>
        <v>0</v>
      </c>
      <c r="U117" s="204">
        <f t="shared" si="37"/>
        <v>0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79342.5</v>
      </c>
      <c r="Y117" s="95">
        <f t="shared" si="38"/>
        <v>-161749.06000000006</v>
      </c>
      <c r="Z117" s="95">
        <f t="shared" si="38"/>
        <v>566277.32000000007</v>
      </c>
      <c r="AA117" s="95">
        <f t="shared" si="38"/>
        <v>461552.69999999984</v>
      </c>
      <c r="AB117" s="164">
        <f t="shared" si="38"/>
        <v>396996.88</v>
      </c>
    </row>
    <row r="118" spans="1:28" x14ac:dyDescent="0.3">
      <c r="A118" s="3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536140.64999999991</v>
      </c>
      <c r="R118" s="110">
        <f t="shared" si="37"/>
        <v>0</v>
      </c>
      <c r="S118" s="110">
        <f t="shared" si="37"/>
        <v>0</v>
      </c>
      <c r="T118" s="110">
        <f t="shared" si="37"/>
        <v>0</v>
      </c>
      <c r="U118" s="204">
        <f t="shared" si="37"/>
        <v>0</v>
      </c>
      <c r="V118" s="218">
        <f t="shared" si="38"/>
        <v>-695295.8900000006</v>
      </c>
      <c r="W118" s="95">
        <f t="shared" si="38"/>
        <v>2698114.34</v>
      </c>
      <c r="X118" s="95">
        <f t="shared" si="38"/>
        <v>2089967.73</v>
      </c>
      <c r="Y118" s="95">
        <f t="shared" si="38"/>
        <v>1264883.2400000002</v>
      </c>
      <c r="Z118" s="95">
        <f t="shared" si="38"/>
        <v>736841.22000000009</v>
      </c>
      <c r="AA118" s="95">
        <f t="shared" si="38"/>
        <v>362728.55999999982</v>
      </c>
      <c r="AB118" s="164">
        <f t="shared" si="38"/>
        <v>161976.97999999998</v>
      </c>
    </row>
    <row r="119" spans="1:28" x14ac:dyDescent="0.3">
      <c r="A119" s="3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958905.27</v>
      </c>
      <c r="R119" s="110">
        <f t="shared" si="37"/>
        <v>0</v>
      </c>
      <c r="S119" s="110">
        <f t="shared" si="37"/>
        <v>0</v>
      </c>
      <c r="T119" s="110">
        <f t="shared" si="37"/>
        <v>0</v>
      </c>
      <c r="U119" s="204">
        <f t="shared" si="37"/>
        <v>0</v>
      </c>
      <c r="V119" s="218">
        <f t="shared" si="38"/>
        <v>-1307778.5300000012</v>
      </c>
      <c r="W119" s="95">
        <f t="shared" si="38"/>
        <v>3358231.71</v>
      </c>
      <c r="X119" s="95">
        <f t="shared" si="38"/>
        <v>2904646.1999999997</v>
      </c>
      <c r="Y119" s="95">
        <f t="shared" si="38"/>
        <v>1497716.1300000004</v>
      </c>
      <c r="Z119" s="95">
        <f t="shared" si="38"/>
        <v>1047616.31</v>
      </c>
      <c r="AA119" s="95">
        <f t="shared" si="38"/>
        <v>509330</v>
      </c>
      <c r="AB119" s="164">
        <f t="shared" si="38"/>
        <v>108522.2200000002</v>
      </c>
    </row>
    <row r="120" spans="1:28" ht="16.2" x14ac:dyDescent="0.45">
      <c r="A120" s="3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2581133.0300000003</v>
      </c>
      <c r="R120" s="113">
        <f t="shared" si="37"/>
        <v>0</v>
      </c>
      <c r="S120" s="113">
        <f t="shared" si="37"/>
        <v>0</v>
      </c>
      <c r="T120" s="113">
        <f t="shared" si="37"/>
        <v>0</v>
      </c>
      <c r="U120" s="208">
        <f t="shared" si="37"/>
        <v>0</v>
      </c>
      <c r="V120" s="219">
        <f t="shared" si="38"/>
        <v>-764790.8200000003</v>
      </c>
      <c r="W120" s="96">
        <f t="shared" si="38"/>
        <v>2516577.58</v>
      </c>
      <c r="X120" s="96">
        <f t="shared" si="38"/>
        <v>2928153.99</v>
      </c>
      <c r="Y120" s="96">
        <f t="shared" si="38"/>
        <v>1506733.2600000002</v>
      </c>
      <c r="Z120" s="96">
        <f t="shared" si="38"/>
        <v>917062.44</v>
      </c>
      <c r="AA120" s="96">
        <f t="shared" si="38"/>
        <v>-65621.279999999795</v>
      </c>
      <c r="AB120" s="165">
        <f t="shared" si="38"/>
        <v>123131.66000000015</v>
      </c>
    </row>
    <row r="121" spans="1:28" ht="15" thickBot="1" x14ac:dyDescent="0.35">
      <c r="A121" s="3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U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11932463.609999999</v>
      </c>
      <c r="R121" s="97">
        <f t="shared" si="40"/>
        <v>0</v>
      </c>
      <c r="S121" s="97">
        <f t="shared" si="40"/>
        <v>0</v>
      </c>
      <c r="T121" s="97">
        <f t="shared" si="40"/>
        <v>0</v>
      </c>
      <c r="U121" s="206">
        <f t="shared" si="40"/>
        <v>0</v>
      </c>
      <c r="V121" s="220">
        <f>SUM(V116:V120)</f>
        <v>-8375256.6900000051</v>
      </c>
      <c r="W121" s="97">
        <f t="shared" ref="W121:AB121" si="41">SUM(W116:W120)</f>
        <v>23478977.530000001</v>
      </c>
      <c r="X121" s="97">
        <f t="shared" si="41"/>
        <v>23407021.969999999</v>
      </c>
      <c r="Y121" s="97">
        <f t="shared" si="41"/>
        <v>14719282.460000001</v>
      </c>
      <c r="Z121" s="97">
        <f t="shared" si="41"/>
        <v>14138907.49</v>
      </c>
      <c r="AA121" s="97">
        <f t="shared" si="41"/>
        <v>9539499.6900000013</v>
      </c>
      <c r="AB121" s="166">
        <f t="shared" si="41"/>
        <v>6856445.8100000005</v>
      </c>
    </row>
    <row r="122" spans="1:28" x14ac:dyDescent="0.3">
      <c r="A122" s="3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89"/>
      <c r="S122" s="89"/>
      <c r="T122" s="89"/>
      <c r="U122" s="211"/>
      <c r="V122" s="227"/>
      <c r="W122" s="91"/>
      <c r="X122" s="92"/>
      <c r="Y122" s="92"/>
      <c r="Z122" s="92"/>
      <c r="AA122" s="92"/>
      <c r="AB122" s="179"/>
    </row>
    <row r="123" spans="1:28" x14ac:dyDescent="0.3">
      <c r="A123" s="3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42</v>
      </c>
      <c r="R123" s="256"/>
      <c r="S123" s="274"/>
      <c r="T123" s="256"/>
      <c r="U123" s="275"/>
      <c r="V123" s="255">
        <f t="shared" ref="V123:AB127" si="42">O123-C123</f>
        <v>1</v>
      </c>
      <c r="W123" s="256">
        <f t="shared" si="42"/>
        <v>-5</v>
      </c>
      <c r="X123" s="90">
        <f t="shared" si="42"/>
        <v>-12</v>
      </c>
      <c r="Y123" s="90">
        <f t="shared" si="42"/>
        <v>-52</v>
      </c>
      <c r="Z123" s="90">
        <f t="shared" si="42"/>
        <v>-47</v>
      </c>
      <c r="AA123" s="90">
        <f t="shared" si="42"/>
        <v>-60</v>
      </c>
      <c r="AB123" s="176">
        <f t="shared" si="42"/>
        <v>-60</v>
      </c>
    </row>
    <row r="124" spans="1:28" x14ac:dyDescent="0.3">
      <c r="A124" s="3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649</v>
      </c>
      <c r="R124" s="256"/>
      <c r="S124" s="274"/>
      <c r="T124" s="256"/>
      <c r="U124" s="275"/>
      <c r="V124" s="255">
        <f t="shared" si="42"/>
        <v>-274</v>
      </c>
      <c r="W124" s="256">
        <f t="shared" si="42"/>
        <v>-431</v>
      </c>
      <c r="X124" s="90">
        <f t="shared" si="42"/>
        <v>-862</v>
      </c>
      <c r="Y124" s="90">
        <f t="shared" si="42"/>
        <v>-1541</v>
      </c>
      <c r="Z124" s="90">
        <f t="shared" si="42"/>
        <v>-1363</v>
      </c>
      <c r="AA124" s="90">
        <f t="shared" si="42"/>
        <v>-1465</v>
      </c>
      <c r="AB124" s="176">
        <f t="shared" si="42"/>
        <v>-1467</v>
      </c>
    </row>
    <row r="125" spans="1:28" x14ac:dyDescent="0.3">
      <c r="A125" s="3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256"/>
      <c r="S125" s="274"/>
      <c r="T125" s="256"/>
      <c r="U125" s="275"/>
      <c r="V125" s="255">
        <f t="shared" si="42"/>
        <v>0</v>
      </c>
      <c r="W125" s="256">
        <f t="shared" si="42"/>
        <v>0</v>
      </c>
      <c r="X125" s="90">
        <f t="shared" si="42"/>
        <v>0</v>
      </c>
      <c r="Y125" s="90">
        <f t="shared" si="42"/>
        <v>0</v>
      </c>
      <c r="Z125" s="90">
        <f t="shared" si="42"/>
        <v>0</v>
      </c>
      <c r="AA125" s="90">
        <f t="shared" si="42"/>
        <v>0</v>
      </c>
      <c r="AB125" s="176">
        <f t="shared" si="42"/>
        <v>-1</v>
      </c>
    </row>
    <row r="126" spans="1:28" x14ac:dyDescent="0.3">
      <c r="A126" s="3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256"/>
      <c r="S126" s="274"/>
      <c r="T126" s="256"/>
      <c r="U126" s="275"/>
      <c r="V126" s="255">
        <f t="shared" si="42"/>
        <v>0</v>
      </c>
      <c r="W126" s="256">
        <f t="shared" si="42"/>
        <v>0</v>
      </c>
      <c r="X126" s="90">
        <f t="shared" si="42"/>
        <v>0</v>
      </c>
      <c r="Y126" s="90">
        <f t="shared" si="42"/>
        <v>0</v>
      </c>
      <c r="Z126" s="90">
        <f t="shared" si="42"/>
        <v>0</v>
      </c>
      <c r="AA126" s="90">
        <f t="shared" si="42"/>
        <v>0</v>
      </c>
      <c r="AB126" s="176">
        <f t="shared" si="42"/>
        <v>0</v>
      </c>
    </row>
    <row r="127" spans="1:28" ht="16.2" x14ac:dyDescent="0.45">
      <c r="A127" s="3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277"/>
      <c r="S127" s="276"/>
      <c r="T127" s="277"/>
      <c r="U127" s="278"/>
      <c r="V127" s="279">
        <f t="shared" si="42"/>
        <v>0</v>
      </c>
      <c r="W127" s="277">
        <f t="shared" si="42"/>
        <v>0</v>
      </c>
      <c r="X127" s="94">
        <f t="shared" si="42"/>
        <v>0</v>
      </c>
      <c r="Y127" s="94">
        <f t="shared" si="42"/>
        <v>0</v>
      </c>
      <c r="Z127" s="94">
        <f t="shared" si="42"/>
        <v>0</v>
      </c>
      <c r="AA127" s="94">
        <f t="shared" si="42"/>
        <v>0</v>
      </c>
      <c r="AB127" s="180">
        <f t="shared" si="42"/>
        <v>0</v>
      </c>
    </row>
    <row r="128" spans="1:28" x14ac:dyDescent="0.3">
      <c r="A128" s="3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691</v>
      </c>
      <c r="R128" s="256">
        <f t="shared" si="43"/>
        <v>0</v>
      </c>
      <c r="S128" s="256">
        <f t="shared" si="43"/>
        <v>0</v>
      </c>
      <c r="T128" s="256">
        <f t="shared" si="43"/>
        <v>0</v>
      </c>
      <c r="U128" s="280">
        <f t="shared" si="43"/>
        <v>0</v>
      </c>
      <c r="V128" s="255">
        <f t="shared" si="43"/>
        <v>-273</v>
      </c>
      <c r="W128" s="256">
        <f t="shared" si="43"/>
        <v>-436</v>
      </c>
      <c r="X128" s="90">
        <f t="shared" si="43"/>
        <v>-874</v>
      </c>
      <c r="Y128" s="90">
        <f t="shared" si="43"/>
        <v>-1593</v>
      </c>
      <c r="Z128" s="90">
        <f t="shared" si="43"/>
        <v>-1410</v>
      </c>
      <c r="AA128" s="90">
        <f t="shared" si="43"/>
        <v>-1525</v>
      </c>
      <c r="AB128" s="181">
        <f t="shared" si="43"/>
        <v>-1528</v>
      </c>
    </row>
    <row r="129" spans="1:28" x14ac:dyDescent="0.3">
      <c r="A129" s="3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256"/>
      <c r="S129" s="274"/>
      <c r="T129" s="256"/>
      <c r="U129" s="275"/>
      <c r="V129" s="281"/>
      <c r="W129" s="282"/>
      <c r="X129" s="92"/>
      <c r="Y129" s="93"/>
      <c r="Z129" s="92"/>
      <c r="AA129" s="93"/>
      <c r="AB129" s="183"/>
    </row>
    <row r="130" spans="1:28" x14ac:dyDescent="0.3">
      <c r="A130" s="3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256"/>
      <c r="S130" s="274"/>
      <c r="T130" s="256"/>
      <c r="U130" s="275"/>
      <c r="V130" s="255">
        <f t="shared" ref="V130:AB134" si="44">O130-C130</f>
        <v>-78</v>
      </c>
      <c r="W130" s="256">
        <f t="shared" si="44"/>
        <v>-917</v>
      </c>
      <c r="X130" s="90">
        <f t="shared" si="44"/>
        <v>-665</v>
      </c>
      <c r="Y130" s="90">
        <f t="shared" si="44"/>
        <v>-639</v>
      </c>
      <c r="Z130" s="90">
        <f t="shared" si="44"/>
        <v>-983</v>
      </c>
      <c r="AA130" s="90">
        <f t="shared" si="44"/>
        <v>-766</v>
      </c>
      <c r="AB130" s="176">
        <f t="shared" si="44"/>
        <v>-1256</v>
      </c>
    </row>
    <row r="131" spans="1:28" x14ac:dyDescent="0.3">
      <c r="A131" s="3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256"/>
      <c r="S131" s="274"/>
      <c r="T131" s="256"/>
      <c r="U131" s="275"/>
      <c r="V131" s="255">
        <f t="shared" si="44"/>
        <v>-6</v>
      </c>
      <c r="W131" s="256">
        <f t="shared" si="44"/>
        <v>-18</v>
      </c>
      <c r="X131" s="90">
        <f t="shared" si="44"/>
        <v>-262</v>
      </c>
      <c r="Y131" s="90">
        <f t="shared" si="44"/>
        <v>-237</v>
      </c>
      <c r="Z131" s="90">
        <f t="shared" si="44"/>
        <v>-455</v>
      </c>
      <c r="AA131" s="90">
        <f t="shared" si="44"/>
        <v>-313</v>
      </c>
      <c r="AB131" s="176">
        <f t="shared" si="44"/>
        <v>-624</v>
      </c>
    </row>
    <row r="132" spans="1:28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256"/>
      <c r="S132" s="274"/>
      <c r="T132" s="256"/>
      <c r="U132" s="275"/>
      <c r="V132" s="255">
        <f t="shared" si="44"/>
        <v>-56</v>
      </c>
      <c r="W132" s="256">
        <f t="shared" si="44"/>
        <v>-105</v>
      </c>
      <c r="X132" s="90">
        <f t="shared" si="44"/>
        <v>-132</v>
      </c>
      <c r="Y132" s="90">
        <f t="shared" si="44"/>
        <v>-105</v>
      </c>
      <c r="Z132" s="90">
        <f t="shared" si="44"/>
        <v>-79</v>
      </c>
      <c r="AA132" s="90">
        <f t="shared" si="44"/>
        <v>-62</v>
      </c>
      <c r="AB132" s="176">
        <f t="shared" si="44"/>
        <v>-41</v>
      </c>
    </row>
    <row r="133" spans="1:28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256"/>
      <c r="S133" s="274"/>
      <c r="T133" s="256"/>
      <c r="U133" s="275"/>
      <c r="V133" s="255">
        <f t="shared" si="44"/>
        <v>-5</v>
      </c>
      <c r="W133" s="256">
        <f t="shared" si="44"/>
        <v>-10</v>
      </c>
      <c r="X133" s="90">
        <f t="shared" si="44"/>
        <v>-9</v>
      </c>
      <c r="Y133" s="90">
        <f t="shared" si="44"/>
        <v>-9</v>
      </c>
      <c r="Z133" s="90">
        <f t="shared" si="44"/>
        <v>-7</v>
      </c>
      <c r="AA133" s="90">
        <f t="shared" si="44"/>
        <v>-5</v>
      </c>
      <c r="AB133" s="176">
        <f t="shared" si="44"/>
        <v>-7</v>
      </c>
    </row>
    <row r="134" spans="1:28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277"/>
      <c r="S134" s="276"/>
      <c r="T134" s="277"/>
      <c r="U134" s="278"/>
      <c r="V134" s="279">
        <f t="shared" si="44"/>
        <v>0</v>
      </c>
      <c r="W134" s="277">
        <f t="shared" si="44"/>
        <v>-1</v>
      </c>
      <c r="X134" s="94">
        <f t="shared" si="44"/>
        <v>-1</v>
      </c>
      <c r="Y134" s="94">
        <f t="shared" si="44"/>
        <v>0</v>
      </c>
      <c r="Z134" s="94">
        <f t="shared" si="44"/>
        <v>0</v>
      </c>
      <c r="AA134" s="94">
        <f t="shared" si="44"/>
        <v>0</v>
      </c>
      <c r="AB134" s="180">
        <f t="shared" si="44"/>
        <v>0</v>
      </c>
    </row>
    <row r="135" spans="1:28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256">
        <f t="shared" si="45"/>
        <v>0</v>
      </c>
      <c r="S135" s="274">
        <f t="shared" si="45"/>
        <v>0</v>
      </c>
      <c r="T135" s="256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92">
        <f t="shared" ref="X135:AB135" si="46">SUM(X130:X134)</f>
        <v>-1069</v>
      </c>
      <c r="Y135" s="93">
        <f t="shared" si="46"/>
        <v>-990</v>
      </c>
      <c r="Z135" s="92">
        <f t="shared" si="46"/>
        <v>-1524</v>
      </c>
      <c r="AA135" s="93">
        <f t="shared" si="46"/>
        <v>-1146</v>
      </c>
      <c r="AB135" s="183">
        <f t="shared" si="46"/>
        <v>-1928</v>
      </c>
    </row>
    <row r="136" spans="1:28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256"/>
      <c r="S136" s="274"/>
      <c r="T136" s="256"/>
      <c r="U136" s="275"/>
      <c r="V136" s="281"/>
      <c r="W136" s="282"/>
      <c r="X136" s="92"/>
      <c r="Y136" s="93"/>
      <c r="Z136" s="92"/>
      <c r="AA136" s="93"/>
      <c r="AB136" s="183"/>
    </row>
    <row r="137" spans="1:28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1831</v>
      </c>
      <c r="R137" s="256"/>
      <c r="S137" s="274"/>
      <c r="T137" s="256"/>
      <c r="U137" s="275"/>
      <c r="V137" s="255">
        <f t="shared" ref="V137:AB141" si="47">O137-C137</f>
        <v>-3053</v>
      </c>
      <c r="W137" s="256">
        <f t="shared" si="47"/>
        <v>-6810</v>
      </c>
      <c r="X137" s="90">
        <f t="shared" si="47"/>
        <v>-8415</v>
      </c>
      <c r="Y137" s="90">
        <f t="shared" si="47"/>
        <v>-8801</v>
      </c>
      <c r="Z137" s="90">
        <f t="shared" si="47"/>
        <v>-8537</v>
      </c>
      <c r="AA137" s="90">
        <f t="shared" si="47"/>
        <v>-7773</v>
      </c>
      <c r="AB137" s="176">
        <f t="shared" si="47"/>
        <v>-6476</v>
      </c>
    </row>
    <row r="138" spans="1:28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414</v>
      </c>
      <c r="R138" s="256"/>
      <c r="S138" s="274"/>
      <c r="T138" s="256"/>
      <c r="U138" s="275"/>
      <c r="V138" s="255">
        <f t="shared" si="47"/>
        <v>-966</v>
      </c>
      <c r="W138" s="256">
        <f t="shared" si="47"/>
        <v>-1351</v>
      </c>
      <c r="X138" s="90">
        <f t="shared" si="47"/>
        <v>-3173</v>
      </c>
      <c r="Y138" s="90">
        <f t="shared" si="47"/>
        <v>-3163</v>
      </c>
      <c r="Z138" s="90">
        <f t="shared" si="47"/>
        <v>-3293</v>
      </c>
      <c r="AA138" s="90">
        <f t="shared" si="47"/>
        <v>-3206</v>
      </c>
      <c r="AB138" s="176">
        <f t="shared" si="47"/>
        <v>-2802</v>
      </c>
    </row>
    <row r="139" spans="1:28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22</v>
      </c>
      <c r="R139" s="256"/>
      <c r="S139" s="274"/>
      <c r="T139" s="256"/>
      <c r="U139" s="275"/>
      <c r="V139" s="255">
        <f t="shared" si="47"/>
        <v>-90</v>
      </c>
      <c r="W139" s="256">
        <f t="shared" si="47"/>
        <v>-164</v>
      </c>
      <c r="X139" s="90">
        <f t="shared" si="47"/>
        <v>-186</v>
      </c>
      <c r="Y139" s="90">
        <f t="shared" si="47"/>
        <v>-163</v>
      </c>
      <c r="Z139" s="90">
        <f t="shared" si="47"/>
        <v>-135</v>
      </c>
      <c r="AA139" s="90">
        <f t="shared" si="47"/>
        <v>-104</v>
      </c>
      <c r="AB139" s="176">
        <f t="shared" si="47"/>
        <v>-89</v>
      </c>
    </row>
    <row r="140" spans="1:28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256"/>
      <c r="S140" s="274"/>
      <c r="T140" s="256"/>
      <c r="U140" s="275"/>
      <c r="V140" s="255">
        <f t="shared" si="47"/>
        <v>-24</v>
      </c>
      <c r="W140" s="256">
        <f t="shared" si="47"/>
        <v>-52</v>
      </c>
      <c r="X140" s="90">
        <f t="shared" si="47"/>
        <v>-59</v>
      </c>
      <c r="Y140" s="90">
        <f t="shared" si="47"/>
        <v>-59</v>
      </c>
      <c r="Z140" s="90">
        <f t="shared" si="47"/>
        <v>-54</v>
      </c>
      <c r="AA140" s="90">
        <f t="shared" si="47"/>
        <v>-48</v>
      </c>
      <c r="AB140" s="176">
        <f t="shared" si="47"/>
        <v>-37</v>
      </c>
    </row>
    <row r="141" spans="1:28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0</v>
      </c>
      <c r="R141" s="277"/>
      <c r="S141" s="276"/>
      <c r="T141" s="277"/>
      <c r="U141" s="278"/>
      <c r="V141" s="279">
        <f t="shared" si="47"/>
        <v>-4</v>
      </c>
      <c r="W141" s="277">
        <f t="shared" si="47"/>
        <v>-7</v>
      </c>
      <c r="X141" s="94">
        <f t="shared" si="47"/>
        <v>-8</v>
      </c>
      <c r="Y141" s="94">
        <f t="shared" si="47"/>
        <v>-7</v>
      </c>
      <c r="Z141" s="94">
        <f t="shared" si="47"/>
        <v>-6</v>
      </c>
      <c r="AA141" s="94">
        <f t="shared" si="47"/>
        <v>-5</v>
      </c>
      <c r="AB141" s="180">
        <f t="shared" si="47"/>
        <v>-3</v>
      </c>
    </row>
    <row r="142" spans="1:28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2277</v>
      </c>
      <c r="R142" s="283">
        <f t="shared" si="48"/>
        <v>0</v>
      </c>
      <c r="S142" s="283">
        <f t="shared" si="48"/>
        <v>0</v>
      </c>
      <c r="T142" s="283">
        <f t="shared" si="48"/>
        <v>0</v>
      </c>
      <c r="U142" s="284">
        <f t="shared" si="48"/>
        <v>0</v>
      </c>
      <c r="V142" s="285">
        <f t="shared" si="48"/>
        <v>-4137</v>
      </c>
      <c r="W142" s="283">
        <f t="shared" si="48"/>
        <v>-8384</v>
      </c>
      <c r="X142" s="185">
        <f t="shared" si="48"/>
        <v>-11841</v>
      </c>
      <c r="Y142" s="185">
        <f t="shared" si="48"/>
        <v>-12193</v>
      </c>
      <c r="Z142" s="185">
        <f t="shared" si="48"/>
        <v>-12025</v>
      </c>
      <c r="AA142" s="185">
        <f t="shared" si="48"/>
        <v>-11136</v>
      </c>
      <c r="AB142" s="186">
        <f t="shared" si="48"/>
        <v>-9407</v>
      </c>
    </row>
    <row r="143" spans="1:28" x14ac:dyDescent="0.3">
      <c r="A143" s="290"/>
      <c r="B143" s="229"/>
      <c r="C143" s="229"/>
      <c r="D143" s="229"/>
      <c r="E143" s="229"/>
      <c r="F143" s="229"/>
      <c r="G143" s="229"/>
    </row>
    <row r="144" spans="1:28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5"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7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63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9" sqref="A9"/>
      <selection pane="bottomRight" activeCell="K5" sqref="K5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14" width="13.5546875" style="1" customWidth="1"/>
    <col min="15" max="15" width="17.5546875" style="1" customWidth="1"/>
    <col min="16" max="16" width="17.21875" style="229" customWidth="1"/>
    <col min="17" max="21" width="9.44140625" style="1" hidden="1" customWidth="1"/>
    <col min="22" max="22" width="20.21875" style="1" customWidth="1"/>
    <col min="23" max="23" width="21.5546875" style="1" customWidth="1"/>
    <col min="24" max="26" width="15.21875" style="1" hidden="1" customWidth="1"/>
    <col min="27" max="28" width="14.88671875" style="1" hidden="1" customWidth="1"/>
    <col min="29" max="16384" width="9.21875" style="1"/>
  </cols>
  <sheetData>
    <row r="1" spans="1:28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28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6"/>
      <c r="R2" s="6"/>
      <c r="S2" s="6"/>
      <c r="T2" s="6"/>
      <c r="U2" s="6"/>
      <c r="V2" s="6"/>
      <c r="W2" s="7"/>
    </row>
    <row r="3" spans="1:28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8"/>
      <c r="R3" s="8"/>
      <c r="S3" s="8"/>
      <c r="T3" s="8"/>
      <c r="U3" s="8"/>
      <c r="V3" s="8"/>
      <c r="W3" s="9"/>
    </row>
    <row r="4" spans="1:28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8"/>
      <c r="R4" s="8"/>
      <c r="S4" s="8"/>
      <c r="T4" s="8"/>
      <c r="U4" s="8"/>
      <c r="V4" s="8"/>
      <c r="W4" s="9"/>
    </row>
    <row r="5" spans="1:28" ht="27.6" customHeight="1" thickTop="1" thickBot="1" x14ac:dyDescent="0.35">
      <c r="B5" s="4" t="s">
        <v>45</v>
      </c>
      <c r="C5" s="519" t="s">
        <v>123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8"/>
      <c r="R5" s="8"/>
      <c r="S5" s="8"/>
      <c r="T5" s="8"/>
      <c r="U5" s="8"/>
      <c r="V5" s="8"/>
      <c r="W5" s="10"/>
    </row>
    <row r="6" spans="1:28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8"/>
      <c r="R6" s="8"/>
      <c r="S6" s="8"/>
      <c r="T6" s="8"/>
      <c r="U6" s="8"/>
      <c r="V6" s="8"/>
      <c r="W6" s="10"/>
    </row>
    <row r="7" spans="1:28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13"/>
      <c r="R7" s="13"/>
      <c r="S7" s="13"/>
      <c r="T7" s="13"/>
      <c r="U7" s="13"/>
      <c r="V7" s="13"/>
      <c r="W7" s="14"/>
    </row>
    <row r="8" spans="1:28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17"/>
      <c r="R8" s="17"/>
      <c r="S8" s="17"/>
      <c r="T8" s="17"/>
      <c r="U8" s="20"/>
      <c r="V8" s="521" t="s">
        <v>32</v>
      </c>
      <c r="W8" s="522"/>
      <c r="X8" s="522"/>
      <c r="Y8" s="522"/>
      <c r="Z8" s="522"/>
      <c r="AA8" s="522"/>
      <c r="AB8" s="523"/>
    </row>
    <row r="9" spans="1:28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147" t="s">
        <v>13</v>
      </c>
      <c r="R9" s="147" t="s">
        <v>10</v>
      </c>
      <c r="S9" s="147" t="s">
        <v>11</v>
      </c>
      <c r="T9" s="147" t="s">
        <v>2</v>
      </c>
      <c r="U9" s="150" t="s">
        <v>12</v>
      </c>
      <c r="V9" s="146" t="s">
        <v>8</v>
      </c>
      <c r="W9" s="147" t="s">
        <v>89</v>
      </c>
      <c r="X9" s="147" t="s">
        <v>13</v>
      </c>
      <c r="Y9" s="147" t="s">
        <v>10</v>
      </c>
      <c r="Z9" s="147" t="s">
        <v>11</v>
      </c>
      <c r="AA9" s="147" t="s">
        <v>2</v>
      </c>
      <c r="AB9" s="148" t="s">
        <v>12</v>
      </c>
    </row>
    <row r="10" spans="1:28" x14ac:dyDescent="0.3">
      <c r="A10" s="3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26"/>
      <c r="R10" s="26"/>
      <c r="S10" s="26"/>
      <c r="T10" s="26"/>
      <c r="U10" s="187"/>
      <c r="V10" s="212"/>
      <c r="W10" s="28"/>
      <c r="X10" s="29"/>
      <c r="Y10" s="29"/>
      <c r="Z10" s="29"/>
      <c r="AA10" s="29"/>
      <c r="AB10" s="152"/>
    </row>
    <row r="11" spans="1:28" x14ac:dyDescent="0.3">
      <c r="A11" s="3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0"/>
      <c r="R11" s="30"/>
      <c r="S11" s="30"/>
      <c r="T11" s="30"/>
      <c r="U11" s="188"/>
      <c r="V11" s="213">
        <f t="shared" ref="V11:AB15" si="0">O11-C11</f>
        <v>4079</v>
      </c>
      <c r="W11" s="80">
        <f t="shared" si="0"/>
        <v>4317</v>
      </c>
      <c r="X11" s="80">
        <f t="shared" si="0"/>
        <v>-254207</v>
      </c>
      <c r="Y11" s="80">
        <f t="shared" si="0"/>
        <v>-254416</v>
      </c>
      <c r="Z11" s="80">
        <f t="shared" si="0"/>
        <v>-252936</v>
      </c>
      <c r="AA11" s="80">
        <f t="shared" si="0"/>
        <v>-253397</v>
      </c>
      <c r="AB11" s="154">
        <f t="shared" si="0"/>
        <v>-254776</v>
      </c>
    </row>
    <row r="12" spans="1:28" x14ac:dyDescent="0.3">
      <c r="A12" s="3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0"/>
      <c r="R12" s="30"/>
      <c r="S12" s="30"/>
      <c r="T12" s="30"/>
      <c r="U12" s="188"/>
      <c r="V12" s="213">
        <f t="shared" si="0"/>
        <v>-247</v>
      </c>
      <c r="W12" s="80">
        <f t="shared" si="0"/>
        <v>389</v>
      </c>
      <c r="X12" s="80">
        <f t="shared" si="0"/>
        <v>-39274</v>
      </c>
      <c r="Y12" s="80">
        <f t="shared" si="0"/>
        <v>-38721</v>
      </c>
      <c r="Z12" s="80">
        <f t="shared" si="0"/>
        <v>-39528</v>
      </c>
      <c r="AA12" s="80">
        <f t="shared" si="0"/>
        <v>-39143</v>
      </c>
      <c r="AB12" s="154">
        <f t="shared" si="0"/>
        <v>-37878</v>
      </c>
    </row>
    <row r="13" spans="1:28" x14ac:dyDescent="0.3">
      <c r="A13" s="3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0"/>
      <c r="R13" s="30"/>
      <c r="S13" s="30"/>
      <c r="T13" s="30"/>
      <c r="U13" s="188"/>
      <c r="V13" s="213">
        <f t="shared" si="0"/>
        <v>-11</v>
      </c>
      <c r="W13" s="80">
        <f t="shared" si="0"/>
        <v>186</v>
      </c>
      <c r="X13" s="80">
        <f t="shared" si="0"/>
        <v>-23087</v>
      </c>
      <c r="Y13" s="80">
        <f t="shared" si="0"/>
        <v>-22900</v>
      </c>
      <c r="Z13" s="80">
        <f t="shared" si="0"/>
        <v>-22787</v>
      </c>
      <c r="AA13" s="80">
        <f t="shared" si="0"/>
        <v>-22725</v>
      </c>
      <c r="AB13" s="154">
        <f t="shared" si="0"/>
        <v>-22731</v>
      </c>
    </row>
    <row r="14" spans="1:28" x14ac:dyDescent="0.3">
      <c r="A14" s="3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0"/>
      <c r="R14" s="30"/>
      <c r="S14" s="30"/>
      <c r="T14" s="30"/>
      <c r="U14" s="188"/>
      <c r="V14" s="213">
        <f t="shared" si="0"/>
        <v>136</v>
      </c>
      <c r="W14" s="80">
        <f t="shared" si="0"/>
        <v>152</v>
      </c>
      <c r="X14" s="80">
        <f t="shared" si="0"/>
        <v>-6782</v>
      </c>
      <c r="Y14" s="80">
        <f t="shared" si="0"/>
        <v>-6768</v>
      </c>
      <c r="Z14" s="80">
        <f t="shared" si="0"/>
        <v>-6750</v>
      </c>
      <c r="AA14" s="80">
        <f t="shared" si="0"/>
        <v>-6748</v>
      </c>
      <c r="AB14" s="154">
        <f t="shared" si="0"/>
        <v>-6754</v>
      </c>
    </row>
    <row r="15" spans="1:28" x14ac:dyDescent="0.3">
      <c r="A15" s="3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84"/>
      <c r="R15" s="84"/>
      <c r="S15" s="84"/>
      <c r="T15" s="84"/>
      <c r="U15" s="189"/>
      <c r="V15" s="214">
        <f t="shared" si="0"/>
        <v>13</v>
      </c>
      <c r="W15" s="85">
        <f t="shared" si="0"/>
        <v>18</v>
      </c>
      <c r="X15" s="85">
        <f t="shared" si="0"/>
        <v>-980</v>
      </c>
      <c r="Y15" s="85">
        <f t="shared" si="0"/>
        <v>-979</v>
      </c>
      <c r="Z15" s="85">
        <f t="shared" si="0"/>
        <v>-980</v>
      </c>
      <c r="AA15" s="85">
        <f t="shared" si="0"/>
        <v>-978</v>
      </c>
      <c r="AB15" s="155">
        <f t="shared" si="0"/>
        <v>-977</v>
      </c>
    </row>
    <row r="16" spans="1:28" ht="15" thickBot="1" x14ac:dyDescent="0.35">
      <c r="A16" s="3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1">
        <f t="shared" si="1"/>
        <v>0</v>
      </c>
      <c r="R16" s="31">
        <f t="shared" si="1"/>
        <v>0</v>
      </c>
      <c r="S16" s="31">
        <f t="shared" si="1"/>
        <v>0</v>
      </c>
      <c r="T16" s="31">
        <f t="shared" si="1"/>
        <v>0</v>
      </c>
      <c r="U16" s="190">
        <f t="shared" si="1"/>
        <v>0</v>
      </c>
      <c r="V16" s="215">
        <f>SUM(V11:V15)</f>
        <v>3970</v>
      </c>
      <c r="W16" s="51">
        <f>SUM(W11:W15)</f>
        <v>5062</v>
      </c>
      <c r="X16" s="51">
        <f t="shared" ref="X16:AB16" si="2">SUM(X11:X15)</f>
        <v>-324330</v>
      </c>
      <c r="Y16" s="51">
        <f t="shared" si="2"/>
        <v>-323784</v>
      </c>
      <c r="Z16" s="51">
        <f t="shared" si="2"/>
        <v>-322981</v>
      </c>
      <c r="AA16" s="51">
        <f t="shared" si="2"/>
        <v>-322991</v>
      </c>
      <c r="AB16" s="157">
        <f t="shared" si="2"/>
        <v>-323116</v>
      </c>
    </row>
    <row r="17" spans="1:28" x14ac:dyDescent="0.3">
      <c r="A17" s="3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0"/>
      <c r="R17" s="30"/>
      <c r="S17" s="30"/>
      <c r="T17" s="30"/>
      <c r="U17" s="187"/>
      <c r="V17" s="213"/>
      <c r="W17" s="236"/>
      <c r="X17" s="81"/>
      <c r="Y17" s="81"/>
      <c r="Z17" s="81"/>
      <c r="AA17" s="81"/>
      <c r="AB17" s="159"/>
    </row>
    <row r="18" spans="1:28" x14ac:dyDescent="0.3">
      <c r="A18" s="3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3"/>
      <c r="R18" s="33"/>
      <c r="S18" s="33"/>
      <c r="T18" s="33"/>
      <c r="U18" s="191"/>
      <c r="V18" s="213">
        <f t="shared" ref="V18:AB22" si="3">O18-C18</f>
        <v>5522</v>
      </c>
      <c r="W18" s="80">
        <f t="shared" si="3"/>
        <v>-3703</v>
      </c>
      <c r="X18" s="80">
        <f t="shared" si="3"/>
        <v>-62743</v>
      </c>
      <c r="Y18" s="80">
        <f t="shared" si="3"/>
        <v>-65388</v>
      </c>
      <c r="Z18" s="80">
        <f t="shared" si="3"/>
        <v>-67100</v>
      </c>
      <c r="AA18" s="80">
        <f t="shared" si="3"/>
        <v>-63283</v>
      </c>
      <c r="AB18" s="154">
        <f t="shared" si="3"/>
        <v>-59573</v>
      </c>
    </row>
    <row r="19" spans="1:28" x14ac:dyDescent="0.3">
      <c r="A19" s="3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3"/>
      <c r="R19" s="33"/>
      <c r="S19" s="33"/>
      <c r="T19" s="33"/>
      <c r="U19" s="191"/>
      <c r="V19" s="213">
        <f t="shared" si="3"/>
        <v>-699</v>
      </c>
      <c r="W19" s="80">
        <f t="shared" si="3"/>
        <v>-1644</v>
      </c>
      <c r="X19" s="80">
        <f t="shared" si="3"/>
        <v>-26473</v>
      </c>
      <c r="Y19" s="80">
        <f t="shared" si="3"/>
        <v>-29023</v>
      </c>
      <c r="Z19" s="80">
        <f t="shared" si="3"/>
        <v>-28744</v>
      </c>
      <c r="AA19" s="80">
        <f t="shared" si="3"/>
        <v>-27137</v>
      </c>
      <c r="AB19" s="154">
        <f t="shared" si="3"/>
        <v>-25762</v>
      </c>
    </row>
    <row r="20" spans="1:28" x14ac:dyDescent="0.3">
      <c r="A20" s="3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3"/>
      <c r="R20" s="33"/>
      <c r="S20" s="33"/>
      <c r="T20" s="33"/>
      <c r="U20" s="191"/>
      <c r="V20" s="213">
        <f t="shared" si="3"/>
        <v>787</v>
      </c>
      <c r="W20" s="80">
        <f t="shared" si="3"/>
        <v>1365</v>
      </c>
      <c r="X20" s="80">
        <f t="shared" si="3"/>
        <v>-4906</v>
      </c>
      <c r="Y20" s="80">
        <f t="shared" si="3"/>
        <v>-4649</v>
      </c>
      <c r="Z20" s="80">
        <f t="shared" si="3"/>
        <v>-4995</v>
      </c>
      <c r="AA20" s="80">
        <f t="shared" si="3"/>
        <v>-4706</v>
      </c>
      <c r="AB20" s="154">
        <f t="shared" si="3"/>
        <v>-4358</v>
      </c>
    </row>
    <row r="21" spans="1:28" x14ac:dyDescent="0.3">
      <c r="A21" s="3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3"/>
      <c r="R21" s="33"/>
      <c r="S21" s="33"/>
      <c r="T21" s="33"/>
      <c r="U21" s="191"/>
      <c r="V21" s="213">
        <f t="shared" si="3"/>
        <v>325</v>
      </c>
      <c r="W21" s="80">
        <f t="shared" si="3"/>
        <v>509</v>
      </c>
      <c r="X21" s="80">
        <f t="shared" si="3"/>
        <v>-1075</v>
      </c>
      <c r="Y21" s="80">
        <f t="shared" si="3"/>
        <v>-1019</v>
      </c>
      <c r="Z21" s="80">
        <f t="shared" si="3"/>
        <v>-1048</v>
      </c>
      <c r="AA21" s="80">
        <f t="shared" si="3"/>
        <v>-997</v>
      </c>
      <c r="AB21" s="154">
        <f t="shared" si="3"/>
        <v>-847</v>
      </c>
    </row>
    <row r="22" spans="1:28" x14ac:dyDescent="0.3">
      <c r="A22" s="3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86"/>
      <c r="R22" s="86"/>
      <c r="S22" s="86"/>
      <c r="T22" s="86"/>
      <c r="U22" s="192"/>
      <c r="V22" s="214">
        <f t="shared" si="3"/>
        <v>75</v>
      </c>
      <c r="W22" s="85">
        <f t="shared" si="3"/>
        <v>54</v>
      </c>
      <c r="X22" s="85">
        <f t="shared" si="3"/>
        <v>-106</v>
      </c>
      <c r="Y22" s="85">
        <f t="shared" si="3"/>
        <v>-105</v>
      </c>
      <c r="Z22" s="85">
        <f t="shared" si="3"/>
        <v>-119</v>
      </c>
      <c r="AA22" s="85">
        <f t="shared" si="3"/>
        <v>-128</v>
      </c>
      <c r="AB22" s="155">
        <f t="shared" si="3"/>
        <v>-118</v>
      </c>
    </row>
    <row r="23" spans="1:28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4">
        <f t="shared" si="4"/>
        <v>0</v>
      </c>
      <c r="R23" s="34">
        <f t="shared" si="4"/>
        <v>0</v>
      </c>
      <c r="S23" s="34">
        <f t="shared" si="4"/>
        <v>0</v>
      </c>
      <c r="T23" s="34">
        <f t="shared" si="4"/>
        <v>0</v>
      </c>
      <c r="U23" s="191">
        <f t="shared" si="4"/>
        <v>0</v>
      </c>
      <c r="V23" s="216">
        <f t="shared" si="4"/>
        <v>6010</v>
      </c>
      <c r="W23" s="60">
        <f t="shared" si="4"/>
        <v>-3419</v>
      </c>
      <c r="X23" s="60">
        <f t="shared" si="4"/>
        <v>-95303</v>
      </c>
      <c r="Y23" s="60">
        <f t="shared" si="4"/>
        <v>-100184</v>
      </c>
      <c r="Z23" s="60">
        <f t="shared" si="4"/>
        <v>-102006</v>
      </c>
      <c r="AA23" s="60">
        <f t="shared" si="4"/>
        <v>-96251</v>
      </c>
      <c r="AB23" s="160">
        <f t="shared" si="4"/>
        <v>-90658</v>
      </c>
    </row>
    <row r="24" spans="1:28" x14ac:dyDescent="0.3">
      <c r="A24" s="3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3"/>
      <c r="R24" s="33"/>
      <c r="S24" s="33"/>
      <c r="T24" s="33"/>
      <c r="U24" s="191"/>
      <c r="V24" s="216"/>
      <c r="W24" s="82"/>
      <c r="X24" s="83"/>
      <c r="Y24" s="83"/>
      <c r="Z24" s="83"/>
      <c r="AA24" s="83"/>
      <c r="AB24" s="162"/>
    </row>
    <row r="25" spans="1:28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3"/>
      <c r="R25" s="33"/>
      <c r="S25" s="33"/>
      <c r="T25" s="33"/>
      <c r="U25" s="191"/>
      <c r="V25" s="213">
        <f t="shared" ref="V25:AB29" si="5">O25-C25</f>
        <v>2991</v>
      </c>
      <c r="W25" s="80">
        <f t="shared" si="5"/>
        <v>-8657</v>
      </c>
      <c r="X25" s="80">
        <f t="shared" si="5"/>
        <v>-23344</v>
      </c>
      <c r="Y25" s="80">
        <f t="shared" si="5"/>
        <v>-26723</v>
      </c>
      <c r="Z25" s="80">
        <f t="shared" si="5"/>
        <v>-28709</v>
      </c>
      <c r="AA25" s="80">
        <f t="shared" si="5"/>
        <v>-23531</v>
      </c>
      <c r="AB25" s="154">
        <f t="shared" si="5"/>
        <v>-22018</v>
      </c>
    </row>
    <row r="26" spans="1:28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3"/>
      <c r="R26" s="33"/>
      <c r="S26" s="33"/>
      <c r="T26" s="33"/>
      <c r="U26" s="191"/>
      <c r="V26" s="213">
        <f t="shared" si="5"/>
        <v>1193</v>
      </c>
      <c r="W26" s="80">
        <f t="shared" si="5"/>
        <v>-318</v>
      </c>
      <c r="X26" s="80">
        <f t="shared" si="5"/>
        <v>-6396</v>
      </c>
      <c r="Y26" s="80">
        <f t="shared" si="5"/>
        <v>-9288</v>
      </c>
      <c r="Z26" s="80">
        <f t="shared" si="5"/>
        <v>-5251</v>
      </c>
      <c r="AA26" s="80">
        <f t="shared" si="5"/>
        <v>-3601</v>
      </c>
      <c r="AB26" s="154">
        <f t="shared" si="5"/>
        <v>-3774</v>
      </c>
    </row>
    <row r="27" spans="1:28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3"/>
      <c r="R27" s="33"/>
      <c r="S27" s="33"/>
      <c r="T27" s="33"/>
      <c r="U27" s="191"/>
      <c r="V27" s="213">
        <f t="shared" si="5"/>
        <v>593</v>
      </c>
      <c r="W27" s="80">
        <f t="shared" si="5"/>
        <v>264</v>
      </c>
      <c r="X27" s="80">
        <f t="shared" si="5"/>
        <v>-2515</v>
      </c>
      <c r="Y27" s="80">
        <f t="shared" si="5"/>
        <v>-2079</v>
      </c>
      <c r="Z27" s="80">
        <f t="shared" si="5"/>
        <v>-2311</v>
      </c>
      <c r="AA27" s="80">
        <f t="shared" si="5"/>
        <v>-1801</v>
      </c>
      <c r="AB27" s="154">
        <f t="shared" si="5"/>
        <v>-1524</v>
      </c>
    </row>
    <row r="28" spans="1:28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3"/>
      <c r="R28" s="33"/>
      <c r="S28" s="33"/>
      <c r="T28" s="33"/>
      <c r="U28" s="191"/>
      <c r="V28" s="213">
        <f t="shared" si="5"/>
        <v>266</v>
      </c>
      <c r="W28" s="80">
        <f t="shared" si="5"/>
        <v>205</v>
      </c>
      <c r="X28" s="80">
        <f t="shared" si="5"/>
        <v>-640</v>
      </c>
      <c r="Y28" s="80">
        <f t="shared" si="5"/>
        <v>-569</v>
      </c>
      <c r="Z28" s="80">
        <f t="shared" si="5"/>
        <v>-564</v>
      </c>
      <c r="AA28" s="80">
        <f t="shared" si="5"/>
        <v>-496</v>
      </c>
      <c r="AB28" s="154">
        <f t="shared" si="5"/>
        <v>-356</v>
      </c>
    </row>
    <row r="29" spans="1:28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86"/>
      <c r="R29" s="86"/>
      <c r="S29" s="86"/>
      <c r="T29" s="86"/>
      <c r="U29" s="192"/>
      <c r="V29" s="214">
        <f t="shared" si="5"/>
        <v>59</v>
      </c>
      <c r="W29" s="85">
        <f t="shared" si="5"/>
        <v>24</v>
      </c>
      <c r="X29" s="85">
        <f t="shared" si="5"/>
        <v>-63</v>
      </c>
      <c r="Y29" s="85">
        <f t="shared" si="5"/>
        <v>-63</v>
      </c>
      <c r="Z29" s="85">
        <f t="shared" si="5"/>
        <v>-81</v>
      </c>
      <c r="AA29" s="85">
        <f t="shared" si="5"/>
        <v>-74</v>
      </c>
      <c r="AB29" s="155">
        <f t="shared" si="5"/>
        <v>-63</v>
      </c>
    </row>
    <row r="30" spans="1:28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4">
        <f t="shared" si="6"/>
        <v>0</v>
      </c>
      <c r="R30" s="34">
        <f t="shared" si="6"/>
        <v>0</v>
      </c>
      <c r="S30" s="34">
        <f t="shared" si="6"/>
        <v>0</v>
      </c>
      <c r="T30" s="34">
        <f t="shared" si="6"/>
        <v>0</v>
      </c>
      <c r="U30" s="193">
        <f t="shared" si="6"/>
        <v>0</v>
      </c>
      <c r="V30" s="216">
        <f t="shared" si="6"/>
        <v>5102</v>
      </c>
      <c r="W30" s="60">
        <f t="shared" si="6"/>
        <v>-8482</v>
      </c>
      <c r="X30" s="60">
        <f t="shared" si="6"/>
        <v>-32958</v>
      </c>
      <c r="Y30" s="60">
        <f t="shared" si="6"/>
        <v>-38722</v>
      </c>
      <c r="Z30" s="60">
        <f t="shared" si="6"/>
        <v>-36916</v>
      </c>
      <c r="AA30" s="60">
        <f t="shared" si="6"/>
        <v>-29503</v>
      </c>
      <c r="AB30" s="160">
        <f t="shared" si="6"/>
        <v>-27735</v>
      </c>
    </row>
    <row r="31" spans="1:28" x14ac:dyDescent="0.3">
      <c r="A31" s="3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4"/>
      <c r="R31" s="34"/>
      <c r="S31" s="34"/>
      <c r="T31" s="34"/>
      <c r="U31" s="193"/>
      <c r="V31" s="216"/>
      <c r="W31" s="60"/>
      <c r="X31" s="60"/>
      <c r="Y31" s="60"/>
      <c r="Z31" s="60"/>
      <c r="AA31" s="60"/>
      <c r="AB31" s="160"/>
    </row>
    <row r="32" spans="1:28" x14ac:dyDescent="0.3">
      <c r="A32" s="3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4"/>
      <c r="R32" s="34"/>
      <c r="S32" s="34"/>
      <c r="T32" s="34"/>
      <c r="U32" s="193"/>
      <c r="V32" s="213">
        <f t="shared" ref="V32:AB36" si="7">O32-C32</f>
        <v>-396</v>
      </c>
      <c r="W32" s="80">
        <f t="shared" si="7"/>
        <v>-33</v>
      </c>
      <c r="X32" s="80">
        <f t="shared" si="7"/>
        <v>-16914</v>
      </c>
      <c r="Y32" s="80">
        <f t="shared" si="7"/>
        <v>-13219</v>
      </c>
      <c r="Z32" s="80">
        <f t="shared" si="7"/>
        <v>-11574</v>
      </c>
      <c r="AA32" s="80">
        <f t="shared" si="7"/>
        <v>-12648</v>
      </c>
      <c r="AB32" s="154">
        <f t="shared" si="7"/>
        <v>-10188</v>
      </c>
    </row>
    <row r="33" spans="1:28" x14ac:dyDescent="0.3">
      <c r="A33" s="3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4"/>
      <c r="R33" s="34"/>
      <c r="S33" s="34"/>
      <c r="T33" s="34"/>
      <c r="U33" s="193"/>
      <c r="V33" s="213">
        <f t="shared" si="7"/>
        <v>-416</v>
      </c>
      <c r="W33" s="80">
        <f t="shared" si="7"/>
        <v>-574</v>
      </c>
      <c r="X33" s="80">
        <f t="shared" si="7"/>
        <v>-6223</v>
      </c>
      <c r="Y33" s="80">
        <f t="shared" si="7"/>
        <v>-4642</v>
      </c>
      <c r="Z33" s="80">
        <f t="shared" si="7"/>
        <v>-6501</v>
      </c>
      <c r="AA33" s="80">
        <f t="shared" si="7"/>
        <v>-3593</v>
      </c>
      <c r="AB33" s="154">
        <f t="shared" si="7"/>
        <v>-2404</v>
      </c>
    </row>
    <row r="34" spans="1:28" x14ac:dyDescent="0.3">
      <c r="A34" s="3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4"/>
      <c r="R34" s="34"/>
      <c r="S34" s="34"/>
      <c r="T34" s="34"/>
      <c r="U34" s="193"/>
      <c r="V34" s="213">
        <f t="shared" si="7"/>
        <v>9</v>
      </c>
      <c r="W34" s="80">
        <f t="shared" si="7"/>
        <v>534</v>
      </c>
      <c r="X34" s="80">
        <f t="shared" si="7"/>
        <v>-1164</v>
      </c>
      <c r="Y34" s="80">
        <f t="shared" si="7"/>
        <v>-1123</v>
      </c>
      <c r="Z34" s="80">
        <f t="shared" si="7"/>
        <v>-895</v>
      </c>
      <c r="AA34" s="80">
        <f t="shared" si="7"/>
        <v>-962</v>
      </c>
      <c r="AB34" s="154">
        <f t="shared" si="7"/>
        <v>-720</v>
      </c>
    </row>
    <row r="35" spans="1:28" x14ac:dyDescent="0.3">
      <c r="A35" s="3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4"/>
      <c r="R35" s="34"/>
      <c r="S35" s="34"/>
      <c r="T35" s="34"/>
      <c r="U35" s="193"/>
      <c r="V35" s="213">
        <f t="shared" si="7"/>
        <v>38</v>
      </c>
      <c r="W35" s="80">
        <f t="shared" si="7"/>
        <v>217</v>
      </c>
      <c r="X35" s="80">
        <f t="shared" si="7"/>
        <v>-256</v>
      </c>
      <c r="Y35" s="80">
        <f t="shared" si="7"/>
        <v>-217</v>
      </c>
      <c r="Z35" s="80">
        <f t="shared" si="7"/>
        <v>-201</v>
      </c>
      <c r="AA35" s="80">
        <f t="shared" si="7"/>
        <v>-183</v>
      </c>
      <c r="AB35" s="154">
        <f t="shared" si="7"/>
        <v>-159</v>
      </c>
    </row>
    <row r="36" spans="1:28" x14ac:dyDescent="0.3">
      <c r="A36" s="3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87"/>
      <c r="R36" s="87"/>
      <c r="S36" s="87"/>
      <c r="T36" s="87"/>
      <c r="U36" s="194"/>
      <c r="V36" s="214">
        <f t="shared" si="7"/>
        <v>13</v>
      </c>
      <c r="W36" s="85">
        <f t="shared" si="7"/>
        <v>21</v>
      </c>
      <c r="X36" s="85">
        <f t="shared" si="7"/>
        <v>-25</v>
      </c>
      <c r="Y36" s="85">
        <f t="shared" si="7"/>
        <v>-19</v>
      </c>
      <c r="Z36" s="85">
        <f t="shared" si="7"/>
        <v>-12</v>
      </c>
      <c r="AA36" s="85">
        <f t="shared" si="7"/>
        <v>-29</v>
      </c>
      <c r="AB36" s="155">
        <f t="shared" si="7"/>
        <v>-22</v>
      </c>
    </row>
    <row r="37" spans="1:28" x14ac:dyDescent="0.3">
      <c r="A37" s="3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22863</v>
      </c>
      <c r="Q37" s="34">
        <f t="shared" si="9"/>
        <v>0</v>
      </c>
      <c r="R37" s="34">
        <f t="shared" si="9"/>
        <v>0</v>
      </c>
      <c r="S37" s="34">
        <f t="shared" si="9"/>
        <v>0</v>
      </c>
      <c r="T37" s="34">
        <f t="shared" si="9"/>
        <v>0</v>
      </c>
      <c r="U37" s="193">
        <f t="shared" si="9"/>
        <v>0</v>
      </c>
      <c r="V37" s="216">
        <f t="shared" si="9"/>
        <v>-752</v>
      </c>
      <c r="W37" s="60">
        <f t="shared" si="9"/>
        <v>165</v>
      </c>
      <c r="X37" s="60">
        <f t="shared" si="9"/>
        <v>-24582</v>
      </c>
      <c r="Y37" s="60">
        <f t="shared" si="9"/>
        <v>-19220</v>
      </c>
      <c r="Z37" s="60">
        <f t="shared" si="9"/>
        <v>-19183</v>
      </c>
      <c r="AA37" s="60">
        <f t="shared" si="9"/>
        <v>-17415</v>
      </c>
      <c r="AB37" s="160">
        <f t="shared" si="9"/>
        <v>-13493</v>
      </c>
    </row>
    <row r="38" spans="1:28" x14ac:dyDescent="0.3">
      <c r="A38" s="3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4"/>
      <c r="R38" s="34"/>
      <c r="S38" s="34"/>
      <c r="T38" s="34"/>
      <c r="U38" s="193"/>
      <c r="V38" s="216"/>
      <c r="W38" s="60"/>
      <c r="X38" s="60"/>
      <c r="Y38" s="60"/>
      <c r="Z38" s="60"/>
      <c r="AA38" s="60"/>
      <c r="AB38" s="160"/>
    </row>
    <row r="39" spans="1:28" x14ac:dyDescent="0.3">
      <c r="A39" s="3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4"/>
      <c r="R39" s="34"/>
      <c r="S39" s="34"/>
      <c r="T39" s="34"/>
      <c r="U39" s="193"/>
      <c r="V39" s="213">
        <f t="shared" ref="V39:AB43" si="10">O39-C39</f>
        <v>2927</v>
      </c>
      <c r="W39" s="80">
        <f t="shared" si="10"/>
        <v>4987</v>
      </c>
      <c r="X39" s="80">
        <f t="shared" si="10"/>
        <v>-22485</v>
      </c>
      <c r="Y39" s="80">
        <f t="shared" si="10"/>
        <v>-25446</v>
      </c>
      <c r="Z39" s="80">
        <f t="shared" si="10"/>
        <v>-26817</v>
      </c>
      <c r="AA39" s="80">
        <f t="shared" si="10"/>
        <v>-27104</v>
      </c>
      <c r="AB39" s="154">
        <f t="shared" si="10"/>
        <v>-27367</v>
      </c>
    </row>
    <row r="40" spans="1:28" x14ac:dyDescent="0.3">
      <c r="A40" s="3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4"/>
      <c r="R40" s="34"/>
      <c r="S40" s="34"/>
      <c r="T40" s="34"/>
      <c r="U40" s="193"/>
      <c r="V40" s="213">
        <f t="shared" si="10"/>
        <v>-1476</v>
      </c>
      <c r="W40" s="80">
        <f t="shared" si="10"/>
        <v>-752</v>
      </c>
      <c r="X40" s="80">
        <f t="shared" si="10"/>
        <v>-13854</v>
      </c>
      <c r="Y40" s="80">
        <f t="shared" si="10"/>
        <v>-15093</v>
      </c>
      <c r="Z40" s="80">
        <f t="shared" si="10"/>
        <v>-16992</v>
      </c>
      <c r="AA40" s="80">
        <f t="shared" si="10"/>
        <v>-19943</v>
      </c>
      <c r="AB40" s="154">
        <f t="shared" si="10"/>
        <v>-19584</v>
      </c>
    </row>
    <row r="41" spans="1:28" x14ac:dyDescent="0.3">
      <c r="A41" s="3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4"/>
      <c r="R41" s="34"/>
      <c r="S41" s="34"/>
      <c r="T41" s="34"/>
      <c r="U41" s="193"/>
      <c r="V41" s="213">
        <f t="shared" si="10"/>
        <v>185</v>
      </c>
      <c r="W41" s="80">
        <f t="shared" si="10"/>
        <v>567</v>
      </c>
      <c r="X41" s="80">
        <f t="shared" si="10"/>
        <v>-1227</v>
      </c>
      <c r="Y41" s="80">
        <f t="shared" si="10"/>
        <v>-1447</v>
      </c>
      <c r="Z41" s="80">
        <f t="shared" si="10"/>
        <v>-1789</v>
      </c>
      <c r="AA41" s="80">
        <f t="shared" si="10"/>
        <v>-1943</v>
      </c>
      <c r="AB41" s="154">
        <f t="shared" si="10"/>
        <v>-2114</v>
      </c>
    </row>
    <row r="42" spans="1:28" x14ac:dyDescent="0.3">
      <c r="A42" s="3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4"/>
      <c r="R42" s="34"/>
      <c r="S42" s="34"/>
      <c r="T42" s="34"/>
      <c r="U42" s="193"/>
      <c r="V42" s="213">
        <f t="shared" si="10"/>
        <v>21</v>
      </c>
      <c r="W42" s="80">
        <f t="shared" si="10"/>
        <v>87</v>
      </c>
      <c r="X42" s="80">
        <f t="shared" si="10"/>
        <v>-179</v>
      </c>
      <c r="Y42" s="80">
        <f t="shared" si="10"/>
        <v>-233</v>
      </c>
      <c r="Z42" s="80">
        <f t="shared" si="10"/>
        <v>-283</v>
      </c>
      <c r="AA42" s="80">
        <f t="shared" si="10"/>
        <v>-318</v>
      </c>
      <c r="AB42" s="154">
        <f t="shared" si="10"/>
        <v>-332</v>
      </c>
    </row>
    <row r="43" spans="1:28" x14ac:dyDescent="0.3">
      <c r="A43" s="3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87"/>
      <c r="R43" s="87"/>
      <c r="S43" s="87"/>
      <c r="T43" s="87"/>
      <c r="U43" s="194"/>
      <c r="V43" s="214">
        <f t="shared" si="10"/>
        <v>3</v>
      </c>
      <c r="W43" s="85">
        <f t="shared" si="10"/>
        <v>9</v>
      </c>
      <c r="X43" s="85">
        <f t="shared" si="10"/>
        <v>-18</v>
      </c>
      <c r="Y43" s="85">
        <f t="shared" si="10"/>
        <v>-23</v>
      </c>
      <c r="Z43" s="85">
        <f t="shared" si="10"/>
        <v>-26</v>
      </c>
      <c r="AA43" s="85">
        <f t="shared" si="10"/>
        <v>-25</v>
      </c>
      <c r="AB43" s="155">
        <f t="shared" si="10"/>
        <v>-33</v>
      </c>
    </row>
    <row r="44" spans="1:28" ht="15" thickBot="1" x14ac:dyDescent="0.35">
      <c r="A44" s="3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1">
        <f t="shared" si="11"/>
        <v>0</v>
      </c>
      <c r="R44" s="31">
        <f t="shared" si="11"/>
        <v>0</v>
      </c>
      <c r="S44" s="31">
        <f t="shared" si="11"/>
        <v>0</v>
      </c>
      <c r="T44" s="31">
        <f t="shared" si="11"/>
        <v>0</v>
      </c>
      <c r="U44" s="195">
        <f t="shared" si="11"/>
        <v>0</v>
      </c>
      <c r="V44" s="215">
        <f t="shared" si="11"/>
        <v>1660</v>
      </c>
      <c r="W44" s="51">
        <f t="shared" si="11"/>
        <v>4898</v>
      </c>
      <c r="X44" s="51">
        <f t="shared" si="11"/>
        <v>-37763</v>
      </c>
      <c r="Y44" s="51">
        <f t="shared" si="11"/>
        <v>-42242</v>
      </c>
      <c r="Z44" s="51">
        <f t="shared" si="11"/>
        <v>-45907</v>
      </c>
      <c r="AA44" s="51">
        <f t="shared" si="11"/>
        <v>-49333</v>
      </c>
      <c r="AB44" s="157">
        <f t="shared" si="11"/>
        <v>-49430</v>
      </c>
    </row>
    <row r="45" spans="1:28" x14ac:dyDescent="0.3">
      <c r="A45" s="3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5"/>
      <c r="R45" s="35"/>
      <c r="S45" s="35"/>
      <c r="T45" s="35"/>
      <c r="U45" s="196"/>
      <c r="V45" s="217"/>
      <c r="W45" s="35"/>
      <c r="X45" s="35"/>
      <c r="Y45" s="35"/>
      <c r="Z45" s="35"/>
      <c r="AA45" s="35"/>
      <c r="AB45" s="163"/>
    </row>
    <row r="46" spans="1:28" x14ac:dyDescent="0.3">
      <c r="A46" s="3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101"/>
      <c r="R46" s="101"/>
      <c r="S46" s="101"/>
      <c r="T46" s="101"/>
      <c r="U46" s="197"/>
      <c r="V46" s="218">
        <f t="shared" ref="V46:AB50" si="12">O46-C46</f>
        <v>-885333.41999999993</v>
      </c>
      <c r="W46" s="95">
        <f t="shared" si="12"/>
        <v>-4698211.49</v>
      </c>
      <c r="X46" s="95">
        <f t="shared" si="12"/>
        <v>-4173798.83</v>
      </c>
      <c r="Y46" s="95">
        <f t="shared" si="12"/>
        <v>-3933529.88</v>
      </c>
      <c r="Z46" s="95">
        <f t="shared" si="12"/>
        <v>-2291927.96</v>
      </c>
      <c r="AA46" s="95">
        <f t="shared" si="12"/>
        <v>-1270702</v>
      </c>
      <c r="AB46" s="164">
        <f t="shared" si="12"/>
        <v>-1079402.1100000001</v>
      </c>
    </row>
    <row r="47" spans="1:28" x14ac:dyDescent="0.3">
      <c r="A47" s="3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101"/>
      <c r="R47" s="101"/>
      <c r="S47" s="101"/>
      <c r="T47" s="101"/>
      <c r="U47" s="197"/>
      <c r="V47" s="218">
        <f t="shared" si="12"/>
        <v>-912920.56</v>
      </c>
      <c r="W47" s="95">
        <f t="shared" si="12"/>
        <v>-906208.42999999993</v>
      </c>
      <c r="X47" s="95">
        <f t="shared" si="12"/>
        <v>-1074445.3999999999</v>
      </c>
      <c r="Y47" s="95">
        <f t="shared" si="12"/>
        <v>-829869.05</v>
      </c>
      <c r="Z47" s="95">
        <f t="shared" si="12"/>
        <v>-1209553.73</v>
      </c>
      <c r="AA47" s="95">
        <f t="shared" si="12"/>
        <v>-693291.88</v>
      </c>
      <c r="AB47" s="164">
        <f t="shared" si="12"/>
        <v>-336024.34</v>
      </c>
    </row>
    <row r="48" spans="1:28" x14ac:dyDescent="0.3">
      <c r="A48" s="3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101"/>
      <c r="R48" s="101"/>
      <c r="S48" s="101"/>
      <c r="T48" s="101"/>
      <c r="U48" s="197"/>
      <c r="V48" s="218">
        <f t="shared" si="12"/>
        <v>-92779.579999999958</v>
      </c>
      <c r="W48" s="95">
        <f t="shared" si="12"/>
        <v>-265974.88</v>
      </c>
      <c r="X48" s="95">
        <f t="shared" si="12"/>
        <v>-415968.05</v>
      </c>
      <c r="Y48" s="95">
        <f t="shared" si="12"/>
        <v>-224574.02</v>
      </c>
      <c r="Z48" s="95">
        <f t="shared" si="12"/>
        <v>-105207.33</v>
      </c>
      <c r="AA48" s="95">
        <f t="shared" si="12"/>
        <v>-73719.98</v>
      </c>
      <c r="AB48" s="164">
        <f t="shared" si="12"/>
        <v>-90785.05</v>
      </c>
    </row>
    <row r="49" spans="1:28" x14ac:dyDescent="0.3">
      <c r="A49" s="3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101"/>
      <c r="R49" s="101"/>
      <c r="S49" s="101"/>
      <c r="T49" s="101"/>
      <c r="U49" s="197"/>
      <c r="V49" s="218">
        <f t="shared" si="12"/>
        <v>40715.810000000056</v>
      </c>
      <c r="W49" s="95">
        <f t="shared" si="12"/>
        <v>-6772.0900000000838</v>
      </c>
      <c r="X49" s="95">
        <f t="shared" si="12"/>
        <v>-453808.76</v>
      </c>
      <c r="Y49" s="95">
        <f t="shared" si="12"/>
        <v>-267262.37</v>
      </c>
      <c r="Z49" s="95">
        <f t="shared" si="12"/>
        <v>-158545.94</v>
      </c>
      <c r="AA49" s="95">
        <f t="shared" si="12"/>
        <v>-125393.91</v>
      </c>
      <c r="AB49" s="164">
        <f t="shared" si="12"/>
        <v>-89616.77</v>
      </c>
    </row>
    <row r="50" spans="1:28" ht="16.2" x14ac:dyDescent="0.45">
      <c r="A50" s="3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105"/>
      <c r="R50" s="105"/>
      <c r="S50" s="105"/>
      <c r="T50" s="105"/>
      <c r="U50" s="198"/>
      <c r="V50" s="219">
        <f t="shared" si="12"/>
        <v>589224.21</v>
      </c>
      <c r="W50" s="96">
        <f t="shared" si="12"/>
        <v>-37535.29999999993</v>
      </c>
      <c r="X50" s="96">
        <f t="shared" si="12"/>
        <v>-867309.08</v>
      </c>
      <c r="Y50" s="96">
        <f t="shared" si="12"/>
        <v>-368808.16</v>
      </c>
      <c r="Z50" s="96">
        <f t="shared" si="12"/>
        <v>-252380.09</v>
      </c>
      <c r="AA50" s="96">
        <f t="shared" si="12"/>
        <v>-101449.3</v>
      </c>
      <c r="AB50" s="165">
        <f t="shared" si="12"/>
        <v>-148842.17000000001</v>
      </c>
    </row>
    <row r="51" spans="1:28" x14ac:dyDescent="0.3">
      <c r="A51" s="3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101">
        <f t="shared" si="13"/>
        <v>0</v>
      </c>
      <c r="R51" s="101">
        <f t="shared" si="13"/>
        <v>0</v>
      </c>
      <c r="S51" s="101">
        <f t="shared" si="13"/>
        <v>0</v>
      </c>
      <c r="T51" s="101">
        <f t="shared" si="13"/>
        <v>0</v>
      </c>
      <c r="U51" s="197">
        <f t="shared" si="13"/>
        <v>0</v>
      </c>
      <c r="V51" s="218">
        <f t="shared" si="13"/>
        <v>-1261093.54</v>
      </c>
      <c r="W51" s="95">
        <f t="shared" si="13"/>
        <v>-5914702.1899999995</v>
      </c>
      <c r="X51" s="95">
        <f t="shared" si="13"/>
        <v>-6985330.1200000001</v>
      </c>
      <c r="Y51" s="95">
        <f t="shared" si="13"/>
        <v>-5624043.4799999995</v>
      </c>
      <c r="Z51" s="95">
        <f t="shared" si="13"/>
        <v>-4017615.05</v>
      </c>
      <c r="AA51" s="95">
        <f t="shared" si="13"/>
        <v>-2264557.0699999998</v>
      </c>
      <c r="AB51" s="141">
        <f t="shared" si="13"/>
        <v>-1744670.4400000002</v>
      </c>
    </row>
    <row r="52" spans="1:28" x14ac:dyDescent="0.3">
      <c r="A52" s="3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101"/>
      <c r="R52" s="101"/>
      <c r="S52" s="101"/>
      <c r="T52" s="101"/>
      <c r="U52" s="197"/>
      <c r="V52" s="218"/>
      <c r="W52" s="95"/>
      <c r="X52" s="95"/>
      <c r="Y52" s="95"/>
      <c r="Z52" s="95"/>
      <c r="AA52" s="95"/>
      <c r="AB52" s="141"/>
    </row>
    <row r="53" spans="1:28" x14ac:dyDescent="0.3">
      <c r="A53" s="3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101"/>
      <c r="R53" s="101"/>
      <c r="S53" s="101"/>
      <c r="T53" s="101"/>
      <c r="U53" s="197"/>
      <c r="V53" s="218">
        <f t="shared" ref="V53:AB57" si="14">O53-C53</f>
        <v>-848511.8200000003</v>
      </c>
      <c r="W53" s="95">
        <f t="shared" si="14"/>
        <v>2138.6200000001118</v>
      </c>
      <c r="X53" s="95">
        <f t="shared" si="14"/>
        <v>-6546772.8799999999</v>
      </c>
      <c r="Y53" s="95">
        <f t="shared" si="14"/>
        <v>-3563189.4</v>
      </c>
      <c r="Z53" s="95">
        <f t="shared" si="14"/>
        <v>-2173176.54</v>
      </c>
      <c r="AA53" s="95">
        <f t="shared" si="14"/>
        <v>-1192653.6100000001</v>
      </c>
      <c r="AB53" s="164">
        <f t="shared" si="14"/>
        <v>-651311.48</v>
      </c>
    </row>
    <row r="54" spans="1:28" x14ac:dyDescent="0.3">
      <c r="A54" s="3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101"/>
      <c r="R54" s="101"/>
      <c r="S54" s="101"/>
      <c r="T54" s="101"/>
      <c r="U54" s="197"/>
      <c r="V54" s="218">
        <f t="shared" si="14"/>
        <v>-1050142.3700000001</v>
      </c>
      <c r="W54" s="95">
        <f t="shared" si="14"/>
        <v>-782372.47</v>
      </c>
      <c r="X54" s="95">
        <f t="shared" si="14"/>
        <v>-1775169.76</v>
      </c>
      <c r="Y54" s="95">
        <f t="shared" si="14"/>
        <v>-1120315.6399999999</v>
      </c>
      <c r="Z54" s="95">
        <f t="shared" si="14"/>
        <v>-996294.13</v>
      </c>
      <c r="AA54" s="95">
        <f t="shared" si="14"/>
        <v>-1056357.8600000001</v>
      </c>
      <c r="AB54" s="164">
        <f t="shared" si="14"/>
        <v>-593081.41</v>
      </c>
    </row>
    <row r="55" spans="1:28" x14ac:dyDescent="0.3">
      <c r="A55" s="3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101"/>
      <c r="R55" s="101"/>
      <c r="S55" s="101"/>
      <c r="T55" s="101"/>
      <c r="U55" s="197"/>
      <c r="V55" s="218">
        <f t="shared" si="14"/>
        <v>-28982.929999999993</v>
      </c>
      <c r="W55" s="95">
        <f t="shared" si="14"/>
        <v>156525.27000000002</v>
      </c>
      <c r="X55" s="95">
        <f t="shared" si="14"/>
        <v>-411471.66</v>
      </c>
      <c r="Y55" s="95">
        <f t="shared" si="14"/>
        <v>-173382.61</v>
      </c>
      <c r="Z55" s="95">
        <f t="shared" si="14"/>
        <v>-61560.05</v>
      </c>
      <c r="AA55" s="95">
        <f t="shared" si="14"/>
        <v>-19318.05</v>
      </c>
      <c r="AB55" s="164">
        <f t="shared" si="14"/>
        <v>-20767</v>
      </c>
    </row>
    <row r="56" spans="1:28" x14ac:dyDescent="0.3">
      <c r="A56" s="3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101"/>
      <c r="R56" s="101"/>
      <c r="S56" s="101"/>
      <c r="T56" s="101"/>
      <c r="U56" s="197"/>
      <c r="V56" s="218">
        <f t="shared" si="14"/>
        <v>44975.479999999981</v>
      </c>
      <c r="W56" s="95">
        <f t="shared" si="14"/>
        <v>193343.38</v>
      </c>
      <c r="X56" s="95">
        <f t="shared" si="14"/>
        <v>-334037.56</v>
      </c>
      <c r="Y56" s="95">
        <f t="shared" si="14"/>
        <v>-217262.17</v>
      </c>
      <c r="Z56" s="95">
        <f t="shared" si="14"/>
        <v>-70628.179999999993</v>
      </c>
      <c r="AA56" s="95">
        <f t="shared" si="14"/>
        <v>-29247.22</v>
      </c>
      <c r="AB56" s="164">
        <f t="shared" si="14"/>
        <v>-19220</v>
      </c>
    </row>
    <row r="57" spans="1:28" ht="16.2" x14ac:dyDescent="0.45">
      <c r="A57" s="3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105"/>
      <c r="R57" s="105"/>
      <c r="S57" s="105"/>
      <c r="T57" s="105"/>
      <c r="U57" s="198"/>
      <c r="V57" s="219">
        <f t="shared" si="14"/>
        <v>132581.70000000001</v>
      </c>
      <c r="W57" s="96">
        <f t="shared" si="14"/>
        <v>27046.979999999981</v>
      </c>
      <c r="X57" s="96">
        <f t="shared" si="14"/>
        <v>-237016.39</v>
      </c>
      <c r="Y57" s="96">
        <f t="shared" si="14"/>
        <v>-113322.34</v>
      </c>
      <c r="Z57" s="96">
        <f t="shared" si="14"/>
        <v>-190572.2</v>
      </c>
      <c r="AA57" s="96">
        <f t="shared" si="14"/>
        <v>-156663.06</v>
      </c>
      <c r="AB57" s="165">
        <f t="shared" si="14"/>
        <v>-47938.92</v>
      </c>
    </row>
    <row r="58" spans="1:28" x14ac:dyDescent="0.3">
      <c r="A58" s="3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101">
        <f t="shared" si="15"/>
        <v>0</v>
      </c>
      <c r="R58" s="101">
        <f t="shared" si="15"/>
        <v>0</v>
      </c>
      <c r="S58" s="101">
        <f t="shared" si="15"/>
        <v>0</v>
      </c>
      <c r="T58" s="101">
        <f t="shared" si="15"/>
        <v>0</v>
      </c>
      <c r="U58" s="197">
        <f t="shared" si="15"/>
        <v>0</v>
      </c>
      <c r="V58" s="218">
        <f t="shared" si="15"/>
        <v>-1750079.9400000004</v>
      </c>
      <c r="W58" s="95">
        <f t="shared" si="15"/>
        <v>-403318.21999999986</v>
      </c>
      <c r="X58" s="95">
        <f t="shared" si="15"/>
        <v>-9304468.25</v>
      </c>
      <c r="Y58" s="95">
        <f t="shared" si="15"/>
        <v>-5187472.16</v>
      </c>
      <c r="Z58" s="95">
        <f t="shared" si="15"/>
        <v>-3492231.1</v>
      </c>
      <c r="AA58" s="95">
        <f t="shared" si="15"/>
        <v>-2454239.8000000003</v>
      </c>
      <c r="AB58" s="141">
        <f t="shared" si="15"/>
        <v>-1332318.81</v>
      </c>
    </row>
    <row r="59" spans="1:28" x14ac:dyDescent="0.3">
      <c r="A59" s="3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101"/>
      <c r="R59" s="101"/>
      <c r="S59" s="101"/>
      <c r="T59" s="101"/>
      <c r="U59" s="197"/>
      <c r="V59" s="218"/>
      <c r="W59" s="95"/>
      <c r="X59" s="95"/>
      <c r="Y59" s="95"/>
      <c r="Z59" s="95"/>
      <c r="AA59" s="95"/>
      <c r="AB59" s="141"/>
    </row>
    <row r="60" spans="1:28" x14ac:dyDescent="0.3">
      <c r="A60" s="3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101"/>
      <c r="R60" s="101"/>
      <c r="S60" s="101"/>
      <c r="T60" s="101"/>
      <c r="U60" s="197"/>
      <c r="V60" s="218">
        <f t="shared" ref="V60:AB64" si="16">O60-C60</f>
        <v>2708018.6500000004</v>
      </c>
      <c r="W60" s="95">
        <f t="shared" si="16"/>
        <v>3632705.0700000003</v>
      </c>
      <c r="X60" s="95">
        <f t="shared" si="16"/>
        <v>-13240152.439999999</v>
      </c>
      <c r="Y60" s="95">
        <f t="shared" si="16"/>
        <v>-14907007.960000001</v>
      </c>
      <c r="Z60" s="95">
        <f t="shared" si="16"/>
        <v>-14028430.189999999</v>
      </c>
      <c r="AA60" s="95">
        <f t="shared" si="16"/>
        <v>-12953454.619999999</v>
      </c>
      <c r="AB60" s="164">
        <f t="shared" si="16"/>
        <v>-11417784.529999999</v>
      </c>
    </row>
    <row r="61" spans="1:28" x14ac:dyDescent="0.3">
      <c r="A61" s="3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101"/>
      <c r="R61" s="101"/>
      <c r="S61" s="101"/>
      <c r="T61" s="101"/>
      <c r="U61" s="197"/>
      <c r="V61" s="218">
        <f t="shared" si="16"/>
        <v>-450639.22999999858</v>
      </c>
      <c r="W61" s="95">
        <f t="shared" si="16"/>
        <v>-492342.25</v>
      </c>
      <c r="X61" s="95">
        <f t="shared" si="16"/>
        <v>-11305364.77</v>
      </c>
      <c r="Y61" s="95">
        <f t="shared" si="16"/>
        <v>-10712494.9</v>
      </c>
      <c r="Z61" s="95">
        <f t="shared" si="16"/>
        <v>-10038457.33</v>
      </c>
      <c r="AA61" s="95">
        <f t="shared" si="16"/>
        <v>-9871546.7799999993</v>
      </c>
      <c r="AB61" s="164">
        <f t="shared" si="16"/>
        <v>-9702638.1199999992</v>
      </c>
    </row>
    <row r="62" spans="1:28" x14ac:dyDescent="0.3">
      <c r="A62" s="3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101"/>
      <c r="R62" s="101"/>
      <c r="S62" s="101"/>
      <c r="T62" s="101"/>
      <c r="U62" s="197"/>
      <c r="V62" s="218">
        <f t="shared" si="16"/>
        <v>167275.35</v>
      </c>
      <c r="W62" s="95">
        <f t="shared" si="16"/>
        <v>334843.09999999998</v>
      </c>
      <c r="X62" s="95">
        <f t="shared" si="16"/>
        <v>-309301.92</v>
      </c>
      <c r="Y62" s="95">
        <f t="shared" si="16"/>
        <v>-376557.21</v>
      </c>
      <c r="Z62" s="95">
        <f t="shared" si="16"/>
        <v>-240343.91</v>
      </c>
      <c r="AA62" s="95">
        <f t="shared" si="16"/>
        <v>-106724.94</v>
      </c>
      <c r="AB62" s="164">
        <f t="shared" si="16"/>
        <v>-8764.16</v>
      </c>
    </row>
    <row r="63" spans="1:28" x14ac:dyDescent="0.3">
      <c r="A63" s="3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101"/>
      <c r="R63" s="101"/>
      <c r="S63" s="101"/>
      <c r="T63" s="101"/>
      <c r="U63" s="197"/>
      <c r="V63" s="218">
        <f t="shared" si="16"/>
        <v>23959.199999999997</v>
      </c>
      <c r="W63" s="95">
        <f t="shared" si="16"/>
        <v>124358.78999999998</v>
      </c>
      <c r="X63" s="95">
        <f t="shared" si="16"/>
        <v>-255591.26</v>
      </c>
      <c r="Y63" s="95">
        <f t="shared" si="16"/>
        <v>-301781.09000000003</v>
      </c>
      <c r="Z63" s="95">
        <f t="shared" si="16"/>
        <v>-241342.3</v>
      </c>
      <c r="AA63" s="95">
        <f t="shared" si="16"/>
        <v>-147504.42000000001</v>
      </c>
      <c r="AB63" s="164">
        <f t="shared" si="16"/>
        <v>-108980.35</v>
      </c>
    </row>
    <row r="64" spans="1:28" ht="16.2" x14ac:dyDescent="0.45">
      <c r="A64" s="3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105"/>
      <c r="R64" s="105"/>
      <c r="S64" s="105"/>
      <c r="T64" s="105"/>
      <c r="U64" s="198"/>
      <c r="V64" s="219">
        <f t="shared" si="16"/>
        <v>217842.19</v>
      </c>
      <c r="W64" s="96">
        <f t="shared" si="16"/>
        <v>359096.44999999995</v>
      </c>
      <c r="X64" s="96">
        <f t="shared" si="16"/>
        <v>-116110.2</v>
      </c>
      <c r="Y64" s="96">
        <f t="shared" si="16"/>
        <v>-168134.76</v>
      </c>
      <c r="Z64" s="96">
        <f t="shared" si="16"/>
        <v>-188503.98</v>
      </c>
      <c r="AA64" s="96">
        <f t="shared" si="16"/>
        <v>-272534.45</v>
      </c>
      <c r="AB64" s="165">
        <f t="shared" si="16"/>
        <v>-217536.81</v>
      </c>
    </row>
    <row r="65" spans="1:28" x14ac:dyDescent="0.3">
      <c r="A65" s="3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101">
        <f t="shared" si="17"/>
        <v>0</v>
      </c>
      <c r="R65" s="101">
        <f t="shared" si="17"/>
        <v>0</v>
      </c>
      <c r="S65" s="101">
        <f t="shared" si="17"/>
        <v>0</v>
      </c>
      <c r="T65" s="101">
        <f t="shared" si="17"/>
        <v>0</v>
      </c>
      <c r="U65" s="197">
        <f t="shared" si="17"/>
        <v>0</v>
      </c>
      <c r="V65" s="218">
        <f t="shared" si="17"/>
        <v>2666456.160000002</v>
      </c>
      <c r="W65" s="95">
        <f t="shared" si="17"/>
        <v>3958661.16</v>
      </c>
      <c r="X65" s="95">
        <f t="shared" si="17"/>
        <v>-25226520.590000004</v>
      </c>
      <c r="Y65" s="95">
        <f t="shared" si="17"/>
        <v>-26465975.920000002</v>
      </c>
      <c r="Z65" s="95">
        <f t="shared" si="17"/>
        <v>-24737077.710000001</v>
      </c>
      <c r="AA65" s="95">
        <f t="shared" si="17"/>
        <v>-23351765.210000001</v>
      </c>
      <c r="AB65" s="141">
        <f t="shared" si="17"/>
        <v>-21455703.969999999</v>
      </c>
    </row>
    <row r="66" spans="1:28" x14ac:dyDescent="0.3">
      <c r="A66" s="3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101"/>
      <c r="R66" s="101"/>
      <c r="S66" s="101"/>
      <c r="T66" s="101"/>
      <c r="U66" s="197"/>
      <c r="V66" s="218"/>
      <c r="W66" s="95"/>
      <c r="X66" s="95"/>
      <c r="Y66" s="95"/>
      <c r="Z66" s="95"/>
      <c r="AA66" s="95"/>
      <c r="AB66" s="141"/>
    </row>
    <row r="67" spans="1:28" x14ac:dyDescent="0.3">
      <c r="A67" s="3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101"/>
      <c r="R67" s="101"/>
      <c r="S67" s="101"/>
      <c r="T67" s="101"/>
      <c r="U67" s="197"/>
      <c r="V67" s="218">
        <f t="shared" ref="V67:AB71" si="20">O67-C67</f>
        <v>974173.41000000387</v>
      </c>
      <c r="W67" s="95">
        <f t="shared" si="20"/>
        <v>-1063367.799999997</v>
      </c>
      <c r="X67" s="95">
        <f t="shared" si="20"/>
        <v>-23960724.149999999</v>
      </c>
      <c r="Y67" s="95">
        <f t="shared" si="20"/>
        <v>-22403727.240000002</v>
      </c>
      <c r="Z67" s="95">
        <f t="shared" si="20"/>
        <v>-18493534.689999998</v>
      </c>
      <c r="AA67" s="95">
        <f t="shared" si="20"/>
        <v>-15416810.23</v>
      </c>
      <c r="AB67" s="164">
        <f t="shared" si="20"/>
        <v>-13148498.119999999</v>
      </c>
    </row>
    <row r="68" spans="1:28" x14ac:dyDescent="0.3">
      <c r="A68" s="3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101"/>
      <c r="R68" s="101"/>
      <c r="S68" s="101"/>
      <c r="T68" s="101"/>
      <c r="U68" s="197"/>
      <c r="V68" s="218">
        <f t="shared" si="20"/>
        <v>-2413702.1599999983</v>
      </c>
      <c r="W68" s="95">
        <f t="shared" si="20"/>
        <v>-2180923.1499999985</v>
      </c>
      <c r="X68" s="95">
        <f t="shared" si="20"/>
        <v>-14154979.93</v>
      </c>
      <c r="Y68" s="95">
        <f t="shared" si="20"/>
        <v>-12662679.59</v>
      </c>
      <c r="Z68" s="95">
        <f t="shared" si="20"/>
        <v>-12244305.189999999</v>
      </c>
      <c r="AA68" s="95">
        <f t="shared" si="20"/>
        <v>-11621196.52</v>
      </c>
      <c r="AB68" s="164">
        <f t="shared" si="20"/>
        <v>-10631743.869999999</v>
      </c>
    </row>
    <row r="69" spans="1:28" x14ac:dyDescent="0.3">
      <c r="A69" s="3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101"/>
      <c r="R69" s="101"/>
      <c r="S69" s="101"/>
      <c r="T69" s="101"/>
      <c r="U69" s="197"/>
      <c r="V69" s="218">
        <f t="shared" si="20"/>
        <v>45512.840000000084</v>
      </c>
      <c r="W69" s="95">
        <f t="shared" si="20"/>
        <v>225393.49000000022</v>
      </c>
      <c r="X69" s="95">
        <f t="shared" si="20"/>
        <v>-1136741.6299999999</v>
      </c>
      <c r="Y69" s="95">
        <f t="shared" si="20"/>
        <v>-774513.84000000008</v>
      </c>
      <c r="Z69" s="95">
        <f t="shared" si="20"/>
        <v>-407111.29000000004</v>
      </c>
      <c r="AA69" s="95">
        <f t="shared" si="20"/>
        <v>-199762.97</v>
      </c>
      <c r="AB69" s="164">
        <f t="shared" si="20"/>
        <v>-120316.21</v>
      </c>
    </row>
    <row r="70" spans="1:28" x14ac:dyDescent="0.3">
      <c r="A70" s="3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101"/>
      <c r="R70" s="101"/>
      <c r="S70" s="101"/>
      <c r="T70" s="101"/>
      <c r="U70" s="197"/>
      <c r="V70" s="218">
        <f t="shared" si="20"/>
        <v>109650.49000000022</v>
      </c>
      <c r="W70" s="95">
        <f t="shared" si="20"/>
        <v>310930.08000000007</v>
      </c>
      <c r="X70" s="95">
        <f t="shared" si="20"/>
        <v>-1043437.5800000001</v>
      </c>
      <c r="Y70" s="95">
        <f t="shared" si="20"/>
        <v>-786305.63000000012</v>
      </c>
      <c r="Z70" s="95">
        <f t="shared" si="20"/>
        <v>-470516.42</v>
      </c>
      <c r="AA70" s="95">
        <f t="shared" si="20"/>
        <v>-302145.55000000005</v>
      </c>
      <c r="AB70" s="164">
        <f t="shared" si="20"/>
        <v>-217817.12</v>
      </c>
    </row>
    <row r="71" spans="1:28" x14ac:dyDescent="0.3">
      <c r="A71" s="3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105"/>
      <c r="R71" s="105"/>
      <c r="S71" s="105"/>
      <c r="T71" s="105"/>
      <c r="U71" s="198"/>
      <c r="V71" s="219">
        <f t="shared" si="20"/>
        <v>939648.1</v>
      </c>
      <c r="W71" s="96">
        <f t="shared" si="20"/>
        <v>348608.13000000012</v>
      </c>
      <c r="X71" s="96">
        <f t="shared" si="20"/>
        <v>-1220435.67</v>
      </c>
      <c r="Y71" s="96">
        <f t="shared" si="20"/>
        <v>-650265.26</v>
      </c>
      <c r="Z71" s="96">
        <f t="shared" si="20"/>
        <v>-631456.27</v>
      </c>
      <c r="AA71" s="96">
        <f t="shared" si="20"/>
        <v>-530646.81000000006</v>
      </c>
      <c r="AB71" s="165">
        <f t="shared" si="20"/>
        <v>-414317.9</v>
      </c>
    </row>
    <row r="72" spans="1:28" ht="15" thickBot="1" x14ac:dyDescent="0.35">
      <c r="A72" s="3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46835988.539999999</v>
      </c>
      <c r="Q72" s="108">
        <f t="shared" si="23"/>
        <v>0</v>
      </c>
      <c r="R72" s="108">
        <f t="shared" si="23"/>
        <v>0</v>
      </c>
      <c r="S72" s="108">
        <f t="shared" si="23"/>
        <v>0</v>
      </c>
      <c r="T72" s="108">
        <f t="shared" si="23"/>
        <v>0</v>
      </c>
      <c r="U72" s="199">
        <f t="shared" si="23"/>
        <v>0</v>
      </c>
      <c r="V72" s="220">
        <f t="shared" si="23"/>
        <v>-344717.31999999413</v>
      </c>
      <c r="W72" s="97">
        <f t="shared" si="23"/>
        <v>-2359359.2499999953</v>
      </c>
      <c r="X72" s="97">
        <f t="shared" si="23"/>
        <v>-41516318.960000001</v>
      </c>
      <c r="Y72" s="97">
        <f t="shared" si="23"/>
        <v>-37277491.560000002</v>
      </c>
      <c r="Z72" s="97">
        <f t="shared" si="23"/>
        <v>-32246923.859999996</v>
      </c>
      <c r="AA72" s="97">
        <f t="shared" si="23"/>
        <v>-28070562.079999998</v>
      </c>
      <c r="AB72" s="166">
        <f t="shared" si="23"/>
        <v>-24532693.219999999</v>
      </c>
    </row>
    <row r="73" spans="1:28" x14ac:dyDescent="0.3">
      <c r="A73" s="3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2"/>
      <c r="R73" s="32"/>
      <c r="S73" s="32"/>
      <c r="T73" s="32"/>
      <c r="U73" s="200"/>
      <c r="V73" s="221"/>
      <c r="W73" s="32"/>
      <c r="X73" s="32"/>
      <c r="Y73" s="32"/>
      <c r="Z73" s="32"/>
      <c r="AA73" s="32"/>
      <c r="AB73" s="167"/>
    </row>
    <row r="74" spans="1:28" x14ac:dyDescent="0.3">
      <c r="A74" s="3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4"/>
      <c r="R74" s="34"/>
      <c r="S74" s="34"/>
      <c r="T74" s="34"/>
      <c r="U74" s="193"/>
      <c r="V74" s="213">
        <f t="shared" ref="V74:AB78" si="24">O74-C74</f>
        <v>-8197240</v>
      </c>
      <c r="W74" s="80">
        <f t="shared" si="24"/>
        <v>1276654</v>
      </c>
      <c r="X74" s="80">
        <f t="shared" si="24"/>
        <v>-14153447</v>
      </c>
      <c r="Y74" s="80">
        <f t="shared" si="24"/>
        <v>-6947996</v>
      </c>
      <c r="Z74" s="80">
        <f t="shared" si="24"/>
        <v>-4527635</v>
      </c>
      <c r="AA74" s="80">
        <f t="shared" si="24"/>
        <v>-3931647</v>
      </c>
      <c r="AB74" s="154">
        <f t="shared" si="24"/>
        <v>-4442656</v>
      </c>
    </row>
    <row r="75" spans="1:28" x14ac:dyDescent="0.3">
      <c r="A75" s="3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4"/>
      <c r="R75" s="34"/>
      <c r="S75" s="34"/>
      <c r="T75" s="34"/>
      <c r="U75" s="193"/>
      <c r="V75" s="213">
        <f t="shared" si="24"/>
        <v>-1401934</v>
      </c>
      <c r="W75" s="80">
        <f t="shared" si="24"/>
        <v>-112682</v>
      </c>
      <c r="X75" s="80">
        <f t="shared" si="24"/>
        <v>-2677781</v>
      </c>
      <c r="Y75" s="80">
        <f t="shared" si="24"/>
        <v>-1468111</v>
      </c>
      <c r="Z75" s="80">
        <f t="shared" si="24"/>
        <v>-797430</v>
      </c>
      <c r="AA75" s="80">
        <f t="shared" si="24"/>
        <v>-695783</v>
      </c>
      <c r="AB75" s="154">
        <f t="shared" si="24"/>
        <v>-702726</v>
      </c>
    </row>
    <row r="76" spans="1:28" x14ac:dyDescent="0.3">
      <c r="A76" s="3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4"/>
      <c r="R76" s="34"/>
      <c r="S76" s="34"/>
      <c r="T76" s="34"/>
      <c r="U76" s="193"/>
      <c r="V76" s="213">
        <f t="shared" si="24"/>
        <v>-1823446</v>
      </c>
      <c r="W76" s="80">
        <f t="shared" si="24"/>
        <v>-316797</v>
      </c>
      <c r="X76" s="80">
        <f t="shared" si="24"/>
        <v>-1900084</v>
      </c>
      <c r="Y76" s="80">
        <f t="shared" si="24"/>
        <v>-830515</v>
      </c>
      <c r="Z76" s="80">
        <f t="shared" si="24"/>
        <v>-530971</v>
      </c>
      <c r="AA76" s="80">
        <f t="shared" si="24"/>
        <v>-482381</v>
      </c>
      <c r="AB76" s="154">
        <f t="shared" si="24"/>
        <v>-540273</v>
      </c>
    </row>
    <row r="77" spans="1:28" x14ac:dyDescent="0.3">
      <c r="A77" s="3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4"/>
      <c r="R77" s="34"/>
      <c r="S77" s="34"/>
      <c r="T77" s="34"/>
      <c r="U77" s="193"/>
      <c r="V77" s="213">
        <f t="shared" si="24"/>
        <v>-3237485</v>
      </c>
      <c r="W77" s="80">
        <f t="shared" si="24"/>
        <v>-956171</v>
      </c>
      <c r="X77" s="80">
        <f t="shared" si="24"/>
        <v>-5461645</v>
      </c>
      <c r="Y77" s="80">
        <f t="shared" si="24"/>
        <v>-3070202</v>
      </c>
      <c r="Z77" s="80">
        <f t="shared" si="24"/>
        <v>-2109949</v>
      </c>
      <c r="AA77" s="80">
        <f t="shared" si="24"/>
        <v>-1977767</v>
      </c>
      <c r="AB77" s="154">
        <f t="shared" si="24"/>
        <v>-2187047</v>
      </c>
    </row>
    <row r="78" spans="1:28" x14ac:dyDescent="0.3">
      <c r="A78" s="3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87"/>
      <c r="R78" s="87"/>
      <c r="S78" s="87"/>
      <c r="T78" s="87"/>
      <c r="U78" s="194"/>
      <c r="V78" s="214">
        <f t="shared" si="24"/>
        <v>-2890399</v>
      </c>
      <c r="W78" s="85">
        <f t="shared" si="24"/>
        <v>-1655044</v>
      </c>
      <c r="X78" s="85">
        <f t="shared" si="24"/>
        <v>-14009286</v>
      </c>
      <c r="Y78" s="85">
        <f t="shared" si="24"/>
        <v>-9831576</v>
      </c>
      <c r="Z78" s="85">
        <f t="shared" si="24"/>
        <v>-8561196</v>
      </c>
      <c r="AA78" s="85">
        <f t="shared" si="24"/>
        <v>-18938213</v>
      </c>
      <c r="AB78" s="155">
        <f t="shared" si="24"/>
        <v>-8395329</v>
      </c>
    </row>
    <row r="79" spans="1:28" x14ac:dyDescent="0.3">
      <c r="A79" s="3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4">
        <f t="shared" si="25"/>
        <v>0</v>
      </c>
      <c r="R79" s="34">
        <f t="shared" si="25"/>
        <v>0</v>
      </c>
      <c r="S79" s="34">
        <f t="shared" si="25"/>
        <v>0</v>
      </c>
      <c r="T79" s="34">
        <f t="shared" si="25"/>
        <v>0</v>
      </c>
      <c r="U79" s="193">
        <f t="shared" si="25"/>
        <v>0</v>
      </c>
      <c r="V79" s="213">
        <f t="shared" si="25"/>
        <v>-17550504</v>
      </c>
      <c r="W79" s="80">
        <f t="shared" si="25"/>
        <v>-1764040</v>
      </c>
      <c r="X79" s="80">
        <f t="shared" si="25"/>
        <v>-38202243</v>
      </c>
      <c r="Y79" s="80">
        <f t="shared" si="25"/>
        <v>-22148400</v>
      </c>
      <c r="Z79" s="80">
        <f t="shared" si="25"/>
        <v>-16527181</v>
      </c>
      <c r="AA79" s="80">
        <f t="shared" si="25"/>
        <v>-26025791</v>
      </c>
      <c r="AB79" s="154">
        <f t="shared" si="25"/>
        <v>-16268031</v>
      </c>
    </row>
    <row r="80" spans="1:28" x14ac:dyDescent="0.3">
      <c r="A80" s="3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6"/>
      <c r="R80" s="36"/>
      <c r="S80" s="36"/>
      <c r="T80" s="36"/>
      <c r="U80" s="201"/>
      <c r="V80" s="222"/>
      <c r="W80" s="144"/>
      <c r="X80" s="144"/>
      <c r="Y80" s="144"/>
      <c r="Z80" s="144"/>
      <c r="AA80" s="144"/>
      <c r="AB80" s="168"/>
    </row>
    <row r="81" spans="1:28" x14ac:dyDescent="0.3">
      <c r="A81" s="3"/>
      <c r="B81" s="153" t="str">
        <f>$B$11</f>
        <v>Residential [1]</v>
      </c>
      <c r="C81" s="114">
        <v>51520287.140000001</v>
      </c>
      <c r="D81" s="115">
        <v>32757777.579999998</v>
      </c>
      <c r="E81" s="115">
        <v>21115009.800000001</v>
      </c>
      <c r="F81" s="115">
        <v>11451333.68</v>
      </c>
      <c r="G81" s="115">
        <v>8432572.0399999991</v>
      </c>
      <c r="H81" s="115">
        <v>7518855.7000000002</v>
      </c>
      <c r="I81" s="115">
        <v>8154353.6100000003</v>
      </c>
      <c r="J81" s="115">
        <v>11226977.550000001</v>
      </c>
      <c r="K81" s="115">
        <v>24325777.57</v>
      </c>
      <c r="L81" s="115">
        <v>45040653.689999998</v>
      </c>
      <c r="M81" s="115">
        <v>50252174.060000002</v>
      </c>
      <c r="N81" s="116">
        <v>50746854.119999997</v>
      </c>
      <c r="O81" s="115">
        <v>39158946.759999998</v>
      </c>
      <c r="P81" s="372">
        <v>33270807.379999999</v>
      </c>
      <c r="Q81" s="117"/>
      <c r="R81" s="117"/>
      <c r="S81" s="117"/>
      <c r="T81" s="117"/>
      <c r="U81" s="202"/>
      <c r="V81" s="218">
        <f t="shared" ref="V81:AB85" si="26">O81-C81</f>
        <v>-12361340.380000003</v>
      </c>
      <c r="W81" s="95">
        <f t="shared" si="26"/>
        <v>513029.80000000075</v>
      </c>
      <c r="X81" s="95">
        <f t="shared" si="26"/>
        <v>-21115009.800000001</v>
      </c>
      <c r="Y81" s="95">
        <f t="shared" si="26"/>
        <v>-11451333.68</v>
      </c>
      <c r="Z81" s="95">
        <f t="shared" si="26"/>
        <v>-8432572.0399999991</v>
      </c>
      <c r="AA81" s="95">
        <f t="shared" si="26"/>
        <v>-7518855.7000000002</v>
      </c>
      <c r="AB81" s="164">
        <f t="shared" si="26"/>
        <v>-8154353.6100000003</v>
      </c>
    </row>
    <row r="82" spans="1:28" x14ac:dyDescent="0.3">
      <c r="A82" s="3"/>
      <c r="B82" s="153" t="str">
        <f>$B$12</f>
        <v>Low Income Residential [2]</v>
      </c>
      <c r="C82" s="114">
        <v>6560695.3499999996</v>
      </c>
      <c r="D82" s="115">
        <v>4148788.41</v>
      </c>
      <c r="E82" s="115">
        <v>3005372.2</v>
      </c>
      <c r="F82" s="115">
        <v>1764842.61</v>
      </c>
      <c r="G82" s="115">
        <v>1081568.18</v>
      </c>
      <c r="H82" s="115">
        <v>968966.43</v>
      </c>
      <c r="I82" s="115">
        <v>954941.41</v>
      </c>
      <c r="J82" s="115">
        <v>1285463.08</v>
      </c>
      <c r="K82" s="115">
        <v>2841274.85</v>
      </c>
      <c r="L82" s="115">
        <v>5064209.62</v>
      </c>
      <c r="M82" s="115">
        <v>5867187.46</v>
      </c>
      <c r="N82" s="116">
        <v>6126647.3399999999</v>
      </c>
      <c r="O82" s="115">
        <v>4941773.5599999996</v>
      </c>
      <c r="P82" s="372">
        <v>3861387.46</v>
      </c>
      <c r="Q82" s="117"/>
      <c r="R82" s="117"/>
      <c r="S82" s="117"/>
      <c r="T82" s="117"/>
      <c r="U82" s="202"/>
      <c r="V82" s="218">
        <f t="shared" si="26"/>
        <v>-1618921.79</v>
      </c>
      <c r="W82" s="95">
        <f t="shared" si="26"/>
        <v>-287400.95000000019</v>
      </c>
      <c r="X82" s="95">
        <f t="shared" si="26"/>
        <v>-3005372.2</v>
      </c>
      <c r="Y82" s="95">
        <f t="shared" si="26"/>
        <v>-1764842.61</v>
      </c>
      <c r="Z82" s="95">
        <f t="shared" si="26"/>
        <v>-1081568.18</v>
      </c>
      <c r="AA82" s="95">
        <f t="shared" si="26"/>
        <v>-968966.43</v>
      </c>
      <c r="AB82" s="164">
        <f t="shared" si="26"/>
        <v>-954941.41</v>
      </c>
    </row>
    <row r="83" spans="1:28" x14ac:dyDescent="0.3">
      <c r="A83" s="3"/>
      <c r="B83" s="153" t="str">
        <f>$B$13</f>
        <v>Small C&amp;I [3]</v>
      </c>
      <c r="C83" s="114">
        <v>7385743.79</v>
      </c>
      <c r="D83" s="115">
        <v>4414107.45</v>
      </c>
      <c r="E83" s="115">
        <v>2445760.9</v>
      </c>
      <c r="F83" s="115">
        <v>1268578.1399999999</v>
      </c>
      <c r="G83" s="115">
        <v>961045.68</v>
      </c>
      <c r="H83" s="115">
        <v>895585.04</v>
      </c>
      <c r="I83" s="115">
        <v>943588.32</v>
      </c>
      <c r="J83" s="115">
        <v>1239983.71</v>
      </c>
      <c r="K83" s="115">
        <v>2750984.94</v>
      </c>
      <c r="L83" s="115">
        <v>5885759.0899999999</v>
      </c>
      <c r="M83" s="115">
        <v>6847707</v>
      </c>
      <c r="N83" s="116">
        <v>6936265.1600000001</v>
      </c>
      <c r="O83" s="115">
        <v>5151316.45</v>
      </c>
      <c r="P83" s="372">
        <v>3953686.96</v>
      </c>
      <c r="Q83" s="117"/>
      <c r="R83" s="117"/>
      <c r="S83" s="117"/>
      <c r="T83" s="117"/>
      <c r="U83" s="202"/>
      <c r="V83" s="218">
        <f t="shared" si="26"/>
        <v>-2234427.34</v>
      </c>
      <c r="W83" s="95">
        <f t="shared" si="26"/>
        <v>-460420.49000000022</v>
      </c>
      <c r="X83" s="95">
        <f t="shared" si="26"/>
        <v>-2445760.9</v>
      </c>
      <c r="Y83" s="95">
        <f t="shared" si="26"/>
        <v>-1268578.1399999999</v>
      </c>
      <c r="Z83" s="95">
        <f t="shared" si="26"/>
        <v>-961045.68</v>
      </c>
      <c r="AA83" s="95">
        <f t="shared" si="26"/>
        <v>-895585.04</v>
      </c>
      <c r="AB83" s="164">
        <f t="shared" si="26"/>
        <v>-943588.32</v>
      </c>
    </row>
    <row r="84" spans="1:28" x14ac:dyDescent="0.3">
      <c r="A84" s="3"/>
      <c r="B84" s="153" t="str">
        <f>$B$14</f>
        <v>Medium C&amp;I [4]</v>
      </c>
      <c r="C84" s="114">
        <v>10434092.17</v>
      </c>
      <c r="D84" s="115">
        <v>6700494.5800000001</v>
      </c>
      <c r="E84" s="115">
        <v>4187806.71</v>
      </c>
      <c r="F84" s="115">
        <v>2336877.67</v>
      </c>
      <c r="G84" s="115">
        <v>1694432.04</v>
      </c>
      <c r="H84" s="115">
        <v>1559892.48</v>
      </c>
      <c r="I84" s="115">
        <v>1670876.48</v>
      </c>
      <c r="J84" s="115">
        <v>2176644.7400000002</v>
      </c>
      <c r="K84" s="115">
        <v>4513285.5199999996</v>
      </c>
      <c r="L84" s="115">
        <v>8580106.9900000002</v>
      </c>
      <c r="M84" s="115">
        <v>9858949.0299999993</v>
      </c>
      <c r="N84" s="116">
        <v>9943545.0999999996</v>
      </c>
      <c r="O84" s="115">
        <v>7766117.3899999997</v>
      </c>
      <c r="P84" s="372">
        <v>5851584.04</v>
      </c>
      <c r="Q84" s="117"/>
      <c r="R84" s="117"/>
      <c r="S84" s="117"/>
      <c r="T84" s="117"/>
      <c r="U84" s="202"/>
      <c r="V84" s="218">
        <f t="shared" si="26"/>
        <v>-2667974.7800000003</v>
      </c>
      <c r="W84" s="95">
        <f t="shared" si="26"/>
        <v>-848910.54</v>
      </c>
      <c r="X84" s="95">
        <f t="shared" si="26"/>
        <v>-4187806.71</v>
      </c>
      <c r="Y84" s="95">
        <f t="shared" si="26"/>
        <v>-2336877.67</v>
      </c>
      <c r="Z84" s="95">
        <f t="shared" si="26"/>
        <v>-1694432.04</v>
      </c>
      <c r="AA84" s="95">
        <f t="shared" si="26"/>
        <v>-1559892.48</v>
      </c>
      <c r="AB84" s="164">
        <f t="shared" si="26"/>
        <v>-1670876.48</v>
      </c>
    </row>
    <row r="85" spans="1:28" ht="16.2" x14ac:dyDescent="0.45">
      <c r="A85" s="3"/>
      <c r="B85" s="153" t="str">
        <f>$B$15</f>
        <v>Large C&amp;I [5]</v>
      </c>
      <c r="C85" s="118">
        <v>8385542.8600000003</v>
      </c>
      <c r="D85" s="119">
        <v>6497312.5499999998</v>
      </c>
      <c r="E85" s="119">
        <v>5363207.37</v>
      </c>
      <c r="F85" s="119">
        <v>2987050.21</v>
      </c>
      <c r="G85" s="119">
        <v>2355621.39</v>
      </c>
      <c r="H85" s="119">
        <v>2451496.73</v>
      </c>
      <c r="I85" s="119">
        <v>2441980.5699999998</v>
      </c>
      <c r="J85" s="119">
        <v>2614115.7400000002</v>
      </c>
      <c r="K85" s="119">
        <v>4683858.79</v>
      </c>
      <c r="L85" s="119">
        <v>8067414.0899999999</v>
      </c>
      <c r="M85" s="119">
        <v>8428510.3900000006</v>
      </c>
      <c r="N85" s="120">
        <v>8523109.9900000002</v>
      </c>
      <c r="O85" s="119">
        <v>7190752.3099999996</v>
      </c>
      <c r="P85" s="373">
        <v>6726513.3300000001</v>
      </c>
      <c r="Q85" s="121"/>
      <c r="R85" s="121"/>
      <c r="S85" s="121"/>
      <c r="T85" s="121"/>
      <c r="U85" s="203"/>
      <c r="V85" s="219">
        <f t="shared" si="26"/>
        <v>-1194790.5500000007</v>
      </c>
      <c r="W85" s="96">
        <f t="shared" si="26"/>
        <v>229200.78000000026</v>
      </c>
      <c r="X85" s="96">
        <f t="shared" si="26"/>
        <v>-5363207.37</v>
      </c>
      <c r="Y85" s="96">
        <f t="shared" si="26"/>
        <v>-2987050.21</v>
      </c>
      <c r="Z85" s="96">
        <f t="shared" si="26"/>
        <v>-2355621.39</v>
      </c>
      <c r="AA85" s="96">
        <f t="shared" si="26"/>
        <v>-2451496.73</v>
      </c>
      <c r="AB85" s="165">
        <f t="shared" si="26"/>
        <v>-2441980.5699999998</v>
      </c>
    </row>
    <row r="86" spans="1:28" x14ac:dyDescent="0.3">
      <c r="A86" s="3"/>
      <c r="B86" s="153" t="str">
        <f>$B$16</f>
        <v>Total</v>
      </c>
      <c r="C86" s="114">
        <f>SUM(C81:C85)</f>
        <v>84286361.310000002</v>
      </c>
      <c r="D86" s="115">
        <f>SUM(D81:D85)</f>
        <v>54518480.569999993</v>
      </c>
      <c r="E86" s="115">
        <f t="shared" ref="E86:AB86" si="27">SUM(E81:E85)</f>
        <v>36117156.979999997</v>
      </c>
      <c r="F86" s="115">
        <f t="shared" si="27"/>
        <v>19808682.310000002</v>
      </c>
      <c r="G86" s="115">
        <f t="shared" si="27"/>
        <v>14525239.329999998</v>
      </c>
      <c r="H86" s="115">
        <f t="shared" si="27"/>
        <v>13394796.380000003</v>
      </c>
      <c r="I86" s="115">
        <f t="shared" si="27"/>
        <v>14165740.390000001</v>
      </c>
      <c r="J86" s="115">
        <f t="shared" si="27"/>
        <v>18543184.82</v>
      </c>
      <c r="K86" s="115">
        <f t="shared" si="27"/>
        <v>39115181.670000002</v>
      </c>
      <c r="L86" s="115">
        <f t="shared" si="27"/>
        <v>72638143.479999989</v>
      </c>
      <c r="M86" s="115">
        <f t="shared" si="27"/>
        <v>81254527.939999998</v>
      </c>
      <c r="N86" s="116">
        <f t="shared" si="27"/>
        <v>82276421.709999979</v>
      </c>
      <c r="O86" s="115">
        <f t="shared" si="27"/>
        <v>64208906.470000006</v>
      </c>
      <c r="P86" s="372">
        <f t="shared" si="27"/>
        <v>53663979.169999994</v>
      </c>
      <c r="Q86" s="117">
        <f t="shared" si="27"/>
        <v>0</v>
      </c>
      <c r="R86" s="117">
        <f t="shared" si="27"/>
        <v>0</v>
      </c>
      <c r="S86" s="117">
        <f t="shared" si="27"/>
        <v>0</v>
      </c>
      <c r="T86" s="117">
        <f t="shared" si="27"/>
        <v>0</v>
      </c>
      <c r="U86" s="202">
        <f t="shared" si="27"/>
        <v>0</v>
      </c>
      <c r="V86" s="223">
        <f t="shared" si="27"/>
        <v>-20077454.840000004</v>
      </c>
      <c r="W86" s="117">
        <f t="shared" si="27"/>
        <v>-854501.39999999944</v>
      </c>
      <c r="X86" s="117">
        <f t="shared" si="27"/>
        <v>-36117156.979999997</v>
      </c>
      <c r="Y86" s="117">
        <f t="shared" si="27"/>
        <v>-19808682.310000002</v>
      </c>
      <c r="Z86" s="117">
        <f t="shared" si="27"/>
        <v>-14525239.329999998</v>
      </c>
      <c r="AA86" s="117">
        <f t="shared" si="27"/>
        <v>-13394796.380000003</v>
      </c>
      <c r="AB86" s="169">
        <f t="shared" si="27"/>
        <v>-14165740.390000001</v>
      </c>
    </row>
    <row r="87" spans="1:28" x14ac:dyDescent="0.3">
      <c r="A87" s="3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243"/>
      <c r="R87" s="243"/>
      <c r="S87" s="243"/>
      <c r="T87" s="243"/>
      <c r="U87" s="244"/>
      <c r="V87" s="245"/>
      <c r="W87" s="243"/>
      <c r="X87" s="37"/>
      <c r="Y87" s="37"/>
      <c r="Z87" s="37"/>
      <c r="AA87" s="37"/>
      <c r="AB87" s="45"/>
    </row>
    <row r="88" spans="1:28" x14ac:dyDescent="0.3">
      <c r="A88" s="3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243" t="s">
        <v>31</v>
      </c>
      <c r="R88" s="243" t="s">
        <v>31</v>
      </c>
      <c r="S88" s="243" t="s">
        <v>31</v>
      </c>
      <c r="T88" s="243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3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243" t="s">
        <v>31</v>
      </c>
      <c r="R89" s="243" t="s">
        <v>31</v>
      </c>
      <c r="S89" s="243" t="s">
        <v>31</v>
      </c>
      <c r="T89" s="243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3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243" t="s">
        <v>31</v>
      </c>
      <c r="R90" s="243" t="s">
        <v>31</v>
      </c>
      <c r="S90" s="243" t="s">
        <v>31</v>
      </c>
      <c r="T90" s="243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3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243" t="s">
        <v>31</v>
      </c>
      <c r="R91" s="243" t="s">
        <v>31</v>
      </c>
      <c r="S91" s="243" t="s">
        <v>31</v>
      </c>
      <c r="T91" s="243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3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243" t="s">
        <v>31</v>
      </c>
      <c r="R92" s="243" t="s">
        <v>31</v>
      </c>
      <c r="S92" s="243" t="s">
        <v>31</v>
      </c>
      <c r="T92" s="243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3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243" t="s">
        <v>31</v>
      </c>
      <c r="R93" s="243" t="s">
        <v>31</v>
      </c>
      <c r="S93" s="243" t="s">
        <v>31</v>
      </c>
      <c r="T93" s="243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3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250"/>
      <c r="R94" s="250"/>
      <c r="S94" s="250"/>
      <c r="T94" s="250"/>
      <c r="U94" s="252"/>
      <c r="V94" s="253"/>
      <c r="W94" s="254"/>
      <c r="X94" s="38"/>
      <c r="Y94" s="38"/>
      <c r="Z94" s="38"/>
      <c r="AA94" s="38"/>
      <c r="AB94" s="172"/>
    </row>
    <row r="95" spans="1:28" x14ac:dyDescent="0.3">
      <c r="A95" s="3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33270807.379999999</v>
      </c>
      <c r="Q95" s="110">
        <f t="shared" si="29"/>
        <v>0</v>
      </c>
      <c r="R95" s="110">
        <f t="shared" si="29"/>
        <v>0</v>
      </c>
      <c r="S95" s="110">
        <f t="shared" si="29"/>
        <v>0</v>
      </c>
      <c r="T95" s="110">
        <f t="shared" si="29"/>
        <v>0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513029.80000000075</v>
      </c>
      <c r="X95" s="95">
        <f t="shared" si="30"/>
        <v>-21115009.800000001</v>
      </c>
      <c r="Y95" s="95">
        <f t="shared" si="30"/>
        <v>-11451333.68</v>
      </c>
      <c r="Z95" s="95">
        <f t="shared" si="30"/>
        <v>-8432572.0399999991</v>
      </c>
      <c r="AA95" s="95">
        <f t="shared" si="30"/>
        <v>-7518855.7000000002</v>
      </c>
      <c r="AB95" s="164">
        <f t="shared" si="30"/>
        <v>-8154353.6100000003</v>
      </c>
    </row>
    <row r="96" spans="1:28" x14ac:dyDescent="0.3">
      <c r="A96" s="3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110">
        <f t="shared" si="29"/>
        <v>0</v>
      </c>
      <c r="R96" s="110">
        <f t="shared" si="29"/>
        <v>0</v>
      </c>
      <c r="S96" s="110">
        <f t="shared" si="29"/>
        <v>0</v>
      </c>
      <c r="T96" s="110">
        <f t="shared" si="29"/>
        <v>0</v>
      </c>
      <c r="U96" s="204">
        <f t="shared" si="29"/>
        <v>0</v>
      </c>
      <c r="V96" s="218">
        <f t="shared" si="30"/>
        <v>-1618921.79</v>
      </c>
      <c r="W96" s="95">
        <f t="shared" si="30"/>
        <v>-287400.95000000019</v>
      </c>
      <c r="X96" s="95">
        <f t="shared" si="30"/>
        <v>-3005372.2</v>
      </c>
      <c r="Y96" s="95">
        <f t="shared" si="30"/>
        <v>-1764842.61</v>
      </c>
      <c r="Z96" s="95">
        <f t="shared" si="30"/>
        <v>-1081568.18</v>
      </c>
      <c r="AA96" s="95">
        <f t="shared" si="30"/>
        <v>-968966.43</v>
      </c>
      <c r="AB96" s="164">
        <f t="shared" si="30"/>
        <v>-954941.41</v>
      </c>
    </row>
    <row r="97" spans="1:28" x14ac:dyDescent="0.3">
      <c r="A97" s="3"/>
      <c r="B97" s="153" t="str">
        <f>$B$13</f>
        <v>Small C&amp;I [3]</v>
      </c>
      <c r="C97" s="109">
        <f t="shared" si="31"/>
        <v>7385743.79</v>
      </c>
      <c r="D97" s="110">
        <f t="shared" si="31"/>
        <v>4414107.45</v>
      </c>
      <c r="E97" s="110">
        <f t="shared" si="31"/>
        <v>2445760.9</v>
      </c>
      <c r="F97" s="110">
        <f t="shared" si="31"/>
        <v>1268578.1399999999</v>
      </c>
      <c r="G97" s="110">
        <f t="shared" si="31"/>
        <v>961045.68</v>
      </c>
      <c r="H97" s="110">
        <f t="shared" si="31"/>
        <v>895585.04</v>
      </c>
      <c r="I97" s="110">
        <f t="shared" si="31"/>
        <v>943588.32</v>
      </c>
      <c r="J97" s="110">
        <f t="shared" si="31"/>
        <v>1239983.71</v>
      </c>
      <c r="K97" s="110">
        <f t="shared" si="31"/>
        <v>2750984.94</v>
      </c>
      <c r="L97" s="110">
        <f t="shared" si="31"/>
        <v>5885759.0899999999</v>
      </c>
      <c r="M97" s="110">
        <f t="shared" si="31"/>
        <v>6847707</v>
      </c>
      <c r="N97" s="122">
        <f t="shared" si="31"/>
        <v>6936265.1600000001</v>
      </c>
      <c r="O97" s="110">
        <f t="shared" si="31"/>
        <v>5151316.45</v>
      </c>
      <c r="P97" s="325">
        <f t="shared" si="29"/>
        <v>3953686.96</v>
      </c>
      <c r="Q97" s="110">
        <f t="shared" si="29"/>
        <v>0</v>
      </c>
      <c r="R97" s="110">
        <f t="shared" si="29"/>
        <v>0</v>
      </c>
      <c r="S97" s="110">
        <f t="shared" si="29"/>
        <v>0</v>
      </c>
      <c r="T97" s="110">
        <f t="shared" si="29"/>
        <v>0</v>
      </c>
      <c r="U97" s="204">
        <f t="shared" si="29"/>
        <v>0</v>
      </c>
      <c r="V97" s="218">
        <f t="shared" si="30"/>
        <v>-2234427.34</v>
      </c>
      <c r="W97" s="95">
        <f t="shared" si="30"/>
        <v>-460420.49000000022</v>
      </c>
      <c r="X97" s="95">
        <f t="shared" si="30"/>
        <v>-2445760.9</v>
      </c>
      <c r="Y97" s="95">
        <f t="shared" si="30"/>
        <v>-1268578.1399999999</v>
      </c>
      <c r="Z97" s="95">
        <f t="shared" si="30"/>
        <v>-961045.68</v>
      </c>
      <c r="AA97" s="95">
        <f t="shared" si="30"/>
        <v>-895585.04</v>
      </c>
      <c r="AB97" s="164">
        <f t="shared" si="30"/>
        <v>-943588.32</v>
      </c>
    </row>
    <row r="98" spans="1:28" x14ac:dyDescent="0.3">
      <c r="A98" s="3"/>
      <c r="B98" s="153" t="str">
        <f>$B$14</f>
        <v>Medium C&amp;I [4]</v>
      </c>
      <c r="C98" s="109">
        <f t="shared" si="31"/>
        <v>10434092.17</v>
      </c>
      <c r="D98" s="110">
        <f t="shared" si="31"/>
        <v>6700494.5800000001</v>
      </c>
      <c r="E98" s="110">
        <f t="shared" si="31"/>
        <v>4187806.71</v>
      </c>
      <c r="F98" s="110">
        <f t="shared" si="31"/>
        <v>2336877.67</v>
      </c>
      <c r="G98" s="110">
        <f t="shared" si="31"/>
        <v>1694432.04</v>
      </c>
      <c r="H98" s="110">
        <f t="shared" si="31"/>
        <v>1559892.48</v>
      </c>
      <c r="I98" s="110">
        <f t="shared" si="31"/>
        <v>1670876.48</v>
      </c>
      <c r="J98" s="110">
        <f t="shared" si="31"/>
        <v>2176644.7400000002</v>
      </c>
      <c r="K98" s="110">
        <f t="shared" si="31"/>
        <v>4513285.5199999996</v>
      </c>
      <c r="L98" s="110">
        <f t="shared" si="31"/>
        <v>8580106.9900000002</v>
      </c>
      <c r="M98" s="110">
        <f t="shared" si="31"/>
        <v>9858949.0299999993</v>
      </c>
      <c r="N98" s="122">
        <f t="shared" si="31"/>
        <v>9943545.0999999996</v>
      </c>
      <c r="O98" s="110">
        <f t="shared" si="31"/>
        <v>7766117.3899999997</v>
      </c>
      <c r="P98" s="325">
        <f t="shared" si="29"/>
        <v>5851584.04</v>
      </c>
      <c r="Q98" s="110">
        <f t="shared" si="29"/>
        <v>0</v>
      </c>
      <c r="R98" s="110">
        <f t="shared" si="29"/>
        <v>0</v>
      </c>
      <c r="S98" s="110">
        <f t="shared" si="29"/>
        <v>0</v>
      </c>
      <c r="T98" s="110">
        <f t="shared" si="29"/>
        <v>0</v>
      </c>
      <c r="U98" s="204">
        <f t="shared" si="29"/>
        <v>0</v>
      </c>
      <c r="V98" s="218">
        <f t="shared" si="30"/>
        <v>-2667974.7800000003</v>
      </c>
      <c r="W98" s="95">
        <f t="shared" si="30"/>
        <v>-848910.54</v>
      </c>
      <c r="X98" s="95">
        <f t="shared" si="30"/>
        <v>-4187806.71</v>
      </c>
      <c r="Y98" s="95">
        <f t="shared" si="30"/>
        <v>-2336877.67</v>
      </c>
      <c r="Z98" s="95">
        <f t="shared" si="30"/>
        <v>-1694432.04</v>
      </c>
      <c r="AA98" s="95">
        <f t="shared" si="30"/>
        <v>-1559892.48</v>
      </c>
      <c r="AB98" s="164">
        <f t="shared" si="30"/>
        <v>-1670876.48</v>
      </c>
    </row>
    <row r="99" spans="1:28" ht="16.2" x14ac:dyDescent="0.45">
      <c r="A99" s="3"/>
      <c r="B99" s="153" t="str">
        <f>$B$15</f>
        <v>Large C&amp;I [5]</v>
      </c>
      <c r="C99" s="142">
        <f t="shared" si="31"/>
        <v>8385542.8600000003</v>
      </c>
      <c r="D99" s="113">
        <f t="shared" si="31"/>
        <v>6497312.5499999998</v>
      </c>
      <c r="E99" s="113">
        <f t="shared" si="31"/>
        <v>5363207.37</v>
      </c>
      <c r="F99" s="113">
        <f t="shared" si="31"/>
        <v>2987050.21</v>
      </c>
      <c r="G99" s="113">
        <f t="shared" si="31"/>
        <v>2355621.39</v>
      </c>
      <c r="H99" s="113">
        <f t="shared" si="31"/>
        <v>2451496.73</v>
      </c>
      <c r="I99" s="113">
        <f t="shared" si="31"/>
        <v>2441980.5699999998</v>
      </c>
      <c r="J99" s="113">
        <f t="shared" si="31"/>
        <v>2614115.7400000002</v>
      </c>
      <c r="K99" s="113">
        <f t="shared" si="31"/>
        <v>4683858.79</v>
      </c>
      <c r="L99" s="113">
        <f t="shared" si="31"/>
        <v>8067414.0899999999</v>
      </c>
      <c r="M99" s="113">
        <f t="shared" si="31"/>
        <v>8428510.3900000006</v>
      </c>
      <c r="N99" s="123">
        <f t="shared" si="31"/>
        <v>8523109.9900000002</v>
      </c>
      <c r="O99" s="124">
        <f t="shared" si="31"/>
        <v>7190752.3099999996</v>
      </c>
      <c r="P99" s="377">
        <f t="shared" si="29"/>
        <v>6726513.3300000001</v>
      </c>
      <c r="Q99" s="124">
        <f t="shared" si="29"/>
        <v>0</v>
      </c>
      <c r="R99" s="124">
        <f t="shared" si="29"/>
        <v>0</v>
      </c>
      <c r="S99" s="124">
        <f t="shared" si="29"/>
        <v>0</v>
      </c>
      <c r="T99" s="124">
        <f t="shared" si="29"/>
        <v>0</v>
      </c>
      <c r="U99" s="205">
        <f t="shared" si="29"/>
        <v>0</v>
      </c>
      <c r="V99" s="219">
        <f t="shared" si="30"/>
        <v>-1194790.5500000007</v>
      </c>
      <c r="W99" s="96">
        <f t="shared" si="30"/>
        <v>229200.78000000026</v>
      </c>
      <c r="X99" s="96">
        <f t="shared" si="30"/>
        <v>-5363207.37</v>
      </c>
      <c r="Y99" s="96">
        <f t="shared" si="30"/>
        <v>-2987050.21</v>
      </c>
      <c r="Z99" s="96">
        <f t="shared" si="30"/>
        <v>-2355621.39</v>
      </c>
      <c r="AA99" s="96">
        <f t="shared" si="30"/>
        <v>-2451496.73</v>
      </c>
      <c r="AB99" s="165">
        <f t="shared" si="30"/>
        <v>-2441980.5699999998</v>
      </c>
    </row>
    <row r="100" spans="1:28" ht="15" thickBot="1" x14ac:dyDescent="0.35">
      <c r="A100" s="3"/>
      <c r="B100" s="156" t="str">
        <f>$B$16</f>
        <v>Total</v>
      </c>
      <c r="C100" s="106">
        <f t="shared" si="31"/>
        <v>84286361.310000002</v>
      </c>
      <c r="D100" s="97">
        <f t="shared" si="31"/>
        <v>54518480.569999993</v>
      </c>
      <c r="E100" s="97">
        <f t="shared" si="31"/>
        <v>36117156.979999997</v>
      </c>
      <c r="F100" s="97">
        <f t="shared" si="31"/>
        <v>19808682.310000002</v>
      </c>
      <c r="G100" s="97">
        <f t="shared" si="31"/>
        <v>14525239.329999998</v>
      </c>
      <c r="H100" s="97">
        <f t="shared" si="31"/>
        <v>13394796.380000003</v>
      </c>
      <c r="I100" s="97">
        <f t="shared" si="31"/>
        <v>14165740.390000001</v>
      </c>
      <c r="J100" s="97">
        <f t="shared" si="31"/>
        <v>18543184.82</v>
      </c>
      <c r="K100" s="97">
        <f t="shared" si="31"/>
        <v>39115181.670000002</v>
      </c>
      <c r="L100" s="97">
        <f t="shared" si="31"/>
        <v>72638143.479999989</v>
      </c>
      <c r="M100" s="97">
        <f t="shared" si="31"/>
        <v>81254527.939999998</v>
      </c>
      <c r="N100" s="98">
        <f t="shared" si="31"/>
        <v>82276421.709999979</v>
      </c>
      <c r="O100" s="106">
        <f t="shared" si="31"/>
        <v>64208906.470000006</v>
      </c>
      <c r="P100" s="368">
        <f t="shared" si="29"/>
        <v>53663979.169999994</v>
      </c>
      <c r="Q100" s="97">
        <f t="shared" si="29"/>
        <v>0</v>
      </c>
      <c r="R100" s="97">
        <f t="shared" si="29"/>
        <v>0</v>
      </c>
      <c r="S100" s="97">
        <f t="shared" si="29"/>
        <v>0</v>
      </c>
      <c r="T100" s="97">
        <f t="shared" si="29"/>
        <v>0</v>
      </c>
      <c r="U100" s="206">
        <f t="shared" si="29"/>
        <v>0</v>
      </c>
      <c r="V100" s="220">
        <f>SUM(V95:V99)</f>
        <v>-20077454.840000004</v>
      </c>
      <c r="W100" s="97">
        <f>SUM(W95:W99)</f>
        <v>-854501.39999999944</v>
      </c>
      <c r="X100" s="97">
        <f t="shared" ref="X100:AB100" si="32">SUM(X95:X99)</f>
        <v>-36117156.979999997</v>
      </c>
      <c r="Y100" s="97">
        <f t="shared" si="32"/>
        <v>-19808682.310000002</v>
      </c>
      <c r="Z100" s="97">
        <f t="shared" si="32"/>
        <v>-14525239.329999998</v>
      </c>
      <c r="AA100" s="97">
        <f t="shared" si="32"/>
        <v>-13394796.380000003</v>
      </c>
      <c r="AB100" s="166">
        <f t="shared" si="32"/>
        <v>-14165740.390000001</v>
      </c>
    </row>
    <row r="101" spans="1:28" x14ac:dyDescent="0.3">
      <c r="A101" s="3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128"/>
      <c r="R101" s="128"/>
      <c r="S101" s="128"/>
      <c r="T101" s="128"/>
      <c r="U101" s="207"/>
      <c r="V101" s="224"/>
      <c r="W101" s="129"/>
      <c r="X101" s="130"/>
      <c r="Y101" s="130"/>
      <c r="Z101" s="130"/>
      <c r="AA101" s="130"/>
      <c r="AB101" s="174"/>
    </row>
    <row r="102" spans="1:28" x14ac:dyDescent="0.3">
      <c r="A102" s="3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131"/>
      <c r="R102" s="131"/>
      <c r="S102" s="131"/>
      <c r="T102" s="131"/>
      <c r="U102" s="204"/>
      <c r="V102" s="218">
        <f t="shared" ref="V102:AB106" si="33">O102-C102</f>
        <v>-7806756.25</v>
      </c>
      <c r="W102" s="95">
        <f t="shared" si="33"/>
        <v>-14250973.940000001</v>
      </c>
      <c r="X102" s="95">
        <f t="shared" si="33"/>
        <v>-29572242.190000001</v>
      </c>
      <c r="Y102" s="95">
        <f t="shared" si="33"/>
        <v>-22063032.57</v>
      </c>
      <c r="Z102" s="95">
        <f t="shared" si="33"/>
        <v>-19303682.239999998</v>
      </c>
      <c r="AA102" s="95">
        <f t="shared" si="33"/>
        <v>-15790365.41</v>
      </c>
      <c r="AB102" s="164">
        <f t="shared" si="33"/>
        <v>-14220171.68</v>
      </c>
    </row>
    <row r="103" spans="1:28" x14ac:dyDescent="0.3">
      <c r="A103" s="3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131"/>
      <c r="R103" s="131"/>
      <c r="S103" s="131"/>
      <c r="T103" s="131"/>
      <c r="U103" s="204"/>
      <c r="V103" s="218">
        <f t="shared" si="33"/>
        <v>-566114.4700000002</v>
      </c>
      <c r="W103" s="95">
        <f t="shared" si="33"/>
        <v>-429451.10999999987</v>
      </c>
      <c r="X103" s="95">
        <f t="shared" si="33"/>
        <v>-2176109.2000000002</v>
      </c>
      <c r="Y103" s="95">
        <f t="shared" si="33"/>
        <v>-1603093.55</v>
      </c>
      <c r="Z103" s="95">
        <f t="shared" si="33"/>
        <v>-1647845.5</v>
      </c>
      <c r="AA103" s="95">
        <f t="shared" si="33"/>
        <v>-1430519.13</v>
      </c>
      <c r="AB103" s="164">
        <f t="shared" si="33"/>
        <v>-1351938.29</v>
      </c>
    </row>
    <row r="104" spans="1:28" x14ac:dyDescent="0.3">
      <c r="A104" s="3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131"/>
      <c r="R104" s="131"/>
      <c r="S104" s="131"/>
      <c r="T104" s="131"/>
      <c r="U104" s="204"/>
      <c r="V104" s="218">
        <f t="shared" si="33"/>
        <v>-1643056.5899999999</v>
      </c>
      <c r="W104" s="95">
        <f t="shared" si="33"/>
        <v>-3176239.59</v>
      </c>
      <c r="X104" s="95">
        <f t="shared" si="33"/>
        <v>-4077077.1</v>
      </c>
      <c r="Y104" s="95">
        <f t="shared" si="33"/>
        <v>-2565401.7200000002</v>
      </c>
      <c r="Z104" s="95">
        <f t="shared" si="33"/>
        <v>-1716688.87</v>
      </c>
      <c r="AA104" s="95">
        <f t="shared" si="33"/>
        <v>-1276437.6399999999</v>
      </c>
      <c r="AB104" s="164">
        <f t="shared" si="33"/>
        <v>-1123845.6299999999</v>
      </c>
    </row>
    <row r="105" spans="1:28" x14ac:dyDescent="0.3">
      <c r="A105" s="3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131"/>
      <c r="R105" s="131"/>
      <c r="S105" s="131"/>
      <c r="T105" s="131"/>
      <c r="U105" s="204"/>
      <c r="V105" s="218">
        <f t="shared" si="33"/>
        <v>-1464179.1099999994</v>
      </c>
      <c r="W105" s="95">
        <f t="shared" si="33"/>
        <v>-4247225.71</v>
      </c>
      <c r="X105" s="95">
        <f t="shared" si="33"/>
        <v>-6256680.5899999999</v>
      </c>
      <c r="Y105" s="95">
        <f t="shared" si="33"/>
        <v>-3884715.89</v>
      </c>
      <c r="Z105" s="95">
        <f t="shared" si="33"/>
        <v>-2784753.2</v>
      </c>
      <c r="AA105" s="95">
        <f t="shared" si="33"/>
        <v>-2106321.71</v>
      </c>
      <c r="AB105" s="164">
        <f t="shared" si="33"/>
        <v>-1817034.12</v>
      </c>
    </row>
    <row r="106" spans="1:28" ht="16.2" x14ac:dyDescent="0.45">
      <c r="A106" s="3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132"/>
      <c r="R106" s="132"/>
      <c r="S106" s="132"/>
      <c r="T106" s="132"/>
      <c r="U106" s="208"/>
      <c r="V106" s="219">
        <f t="shared" si="33"/>
        <v>-490630.08000000007</v>
      </c>
      <c r="W106" s="96">
        <f t="shared" si="33"/>
        <v>-2279940.41</v>
      </c>
      <c r="X106" s="96">
        <f t="shared" si="33"/>
        <v>-5762679.5499999998</v>
      </c>
      <c r="Y106" s="96">
        <f t="shared" si="33"/>
        <v>-4513894.82</v>
      </c>
      <c r="Z106" s="96">
        <f t="shared" si="33"/>
        <v>-3291035.88</v>
      </c>
      <c r="AA106" s="96">
        <f t="shared" si="33"/>
        <v>-2403935.58</v>
      </c>
      <c r="AB106" s="165">
        <f t="shared" si="33"/>
        <v>-2585394.19</v>
      </c>
    </row>
    <row r="107" spans="1:28" x14ac:dyDescent="0.3">
      <c r="A107" s="3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133">
        <f t="shared" si="34"/>
        <v>0</v>
      </c>
      <c r="R107" s="134">
        <f t="shared" si="34"/>
        <v>0</v>
      </c>
      <c r="S107" s="133">
        <f t="shared" si="34"/>
        <v>0</v>
      </c>
      <c r="T107" s="95">
        <f t="shared" si="34"/>
        <v>0</v>
      </c>
      <c r="U107" s="134">
        <f t="shared" si="34"/>
        <v>0</v>
      </c>
      <c r="V107" s="225">
        <f t="shared" si="34"/>
        <v>-11970736.5</v>
      </c>
      <c r="W107" s="95">
        <f t="shared" si="34"/>
        <v>-24383830.760000002</v>
      </c>
      <c r="X107" s="135">
        <f t="shared" si="34"/>
        <v>-47844788.629999995</v>
      </c>
      <c r="Y107" s="135">
        <f t="shared" si="34"/>
        <v>-34630138.549999997</v>
      </c>
      <c r="Z107" s="135">
        <f t="shared" si="34"/>
        <v>-28744005.689999998</v>
      </c>
      <c r="AA107" s="133">
        <f t="shared" si="34"/>
        <v>-23007579.469999999</v>
      </c>
      <c r="AB107" s="164">
        <f t="shared" si="34"/>
        <v>-21098383.91</v>
      </c>
    </row>
    <row r="108" spans="1:28" x14ac:dyDescent="0.3">
      <c r="A108" s="3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40"/>
      <c r="R108" s="40"/>
      <c r="S108" s="40"/>
      <c r="T108" s="40"/>
      <c r="U108" s="209"/>
      <c r="V108" s="226"/>
      <c r="W108" s="41"/>
      <c r="X108" s="42"/>
      <c r="Y108" s="42"/>
      <c r="Z108" s="42"/>
      <c r="AA108" s="42"/>
      <c r="AB108" s="175"/>
    </row>
    <row r="109" spans="1:28" x14ac:dyDescent="0.3">
      <c r="A109" s="3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60"/>
      <c r="R109" s="260"/>
      <c r="S109" s="260"/>
      <c r="T109" s="260"/>
      <c r="U109" s="263"/>
      <c r="V109" s="255">
        <f t="shared" ref="V109:AB113" si="35">O109-C109</f>
        <v>13439</v>
      </c>
      <c r="W109" s="256">
        <f t="shared" si="35"/>
        <v>-28612</v>
      </c>
      <c r="X109" s="90">
        <f t="shared" si="35"/>
        <v>-213287</v>
      </c>
      <c r="Y109" s="90">
        <f t="shared" si="35"/>
        <v>-207448</v>
      </c>
      <c r="Z109" s="90">
        <f t="shared" si="35"/>
        <v>-231275</v>
      </c>
      <c r="AA109" s="90">
        <f t="shared" si="35"/>
        <v>-216075</v>
      </c>
      <c r="AB109" s="176">
        <f t="shared" si="35"/>
        <v>-204036</v>
      </c>
    </row>
    <row r="110" spans="1:28" x14ac:dyDescent="0.3">
      <c r="A110" s="3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60"/>
      <c r="R110" s="260"/>
      <c r="S110" s="260"/>
      <c r="T110" s="260"/>
      <c r="U110" s="263"/>
      <c r="V110" s="255">
        <f t="shared" si="35"/>
        <v>-1618</v>
      </c>
      <c r="W110" s="256">
        <f t="shared" si="35"/>
        <v>-2018</v>
      </c>
      <c r="X110" s="90">
        <f t="shared" si="35"/>
        <v>-18317</v>
      </c>
      <c r="Y110" s="90">
        <f t="shared" si="35"/>
        <v>-17066</v>
      </c>
      <c r="Z110" s="90">
        <f t="shared" si="35"/>
        <v>-19012</v>
      </c>
      <c r="AA110" s="90">
        <f t="shared" si="35"/>
        <v>-18419</v>
      </c>
      <c r="AB110" s="176">
        <f t="shared" si="35"/>
        <v>-18494</v>
      </c>
    </row>
    <row r="111" spans="1:28" x14ac:dyDescent="0.3">
      <c r="A111" s="3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60"/>
      <c r="R111" s="260"/>
      <c r="S111" s="260"/>
      <c r="T111" s="260"/>
      <c r="U111" s="263"/>
      <c r="V111" s="255">
        <f t="shared" si="35"/>
        <v>1313</v>
      </c>
      <c r="W111" s="256">
        <f t="shared" si="35"/>
        <v>-5347</v>
      </c>
      <c r="X111" s="90">
        <f t="shared" si="35"/>
        <v>-20754</v>
      </c>
      <c r="Y111" s="90">
        <f t="shared" si="35"/>
        <v>-19581</v>
      </c>
      <c r="Z111" s="90">
        <f t="shared" si="35"/>
        <v>-21275</v>
      </c>
      <c r="AA111" s="90">
        <f t="shared" si="35"/>
        <v>-20265</v>
      </c>
      <c r="AB111" s="176">
        <f t="shared" si="35"/>
        <v>-19118</v>
      </c>
    </row>
    <row r="112" spans="1:28" x14ac:dyDescent="0.3">
      <c r="A112" s="3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60"/>
      <c r="R112" s="260"/>
      <c r="S112" s="260"/>
      <c r="T112" s="260"/>
      <c r="U112" s="263"/>
      <c r="V112" s="255">
        <f t="shared" si="35"/>
        <v>930</v>
      </c>
      <c r="W112" s="256">
        <f t="shared" si="35"/>
        <v>-1644</v>
      </c>
      <c r="X112" s="90">
        <f t="shared" si="35"/>
        <v>-6597</v>
      </c>
      <c r="Y112" s="90">
        <f t="shared" si="35"/>
        <v>-6148</v>
      </c>
      <c r="Z112" s="90">
        <f t="shared" si="35"/>
        <v>-6984</v>
      </c>
      <c r="AA112" s="90">
        <f t="shared" si="35"/>
        <v>-6641</v>
      </c>
      <c r="AB112" s="176">
        <f t="shared" si="35"/>
        <v>-6240</v>
      </c>
    </row>
    <row r="113" spans="1:28" ht="16.2" x14ac:dyDescent="0.45">
      <c r="A113" s="3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65"/>
      <c r="R113" s="265"/>
      <c r="S113" s="265"/>
      <c r="T113" s="265"/>
      <c r="U113" s="268"/>
      <c r="V113" s="257">
        <f t="shared" si="35"/>
        <v>217</v>
      </c>
      <c r="W113" s="258">
        <f t="shared" si="35"/>
        <v>-231</v>
      </c>
      <c r="X113" s="145">
        <f t="shared" si="35"/>
        <v>-974</v>
      </c>
      <c r="Y113" s="145">
        <f t="shared" si="35"/>
        <v>-904</v>
      </c>
      <c r="Z113" s="145">
        <f t="shared" si="35"/>
        <v>-1071</v>
      </c>
      <c r="AA113" s="145">
        <f t="shared" si="35"/>
        <v>-979</v>
      </c>
      <c r="AB113" s="177">
        <f t="shared" si="35"/>
        <v>-954</v>
      </c>
    </row>
    <row r="114" spans="1:28" ht="15" thickBot="1" x14ac:dyDescent="0.35">
      <c r="A114" s="3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270">
        <f t="shared" si="36"/>
        <v>0</v>
      </c>
      <c r="R114" s="270">
        <f t="shared" si="36"/>
        <v>0</v>
      </c>
      <c r="S114" s="270">
        <f t="shared" si="36"/>
        <v>0</v>
      </c>
      <c r="T114" s="270">
        <f t="shared" si="36"/>
        <v>0</v>
      </c>
      <c r="U114" s="272">
        <f t="shared" si="36"/>
        <v>0</v>
      </c>
      <c r="V114" s="273">
        <f t="shared" si="36"/>
        <v>14281</v>
      </c>
      <c r="W114" s="270">
        <f t="shared" si="36"/>
        <v>-37852</v>
      </c>
      <c r="X114" s="79">
        <f t="shared" si="36"/>
        <v>-259929</v>
      </c>
      <c r="Y114" s="79">
        <f t="shared" si="36"/>
        <v>-251147</v>
      </c>
      <c r="Z114" s="79">
        <f t="shared" si="36"/>
        <v>-279617</v>
      </c>
      <c r="AA114" s="79">
        <f t="shared" si="36"/>
        <v>-262379</v>
      </c>
      <c r="AB114" s="88">
        <f t="shared" si="36"/>
        <v>-248842</v>
      </c>
    </row>
    <row r="115" spans="1:28" x14ac:dyDescent="0.3">
      <c r="A115" s="3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128"/>
      <c r="R115" s="128"/>
      <c r="S115" s="128"/>
      <c r="T115" s="128"/>
      <c r="U115" s="207"/>
      <c r="V115" s="228"/>
      <c r="W115" s="139"/>
      <c r="X115" s="140"/>
      <c r="Y115" s="140"/>
      <c r="Z115" s="140"/>
      <c r="AA115" s="140"/>
      <c r="AB115" s="174"/>
    </row>
    <row r="116" spans="1:28" x14ac:dyDescent="0.3">
      <c r="A116" s="3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110">
        <f t="shared" si="37"/>
        <v>0</v>
      </c>
      <c r="R116" s="110">
        <f t="shared" si="37"/>
        <v>0</v>
      </c>
      <c r="S116" s="110">
        <f t="shared" si="37"/>
        <v>0</v>
      </c>
      <c r="T116" s="110">
        <f t="shared" si="37"/>
        <v>0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14764003.740000002</v>
      </c>
      <c r="X116" s="95">
        <f t="shared" si="38"/>
        <v>8457232.3900000006</v>
      </c>
      <c r="Y116" s="95">
        <f t="shared" si="38"/>
        <v>10611698.890000001</v>
      </c>
      <c r="Z116" s="95">
        <f t="shared" si="38"/>
        <v>10871110.199999999</v>
      </c>
      <c r="AA116" s="95">
        <f t="shared" si="38"/>
        <v>8271509.71</v>
      </c>
      <c r="AB116" s="164">
        <f t="shared" si="38"/>
        <v>6065818.0699999994</v>
      </c>
    </row>
    <row r="117" spans="1:28" x14ac:dyDescent="0.3">
      <c r="A117" s="3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110">
        <f t="shared" si="37"/>
        <v>0</v>
      </c>
      <c r="R117" s="110">
        <f t="shared" si="37"/>
        <v>0</v>
      </c>
      <c r="S117" s="110">
        <f t="shared" si="37"/>
        <v>0</v>
      </c>
      <c r="T117" s="110">
        <f t="shared" si="37"/>
        <v>0</v>
      </c>
      <c r="U117" s="204">
        <f t="shared" si="37"/>
        <v>0</v>
      </c>
      <c r="V117" s="218">
        <f t="shared" si="38"/>
        <v>-1052807.3199999998</v>
      </c>
      <c r="W117" s="95">
        <f t="shared" si="38"/>
        <v>142050.15999999968</v>
      </c>
      <c r="X117" s="95">
        <f t="shared" si="38"/>
        <v>-829263</v>
      </c>
      <c r="Y117" s="95">
        <f t="shared" si="38"/>
        <v>-161749.06000000006</v>
      </c>
      <c r="Z117" s="95">
        <f t="shared" si="38"/>
        <v>566277.32000000007</v>
      </c>
      <c r="AA117" s="95">
        <f t="shared" si="38"/>
        <v>461552.69999999984</v>
      </c>
      <c r="AB117" s="164">
        <f t="shared" si="38"/>
        <v>396996.88</v>
      </c>
    </row>
    <row r="118" spans="1:28" x14ac:dyDescent="0.3">
      <c r="A118" s="3"/>
      <c r="B118" s="153" t="str">
        <f>$B$13</f>
        <v>Small C&amp;I [3]</v>
      </c>
      <c r="C118" s="109">
        <f>C97-C104</f>
        <v>-1565206.5499999998</v>
      </c>
      <c r="D118" s="110">
        <f t="shared" si="39"/>
        <v>-2936937.9399999995</v>
      </c>
      <c r="E118" s="110">
        <f t="shared" si="37"/>
        <v>-1631316.2000000002</v>
      </c>
      <c r="F118" s="110">
        <f>F97-F104</f>
        <v>-1296823.5800000003</v>
      </c>
      <c r="G118" s="110">
        <f t="shared" si="37"/>
        <v>-755643.19000000006</v>
      </c>
      <c r="H118" s="110">
        <f t="shared" si="37"/>
        <v>-380852.59999999986</v>
      </c>
      <c r="I118" s="110">
        <f t="shared" si="37"/>
        <v>-180257.30999999994</v>
      </c>
      <c r="J118" s="110">
        <f t="shared" si="37"/>
        <v>-37417.760000000009</v>
      </c>
      <c r="K118" s="110">
        <f t="shared" si="37"/>
        <v>1311149.8499999999</v>
      </c>
      <c r="L118" s="110">
        <f t="shared" si="37"/>
        <v>1766236.73</v>
      </c>
      <c r="M118" s="110">
        <f t="shared" si="37"/>
        <v>1020099.5199999996</v>
      </c>
      <c r="N118" s="122">
        <f t="shared" si="37"/>
        <v>1392398.1600000001</v>
      </c>
      <c r="O118" s="110">
        <f t="shared" si="37"/>
        <v>-2156577.2999999998</v>
      </c>
      <c r="P118" s="325">
        <f t="shared" si="37"/>
        <v>-221118.83999999985</v>
      </c>
      <c r="Q118" s="110">
        <f t="shared" si="37"/>
        <v>0</v>
      </c>
      <c r="R118" s="110">
        <f t="shared" si="37"/>
        <v>0</v>
      </c>
      <c r="S118" s="110">
        <f t="shared" si="37"/>
        <v>0</v>
      </c>
      <c r="T118" s="110">
        <f t="shared" si="37"/>
        <v>0</v>
      </c>
      <c r="U118" s="204">
        <f t="shared" si="37"/>
        <v>0</v>
      </c>
      <c r="V118" s="218">
        <f t="shared" si="38"/>
        <v>-591370.75</v>
      </c>
      <c r="W118" s="95">
        <f t="shared" si="38"/>
        <v>2715819.0999999996</v>
      </c>
      <c r="X118" s="95">
        <f t="shared" si="38"/>
        <v>1631316.2000000002</v>
      </c>
      <c r="Y118" s="95">
        <f t="shared" si="38"/>
        <v>1296823.5800000003</v>
      </c>
      <c r="Z118" s="95">
        <f t="shared" si="38"/>
        <v>755643.19000000006</v>
      </c>
      <c r="AA118" s="95">
        <f t="shared" si="38"/>
        <v>380852.59999999986</v>
      </c>
      <c r="AB118" s="164">
        <f t="shared" si="38"/>
        <v>180257.30999999994</v>
      </c>
    </row>
    <row r="119" spans="1:28" x14ac:dyDescent="0.3">
      <c r="A119" s="3"/>
      <c r="B119" s="153" t="str">
        <f>$B$14</f>
        <v>Medium C&amp;I [4]</v>
      </c>
      <c r="C119" s="109">
        <f t="shared" si="39"/>
        <v>-2168837.59</v>
      </c>
      <c r="D119" s="110">
        <f t="shared" si="39"/>
        <v>-3999633.91</v>
      </c>
      <c r="E119" s="110">
        <f t="shared" si="37"/>
        <v>-2068873.88</v>
      </c>
      <c r="F119" s="110">
        <f t="shared" si="37"/>
        <v>-1547838.2200000002</v>
      </c>
      <c r="G119" s="110">
        <f t="shared" si="37"/>
        <v>-1090321.1600000001</v>
      </c>
      <c r="H119" s="110">
        <f t="shared" si="37"/>
        <v>-546429.23</v>
      </c>
      <c r="I119" s="110">
        <f t="shared" si="37"/>
        <v>-146157.64000000013</v>
      </c>
      <c r="J119" s="110">
        <f t="shared" si="37"/>
        <v>102020.66000000015</v>
      </c>
      <c r="K119" s="110">
        <f t="shared" si="37"/>
        <v>2431859.5099999998</v>
      </c>
      <c r="L119" s="110">
        <f t="shared" si="37"/>
        <v>1989333.5300000003</v>
      </c>
      <c r="M119" s="110">
        <f t="shared" si="37"/>
        <v>1060787.629999999</v>
      </c>
      <c r="N119" s="122">
        <f t="shared" si="37"/>
        <v>2245182.08</v>
      </c>
      <c r="O119" s="110">
        <f t="shared" si="37"/>
        <v>-3372633.2600000007</v>
      </c>
      <c r="P119" s="325">
        <f t="shared" si="37"/>
        <v>-601318.74000000022</v>
      </c>
      <c r="Q119" s="110">
        <f t="shared" si="37"/>
        <v>0</v>
      </c>
      <c r="R119" s="110">
        <f t="shared" si="37"/>
        <v>0</v>
      </c>
      <c r="S119" s="110">
        <f t="shared" si="37"/>
        <v>0</v>
      </c>
      <c r="T119" s="110">
        <f t="shared" si="37"/>
        <v>0</v>
      </c>
      <c r="U119" s="204">
        <f t="shared" si="37"/>
        <v>0</v>
      </c>
      <c r="V119" s="218">
        <f t="shared" si="38"/>
        <v>-1203795.6700000009</v>
      </c>
      <c r="W119" s="95">
        <f t="shared" si="38"/>
        <v>3398315.17</v>
      </c>
      <c r="X119" s="95">
        <f t="shared" si="38"/>
        <v>2068873.88</v>
      </c>
      <c r="Y119" s="95">
        <f t="shared" si="38"/>
        <v>1547838.2200000002</v>
      </c>
      <c r="Z119" s="95">
        <f t="shared" si="38"/>
        <v>1090321.1600000001</v>
      </c>
      <c r="AA119" s="95">
        <f t="shared" si="38"/>
        <v>546429.23</v>
      </c>
      <c r="AB119" s="164">
        <f t="shared" si="38"/>
        <v>146157.64000000013</v>
      </c>
    </row>
    <row r="120" spans="1:28" ht="16.2" x14ac:dyDescent="0.45">
      <c r="A120" s="3"/>
      <c r="B120" s="153" t="str">
        <f>$B$15</f>
        <v>Large C&amp;I [5]</v>
      </c>
      <c r="C120" s="112">
        <f t="shared" si="39"/>
        <v>-1955844.2800000003</v>
      </c>
      <c r="D120" s="113">
        <f t="shared" si="39"/>
        <v>-2046553.46</v>
      </c>
      <c r="E120" s="113">
        <f t="shared" si="37"/>
        <v>-399472.1799999997</v>
      </c>
      <c r="F120" s="113">
        <f t="shared" si="37"/>
        <v>-1526844.6100000003</v>
      </c>
      <c r="G120" s="113">
        <f t="shared" si="37"/>
        <v>-935414.48999999976</v>
      </c>
      <c r="H120" s="113">
        <f t="shared" si="37"/>
        <v>47561.149999999907</v>
      </c>
      <c r="I120" s="113">
        <f t="shared" si="37"/>
        <v>-143413.62000000011</v>
      </c>
      <c r="J120" s="113">
        <f t="shared" si="37"/>
        <v>-136027.44999999972</v>
      </c>
      <c r="K120" s="113">
        <f t="shared" si="37"/>
        <v>2161568.21</v>
      </c>
      <c r="L120" s="113">
        <f t="shared" si="37"/>
        <v>1554332.5899999999</v>
      </c>
      <c r="M120" s="113">
        <f t="shared" si="37"/>
        <v>488822.92000000086</v>
      </c>
      <c r="N120" s="123">
        <f t="shared" si="37"/>
        <v>2045846.37</v>
      </c>
      <c r="O120" s="113">
        <f t="shared" si="37"/>
        <v>-2660004.7500000009</v>
      </c>
      <c r="P120" s="328">
        <f t="shared" si="37"/>
        <v>462587.73000000045</v>
      </c>
      <c r="Q120" s="113">
        <f t="shared" si="37"/>
        <v>0</v>
      </c>
      <c r="R120" s="113">
        <f t="shared" si="37"/>
        <v>0</v>
      </c>
      <c r="S120" s="113">
        <f t="shared" si="37"/>
        <v>0</v>
      </c>
      <c r="T120" s="113">
        <f t="shared" si="37"/>
        <v>0</v>
      </c>
      <c r="U120" s="208">
        <f t="shared" si="37"/>
        <v>0</v>
      </c>
      <c r="V120" s="219">
        <f t="shared" si="38"/>
        <v>-704160.47000000067</v>
      </c>
      <c r="W120" s="96">
        <f t="shared" si="38"/>
        <v>2509141.1900000004</v>
      </c>
      <c r="X120" s="96">
        <f t="shared" si="38"/>
        <v>399472.1799999997</v>
      </c>
      <c r="Y120" s="96">
        <f t="shared" si="38"/>
        <v>1526844.6100000003</v>
      </c>
      <c r="Z120" s="96">
        <f t="shared" si="38"/>
        <v>935414.48999999976</v>
      </c>
      <c r="AA120" s="96">
        <f t="shared" si="38"/>
        <v>-47561.149999999907</v>
      </c>
      <c r="AB120" s="165">
        <f t="shared" si="38"/>
        <v>143413.62000000011</v>
      </c>
    </row>
    <row r="121" spans="1:28" ht="15" thickBot="1" x14ac:dyDescent="0.35">
      <c r="A121" s="3"/>
      <c r="B121" s="156" t="str">
        <f>$B$16</f>
        <v>Total</v>
      </c>
      <c r="C121" s="106">
        <f>SUM(C116:C120)</f>
        <v>-1025554.339999998</v>
      </c>
      <c r="D121" s="97">
        <f>SUM(D116:D120)</f>
        <v>-20110909.380000003</v>
      </c>
      <c r="E121" s="97">
        <f t="shared" ref="E121:U121" si="40">SUM(E116:E120)</f>
        <v>-11727631.649999999</v>
      </c>
      <c r="F121" s="97">
        <f t="shared" si="40"/>
        <v>-14821456.240000002</v>
      </c>
      <c r="G121" s="97">
        <f t="shared" si="40"/>
        <v>-14218766.359999999</v>
      </c>
      <c r="H121" s="97">
        <f t="shared" si="40"/>
        <v>-9612783.0899999999</v>
      </c>
      <c r="I121" s="97">
        <f t="shared" si="40"/>
        <v>-6932643.5199999986</v>
      </c>
      <c r="J121" s="97">
        <f t="shared" si="40"/>
        <v>-4305720.0199999977</v>
      </c>
      <c r="K121" s="97">
        <f t="shared" si="40"/>
        <v>17122744.84</v>
      </c>
      <c r="L121" s="97">
        <f t="shared" si="40"/>
        <v>21342647.639999997</v>
      </c>
      <c r="M121" s="97">
        <f t="shared" si="40"/>
        <v>18540768</v>
      </c>
      <c r="N121" s="98">
        <f t="shared" si="40"/>
        <v>24223948.949999999</v>
      </c>
      <c r="O121" s="97">
        <f t="shared" si="40"/>
        <v>-9132272.6800000016</v>
      </c>
      <c r="P121" s="368">
        <f t="shared" si="40"/>
        <v>3418419.9799999977</v>
      </c>
      <c r="Q121" s="97">
        <f t="shared" si="40"/>
        <v>0</v>
      </c>
      <c r="R121" s="97">
        <f t="shared" si="40"/>
        <v>0</v>
      </c>
      <c r="S121" s="97">
        <f t="shared" si="40"/>
        <v>0</v>
      </c>
      <c r="T121" s="97">
        <f t="shared" si="40"/>
        <v>0</v>
      </c>
      <c r="U121" s="206">
        <f t="shared" si="40"/>
        <v>0</v>
      </c>
      <c r="V121" s="220">
        <f>SUM(V116:V120)</f>
        <v>-8106718.3400000045</v>
      </c>
      <c r="W121" s="97">
        <f t="shared" ref="W121:AB121" si="41">SUM(W116:W120)</f>
        <v>23529329.360000003</v>
      </c>
      <c r="X121" s="97">
        <f t="shared" si="41"/>
        <v>11727631.649999999</v>
      </c>
      <c r="Y121" s="97">
        <f t="shared" si="41"/>
        <v>14821456.240000002</v>
      </c>
      <c r="Z121" s="97">
        <f t="shared" si="41"/>
        <v>14218766.359999999</v>
      </c>
      <c r="AA121" s="97">
        <f t="shared" si="41"/>
        <v>9612783.0899999999</v>
      </c>
      <c r="AB121" s="166">
        <f t="shared" si="41"/>
        <v>6932643.5199999986</v>
      </c>
    </row>
    <row r="122" spans="1:28" x14ac:dyDescent="0.3">
      <c r="A122" s="3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89"/>
      <c r="R122" s="89"/>
      <c r="S122" s="89"/>
      <c r="T122" s="89"/>
      <c r="U122" s="211"/>
      <c r="V122" s="227"/>
      <c r="W122" s="91"/>
      <c r="X122" s="92"/>
      <c r="Y122" s="92"/>
      <c r="Z122" s="92"/>
      <c r="AA122" s="92"/>
      <c r="AB122" s="179"/>
    </row>
    <row r="123" spans="1:28" x14ac:dyDescent="0.3">
      <c r="A123" s="3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274"/>
      <c r="R123" s="256"/>
      <c r="S123" s="274"/>
      <c r="T123" s="256"/>
      <c r="U123" s="275"/>
      <c r="V123" s="255">
        <f t="shared" ref="V123:AB127" si="42">O123-C123</f>
        <v>1</v>
      </c>
      <c r="W123" s="256">
        <f t="shared" si="42"/>
        <v>-5</v>
      </c>
      <c r="X123" s="90">
        <f t="shared" si="42"/>
        <v>-54</v>
      </c>
      <c r="Y123" s="90">
        <f t="shared" si="42"/>
        <v>-52</v>
      </c>
      <c r="Z123" s="90">
        <f t="shared" si="42"/>
        <v>-47</v>
      </c>
      <c r="AA123" s="90">
        <f t="shared" si="42"/>
        <v>-60</v>
      </c>
      <c r="AB123" s="176">
        <f t="shared" si="42"/>
        <v>-60</v>
      </c>
    </row>
    <row r="124" spans="1:28" x14ac:dyDescent="0.3">
      <c r="A124" s="3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274"/>
      <c r="R124" s="256"/>
      <c r="S124" s="274"/>
      <c r="T124" s="256"/>
      <c r="U124" s="275"/>
      <c r="V124" s="255">
        <f t="shared" si="42"/>
        <v>-274</v>
      </c>
      <c r="W124" s="256">
        <f t="shared" si="42"/>
        <v>-431</v>
      </c>
      <c r="X124" s="90">
        <f t="shared" si="42"/>
        <v>-1511</v>
      </c>
      <c r="Y124" s="90">
        <f t="shared" si="42"/>
        <v>-1541</v>
      </c>
      <c r="Z124" s="90">
        <f t="shared" si="42"/>
        <v>-1363</v>
      </c>
      <c r="AA124" s="90">
        <f t="shared" si="42"/>
        <v>-1465</v>
      </c>
      <c r="AB124" s="176">
        <f t="shared" si="42"/>
        <v>-1467</v>
      </c>
    </row>
    <row r="125" spans="1:28" x14ac:dyDescent="0.3">
      <c r="A125" s="3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274"/>
      <c r="R125" s="256"/>
      <c r="S125" s="274"/>
      <c r="T125" s="256"/>
      <c r="U125" s="275"/>
      <c r="V125" s="255">
        <f t="shared" si="42"/>
        <v>0</v>
      </c>
      <c r="W125" s="256">
        <f t="shared" si="42"/>
        <v>0</v>
      </c>
      <c r="X125" s="90">
        <f t="shared" si="42"/>
        <v>0</v>
      </c>
      <c r="Y125" s="90">
        <f t="shared" si="42"/>
        <v>0</v>
      </c>
      <c r="Z125" s="90">
        <f t="shared" si="42"/>
        <v>0</v>
      </c>
      <c r="AA125" s="90">
        <f t="shared" si="42"/>
        <v>0</v>
      </c>
      <c r="AB125" s="176">
        <f t="shared" si="42"/>
        <v>-1</v>
      </c>
    </row>
    <row r="126" spans="1:28" x14ac:dyDescent="0.3">
      <c r="A126" s="3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274"/>
      <c r="R126" s="256"/>
      <c r="S126" s="274"/>
      <c r="T126" s="256"/>
      <c r="U126" s="275"/>
      <c r="V126" s="255">
        <f t="shared" si="42"/>
        <v>0</v>
      </c>
      <c r="W126" s="256">
        <f t="shared" si="42"/>
        <v>0</v>
      </c>
      <c r="X126" s="90">
        <f t="shared" si="42"/>
        <v>0</v>
      </c>
      <c r="Y126" s="90">
        <f t="shared" si="42"/>
        <v>0</v>
      </c>
      <c r="Z126" s="90">
        <f t="shared" si="42"/>
        <v>0</v>
      </c>
      <c r="AA126" s="90">
        <f t="shared" si="42"/>
        <v>0</v>
      </c>
      <c r="AB126" s="176">
        <f t="shared" si="42"/>
        <v>0</v>
      </c>
    </row>
    <row r="127" spans="1:28" ht="16.2" x14ac:dyDescent="0.45">
      <c r="A127" s="3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276"/>
      <c r="R127" s="277"/>
      <c r="S127" s="276"/>
      <c r="T127" s="277"/>
      <c r="U127" s="278"/>
      <c r="V127" s="279">
        <f t="shared" si="42"/>
        <v>0</v>
      </c>
      <c r="W127" s="277">
        <f t="shared" si="42"/>
        <v>0</v>
      </c>
      <c r="X127" s="94">
        <f t="shared" si="42"/>
        <v>0</v>
      </c>
      <c r="Y127" s="94">
        <f t="shared" si="42"/>
        <v>0</v>
      </c>
      <c r="Z127" s="94">
        <f t="shared" si="42"/>
        <v>0</v>
      </c>
      <c r="AA127" s="94">
        <f t="shared" si="42"/>
        <v>0</v>
      </c>
      <c r="AB127" s="180">
        <f t="shared" si="42"/>
        <v>0</v>
      </c>
    </row>
    <row r="128" spans="1:28" x14ac:dyDescent="0.3">
      <c r="A128" s="3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256">
        <f t="shared" si="43"/>
        <v>0</v>
      </c>
      <c r="R128" s="256">
        <f t="shared" si="43"/>
        <v>0</v>
      </c>
      <c r="S128" s="256">
        <f t="shared" si="43"/>
        <v>0</v>
      </c>
      <c r="T128" s="256">
        <f t="shared" si="43"/>
        <v>0</v>
      </c>
      <c r="U128" s="280">
        <f t="shared" si="43"/>
        <v>0</v>
      </c>
      <c r="V128" s="255">
        <f t="shared" si="43"/>
        <v>-273</v>
      </c>
      <c r="W128" s="256">
        <f t="shared" si="43"/>
        <v>-436</v>
      </c>
      <c r="X128" s="90">
        <f t="shared" si="43"/>
        <v>-1565</v>
      </c>
      <c r="Y128" s="90">
        <f t="shared" si="43"/>
        <v>-1593</v>
      </c>
      <c r="Z128" s="90">
        <f t="shared" si="43"/>
        <v>-1410</v>
      </c>
      <c r="AA128" s="90">
        <f t="shared" si="43"/>
        <v>-1525</v>
      </c>
      <c r="AB128" s="181">
        <f t="shared" si="43"/>
        <v>-1528</v>
      </c>
    </row>
    <row r="129" spans="1:28" x14ac:dyDescent="0.3">
      <c r="A129" s="3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274"/>
      <c r="R129" s="256"/>
      <c r="S129" s="274"/>
      <c r="T129" s="256"/>
      <c r="U129" s="275"/>
      <c r="V129" s="281"/>
      <c r="W129" s="282"/>
      <c r="X129" s="92"/>
      <c r="Y129" s="93"/>
      <c r="Z129" s="92"/>
      <c r="AA129" s="93"/>
      <c r="AB129" s="183"/>
    </row>
    <row r="130" spans="1:28" x14ac:dyDescent="0.3">
      <c r="A130" s="3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274"/>
      <c r="R130" s="256"/>
      <c r="S130" s="274"/>
      <c r="T130" s="256"/>
      <c r="U130" s="275"/>
      <c r="V130" s="255">
        <f t="shared" ref="V130:AB134" si="44">O130-C130</f>
        <v>-78</v>
      </c>
      <c r="W130" s="256">
        <f t="shared" si="44"/>
        <v>-917</v>
      </c>
      <c r="X130" s="90">
        <f t="shared" si="44"/>
        <v>-665</v>
      </c>
      <c r="Y130" s="90">
        <f t="shared" si="44"/>
        <v>-639</v>
      </c>
      <c r="Z130" s="90">
        <f t="shared" si="44"/>
        <v>-983</v>
      </c>
      <c r="AA130" s="90">
        <f t="shared" si="44"/>
        <v>-766</v>
      </c>
      <c r="AB130" s="176">
        <f t="shared" si="44"/>
        <v>-1256</v>
      </c>
    </row>
    <row r="131" spans="1:28" x14ac:dyDescent="0.3">
      <c r="A131" s="3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274"/>
      <c r="R131" s="256"/>
      <c r="S131" s="274"/>
      <c r="T131" s="256"/>
      <c r="U131" s="275"/>
      <c r="V131" s="255">
        <f t="shared" si="44"/>
        <v>-6</v>
      </c>
      <c r="W131" s="256">
        <f t="shared" si="44"/>
        <v>-18</v>
      </c>
      <c r="X131" s="90">
        <f t="shared" si="44"/>
        <v>-262</v>
      </c>
      <c r="Y131" s="90">
        <f t="shared" si="44"/>
        <v>-237</v>
      </c>
      <c r="Z131" s="90">
        <f t="shared" si="44"/>
        <v>-455</v>
      </c>
      <c r="AA131" s="90">
        <f t="shared" si="44"/>
        <v>-313</v>
      </c>
      <c r="AB131" s="176">
        <f t="shared" si="44"/>
        <v>-624</v>
      </c>
    </row>
    <row r="132" spans="1:28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274"/>
      <c r="R132" s="256"/>
      <c r="S132" s="274"/>
      <c r="T132" s="256"/>
      <c r="U132" s="275"/>
      <c r="V132" s="255">
        <f t="shared" si="44"/>
        <v>-56</v>
      </c>
      <c r="W132" s="256">
        <f t="shared" si="44"/>
        <v>-105</v>
      </c>
      <c r="X132" s="90">
        <f t="shared" si="44"/>
        <v>-132</v>
      </c>
      <c r="Y132" s="90">
        <f t="shared" si="44"/>
        <v>-105</v>
      </c>
      <c r="Z132" s="90">
        <f t="shared" si="44"/>
        <v>-79</v>
      </c>
      <c r="AA132" s="90">
        <f t="shared" si="44"/>
        <v>-62</v>
      </c>
      <c r="AB132" s="176">
        <f t="shared" si="44"/>
        <v>-41</v>
      </c>
    </row>
    <row r="133" spans="1:28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274"/>
      <c r="R133" s="256"/>
      <c r="S133" s="274"/>
      <c r="T133" s="256"/>
      <c r="U133" s="275"/>
      <c r="V133" s="255">
        <f t="shared" si="44"/>
        <v>-5</v>
      </c>
      <c r="W133" s="256">
        <f t="shared" si="44"/>
        <v>-10</v>
      </c>
      <c r="X133" s="90">
        <f t="shared" si="44"/>
        <v>-9</v>
      </c>
      <c r="Y133" s="90">
        <f t="shared" si="44"/>
        <v>-9</v>
      </c>
      <c r="Z133" s="90">
        <f t="shared" si="44"/>
        <v>-7</v>
      </c>
      <c r="AA133" s="90">
        <f t="shared" si="44"/>
        <v>-5</v>
      </c>
      <c r="AB133" s="176">
        <f t="shared" si="44"/>
        <v>-7</v>
      </c>
    </row>
    <row r="134" spans="1:28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276"/>
      <c r="R134" s="277"/>
      <c r="S134" s="276"/>
      <c r="T134" s="277"/>
      <c r="U134" s="278"/>
      <c r="V134" s="279">
        <f t="shared" si="44"/>
        <v>0</v>
      </c>
      <c r="W134" s="277">
        <f t="shared" si="44"/>
        <v>-1</v>
      </c>
      <c r="X134" s="94">
        <f t="shared" si="44"/>
        <v>-1</v>
      </c>
      <c r="Y134" s="94">
        <f t="shared" si="44"/>
        <v>0</v>
      </c>
      <c r="Z134" s="94">
        <f t="shared" si="44"/>
        <v>0</v>
      </c>
      <c r="AA134" s="94">
        <f t="shared" si="44"/>
        <v>0</v>
      </c>
      <c r="AB134" s="180">
        <f t="shared" si="44"/>
        <v>0</v>
      </c>
    </row>
    <row r="135" spans="1:28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274">
        <f t="shared" si="45"/>
        <v>0</v>
      </c>
      <c r="R135" s="256">
        <f t="shared" si="45"/>
        <v>0</v>
      </c>
      <c r="S135" s="274">
        <f t="shared" si="45"/>
        <v>0</v>
      </c>
      <c r="T135" s="256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92">
        <f t="shared" ref="X135:AB135" si="46">SUM(X130:X134)</f>
        <v>-1069</v>
      </c>
      <c r="Y135" s="93">
        <f t="shared" si="46"/>
        <v>-990</v>
      </c>
      <c r="Z135" s="92">
        <f t="shared" si="46"/>
        <v>-1524</v>
      </c>
      <c r="AA135" s="93">
        <f t="shared" si="46"/>
        <v>-1146</v>
      </c>
      <c r="AB135" s="183">
        <f t="shared" si="46"/>
        <v>-1928</v>
      </c>
    </row>
    <row r="136" spans="1:28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274"/>
      <c r="R136" s="256"/>
      <c r="S136" s="274"/>
      <c r="T136" s="256"/>
      <c r="U136" s="275"/>
      <c r="V136" s="281"/>
      <c r="W136" s="282"/>
      <c r="X136" s="92"/>
      <c r="Y136" s="93"/>
      <c r="Z136" s="92"/>
      <c r="AA136" s="93"/>
      <c r="AB136" s="183"/>
    </row>
    <row r="137" spans="1:28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274"/>
      <c r="R137" s="256"/>
      <c r="S137" s="274"/>
      <c r="T137" s="256"/>
      <c r="U137" s="275"/>
      <c r="V137" s="255">
        <f t="shared" ref="V137:AB141" si="47">O137-C137</f>
        <v>-3053</v>
      </c>
      <c r="W137" s="256">
        <f t="shared" si="47"/>
        <v>-6810</v>
      </c>
      <c r="X137" s="90">
        <f t="shared" si="47"/>
        <v>-10246</v>
      </c>
      <c r="Y137" s="90">
        <f t="shared" si="47"/>
        <v>-8801</v>
      </c>
      <c r="Z137" s="90">
        <f t="shared" si="47"/>
        <v>-8537</v>
      </c>
      <c r="AA137" s="90">
        <f t="shared" si="47"/>
        <v>-7773</v>
      </c>
      <c r="AB137" s="176">
        <f t="shared" si="47"/>
        <v>-6476</v>
      </c>
    </row>
    <row r="138" spans="1:28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274"/>
      <c r="R138" s="256"/>
      <c r="S138" s="274"/>
      <c r="T138" s="256"/>
      <c r="U138" s="275"/>
      <c r="V138" s="255">
        <f t="shared" si="47"/>
        <v>-966</v>
      </c>
      <c r="W138" s="256">
        <f t="shared" si="47"/>
        <v>-1351</v>
      </c>
      <c r="X138" s="90">
        <f t="shared" si="47"/>
        <v>-3587</v>
      </c>
      <c r="Y138" s="90">
        <f t="shared" si="47"/>
        <v>-3163</v>
      </c>
      <c r="Z138" s="90">
        <f t="shared" si="47"/>
        <v>-3293</v>
      </c>
      <c r="AA138" s="90">
        <f t="shared" si="47"/>
        <v>-3206</v>
      </c>
      <c r="AB138" s="176">
        <f t="shared" si="47"/>
        <v>-2802</v>
      </c>
    </row>
    <row r="139" spans="1:28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274"/>
      <c r="R139" s="256"/>
      <c r="S139" s="274"/>
      <c r="T139" s="256"/>
      <c r="U139" s="275"/>
      <c r="V139" s="255">
        <f t="shared" si="47"/>
        <v>-90</v>
      </c>
      <c r="W139" s="256">
        <f t="shared" si="47"/>
        <v>-164</v>
      </c>
      <c r="X139" s="90">
        <f t="shared" si="47"/>
        <v>-208</v>
      </c>
      <c r="Y139" s="90">
        <f t="shared" si="47"/>
        <v>-163</v>
      </c>
      <c r="Z139" s="90">
        <f t="shared" si="47"/>
        <v>-135</v>
      </c>
      <c r="AA139" s="90">
        <f t="shared" si="47"/>
        <v>-104</v>
      </c>
      <c r="AB139" s="176">
        <f t="shared" si="47"/>
        <v>-89</v>
      </c>
    </row>
    <row r="140" spans="1:28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274"/>
      <c r="R140" s="256"/>
      <c r="S140" s="274"/>
      <c r="T140" s="256"/>
      <c r="U140" s="275"/>
      <c r="V140" s="255">
        <f t="shared" si="47"/>
        <v>-24</v>
      </c>
      <c r="W140" s="256">
        <f t="shared" si="47"/>
        <v>-52</v>
      </c>
      <c r="X140" s="90">
        <f t="shared" si="47"/>
        <v>-69</v>
      </c>
      <c r="Y140" s="90">
        <f t="shared" si="47"/>
        <v>-59</v>
      </c>
      <c r="Z140" s="90">
        <f t="shared" si="47"/>
        <v>-54</v>
      </c>
      <c r="AA140" s="90">
        <f t="shared" si="47"/>
        <v>-48</v>
      </c>
      <c r="AB140" s="176">
        <f t="shared" si="47"/>
        <v>-37</v>
      </c>
    </row>
    <row r="141" spans="1:28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276"/>
      <c r="R141" s="277"/>
      <c r="S141" s="276"/>
      <c r="T141" s="277"/>
      <c r="U141" s="278"/>
      <c r="V141" s="279">
        <f t="shared" si="47"/>
        <v>-4</v>
      </c>
      <c r="W141" s="277">
        <f t="shared" si="47"/>
        <v>-7</v>
      </c>
      <c r="X141" s="94">
        <f t="shared" si="47"/>
        <v>-8</v>
      </c>
      <c r="Y141" s="94">
        <f t="shared" si="47"/>
        <v>-7</v>
      </c>
      <c r="Z141" s="94">
        <f t="shared" si="47"/>
        <v>-6</v>
      </c>
      <c r="AA141" s="94">
        <f t="shared" si="47"/>
        <v>-5</v>
      </c>
      <c r="AB141" s="180">
        <f t="shared" si="47"/>
        <v>-3</v>
      </c>
    </row>
    <row r="142" spans="1:28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283">
        <f t="shared" si="48"/>
        <v>0</v>
      </c>
      <c r="R142" s="283">
        <f t="shared" si="48"/>
        <v>0</v>
      </c>
      <c r="S142" s="283">
        <f t="shared" si="48"/>
        <v>0</v>
      </c>
      <c r="T142" s="283">
        <f t="shared" si="48"/>
        <v>0</v>
      </c>
      <c r="U142" s="284">
        <f t="shared" si="48"/>
        <v>0</v>
      </c>
      <c r="V142" s="285">
        <f t="shared" si="48"/>
        <v>-4137</v>
      </c>
      <c r="W142" s="283">
        <f t="shared" si="48"/>
        <v>-8384</v>
      </c>
      <c r="X142" s="185">
        <f t="shared" si="48"/>
        <v>-14118</v>
      </c>
      <c r="Y142" s="185">
        <f t="shared" si="48"/>
        <v>-12193</v>
      </c>
      <c r="Z142" s="185">
        <f t="shared" si="48"/>
        <v>-12025</v>
      </c>
      <c r="AA142" s="185">
        <f t="shared" si="48"/>
        <v>-11136</v>
      </c>
      <c r="AB142" s="186">
        <f t="shared" si="48"/>
        <v>-9407</v>
      </c>
    </row>
    <row r="143" spans="1:28" x14ac:dyDescent="0.3">
      <c r="A143" s="290"/>
      <c r="B143" s="229"/>
      <c r="C143" s="229"/>
      <c r="D143" s="229"/>
      <c r="E143" s="229"/>
      <c r="F143" s="229"/>
      <c r="G143" s="229"/>
    </row>
    <row r="144" spans="1:28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5"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7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63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9" sqref="A9"/>
      <selection pane="bottomRight" activeCell="P142" sqref="P11:P142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14" width="13.5546875" style="1" customWidth="1"/>
    <col min="15" max="15" width="17.5546875" style="1" customWidth="1"/>
    <col min="16" max="16" width="17.21875" style="229" customWidth="1"/>
    <col min="17" max="21" width="9.44140625" style="1" hidden="1" customWidth="1"/>
    <col min="22" max="22" width="20.21875" style="1" customWidth="1"/>
    <col min="23" max="23" width="21.5546875" style="1" customWidth="1"/>
    <col min="24" max="26" width="15.21875" style="1" hidden="1" customWidth="1"/>
    <col min="27" max="28" width="14.88671875" style="1" hidden="1" customWidth="1"/>
    <col min="29" max="16384" width="9.21875" style="1"/>
  </cols>
  <sheetData>
    <row r="1" spans="1:28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28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6"/>
      <c r="R2" s="6"/>
      <c r="S2" s="6"/>
      <c r="T2" s="6"/>
      <c r="U2" s="6"/>
      <c r="V2" s="6"/>
      <c r="W2" s="7"/>
    </row>
    <row r="3" spans="1:28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8"/>
      <c r="R3" s="8"/>
      <c r="S3" s="8"/>
      <c r="T3" s="8"/>
      <c r="U3" s="8"/>
      <c r="V3" s="8"/>
      <c r="W3" s="9"/>
    </row>
    <row r="4" spans="1:28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8"/>
      <c r="R4" s="8"/>
      <c r="S4" s="8"/>
      <c r="T4" s="8"/>
      <c r="U4" s="8"/>
      <c r="V4" s="8"/>
      <c r="W4" s="9"/>
    </row>
    <row r="5" spans="1:28" ht="27.6" customHeight="1" thickTop="1" thickBot="1" x14ac:dyDescent="0.35">
      <c r="B5" s="4" t="s">
        <v>45</v>
      </c>
      <c r="C5" s="519" t="s">
        <v>120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8"/>
      <c r="R5" s="8"/>
      <c r="S5" s="8"/>
      <c r="T5" s="8"/>
      <c r="U5" s="8"/>
      <c r="V5" s="8"/>
      <c r="W5" s="10"/>
    </row>
    <row r="6" spans="1:28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8"/>
      <c r="R6" s="8"/>
      <c r="S6" s="8"/>
      <c r="T6" s="8"/>
      <c r="U6" s="8"/>
      <c r="V6" s="8"/>
      <c r="W6" s="10"/>
    </row>
    <row r="7" spans="1:28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13"/>
      <c r="R7" s="13"/>
      <c r="S7" s="13"/>
      <c r="T7" s="13"/>
      <c r="U7" s="13"/>
      <c r="V7" s="13"/>
      <c r="W7" s="14"/>
    </row>
    <row r="8" spans="1:28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17"/>
      <c r="R8" s="17"/>
      <c r="S8" s="17"/>
      <c r="T8" s="17"/>
      <c r="U8" s="20"/>
      <c r="V8" s="521" t="s">
        <v>32</v>
      </c>
      <c r="W8" s="522"/>
      <c r="X8" s="522"/>
      <c r="Y8" s="522"/>
      <c r="Z8" s="522"/>
      <c r="AA8" s="522"/>
      <c r="AB8" s="523"/>
    </row>
    <row r="9" spans="1:28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54" t="s">
        <v>121</v>
      </c>
      <c r="Q9" s="147" t="s">
        <v>13</v>
      </c>
      <c r="R9" s="147" t="s">
        <v>10</v>
      </c>
      <c r="S9" s="147" t="s">
        <v>11</v>
      </c>
      <c r="T9" s="147" t="s">
        <v>2</v>
      </c>
      <c r="U9" s="150" t="s">
        <v>12</v>
      </c>
      <c r="V9" s="146" t="s">
        <v>8</v>
      </c>
      <c r="W9" s="147" t="s">
        <v>89</v>
      </c>
      <c r="X9" s="147" t="s">
        <v>13</v>
      </c>
      <c r="Y9" s="147" t="s">
        <v>10</v>
      </c>
      <c r="Z9" s="147" t="s">
        <v>11</v>
      </c>
      <c r="AA9" s="147" t="s">
        <v>2</v>
      </c>
      <c r="AB9" s="148" t="s">
        <v>12</v>
      </c>
    </row>
    <row r="10" spans="1:28" x14ac:dyDescent="0.3">
      <c r="A10" s="3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26"/>
      <c r="R10" s="26"/>
      <c r="S10" s="26"/>
      <c r="T10" s="26"/>
      <c r="U10" s="187"/>
      <c r="V10" s="212"/>
      <c r="W10" s="28"/>
      <c r="X10" s="29"/>
      <c r="Y10" s="29"/>
      <c r="Z10" s="29"/>
      <c r="AA10" s="29"/>
      <c r="AB10" s="152"/>
    </row>
    <row r="11" spans="1:28" x14ac:dyDescent="0.3">
      <c r="A11" s="3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259270</v>
      </c>
      <c r="Q11" s="30"/>
      <c r="R11" s="30"/>
      <c r="S11" s="30"/>
      <c r="T11" s="30"/>
      <c r="U11" s="188"/>
      <c r="V11" s="213">
        <f t="shared" ref="V11:AB15" si="0">O11-C11</f>
        <v>4079</v>
      </c>
      <c r="W11" s="80">
        <f t="shared" si="0"/>
        <v>4280</v>
      </c>
      <c r="X11" s="80">
        <f t="shared" si="0"/>
        <v>-254207</v>
      </c>
      <c r="Y11" s="80">
        <f t="shared" si="0"/>
        <v>-254416</v>
      </c>
      <c r="Z11" s="80">
        <f t="shared" si="0"/>
        <v>-252936</v>
      </c>
      <c r="AA11" s="80">
        <f t="shared" si="0"/>
        <v>-253397</v>
      </c>
      <c r="AB11" s="154">
        <f t="shared" si="0"/>
        <v>-254776</v>
      </c>
    </row>
    <row r="12" spans="1:28" x14ac:dyDescent="0.3">
      <c r="A12" s="3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38905</v>
      </c>
      <c r="Q12" s="30"/>
      <c r="R12" s="30"/>
      <c r="S12" s="30"/>
      <c r="T12" s="30"/>
      <c r="U12" s="188"/>
      <c r="V12" s="213">
        <f t="shared" si="0"/>
        <v>-247</v>
      </c>
      <c r="W12" s="80">
        <f t="shared" si="0"/>
        <v>324</v>
      </c>
      <c r="X12" s="80">
        <f t="shared" si="0"/>
        <v>-39274</v>
      </c>
      <c r="Y12" s="80">
        <f t="shared" si="0"/>
        <v>-38721</v>
      </c>
      <c r="Z12" s="80">
        <f t="shared" si="0"/>
        <v>-39528</v>
      </c>
      <c r="AA12" s="80">
        <f t="shared" si="0"/>
        <v>-39143</v>
      </c>
      <c r="AB12" s="154">
        <f t="shared" si="0"/>
        <v>-37878</v>
      </c>
    </row>
    <row r="13" spans="1:28" x14ac:dyDescent="0.3">
      <c r="A13" s="3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23496</v>
      </c>
      <c r="Q13" s="30"/>
      <c r="R13" s="30"/>
      <c r="S13" s="30"/>
      <c r="T13" s="30"/>
      <c r="U13" s="188"/>
      <c r="V13" s="213">
        <f t="shared" si="0"/>
        <v>-11</v>
      </c>
      <c r="W13" s="80">
        <f t="shared" si="0"/>
        <v>184</v>
      </c>
      <c r="X13" s="80">
        <f t="shared" si="0"/>
        <v>-23087</v>
      </c>
      <c r="Y13" s="80">
        <f t="shared" si="0"/>
        <v>-22900</v>
      </c>
      <c r="Z13" s="80">
        <f t="shared" si="0"/>
        <v>-22787</v>
      </c>
      <c r="AA13" s="80">
        <f t="shared" si="0"/>
        <v>-22725</v>
      </c>
      <c r="AB13" s="154">
        <f t="shared" si="0"/>
        <v>-22731</v>
      </c>
    </row>
    <row r="14" spans="1:28" x14ac:dyDescent="0.3">
      <c r="A14" s="3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6939</v>
      </c>
      <c r="Q14" s="30"/>
      <c r="R14" s="30"/>
      <c r="S14" s="30"/>
      <c r="T14" s="30"/>
      <c r="U14" s="188"/>
      <c r="V14" s="213">
        <f t="shared" si="0"/>
        <v>136</v>
      </c>
      <c r="W14" s="80">
        <f t="shared" si="0"/>
        <v>150</v>
      </c>
      <c r="X14" s="80">
        <f t="shared" si="0"/>
        <v>-6782</v>
      </c>
      <c r="Y14" s="80">
        <f t="shared" si="0"/>
        <v>-6768</v>
      </c>
      <c r="Z14" s="80">
        <f t="shared" si="0"/>
        <v>-6750</v>
      </c>
      <c r="AA14" s="80">
        <f t="shared" si="0"/>
        <v>-6748</v>
      </c>
      <c r="AB14" s="154">
        <f t="shared" si="0"/>
        <v>-6754</v>
      </c>
    </row>
    <row r="15" spans="1:28" x14ac:dyDescent="0.3">
      <c r="A15" s="3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995</v>
      </c>
      <c r="Q15" s="84"/>
      <c r="R15" s="84"/>
      <c r="S15" s="84"/>
      <c r="T15" s="84"/>
      <c r="U15" s="189"/>
      <c r="V15" s="214">
        <f t="shared" si="0"/>
        <v>13</v>
      </c>
      <c r="W15" s="85">
        <f t="shared" si="0"/>
        <v>16</v>
      </c>
      <c r="X15" s="85">
        <f t="shared" si="0"/>
        <v>-980</v>
      </c>
      <c r="Y15" s="85">
        <f t="shared" si="0"/>
        <v>-979</v>
      </c>
      <c r="Z15" s="85">
        <f t="shared" si="0"/>
        <v>-980</v>
      </c>
      <c r="AA15" s="85">
        <f t="shared" si="0"/>
        <v>-978</v>
      </c>
      <c r="AB15" s="155">
        <f t="shared" si="0"/>
        <v>-977</v>
      </c>
    </row>
    <row r="16" spans="1:28" ht="15" thickBot="1" x14ac:dyDescent="0.35">
      <c r="A16" s="3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329605</v>
      </c>
      <c r="Q16" s="31">
        <f t="shared" si="1"/>
        <v>0</v>
      </c>
      <c r="R16" s="31">
        <f t="shared" si="1"/>
        <v>0</v>
      </c>
      <c r="S16" s="31">
        <f t="shared" si="1"/>
        <v>0</v>
      </c>
      <c r="T16" s="31">
        <f t="shared" si="1"/>
        <v>0</v>
      </c>
      <c r="U16" s="190">
        <f t="shared" si="1"/>
        <v>0</v>
      </c>
      <c r="V16" s="215">
        <f>SUM(V11:V15)</f>
        <v>3970</v>
      </c>
      <c r="W16" s="51">
        <f>SUM(W11:W15)</f>
        <v>4954</v>
      </c>
      <c r="X16" s="51">
        <f t="shared" ref="X16:AB16" si="2">SUM(X11:X15)</f>
        <v>-324330</v>
      </c>
      <c r="Y16" s="51">
        <f t="shared" si="2"/>
        <v>-323784</v>
      </c>
      <c r="Z16" s="51">
        <f t="shared" si="2"/>
        <v>-322981</v>
      </c>
      <c r="AA16" s="51">
        <f t="shared" si="2"/>
        <v>-322991</v>
      </c>
      <c r="AB16" s="157">
        <f t="shared" si="2"/>
        <v>-323116</v>
      </c>
    </row>
    <row r="17" spans="1:28" x14ac:dyDescent="0.3">
      <c r="A17" s="3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0"/>
      <c r="R17" s="30"/>
      <c r="S17" s="30"/>
      <c r="T17" s="30"/>
      <c r="U17" s="187"/>
      <c r="V17" s="213"/>
      <c r="W17" s="236"/>
      <c r="X17" s="81"/>
      <c r="Y17" s="81"/>
      <c r="Z17" s="81"/>
      <c r="AA17" s="81"/>
      <c r="AB17" s="159"/>
    </row>
    <row r="18" spans="1:28" x14ac:dyDescent="0.3">
      <c r="A18" s="3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64421</v>
      </c>
      <c r="Q18" s="33"/>
      <c r="R18" s="33"/>
      <c r="S18" s="33"/>
      <c r="T18" s="33"/>
      <c r="U18" s="191"/>
      <c r="V18" s="213">
        <f t="shared" ref="V18:AB22" si="3">O18-C18</f>
        <v>5522</v>
      </c>
      <c r="W18" s="80">
        <f t="shared" si="3"/>
        <v>-4281</v>
      </c>
      <c r="X18" s="80">
        <f t="shared" si="3"/>
        <v>-62743</v>
      </c>
      <c r="Y18" s="80">
        <f t="shared" si="3"/>
        <v>-65388</v>
      </c>
      <c r="Z18" s="80">
        <f t="shared" si="3"/>
        <v>-67100</v>
      </c>
      <c r="AA18" s="80">
        <f t="shared" si="3"/>
        <v>-63283</v>
      </c>
      <c r="AB18" s="154">
        <f t="shared" si="3"/>
        <v>-59573</v>
      </c>
    </row>
    <row r="19" spans="1:28" x14ac:dyDescent="0.3">
      <c r="A19" s="3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26060</v>
      </c>
      <c r="Q19" s="33"/>
      <c r="R19" s="33"/>
      <c r="S19" s="33"/>
      <c r="T19" s="33"/>
      <c r="U19" s="191"/>
      <c r="V19" s="213">
        <f t="shared" si="3"/>
        <v>-699</v>
      </c>
      <c r="W19" s="80">
        <f t="shared" si="3"/>
        <v>-1700</v>
      </c>
      <c r="X19" s="80">
        <f t="shared" si="3"/>
        <v>-26473</v>
      </c>
      <c r="Y19" s="80">
        <f t="shared" si="3"/>
        <v>-29023</v>
      </c>
      <c r="Z19" s="80">
        <f t="shared" si="3"/>
        <v>-28744</v>
      </c>
      <c r="AA19" s="80">
        <f t="shared" si="3"/>
        <v>-27137</v>
      </c>
      <c r="AB19" s="154">
        <f t="shared" si="3"/>
        <v>-25762</v>
      </c>
    </row>
    <row r="20" spans="1:28" x14ac:dyDescent="0.3">
      <c r="A20" s="3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6342</v>
      </c>
      <c r="Q20" s="33"/>
      <c r="R20" s="33"/>
      <c r="S20" s="33"/>
      <c r="T20" s="33"/>
      <c r="U20" s="191"/>
      <c r="V20" s="213">
        <f t="shared" si="3"/>
        <v>787</v>
      </c>
      <c r="W20" s="80">
        <f t="shared" si="3"/>
        <v>1456</v>
      </c>
      <c r="X20" s="80">
        <f t="shared" si="3"/>
        <v>-4906</v>
      </c>
      <c r="Y20" s="80">
        <f t="shared" si="3"/>
        <v>-4649</v>
      </c>
      <c r="Z20" s="80">
        <f t="shared" si="3"/>
        <v>-4995</v>
      </c>
      <c r="AA20" s="80">
        <f t="shared" si="3"/>
        <v>-4706</v>
      </c>
      <c r="AB20" s="154">
        <f t="shared" si="3"/>
        <v>-4358</v>
      </c>
    </row>
    <row r="21" spans="1:28" x14ac:dyDescent="0.3">
      <c r="A21" s="3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1594</v>
      </c>
      <c r="Q21" s="33"/>
      <c r="R21" s="33"/>
      <c r="S21" s="33"/>
      <c r="T21" s="33"/>
      <c r="U21" s="191"/>
      <c r="V21" s="213">
        <f t="shared" si="3"/>
        <v>325</v>
      </c>
      <c r="W21" s="80">
        <f t="shared" si="3"/>
        <v>573</v>
      </c>
      <c r="X21" s="80">
        <f t="shared" si="3"/>
        <v>-1075</v>
      </c>
      <c r="Y21" s="80">
        <f t="shared" si="3"/>
        <v>-1019</v>
      </c>
      <c r="Z21" s="80">
        <f t="shared" si="3"/>
        <v>-1048</v>
      </c>
      <c r="AA21" s="80">
        <f t="shared" si="3"/>
        <v>-997</v>
      </c>
      <c r="AB21" s="154">
        <f t="shared" si="3"/>
        <v>-847</v>
      </c>
    </row>
    <row r="22" spans="1:28" x14ac:dyDescent="0.3">
      <c r="A22" s="3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180</v>
      </c>
      <c r="Q22" s="86"/>
      <c r="R22" s="86"/>
      <c r="S22" s="86"/>
      <c r="T22" s="86"/>
      <c r="U22" s="192"/>
      <c r="V22" s="214">
        <f t="shared" si="3"/>
        <v>75</v>
      </c>
      <c r="W22" s="85">
        <f t="shared" si="3"/>
        <v>60</v>
      </c>
      <c r="X22" s="85">
        <f t="shared" si="3"/>
        <v>-106</v>
      </c>
      <c r="Y22" s="85">
        <f t="shared" si="3"/>
        <v>-105</v>
      </c>
      <c r="Z22" s="85">
        <f t="shared" si="3"/>
        <v>-119</v>
      </c>
      <c r="AA22" s="85">
        <f t="shared" si="3"/>
        <v>-128</v>
      </c>
      <c r="AB22" s="155">
        <f t="shared" si="3"/>
        <v>-118</v>
      </c>
    </row>
    <row r="23" spans="1:28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98597</v>
      </c>
      <c r="Q23" s="34">
        <f t="shared" si="4"/>
        <v>0</v>
      </c>
      <c r="R23" s="34">
        <f t="shared" si="4"/>
        <v>0</v>
      </c>
      <c r="S23" s="34">
        <f t="shared" si="4"/>
        <v>0</v>
      </c>
      <c r="T23" s="34">
        <f t="shared" si="4"/>
        <v>0</v>
      </c>
      <c r="U23" s="191">
        <f t="shared" si="4"/>
        <v>0</v>
      </c>
      <c r="V23" s="216">
        <f t="shared" si="4"/>
        <v>6010</v>
      </c>
      <c r="W23" s="60">
        <f t="shared" si="4"/>
        <v>-3892</v>
      </c>
      <c r="X23" s="60">
        <f t="shared" si="4"/>
        <v>-95303</v>
      </c>
      <c r="Y23" s="60">
        <f t="shared" si="4"/>
        <v>-100184</v>
      </c>
      <c r="Z23" s="60">
        <f t="shared" si="4"/>
        <v>-102006</v>
      </c>
      <c r="AA23" s="60">
        <f t="shared" si="4"/>
        <v>-96251</v>
      </c>
      <c r="AB23" s="160">
        <f t="shared" si="4"/>
        <v>-90658</v>
      </c>
    </row>
    <row r="24" spans="1:28" x14ac:dyDescent="0.3">
      <c r="A24" s="3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3"/>
      <c r="R24" s="33"/>
      <c r="S24" s="33"/>
      <c r="T24" s="33"/>
      <c r="U24" s="191"/>
      <c r="V24" s="216"/>
      <c r="W24" s="82"/>
      <c r="X24" s="83"/>
      <c r="Y24" s="83"/>
      <c r="Z24" s="83"/>
      <c r="AA24" s="83"/>
      <c r="AB24" s="162"/>
    </row>
    <row r="25" spans="1:28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25187</v>
      </c>
      <c r="Q25" s="33"/>
      <c r="R25" s="33"/>
      <c r="S25" s="33"/>
      <c r="T25" s="33"/>
      <c r="U25" s="191"/>
      <c r="V25" s="213">
        <f t="shared" ref="V25:AB29" si="5">O25-C25</f>
        <v>2991</v>
      </c>
      <c r="W25" s="80">
        <f t="shared" si="5"/>
        <v>-9654</v>
      </c>
      <c r="X25" s="80">
        <f t="shared" si="5"/>
        <v>-23344</v>
      </c>
      <c r="Y25" s="80">
        <f t="shared" si="5"/>
        <v>-26723</v>
      </c>
      <c r="Z25" s="80">
        <f t="shared" si="5"/>
        <v>-28709</v>
      </c>
      <c r="AA25" s="80">
        <f t="shared" si="5"/>
        <v>-23531</v>
      </c>
      <c r="AB25" s="154">
        <f t="shared" si="5"/>
        <v>-22018</v>
      </c>
    </row>
    <row r="26" spans="1:28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6305</v>
      </c>
      <c r="Q26" s="33"/>
      <c r="R26" s="33"/>
      <c r="S26" s="33"/>
      <c r="T26" s="33"/>
      <c r="U26" s="191"/>
      <c r="V26" s="213">
        <f t="shared" si="5"/>
        <v>1193</v>
      </c>
      <c r="W26" s="80">
        <f t="shared" si="5"/>
        <v>-2418</v>
      </c>
      <c r="X26" s="80">
        <f t="shared" si="5"/>
        <v>-6396</v>
      </c>
      <c r="Y26" s="80">
        <f t="shared" si="5"/>
        <v>-9288</v>
      </c>
      <c r="Z26" s="80">
        <f t="shared" si="5"/>
        <v>-5251</v>
      </c>
      <c r="AA26" s="80">
        <f t="shared" si="5"/>
        <v>-3601</v>
      </c>
      <c r="AB26" s="154">
        <f t="shared" si="5"/>
        <v>-3774</v>
      </c>
    </row>
    <row r="27" spans="1:28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3222</v>
      </c>
      <c r="Q27" s="33"/>
      <c r="R27" s="33"/>
      <c r="S27" s="33"/>
      <c r="T27" s="33"/>
      <c r="U27" s="191"/>
      <c r="V27" s="213">
        <f t="shared" si="5"/>
        <v>593</v>
      </c>
      <c r="W27" s="80">
        <f t="shared" si="5"/>
        <v>387</v>
      </c>
      <c r="X27" s="80">
        <f t="shared" si="5"/>
        <v>-2515</v>
      </c>
      <c r="Y27" s="80">
        <f t="shared" si="5"/>
        <v>-2079</v>
      </c>
      <c r="Z27" s="80">
        <f t="shared" si="5"/>
        <v>-2311</v>
      </c>
      <c r="AA27" s="80">
        <f t="shared" si="5"/>
        <v>-1801</v>
      </c>
      <c r="AB27" s="154">
        <f t="shared" si="5"/>
        <v>-1524</v>
      </c>
    </row>
    <row r="28" spans="1:28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956</v>
      </c>
      <c r="Q28" s="33"/>
      <c r="R28" s="33"/>
      <c r="S28" s="33"/>
      <c r="T28" s="33"/>
      <c r="U28" s="191"/>
      <c r="V28" s="213">
        <f t="shared" si="5"/>
        <v>266</v>
      </c>
      <c r="W28" s="80">
        <f t="shared" si="5"/>
        <v>260</v>
      </c>
      <c r="X28" s="80">
        <f t="shared" si="5"/>
        <v>-640</v>
      </c>
      <c r="Y28" s="80">
        <f t="shared" si="5"/>
        <v>-569</v>
      </c>
      <c r="Z28" s="80">
        <f t="shared" si="5"/>
        <v>-564</v>
      </c>
      <c r="AA28" s="80">
        <f t="shared" si="5"/>
        <v>-496</v>
      </c>
      <c r="AB28" s="154">
        <f t="shared" si="5"/>
        <v>-356</v>
      </c>
    </row>
    <row r="29" spans="1:28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114</v>
      </c>
      <c r="Q29" s="86"/>
      <c r="R29" s="86"/>
      <c r="S29" s="86"/>
      <c r="T29" s="86"/>
      <c r="U29" s="192"/>
      <c r="V29" s="214">
        <f t="shared" si="5"/>
        <v>59</v>
      </c>
      <c r="W29" s="85">
        <f t="shared" si="5"/>
        <v>35</v>
      </c>
      <c r="X29" s="85">
        <f t="shared" si="5"/>
        <v>-63</v>
      </c>
      <c r="Y29" s="85">
        <f t="shared" si="5"/>
        <v>-63</v>
      </c>
      <c r="Z29" s="85">
        <f t="shared" si="5"/>
        <v>-81</v>
      </c>
      <c r="AA29" s="85">
        <f t="shared" si="5"/>
        <v>-74</v>
      </c>
      <c r="AB29" s="155">
        <f t="shared" si="5"/>
        <v>-63</v>
      </c>
    </row>
    <row r="30" spans="1:28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35784</v>
      </c>
      <c r="Q30" s="34">
        <f t="shared" si="6"/>
        <v>0</v>
      </c>
      <c r="R30" s="34">
        <f t="shared" si="6"/>
        <v>0</v>
      </c>
      <c r="S30" s="34">
        <f t="shared" si="6"/>
        <v>0</v>
      </c>
      <c r="T30" s="34">
        <f t="shared" si="6"/>
        <v>0</v>
      </c>
      <c r="U30" s="193">
        <f t="shared" si="6"/>
        <v>0</v>
      </c>
      <c r="V30" s="216">
        <f t="shared" si="6"/>
        <v>5102</v>
      </c>
      <c r="W30" s="60">
        <f t="shared" si="6"/>
        <v>-11390</v>
      </c>
      <c r="X30" s="60">
        <f t="shared" si="6"/>
        <v>-32958</v>
      </c>
      <c r="Y30" s="60">
        <f t="shared" si="6"/>
        <v>-38722</v>
      </c>
      <c r="Z30" s="60">
        <f t="shared" si="6"/>
        <v>-36916</v>
      </c>
      <c r="AA30" s="60">
        <f t="shared" si="6"/>
        <v>-29503</v>
      </c>
      <c r="AB30" s="160">
        <f t="shared" si="6"/>
        <v>-27735</v>
      </c>
    </row>
    <row r="31" spans="1:28" x14ac:dyDescent="0.3">
      <c r="A31" s="3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4"/>
      <c r="R31" s="34"/>
      <c r="S31" s="34"/>
      <c r="T31" s="34"/>
      <c r="U31" s="193"/>
      <c r="V31" s="216"/>
      <c r="W31" s="60"/>
      <c r="X31" s="60"/>
      <c r="Y31" s="60"/>
      <c r="Z31" s="60"/>
      <c r="AA31" s="60"/>
      <c r="AB31" s="160"/>
    </row>
    <row r="32" spans="1:28" x14ac:dyDescent="0.3">
      <c r="A32" s="3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15059</v>
      </c>
      <c r="Q32" s="34"/>
      <c r="R32" s="34"/>
      <c r="S32" s="34"/>
      <c r="T32" s="34"/>
      <c r="U32" s="193"/>
      <c r="V32" s="213">
        <f t="shared" ref="V32:AB36" si="7">O32-C32</f>
        <v>-396</v>
      </c>
      <c r="W32" s="80">
        <f t="shared" si="7"/>
        <v>-505</v>
      </c>
      <c r="X32" s="80">
        <f t="shared" si="7"/>
        <v>-16914</v>
      </c>
      <c r="Y32" s="80">
        <f t="shared" si="7"/>
        <v>-13219</v>
      </c>
      <c r="Z32" s="80">
        <f t="shared" si="7"/>
        <v>-11574</v>
      </c>
      <c r="AA32" s="80">
        <f t="shared" si="7"/>
        <v>-12648</v>
      </c>
      <c r="AB32" s="154">
        <f t="shared" si="7"/>
        <v>-10188</v>
      </c>
    </row>
    <row r="33" spans="1:28" x14ac:dyDescent="0.3">
      <c r="A33" s="3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7036</v>
      </c>
      <c r="Q33" s="34"/>
      <c r="R33" s="34"/>
      <c r="S33" s="34"/>
      <c r="T33" s="34"/>
      <c r="U33" s="193"/>
      <c r="V33" s="213">
        <f t="shared" si="7"/>
        <v>-416</v>
      </c>
      <c r="W33" s="80">
        <f t="shared" si="7"/>
        <v>1162</v>
      </c>
      <c r="X33" s="80">
        <f t="shared" si="7"/>
        <v>-6223</v>
      </c>
      <c r="Y33" s="80">
        <f t="shared" si="7"/>
        <v>-4642</v>
      </c>
      <c r="Z33" s="80">
        <f t="shared" si="7"/>
        <v>-6501</v>
      </c>
      <c r="AA33" s="80">
        <f t="shared" si="7"/>
        <v>-3593</v>
      </c>
      <c r="AB33" s="154">
        <f t="shared" si="7"/>
        <v>-2404</v>
      </c>
    </row>
    <row r="34" spans="1:28" x14ac:dyDescent="0.3">
      <c r="A34" s="3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1533</v>
      </c>
      <c r="Q34" s="34"/>
      <c r="R34" s="34"/>
      <c r="S34" s="34"/>
      <c r="T34" s="34"/>
      <c r="U34" s="193"/>
      <c r="V34" s="213">
        <f t="shared" si="7"/>
        <v>9</v>
      </c>
      <c r="W34" s="80">
        <f t="shared" si="7"/>
        <v>468</v>
      </c>
      <c r="X34" s="80">
        <f t="shared" si="7"/>
        <v>-1164</v>
      </c>
      <c r="Y34" s="80">
        <f t="shared" si="7"/>
        <v>-1123</v>
      </c>
      <c r="Z34" s="80">
        <f t="shared" si="7"/>
        <v>-895</v>
      </c>
      <c r="AA34" s="80">
        <f t="shared" si="7"/>
        <v>-962</v>
      </c>
      <c r="AB34" s="154">
        <f t="shared" si="7"/>
        <v>-720</v>
      </c>
    </row>
    <row r="35" spans="1:28" x14ac:dyDescent="0.3">
      <c r="A35" s="3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385</v>
      </c>
      <c r="Q35" s="34"/>
      <c r="R35" s="34"/>
      <c r="S35" s="34"/>
      <c r="T35" s="34"/>
      <c r="U35" s="193"/>
      <c r="V35" s="213">
        <f t="shared" si="7"/>
        <v>38</v>
      </c>
      <c r="W35" s="80">
        <f t="shared" si="7"/>
        <v>212</v>
      </c>
      <c r="X35" s="80">
        <f t="shared" si="7"/>
        <v>-256</v>
      </c>
      <c r="Y35" s="80">
        <f t="shared" si="7"/>
        <v>-217</v>
      </c>
      <c r="Z35" s="80">
        <f t="shared" si="7"/>
        <v>-201</v>
      </c>
      <c r="AA35" s="80">
        <f t="shared" si="7"/>
        <v>-183</v>
      </c>
      <c r="AB35" s="154">
        <f t="shared" si="7"/>
        <v>-159</v>
      </c>
    </row>
    <row r="36" spans="1:28" x14ac:dyDescent="0.3">
      <c r="A36" s="3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35</v>
      </c>
      <c r="Q36" s="87"/>
      <c r="R36" s="87"/>
      <c r="S36" s="87"/>
      <c r="T36" s="87"/>
      <c r="U36" s="194"/>
      <c r="V36" s="214">
        <f t="shared" si="7"/>
        <v>13</v>
      </c>
      <c r="W36" s="85">
        <f t="shared" si="7"/>
        <v>13</v>
      </c>
      <c r="X36" s="85">
        <f t="shared" si="7"/>
        <v>-25</v>
      </c>
      <c r="Y36" s="85">
        <f t="shared" si="7"/>
        <v>-19</v>
      </c>
      <c r="Z36" s="85">
        <f t="shared" si="7"/>
        <v>-12</v>
      </c>
      <c r="AA36" s="85">
        <f t="shared" si="7"/>
        <v>-29</v>
      </c>
      <c r="AB36" s="155">
        <f t="shared" si="7"/>
        <v>-22</v>
      </c>
    </row>
    <row r="37" spans="1:28" x14ac:dyDescent="0.3">
      <c r="A37" s="3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B37" si="9">SUM(P32:P36)</f>
        <v>24048</v>
      </c>
      <c r="Q37" s="34">
        <f t="shared" si="9"/>
        <v>0</v>
      </c>
      <c r="R37" s="34">
        <f t="shared" si="9"/>
        <v>0</v>
      </c>
      <c r="S37" s="34">
        <f t="shared" si="9"/>
        <v>0</v>
      </c>
      <c r="T37" s="34">
        <f t="shared" si="9"/>
        <v>0</v>
      </c>
      <c r="U37" s="193">
        <f t="shared" si="9"/>
        <v>0</v>
      </c>
      <c r="V37" s="216">
        <f t="shared" si="9"/>
        <v>-752</v>
      </c>
      <c r="W37" s="60">
        <f t="shared" si="9"/>
        <v>1350</v>
      </c>
      <c r="X37" s="60">
        <f t="shared" si="9"/>
        <v>-24582</v>
      </c>
      <c r="Y37" s="60">
        <f t="shared" si="9"/>
        <v>-19220</v>
      </c>
      <c r="Z37" s="60">
        <f t="shared" si="9"/>
        <v>-19183</v>
      </c>
      <c r="AA37" s="60">
        <f t="shared" si="9"/>
        <v>-17415</v>
      </c>
      <c r="AB37" s="160">
        <f t="shared" si="9"/>
        <v>-13493</v>
      </c>
    </row>
    <row r="38" spans="1:28" x14ac:dyDescent="0.3">
      <c r="A38" s="3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4"/>
      <c r="R38" s="34"/>
      <c r="S38" s="34"/>
      <c r="T38" s="34"/>
      <c r="U38" s="193"/>
      <c r="V38" s="216"/>
      <c r="W38" s="60"/>
      <c r="X38" s="60"/>
      <c r="Y38" s="60"/>
      <c r="Z38" s="60"/>
      <c r="AA38" s="60"/>
      <c r="AB38" s="160"/>
    </row>
    <row r="39" spans="1:28" x14ac:dyDescent="0.3">
      <c r="A39" s="3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24175</v>
      </c>
      <c r="Q39" s="34"/>
      <c r="R39" s="34"/>
      <c r="S39" s="34"/>
      <c r="T39" s="34"/>
      <c r="U39" s="193"/>
      <c r="V39" s="213">
        <f t="shared" ref="V39:AB43" si="10">O39-C39</f>
        <v>2927</v>
      </c>
      <c r="W39" s="80">
        <f t="shared" si="10"/>
        <v>5878</v>
      </c>
      <c r="X39" s="80">
        <f t="shared" si="10"/>
        <v>-22485</v>
      </c>
      <c r="Y39" s="80">
        <f t="shared" si="10"/>
        <v>-25446</v>
      </c>
      <c r="Z39" s="80">
        <f t="shared" si="10"/>
        <v>-26817</v>
      </c>
      <c r="AA39" s="80">
        <f t="shared" si="10"/>
        <v>-27104</v>
      </c>
      <c r="AB39" s="154">
        <f t="shared" si="10"/>
        <v>-27367</v>
      </c>
    </row>
    <row r="40" spans="1:28" x14ac:dyDescent="0.3">
      <c r="A40" s="3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12719</v>
      </c>
      <c r="Q40" s="34"/>
      <c r="R40" s="34"/>
      <c r="S40" s="34"/>
      <c r="T40" s="34"/>
      <c r="U40" s="193"/>
      <c r="V40" s="213">
        <f t="shared" si="10"/>
        <v>-1476</v>
      </c>
      <c r="W40" s="80">
        <f t="shared" si="10"/>
        <v>-444</v>
      </c>
      <c r="X40" s="80">
        <f t="shared" si="10"/>
        <v>-13854</v>
      </c>
      <c r="Y40" s="80">
        <f t="shared" si="10"/>
        <v>-15093</v>
      </c>
      <c r="Z40" s="80">
        <f t="shared" si="10"/>
        <v>-16992</v>
      </c>
      <c r="AA40" s="80">
        <f t="shared" si="10"/>
        <v>-19943</v>
      </c>
      <c r="AB40" s="154">
        <f t="shared" si="10"/>
        <v>-19584</v>
      </c>
    </row>
    <row r="41" spans="1:28" x14ac:dyDescent="0.3">
      <c r="A41" s="3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1587</v>
      </c>
      <c r="Q41" s="34"/>
      <c r="R41" s="34"/>
      <c r="S41" s="34"/>
      <c r="T41" s="34"/>
      <c r="U41" s="193"/>
      <c r="V41" s="213">
        <f t="shared" si="10"/>
        <v>185</v>
      </c>
      <c r="W41" s="80">
        <f t="shared" si="10"/>
        <v>601</v>
      </c>
      <c r="X41" s="80">
        <f t="shared" si="10"/>
        <v>-1227</v>
      </c>
      <c r="Y41" s="80">
        <f t="shared" si="10"/>
        <v>-1447</v>
      </c>
      <c r="Z41" s="80">
        <f t="shared" si="10"/>
        <v>-1789</v>
      </c>
      <c r="AA41" s="80">
        <f t="shared" si="10"/>
        <v>-1943</v>
      </c>
      <c r="AB41" s="154">
        <f t="shared" si="10"/>
        <v>-2114</v>
      </c>
    </row>
    <row r="42" spans="1:28" x14ac:dyDescent="0.3">
      <c r="A42" s="3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253</v>
      </c>
      <c r="Q42" s="34"/>
      <c r="R42" s="34"/>
      <c r="S42" s="34"/>
      <c r="T42" s="34"/>
      <c r="U42" s="193"/>
      <c r="V42" s="213">
        <f t="shared" si="10"/>
        <v>21</v>
      </c>
      <c r="W42" s="80">
        <f t="shared" si="10"/>
        <v>101</v>
      </c>
      <c r="X42" s="80">
        <f t="shared" si="10"/>
        <v>-179</v>
      </c>
      <c r="Y42" s="80">
        <f t="shared" si="10"/>
        <v>-233</v>
      </c>
      <c r="Z42" s="80">
        <f t="shared" si="10"/>
        <v>-283</v>
      </c>
      <c r="AA42" s="80">
        <f t="shared" si="10"/>
        <v>-318</v>
      </c>
      <c r="AB42" s="154">
        <f t="shared" si="10"/>
        <v>-332</v>
      </c>
    </row>
    <row r="43" spans="1:28" x14ac:dyDescent="0.3">
      <c r="A43" s="3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31</v>
      </c>
      <c r="Q43" s="87"/>
      <c r="R43" s="87"/>
      <c r="S43" s="87"/>
      <c r="T43" s="87"/>
      <c r="U43" s="194"/>
      <c r="V43" s="214">
        <f t="shared" si="10"/>
        <v>3</v>
      </c>
      <c r="W43" s="85">
        <f t="shared" si="10"/>
        <v>12</v>
      </c>
      <c r="X43" s="85">
        <f t="shared" si="10"/>
        <v>-18</v>
      </c>
      <c r="Y43" s="85">
        <f t="shared" si="10"/>
        <v>-23</v>
      </c>
      <c r="Z43" s="85">
        <f t="shared" si="10"/>
        <v>-26</v>
      </c>
      <c r="AA43" s="85">
        <f t="shared" si="10"/>
        <v>-25</v>
      </c>
      <c r="AB43" s="155">
        <f t="shared" si="10"/>
        <v>-33</v>
      </c>
    </row>
    <row r="44" spans="1:28" ht="15" thickBot="1" x14ac:dyDescent="0.35">
      <c r="A44" s="3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38765</v>
      </c>
      <c r="Q44" s="31">
        <f t="shared" si="11"/>
        <v>0</v>
      </c>
      <c r="R44" s="31">
        <f t="shared" si="11"/>
        <v>0</v>
      </c>
      <c r="S44" s="31">
        <f t="shared" si="11"/>
        <v>0</v>
      </c>
      <c r="T44" s="31">
        <f t="shared" si="11"/>
        <v>0</v>
      </c>
      <c r="U44" s="195">
        <f t="shared" si="11"/>
        <v>0</v>
      </c>
      <c r="V44" s="215">
        <f t="shared" si="11"/>
        <v>1660</v>
      </c>
      <c r="W44" s="51">
        <f t="shared" si="11"/>
        <v>6148</v>
      </c>
      <c r="X44" s="51">
        <f t="shared" si="11"/>
        <v>-37763</v>
      </c>
      <c r="Y44" s="51">
        <f t="shared" si="11"/>
        <v>-42242</v>
      </c>
      <c r="Z44" s="51">
        <f t="shared" si="11"/>
        <v>-45907</v>
      </c>
      <c r="AA44" s="51">
        <f t="shared" si="11"/>
        <v>-49333</v>
      </c>
      <c r="AB44" s="157">
        <f t="shared" si="11"/>
        <v>-49430</v>
      </c>
    </row>
    <row r="45" spans="1:28" x14ac:dyDescent="0.3">
      <c r="A45" s="3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5"/>
      <c r="R45" s="35"/>
      <c r="S45" s="35"/>
      <c r="T45" s="35"/>
      <c r="U45" s="196"/>
      <c r="V45" s="217"/>
      <c r="W45" s="35"/>
      <c r="X45" s="35"/>
      <c r="Y45" s="35"/>
      <c r="Z45" s="35"/>
      <c r="AA45" s="35"/>
      <c r="AB45" s="163"/>
    </row>
    <row r="46" spans="1:28" x14ac:dyDescent="0.3">
      <c r="A46" s="3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6897533.9500000002</v>
      </c>
      <c r="Q46" s="101"/>
      <c r="R46" s="101"/>
      <c r="S46" s="101"/>
      <c r="T46" s="101"/>
      <c r="U46" s="197"/>
      <c r="V46" s="218">
        <f t="shared" ref="V46:AB50" si="12">O46-C46</f>
        <v>-885333.41999999993</v>
      </c>
      <c r="W46" s="95">
        <f t="shared" si="12"/>
        <v>-4160429.6399999997</v>
      </c>
      <c r="X46" s="95">
        <f t="shared" si="12"/>
        <v>-4173798.83</v>
      </c>
      <c r="Y46" s="95">
        <f t="shared" si="12"/>
        <v>-3933529.88</v>
      </c>
      <c r="Z46" s="95">
        <f t="shared" si="12"/>
        <v>-2291927.96</v>
      </c>
      <c r="AA46" s="95">
        <f t="shared" si="12"/>
        <v>-1270702</v>
      </c>
      <c r="AB46" s="164">
        <f t="shared" si="12"/>
        <v>-1079402.1100000001</v>
      </c>
    </row>
    <row r="47" spans="1:28" x14ac:dyDescent="0.3">
      <c r="A47" s="3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2009839.64</v>
      </c>
      <c r="Q47" s="101"/>
      <c r="R47" s="101"/>
      <c r="S47" s="101"/>
      <c r="T47" s="101"/>
      <c r="U47" s="197"/>
      <c r="V47" s="218">
        <f t="shared" si="12"/>
        <v>-912920.56</v>
      </c>
      <c r="W47" s="95">
        <f t="shared" si="12"/>
        <v>-448313.72</v>
      </c>
      <c r="X47" s="95">
        <f t="shared" si="12"/>
        <v>-1074445.3999999999</v>
      </c>
      <c r="Y47" s="95">
        <f t="shared" si="12"/>
        <v>-829869.05</v>
      </c>
      <c r="Z47" s="95">
        <f t="shared" si="12"/>
        <v>-1209553.73</v>
      </c>
      <c r="AA47" s="95">
        <f t="shared" si="12"/>
        <v>-693291.88</v>
      </c>
      <c r="AB47" s="164">
        <f t="shared" si="12"/>
        <v>-336024.34</v>
      </c>
    </row>
    <row r="48" spans="1:28" x14ac:dyDescent="0.3">
      <c r="A48" s="3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892409.28</v>
      </c>
      <c r="Q48" s="101"/>
      <c r="R48" s="101"/>
      <c r="S48" s="101"/>
      <c r="T48" s="101"/>
      <c r="U48" s="197"/>
      <c r="V48" s="218">
        <f t="shared" si="12"/>
        <v>-92779.579999999958</v>
      </c>
      <c r="W48" s="95">
        <f t="shared" si="12"/>
        <v>-116278.87</v>
      </c>
      <c r="X48" s="95">
        <f t="shared" si="12"/>
        <v>-415968.05</v>
      </c>
      <c r="Y48" s="95">
        <f t="shared" si="12"/>
        <v>-224574.02</v>
      </c>
      <c r="Z48" s="95">
        <f t="shared" si="12"/>
        <v>-105207.33</v>
      </c>
      <c r="AA48" s="95">
        <f t="shared" si="12"/>
        <v>-73719.98</v>
      </c>
      <c r="AB48" s="164">
        <f t="shared" si="12"/>
        <v>-90785.05</v>
      </c>
    </row>
    <row r="49" spans="1:28" x14ac:dyDescent="0.3">
      <c r="A49" s="3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1117449.29</v>
      </c>
      <c r="Q49" s="101"/>
      <c r="R49" s="101"/>
      <c r="S49" s="101"/>
      <c r="T49" s="101"/>
      <c r="U49" s="197"/>
      <c r="V49" s="218">
        <f t="shared" si="12"/>
        <v>40715.810000000056</v>
      </c>
      <c r="W49" s="95">
        <f t="shared" si="12"/>
        <v>149100.35999999999</v>
      </c>
      <c r="X49" s="95">
        <f t="shared" si="12"/>
        <v>-453808.76</v>
      </c>
      <c r="Y49" s="95">
        <f t="shared" si="12"/>
        <v>-267262.37</v>
      </c>
      <c r="Z49" s="95">
        <f t="shared" si="12"/>
        <v>-158545.94</v>
      </c>
      <c r="AA49" s="95">
        <f t="shared" si="12"/>
        <v>-125393.91</v>
      </c>
      <c r="AB49" s="164">
        <f t="shared" si="12"/>
        <v>-89616.77</v>
      </c>
    </row>
    <row r="50" spans="1:28" ht="16.2" x14ac:dyDescent="0.45">
      <c r="A50" s="3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806171.33</v>
      </c>
      <c r="Q50" s="105"/>
      <c r="R50" s="105"/>
      <c r="S50" s="105"/>
      <c r="T50" s="105"/>
      <c r="U50" s="198"/>
      <c r="V50" s="219">
        <f t="shared" si="12"/>
        <v>589224.21</v>
      </c>
      <c r="W50" s="96">
        <f t="shared" si="12"/>
        <v>22198.969999999972</v>
      </c>
      <c r="X50" s="96">
        <f t="shared" si="12"/>
        <v>-867309.08</v>
      </c>
      <c r="Y50" s="96">
        <f t="shared" si="12"/>
        <v>-368808.16</v>
      </c>
      <c r="Z50" s="96">
        <f t="shared" si="12"/>
        <v>-252380.09</v>
      </c>
      <c r="AA50" s="96">
        <f t="shared" si="12"/>
        <v>-101449.3</v>
      </c>
      <c r="AB50" s="165">
        <f t="shared" si="12"/>
        <v>-148842.17000000001</v>
      </c>
    </row>
    <row r="51" spans="1:28" x14ac:dyDescent="0.3">
      <c r="A51" s="3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11723403.49</v>
      </c>
      <c r="Q51" s="101">
        <f t="shared" si="13"/>
        <v>0</v>
      </c>
      <c r="R51" s="101">
        <f t="shared" si="13"/>
        <v>0</v>
      </c>
      <c r="S51" s="101">
        <f t="shared" si="13"/>
        <v>0</v>
      </c>
      <c r="T51" s="101">
        <f t="shared" si="13"/>
        <v>0</v>
      </c>
      <c r="U51" s="197">
        <f t="shared" si="13"/>
        <v>0</v>
      </c>
      <c r="V51" s="218">
        <f t="shared" si="13"/>
        <v>-1261093.54</v>
      </c>
      <c r="W51" s="95">
        <f t="shared" si="13"/>
        <v>-4553722.8999999994</v>
      </c>
      <c r="X51" s="95">
        <f t="shared" si="13"/>
        <v>-6985330.1200000001</v>
      </c>
      <c r="Y51" s="95">
        <f t="shared" si="13"/>
        <v>-5624043.4799999995</v>
      </c>
      <c r="Z51" s="95">
        <f t="shared" si="13"/>
        <v>-4017615.05</v>
      </c>
      <c r="AA51" s="95">
        <f t="shared" si="13"/>
        <v>-2264557.0699999998</v>
      </c>
      <c r="AB51" s="141">
        <f t="shared" si="13"/>
        <v>-1744670.4400000002</v>
      </c>
    </row>
    <row r="52" spans="1:28" x14ac:dyDescent="0.3">
      <c r="A52" s="3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101"/>
      <c r="R52" s="101"/>
      <c r="S52" s="101"/>
      <c r="T52" s="101"/>
      <c r="U52" s="197"/>
      <c r="V52" s="218"/>
      <c r="W52" s="95"/>
      <c r="X52" s="95"/>
      <c r="Y52" s="95"/>
      <c r="Z52" s="95"/>
      <c r="AA52" s="95"/>
      <c r="AB52" s="141"/>
    </row>
    <row r="53" spans="1:28" x14ac:dyDescent="0.3">
      <c r="A53" s="3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5930479.6699999999</v>
      </c>
      <c r="Q53" s="101"/>
      <c r="R53" s="101"/>
      <c r="S53" s="101"/>
      <c r="T53" s="101"/>
      <c r="U53" s="197"/>
      <c r="V53" s="218">
        <f t="shared" ref="V53:AB57" si="14">O53-C53</f>
        <v>-848511.8200000003</v>
      </c>
      <c r="W53" s="95">
        <f t="shared" si="14"/>
        <v>-446679.03000000026</v>
      </c>
      <c r="X53" s="95">
        <f t="shared" si="14"/>
        <v>-6546772.8799999999</v>
      </c>
      <c r="Y53" s="95">
        <f t="shared" si="14"/>
        <v>-3563189.4</v>
      </c>
      <c r="Z53" s="95">
        <f t="shared" si="14"/>
        <v>-2173176.54</v>
      </c>
      <c r="AA53" s="95">
        <f t="shared" si="14"/>
        <v>-1192653.6100000001</v>
      </c>
      <c r="AB53" s="164">
        <f t="shared" si="14"/>
        <v>-651311.48</v>
      </c>
    </row>
    <row r="54" spans="1:28" x14ac:dyDescent="0.3">
      <c r="A54" s="3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1646656.6</v>
      </c>
      <c r="Q54" s="101"/>
      <c r="R54" s="101"/>
      <c r="S54" s="101"/>
      <c r="T54" s="101"/>
      <c r="U54" s="197"/>
      <c r="V54" s="218">
        <f t="shared" si="14"/>
        <v>-1050142.3700000001</v>
      </c>
      <c r="W54" s="95">
        <f t="shared" si="14"/>
        <v>-827535.41999999993</v>
      </c>
      <c r="X54" s="95">
        <f t="shared" si="14"/>
        <v>-1775169.76</v>
      </c>
      <c r="Y54" s="95">
        <f t="shared" si="14"/>
        <v>-1120315.6399999999</v>
      </c>
      <c r="Z54" s="95">
        <f t="shared" si="14"/>
        <v>-996294.13</v>
      </c>
      <c r="AA54" s="95">
        <f t="shared" si="14"/>
        <v>-1056357.8600000001</v>
      </c>
      <c r="AB54" s="164">
        <f t="shared" si="14"/>
        <v>-593081.41</v>
      </c>
    </row>
    <row r="55" spans="1:28" x14ac:dyDescent="0.3">
      <c r="A55" s="3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584811.52000000002</v>
      </c>
      <c r="Q55" s="101"/>
      <c r="R55" s="101"/>
      <c r="S55" s="101"/>
      <c r="T55" s="101"/>
      <c r="U55" s="197"/>
      <c r="V55" s="218">
        <f t="shared" si="14"/>
        <v>-28982.929999999993</v>
      </c>
      <c r="W55" s="95">
        <f t="shared" si="14"/>
        <v>129853.75</v>
      </c>
      <c r="X55" s="95">
        <f t="shared" si="14"/>
        <v>-411471.66</v>
      </c>
      <c r="Y55" s="95">
        <f t="shared" si="14"/>
        <v>-173382.61</v>
      </c>
      <c r="Z55" s="95">
        <f t="shared" si="14"/>
        <v>-61560.05</v>
      </c>
      <c r="AA55" s="95">
        <f t="shared" si="14"/>
        <v>-19318.05</v>
      </c>
      <c r="AB55" s="164">
        <f t="shared" si="14"/>
        <v>-20767</v>
      </c>
    </row>
    <row r="56" spans="1:28" x14ac:dyDescent="0.3">
      <c r="A56" s="3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537465.94999999995</v>
      </c>
      <c r="Q56" s="101"/>
      <c r="R56" s="101"/>
      <c r="S56" s="101"/>
      <c r="T56" s="101"/>
      <c r="U56" s="197"/>
      <c r="V56" s="218">
        <f t="shared" si="14"/>
        <v>44975.479999999981</v>
      </c>
      <c r="W56" s="95">
        <f t="shared" si="14"/>
        <v>185769.06999999995</v>
      </c>
      <c r="X56" s="95">
        <f t="shared" si="14"/>
        <v>-334037.56</v>
      </c>
      <c r="Y56" s="95">
        <f t="shared" si="14"/>
        <v>-217262.17</v>
      </c>
      <c r="Z56" s="95">
        <f t="shared" si="14"/>
        <v>-70628.179999999993</v>
      </c>
      <c r="AA56" s="95">
        <f t="shared" si="14"/>
        <v>-29247.22</v>
      </c>
      <c r="AB56" s="164">
        <f t="shared" si="14"/>
        <v>-19220</v>
      </c>
    </row>
    <row r="57" spans="1:28" ht="16.2" x14ac:dyDescent="0.45">
      <c r="A57" s="3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348136.62</v>
      </c>
      <c r="Q57" s="105"/>
      <c r="R57" s="105"/>
      <c r="S57" s="105"/>
      <c r="T57" s="105"/>
      <c r="U57" s="198"/>
      <c r="V57" s="219">
        <f t="shared" si="14"/>
        <v>132581.70000000001</v>
      </c>
      <c r="W57" s="96">
        <f t="shared" si="14"/>
        <v>5884.5499999999884</v>
      </c>
      <c r="X57" s="96">
        <f t="shared" si="14"/>
        <v>-237016.39</v>
      </c>
      <c r="Y57" s="96">
        <f t="shared" si="14"/>
        <v>-113322.34</v>
      </c>
      <c r="Z57" s="96">
        <f t="shared" si="14"/>
        <v>-190572.2</v>
      </c>
      <c r="AA57" s="96">
        <f t="shared" si="14"/>
        <v>-156663.06</v>
      </c>
      <c r="AB57" s="165">
        <f t="shared" si="14"/>
        <v>-47938.92</v>
      </c>
    </row>
    <row r="58" spans="1:28" x14ac:dyDescent="0.3">
      <c r="A58" s="3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9047550.3599999975</v>
      </c>
      <c r="Q58" s="101">
        <f t="shared" si="15"/>
        <v>0</v>
      </c>
      <c r="R58" s="101">
        <f t="shared" si="15"/>
        <v>0</v>
      </c>
      <c r="S58" s="101">
        <f t="shared" si="15"/>
        <v>0</v>
      </c>
      <c r="T58" s="101">
        <f t="shared" si="15"/>
        <v>0</v>
      </c>
      <c r="U58" s="197">
        <f t="shared" si="15"/>
        <v>0</v>
      </c>
      <c r="V58" s="218">
        <f t="shared" si="15"/>
        <v>-1750079.9400000004</v>
      </c>
      <c r="W58" s="95">
        <f t="shared" si="15"/>
        <v>-952707.08000000031</v>
      </c>
      <c r="X58" s="95">
        <f t="shared" si="15"/>
        <v>-9304468.25</v>
      </c>
      <c r="Y58" s="95">
        <f t="shared" si="15"/>
        <v>-5187472.16</v>
      </c>
      <c r="Z58" s="95">
        <f t="shared" si="15"/>
        <v>-3492231.1</v>
      </c>
      <c r="AA58" s="95">
        <f t="shared" si="15"/>
        <v>-2454239.8000000003</v>
      </c>
      <c r="AB58" s="141">
        <f t="shared" si="15"/>
        <v>-1332318.81</v>
      </c>
    </row>
    <row r="59" spans="1:28" x14ac:dyDescent="0.3">
      <c r="A59" s="3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101"/>
      <c r="R59" s="101"/>
      <c r="S59" s="101"/>
      <c r="T59" s="101"/>
      <c r="U59" s="197"/>
      <c r="V59" s="218"/>
      <c r="W59" s="95"/>
      <c r="X59" s="95"/>
      <c r="Y59" s="95"/>
      <c r="Z59" s="95"/>
      <c r="AA59" s="95"/>
      <c r="AB59" s="141"/>
    </row>
    <row r="60" spans="1:28" x14ac:dyDescent="0.3">
      <c r="A60" s="3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13358846.550000001</v>
      </c>
      <c r="Q60" s="101"/>
      <c r="R60" s="101"/>
      <c r="S60" s="101"/>
      <c r="T60" s="101"/>
      <c r="U60" s="197"/>
      <c r="V60" s="218">
        <f t="shared" ref="V60:AB64" si="16">O60-C60</f>
        <v>2708018.6500000004</v>
      </c>
      <c r="W60" s="95">
        <f t="shared" si="16"/>
        <v>2666000.6100000013</v>
      </c>
      <c r="X60" s="95">
        <f t="shared" si="16"/>
        <v>-13240152.439999999</v>
      </c>
      <c r="Y60" s="95">
        <f t="shared" si="16"/>
        <v>-14907007.960000001</v>
      </c>
      <c r="Z60" s="95">
        <f t="shared" si="16"/>
        <v>-14028430.189999999</v>
      </c>
      <c r="AA60" s="95">
        <f t="shared" si="16"/>
        <v>-12953454.619999999</v>
      </c>
      <c r="AB60" s="164">
        <f t="shared" si="16"/>
        <v>-11417784.529999999</v>
      </c>
    </row>
    <row r="61" spans="1:28" x14ac:dyDescent="0.3">
      <c r="A61" s="3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10299897.82</v>
      </c>
      <c r="Q61" s="101"/>
      <c r="R61" s="101"/>
      <c r="S61" s="101"/>
      <c r="T61" s="101"/>
      <c r="U61" s="197"/>
      <c r="V61" s="218">
        <f t="shared" si="16"/>
        <v>-450639.22999999858</v>
      </c>
      <c r="W61" s="95">
        <f t="shared" si="16"/>
        <v>-1469991.1999999993</v>
      </c>
      <c r="X61" s="95">
        <f t="shared" si="16"/>
        <v>-11305364.77</v>
      </c>
      <c r="Y61" s="95">
        <f t="shared" si="16"/>
        <v>-10712494.9</v>
      </c>
      <c r="Z61" s="95">
        <f t="shared" si="16"/>
        <v>-10038457.33</v>
      </c>
      <c r="AA61" s="95">
        <f t="shared" si="16"/>
        <v>-9871546.7799999993</v>
      </c>
      <c r="AB61" s="164">
        <f t="shared" si="16"/>
        <v>-9702638.1199999992</v>
      </c>
    </row>
    <row r="62" spans="1:28" x14ac:dyDescent="0.3">
      <c r="A62" s="3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469776.86</v>
      </c>
      <c r="Q62" s="101"/>
      <c r="R62" s="101"/>
      <c r="S62" s="101"/>
      <c r="T62" s="101"/>
      <c r="U62" s="197"/>
      <c r="V62" s="218">
        <f t="shared" si="16"/>
        <v>167275.35</v>
      </c>
      <c r="W62" s="95">
        <f t="shared" si="16"/>
        <v>292514.89</v>
      </c>
      <c r="X62" s="95">
        <f t="shared" si="16"/>
        <v>-309301.92</v>
      </c>
      <c r="Y62" s="95">
        <f t="shared" si="16"/>
        <v>-376557.21</v>
      </c>
      <c r="Z62" s="95">
        <f t="shared" si="16"/>
        <v>-240343.91</v>
      </c>
      <c r="AA62" s="95">
        <f t="shared" si="16"/>
        <v>-106724.94</v>
      </c>
      <c r="AB62" s="164">
        <f t="shared" si="16"/>
        <v>-8764.16</v>
      </c>
    </row>
    <row r="63" spans="1:28" x14ac:dyDescent="0.3">
      <c r="A63" s="3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288181.34999999998</v>
      </c>
      <c r="Q63" s="101"/>
      <c r="R63" s="101"/>
      <c r="S63" s="101"/>
      <c r="T63" s="101"/>
      <c r="U63" s="197"/>
      <c r="V63" s="218">
        <f t="shared" si="16"/>
        <v>23959.199999999997</v>
      </c>
      <c r="W63" s="95">
        <f t="shared" si="16"/>
        <v>118233.08999999997</v>
      </c>
      <c r="X63" s="95">
        <f t="shared" si="16"/>
        <v>-255591.26</v>
      </c>
      <c r="Y63" s="95">
        <f t="shared" si="16"/>
        <v>-301781.09000000003</v>
      </c>
      <c r="Z63" s="95">
        <f t="shared" si="16"/>
        <v>-241342.3</v>
      </c>
      <c r="AA63" s="95">
        <f t="shared" si="16"/>
        <v>-147504.42000000001</v>
      </c>
      <c r="AB63" s="164">
        <f t="shared" si="16"/>
        <v>-108980.35</v>
      </c>
    </row>
    <row r="64" spans="1:28" ht="16.2" x14ac:dyDescent="0.45">
      <c r="A64" s="3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478260.08</v>
      </c>
      <c r="Q64" s="105"/>
      <c r="R64" s="105"/>
      <c r="S64" s="105"/>
      <c r="T64" s="105"/>
      <c r="U64" s="198"/>
      <c r="V64" s="219">
        <f t="shared" si="16"/>
        <v>217842.19</v>
      </c>
      <c r="W64" s="96">
        <f t="shared" si="16"/>
        <v>370241.31</v>
      </c>
      <c r="X64" s="96">
        <f t="shared" si="16"/>
        <v>-116110.2</v>
      </c>
      <c r="Y64" s="96">
        <f t="shared" si="16"/>
        <v>-168134.76</v>
      </c>
      <c r="Z64" s="96">
        <f t="shared" si="16"/>
        <v>-188503.98</v>
      </c>
      <c r="AA64" s="96">
        <f t="shared" si="16"/>
        <v>-272534.45</v>
      </c>
      <c r="AB64" s="165">
        <f t="shared" si="16"/>
        <v>-217536.81</v>
      </c>
    </row>
    <row r="65" spans="1:28" x14ac:dyDescent="0.3">
      <c r="A65" s="3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24894962.66</v>
      </c>
      <c r="Q65" s="101">
        <f t="shared" si="17"/>
        <v>0</v>
      </c>
      <c r="R65" s="101">
        <f t="shared" si="17"/>
        <v>0</v>
      </c>
      <c r="S65" s="101">
        <f t="shared" si="17"/>
        <v>0</v>
      </c>
      <c r="T65" s="101">
        <f t="shared" si="17"/>
        <v>0</v>
      </c>
      <c r="U65" s="197">
        <f t="shared" si="17"/>
        <v>0</v>
      </c>
      <c r="V65" s="218">
        <f t="shared" si="17"/>
        <v>2666456.160000002</v>
      </c>
      <c r="W65" s="95">
        <f t="shared" si="17"/>
        <v>1976998.700000002</v>
      </c>
      <c r="X65" s="95">
        <f t="shared" si="17"/>
        <v>-25226520.590000004</v>
      </c>
      <c r="Y65" s="95">
        <f t="shared" si="17"/>
        <v>-26465975.920000002</v>
      </c>
      <c r="Z65" s="95">
        <f t="shared" si="17"/>
        <v>-24737077.710000001</v>
      </c>
      <c r="AA65" s="95">
        <f t="shared" si="17"/>
        <v>-23351765.210000001</v>
      </c>
      <c r="AB65" s="141">
        <f t="shared" si="17"/>
        <v>-21455703.969999999</v>
      </c>
    </row>
    <row r="66" spans="1:28" x14ac:dyDescent="0.3">
      <c r="A66" s="3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101"/>
      <c r="R66" s="101"/>
      <c r="S66" s="101"/>
      <c r="T66" s="101"/>
      <c r="U66" s="197"/>
      <c r="V66" s="218"/>
      <c r="W66" s="95"/>
      <c r="X66" s="95"/>
      <c r="Y66" s="95"/>
      <c r="Z66" s="95"/>
      <c r="AA66" s="95"/>
      <c r="AB66" s="141"/>
    </row>
    <row r="67" spans="1:28" x14ac:dyDescent="0.3">
      <c r="A67" s="3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26186860.170000002</v>
      </c>
      <c r="Q67" s="101"/>
      <c r="R67" s="101"/>
      <c r="S67" s="101"/>
      <c r="T67" s="101"/>
      <c r="U67" s="197"/>
      <c r="V67" s="218">
        <f t="shared" ref="V67:AB71" si="20">O67-C67</f>
        <v>974173.41000000387</v>
      </c>
      <c r="W67" s="95">
        <f t="shared" si="20"/>
        <v>-1941108.0599999949</v>
      </c>
      <c r="X67" s="95">
        <f t="shared" si="20"/>
        <v>-23960724.149999999</v>
      </c>
      <c r="Y67" s="95">
        <f t="shared" si="20"/>
        <v>-22403727.240000002</v>
      </c>
      <c r="Z67" s="95">
        <f t="shared" si="20"/>
        <v>-18493534.689999998</v>
      </c>
      <c r="AA67" s="95">
        <f t="shared" si="20"/>
        <v>-15416810.23</v>
      </c>
      <c r="AB67" s="164">
        <f t="shared" si="20"/>
        <v>-13148498.119999999</v>
      </c>
    </row>
    <row r="68" spans="1:28" x14ac:dyDescent="0.3">
      <c r="A68" s="3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13956394.060000001</v>
      </c>
      <c r="Q68" s="101"/>
      <c r="R68" s="101"/>
      <c r="S68" s="101"/>
      <c r="T68" s="101"/>
      <c r="U68" s="197"/>
      <c r="V68" s="218">
        <f t="shared" si="20"/>
        <v>-2413702.1599999983</v>
      </c>
      <c r="W68" s="95">
        <f t="shared" si="20"/>
        <v>-2745840.339999998</v>
      </c>
      <c r="X68" s="95">
        <f t="shared" si="20"/>
        <v>-14154979.93</v>
      </c>
      <c r="Y68" s="95">
        <f t="shared" si="20"/>
        <v>-12662679.59</v>
      </c>
      <c r="Z68" s="95">
        <f t="shared" si="20"/>
        <v>-12244305.189999999</v>
      </c>
      <c r="AA68" s="95">
        <f t="shared" si="20"/>
        <v>-11621196.52</v>
      </c>
      <c r="AB68" s="164">
        <f t="shared" si="20"/>
        <v>-10631743.869999999</v>
      </c>
    </row>
    <row r="69" spans="1:28" x14ac:dyDescent="0.3">
      <c r="A69" s="3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1946997.6600000001</v>
      </c>
      <c r="Q69" s="101"/>
      <c r="R69" s="101"/>
      <c r="S69" s="101"/>
      <c r="T69" s="101"/>
      <c r="U69" s="197"/>
      <c r="V69" s="218">
        <f t="shared" si="20"/>
        <v>45512.840000000084</v>
      </c>
      <c r="W69" s="95">
        <f t="shared" si="20"/>
        <v>306089.77000000025</v>
      </c>
      <c r="X69" s="95">
        <f t="shared" si="20"/>
        <v>-1136741.6299999999</v>
      </c>
      <c r="Y69" s="95">
        <f t="shared" si="20"/>
        <v>-774513.84000000008</v>
      </c>
      <c r="Z69" s="95">
        <f t="shared" si="20"/>
        <v>-407111.29000000004</v>
      </c>
      <c r="AA69" s="95">
        <f t="shared" si="20"/>
        <v>-199762.97</v>
      </c>
      <c r="AB69" s="164">
        <f t="shared" si="20"/>
        <v>-120316.21</v>
      </c>
    </row>
    <row r="70" spans="1:28" x14ac:dyDescent="0.3">
      <c r="A70" s="3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1943096.5899999999</v>
      </c>
      <c r="Q70" s="101"/>
      <c r="R70" s="101"/>
      <c r="S70" s="101"/>
      <c r="T70" s="101"/>
      <c r="U70" s="197"/>
      <c r="V70" s="218">
        <f t="shared" si="20"/>
        <v>109650.49000000022</v>
      </c>
      <c r="W70" s="95">
        <f t="shared" si="20"/>
        <v>453102.51999999979</v>
      </c>
      <c r="X70" s="95">
        <f t="shared" si="20"/>
        <v>-1043437.5800000001</v>
      </c>
      <c r="Y70" s="95">
        <f t="shared" si="20"/>
        <v>-786305.63000000012</v>
      </c>
      <c r="Z70" s="95">
        <f t="shared" si="20"/>
        <v>-470516.42</v>
      </c>
      <c r="AA70" s="95">
        <f t="shared" si="20"/>
        <v>-302145.55000000005</v>
      </c>
      <c r="AB70" s="164">
        <f t="shared" si="20"/>
        <v>-217817.12</v>
      </c>
    </row>
    <row r="71" spans="1:28" x14ac:dyDescent="0.3">
      <c r="A71" s="3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1632568.03</v>
      </c>
      <c r="Q71" s="105"/>
      <c r="R71" s="105"/>
      <c r="S71" s="105"/>
      <c r="T71" s="105"/>
      <c r="U71" s="198"/>
      <c r="V71" s="219">
        <f t="shared" si="20"/>
        <v>939648.1</v>
      </c>
      <c r="W71" s="96">
        <f t="shared" si="20"/>
        <v>398324.83000000007</v>
      </c>
      <c r="X71" s="96">
        <f t="shared" si="20"/>
        <v>-1220435.67</v>
      </c>
      <c r="Y71" s="96">
        <f t="shared" si="20"/>
        <v>-650265.26</v>
      </c>
      <c r="Z71" s="96">
        <f t="shared" si="20"/>
        <v>-631456.27</v>
      </c>
      <c r="AA71" s="96">
        <f t="shared" si="20"/>
        <v>-530646.81000000006</v>
      </c>
      <c r="AB71" s="165">
        <f t="shared" si="20"/>
        <v>-414317.9</v>
      </c>
    </row>
    <row r="72" spans="1:28" ht="15" thickBot="1" x14ac:dyDescent="0.35">
      <c r="A72" s="3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B72" si="23">SUM(P67:P71)</f>
        <v>45665916.510000005</v>
      </c>
      <c r="Q72" s="108">
        <f t="shared" si="23"/>
        <v>0</v>
      </c>
      <c r="R72" s="108">
        <f t="shared" si="23"/>
        <v>0</v>
      </c>
      <c r="S72" s="108">
        <f t="shared" si="23"/>
        <v>0</v>
      </c>
      <c r="T72" s="108">
        <f t="shared" si="23"/>
        <v>0</v>
      </c>
      <c r="U72" s="199">
        <f t="shared" si="23"/>
        <v>0</v>
      </c>
      <c r="V72" s="220">
        <f t="shared" si="23"/>
        <v>-344717.31999999413</v>
      </c>
      <c r="W72" s="97">
        <f t="shared" si="23"/>
        <v>-3529431.2799999928</v>
      </c>
      <c r="X72" s="97">
        <f t="shared" si="23"/>
        <v>-41516318.960000001</v>
      </c>
      <c r="Y72" s="97">
        <f t="shared" si="23"/>
        <v>-37277491.560000002</v>
      </c>
      <c r="Z72" s="97">
        <f t="shared" si="23"/>
        <v>-32246923.859999996</v>
      </c>
      <c r="AA72" s="97">
        <f t="shared" si="23"/>
        <v>-28070562.079999998</v>
      </c>
      <c r="AB72" s="166">
        <f t="shared" si="23"/>
        <v>-24532693.219999999</v>
      </c>
    </row>
    <row r="73" spans="1:28" x14ac:dyDescent="0.3">
      <c r="A73" s="3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2"/>
      <c r="R73" s="32"/>
      <c r="S73" s="32"/>
      <c r="T73" s="32"/>
      <c r="U73" s="200"/>
      <c r="V73" s="221"/>
      <c r="W73" s="32"/>
      <c r="X73" s="32"/>
      <c r="Y73" s="32"/>
      <c r="Z73" s="32"/>
      <c r="AA73" s="32"/>
      <c r="AB73" s="167"/>
    </row>
    <row r="74" spans="1:28" x14ac:dyDescent="0.3">
      <c r="A74" s="3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21234084</v>
      </c>
      <c r="Q74" s="34"/>
      <c r="R74" s="34"/>
      <c r="S74" s="34"/>
      <c r="T74" s="34"/>
      <c r="U74" s="193"/>
      <c r="V74" s="213">
        <f t="shared" ref="V74:AB78" si="24">O74-C74</f>
        <v>-8197240</v>
      </c>
      <c r="W74" s="80">
        <f t="shared" si="24"/>
        <v>-1139988</v>
      </c>
      <c r="X74" s="80">
        <f t="shared" si="24"/>
        <v>-14153447</v>
      </c>
      <c r="Y74" s="80">
        <f t="shared" si="24"/>
        <v>-6947996</v>
      </c>
      <c r="Z74" s="80">
        <f t="shared" si="24"/>
        <v>-4527635</v>
      </c>
      <c r="AA74" s="80">
        <f t="shared" si="24"/>
        <v>-3931647</v>
      </c>
      <c r="AB74" s="154">
        <f t="shared" si="24"/>
        <v>-4442656</v>
      </c>
    </row>
    <row r="75" spans="1:28" x14ac:dyDescent="0.3">
      <c r="A75" s="3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3452924</v>
      </c>
      <c r="Q75" s="34"/>
      <c r="R75" s="34"/>
      <c r="S75" s="34"/>
      <c r="T75" s="34"/>
      <c r="U75" s="193"/>
      <c r="V75" s="213">
        <f t="shared" si="24"/>
        <v>-1401934</v>
      </c>
      <c r="W75" s="80">
        <f t="shared" si="24"/>
        <v>-316953</v>
      </c>
      <c r="X75" s="80">
        <f t="shared" si="24"/>
        <v>-2677781</v>
      </c>
      <c r="Y75" s="80">
        <f t="shared" si="24"/>
        <v>-1468111</v>
      </c>
      <c r="Z75" s="80">
        <f t="shared" si="24"/>
        <v>-797430</v>
      </c>
      <c r="AA75" s="80">
        <f t="shared" si="24"/>
        <v>-695783</v>
      </c>
      <c r="AB75" s="154">
        <f t="shared" si="24"/>
        <v>-702726</v>
      </c>
    </row>
    <row r="76" spans="1:28" x14ac:dyDescent="0.3">
      <c r="A76" s="3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3006653</v>
      </c>
      <c r="Q76" s="34"/>
      <c r="R76" s="34"/>
      <c r="S76" s="34"/>
      <c r="T76" s="34"/>
      <c r="U76" s="193"/>
      <c r="V76" s="213">
        <f t="shared" si="24"/>
        <v>-1823446</v>
      </c>
      <c r="W76" s="80">
        <f t="shared" si="24"/>
        <v>-542932</v>
      </c>
      <c r="X76" s="80">
        <f t="shared" si="24"/>
        <v>-1900084</v>
      </c>
      <c r="Y76" s="80">
        <f t="shared" si="24"/>
        <v>-830515</v>
      </c>
      <c r="Z76" s="80">
        <f t="shared" si="24"/>
        <v>-530971</v>
      </c>
      <c r="AA76" s="80">
        <f t="shared" si="24"/>
        <v>-482381</v>
      </c>
      <c r="AB76" s="154">
        <f t="shared" si="24"/>
        <v>-540273</v>
      </c>
    </row>
    <row r="77" spans="1:28" x14ac:dyDescent="0.3">
      <c r="A77" s="3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7143217</v>
      </c>
      <c r="Q77" s="34"/>
      <c r="R77" s="34"/>
      <c r="S77" s="34"/>
      <c r="T77" s="34"/>
      <c r="U77" s="193"/>
      <c r="V77" s="213">
        <f t="shared" si="24"/>
        <v>-3237485</v>
      </c>
      <c r="W77" s="80">
        <f t="shared" si="24"/>
        <v>-1324151</v>
      </c>
      <c r="X77" s="80">
        <f t="shared" si="24"/>
        <v>-5461645</v>
      </c>
      <c r="Y77" s="80">
        <f t="shared" si="24"/>
        <v>-3070202</v>
      </c>
      <c r="Z77" s="80">
        <f t="shared" si="24"/>
        <v>-2109949</v>
      </c>
      <c r="AA77" s="80">
        <f t="shared" si="24"/>
        <v>-1977767</v>
      </c>
      <c r="AB77" s="154">
        <f t="shared" si="24"/>
        <v>-2187047</v>
      </c>
    </row>
    <row r="78" spans="1:28" x14ac:dyDescent="0.3">
      <c r="A78" s="3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15213775</v>
      </c>
      <c r="Q78" s="87"/>
      <c r="R78" s="87"/>
      <c r="S78" s="87"/>
      <c r="T78" s="87"/>
      <c r="U78" s="194"/>
      <c r="V78" s="214">
        <f t="shared" si="24"/>
        <v>-2890399</v>
      </c>
      <c r="W78" s="85">
        <f t="shared" si="24"/>
        <v>-1951312</v>
      </c>
      <c r="X78" s="85">
        <f t="shared" si="24"/>
        <v>-14009286</v>
      </c>
      <c r="Y78" s="85">
        <f t="shared" si="24"/>
        <v>-9831576</v>
      </c>
      <c r="Z78" s="85">
        <f t="shared" si="24"/>
        <v>-8561196</v>
      </c>
      <c r="AA78" s="85">
        <f t="shared" si="24"/>
        <v>-18938213</v>
      </c>
      <c r="AB78" s="155">
        <f t="shared" si="24"/>
        <v>-8395329</v>
      </c>
    </row>
    <row r="79" spans="1:28" x14ac:dyDescent="0.3">
      <c r="A79" s="3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50050653</v>
      </c>
      <c r="Q79" s="34">
        <f t="shared" si="25"/>
        <v>0</v>
      </c>
      <c r="R79" s="34">
        <f t="shared" si="25"/>
        <v>0</v>
      </c>
      <c r="S79" s="34">
        <f t="shared" si="25"/>
        <v>0</v>
      </c>
      <c r="T79" s="34">
        <f t="shared" si="25"/>
        <v>0</v>
      </c>
      <c r="U79" s="193">
        <f t="shared" si="25"/>
        <v>0</v>
      </c>
      <c r="V79" s="213">
        <f t="shared" si="25"/>
        <v>-17550504</v>
      </c>
      <c r="W79" s="80">
        <f t="shared" si="25"/>
        <v>-5275336</v>
      </c>
      <c r="X79" s="80">
        <f t="shared" si="25"/>
        <v>-38202243</v>
      </c>
      <c r="Y79" s="80">
        <f t="shared" si="25"/>
        <v>-22148400</v>
      </c>
      <c r="Z79" s="80">
        <f t="shared" si="25"/>
        <v>-16527181</v>
      </c>
      <c r="AA79" s="80">
        <f t="shared" si="25"/>
        <v>-26025791</v>
      </c>
      <c r="AB79" s="154">
        <f t="shared" si="25"/>
        <v>-16268031</v>
      </c>
    </row>
    <row r="80" spans="1:28" x14ac:dyDescent="0.3">
      <c r="A80" s="3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6"/>
      <c r="R80" s="36"/>
      <c r="S80" s="36"/>
      <c r="T80" s="36"/>
      <c r="U80" s="201"/>
      <c r="V80" s="222"/>
      <c r="W80" s="144"/>
      <c r="X80" s="144"/>
      <c r="Y80" s="144"/>
      <c r="Z80" s="144"/>
      <c r="AA80" s="144"/>
      <c r="AB80" s="168"/>
    </row>
    <row r="81" spans="1:28" x14ac:dyDescent="0.3">
      <c r="A81" s="3"/>
      <c r="B81" s="153" t="str">
        <f>$B$11</f>
        <v>Residential [1]</v>
      </c>
      <c r="C81" s="114">
        <v>51520287.140000001</v>
      </c>
      <c r="D81" s="115">
        <v>32757777.579999998</v>
      </c>
      <c r="E81" s="115">
        <v>21115009.800000001</v>
      </c>
      <c r="F81" s="115">
        <v>11451333.68</v>
      </c>
      <c r="G81" s="115">
        <v>8432572.0399999991</v>
      </c>
      <c r="H81" s="115">
        <v>7518855.7000000002</v>
      </c>
      <c r="I81" s="115">
        <v>8154353.6100000003</v>
      </c>
      <c r="J81" s="115">
        <v>11226977.550000001</v>
      </c>
      <c r="K81" s="115">
        <v>24325777.57</v>
      </c>
      <c r="L81" s="115">
        <v>45040653.689999998</v>
      </c>
      <c r="M81" s="115">
        <v>50252174.060000002</v>
      </c>
      <c r="N81" s="116">
        <v>50746854.119999997</v>
      </c>
      <c r="O81" s="115">
        <v>39158946.759999998</v>
      </c>
      <c r="P81" s="372">
        <v>29894067.359999999</v>
      </c>
      <c r="Q81" s="117"/>
      <c r="R81" s="117"/>
      <c r="S81" s="117"/>
      <c r="T81" s="117"/>
      <c r="U81" s="202"/>
      <c r="V81" s="218">
        <f t="shared" ref="V81:AB85" si="26">O81-C81</f>
        <v>-12361340.380000003</v>
      </c>
      <c r="W81" s="95">
        <f t="shared" si="26"/>
        <v>-2863710.2199999988</v>
      </c>
      <c r="X81" s="95">
        <f t="shared" si="26"/>
        <v>-21115009.800000001</v>
      </c>
      <c r="Y81" s="95">
        <f t="shared" si="26"/>
        <v>-11451333.68</v>
      </c>
      <c r="Z81" s="95">
        <f t="shared" si="26"/>
        <v>-8432572.0399999991</v>
      </c>
      <c r="AA81" s="95">
        <f t="shared" si="26"/>
        <v>-7518855.7000000002</v>
      </c>
      <c r="AB81" s="164">
        <f t="shared" si="26"/>
        <v>-8154353.6100000003</v>
      </c>
    </row>
    <row r="82" spans="1:28" x14ac:dyDescent="0.3">
      <c r="A82" s="3"/>
      <c r="B82" s="153" t="str">
        <f>$B$12</f>
        <v>Low Income Residential [2]</v>
      </c>
      <c r="C82" s="114">
        <v>6560695.3499999996</v>
      </c>
      <c r="D82" s="115">
        <v>4148788.41</v>
      </c>
      <c r="E82" s="115">
        <v>3005372.2</v>
      </c>
      <c r="F82" s="115">
        <v>1764842.61</v>
      </c>
      <c r="G82" s="115">
        <v>1081568.18</v>
      </c>
      <c r="H82" s="115">
        <v>968966.43</v>
      </c>
      <c r="I82" s="115">
        <v>954941.41</v>
      </c>
      <c r="J82" s="115">
        <v>1285463.08</v>
      </c>
      <c r="K82" s="115">
        <v>2841274.85</v>
      </c>
      <c r="L82" s="115">
        <v>5064209.62</v>
      </c>
      <c r="M82" s="115">
        <v>5867187.46</v>
      </c>
      <c r="N82" s="116">
        <v>6126647.3399999999</v>
      </c>
      <c r="O82" s="115">
        <v>4941773.5599999996</v>
      </c>
      <c r="P82" s="372">
        <v>3643931.67</v>
      </c>
      <c r="Q82" s="117"/>
      <c r="R82" s="117"/>
      <c r="S82" s="117"/>
      <c r="T82" s="117"/>
      <c r="U82" s="202"/>
      <c r="V82" s="218">
        <f t="shared" si="26"/>
        <v>-1618921.79</v>
      </c>
      <c r="W82" s="95">
        <f t="shared" si="26"/>
        <v>-504856.74000000022</v>
      </c>
      <c r="X82" s="95">
        <f t="shared" si="26"/>
        <v>-3005372.2</v>
      </c>
      <c r="Y82" s="95">
        <f t="shared" si="26"/>
        <v>-1764842.61</v>
      </c>
      <c r="Z82" s="95">
        <f t="shared" si="26"/>
        <v>-1081568.18</v>
      </c>
      <c r="AA82" s="95">
        <f t="shared" si="26"/>
        <v>-968966.43</v>
      </c>
      <c r="AB82" s="164">
        <f t="shared" si="26"/>
        <v>-954941.41</v>
      </c>
    </row>
    <row r="83" spans="1:28" x14ac:dyDescent="0.3">
      <c r="A83" s="3"/>
      <c r="B83" s="153" t="str">
        <f>$B$13</f>
        <v>Small C&amp;I [3]</v>
      </c>
      <c r="C83" s="114">
        <v>7385743.79</v>
      </c>
      <c r="D83" s="115">
        <v>4414107.45</v>
      </c>
      <c r="E83" s="115">
        <v>2445760.9</v>
      </c>
      <c r="F83" s="115">
        <v>1268578.1399999999</v>
      </c>
      <c r="G83" s="115">
        <v>961045.68</v>
      </c>
      <c r="H83" s="115">
        <v>895585.04</v>
      </c>
      <c r="I83" s="115">
        <v>943588.32</v>
      </c>
      <c r="J83" s="115">
        <v>1239983.71</v>
      </c>
      <c r="K83" s="115">
        <v>2750984.94</v>
      </c>
      <c r="L83" s="115">
        <v>5885759.0899999999</v>
      </c>
      <c r="M83" s="115">
        <v>6847707</v>
      </c>
      <c r="N83" s="116">
        <v>6936265.1600000001</v>
      </c>
      <c r="O83" s="115">
        <v>5151316.45</v>
      </c>
      <c r="P83" s="372">
        <v>3676173.62</v>
      </c>
      <c r="Q83" s="117"/>
      <c r="R83" s="117"/>
      <c r="S83" s="117"/>
      <c r="T83" s="117"/>
      <c r="U83" s="202"/>
      <c r="V83" s="218">
        <f t="shared" si="26"/>
        <v>-2234427.34</v>
      </c>
      <c r="W83" s="95">
        <f t="shared" si="26"/>
        <v>-737933.83000000007</v>
      </c>
      <c r="X83" s="95">
        <f t="shared" si="26"/>
        <v>-2445760.9</v>
      </c>
      <c r="Y83" s="95">
        <f t="shared" si="26"/>
        <v>-1268578.1399999999</v>
      </c>
      <c r="Z83" s="95">
        <f t="shared" si="26"/>
        <v>-961045.68</v>
      </c>
      <c r="AA83" s="95">
        <f t="shared" si="26"/>
        <v>-895585.04</v>
      </c>
      <c r="AB83" s="164">
        <f t="shared" si="26"/>
        <v>-943588.32</v>
      </c>
    </row>
    <row r="84" spans="1:28" x14ac:dyDescent="0.3">
      <c r="A84" s="3"/>
      <c r="B84" s="153" t="str">
        <f>$B$14</f>
        <v>Medium C&amp;I [4]</v>
      </c>
      <c r="C84" s="114">
        <v>10434092.17</v>
      </c>
      <c r="D84" s="115">
        <v>6700494.5800000001</v>
      </c>
      <c r="E84" s="115">
        <v>4187806.71</v>
      </c>
      <c r="F84" s="115">
        <v>2336877.67</v>
      </c>
      <c r="G84" s="115">
        <v>1694432.04</v>
      </c>
      <c r="H84" s="115">
        <v>1559892.48</v>
      </c>
      <c r="I84" s="115">
        <v>1670876.48</v>
      </c>
      <c r="J84" s="115">
        <v>2176644.7400000002</v>
      </c>
      <c r="K84" s="115">
        <v>4513285.5199999996</v>
      </c>
      <c r="L84" s="115">
        <v>8580106.9900000002</v>
      </c>
      <c r="M84" s="115">
        <v>9858949.0299999993</v>
      </c>
      <c r="N84" s="116">
        <v>9943545.0999999996</v>
      </c>
      <c r="O84" s="115">
        <v>7766117.3899999997</v>
      </c>
      <c r="P84" s="372">
        <v>5583590.46</v>
      </c>
      <c r="Q84" s="117"/>
      <c r="R84" s="117"/>
      <c r="S84" s="117"/>
      <c r="T84" s="117"/>
      <c r="U84" s="202"/>
      <c r="V84" s="218">
        <f t="shared" si="26"/>
        <v>-2667974.7800000003</v>
      </c>
      <c r="W84" s="95">
        <f t="shared" si="26"/>
        <v>-1116904.1200000001</v>
      </c>
      <c r="X84" s="95">
        <f t="shared" si="26"/>
        <v>-4187806.71</v>
      </c>
      <c r="Y84" s="95">
        <f t="shared" si="26"/>
        <v>-2336877.67</v>
      </c>
      <c r="Z84" s="95">
        <f t="shared" si="26"/>
        <v>-1694432.04</v>
      </c>
      <c r="AA84" s="95">
        <f t="shared" si="26"/>
        <v>-1559892.48</v>
      </c>
      <c r="AB84" s="164">
        <f t="shared" si="26"/>
        <v>-1670876.48</v>
      </c>
    </row>
    <row r="85" spans="1:28" ht="16.2" x14ac:dyDescent="0.45">
      <c r="A85" s="3"/>
      <c r="B85" s="153" t="str">
        <f>$B$15</f>
        <v>Large C&amp;I [5]</v>
      </c>
      <c r="C85" s="118">
        <v>8385542.8600000003</v>
      </c>
      <c r="D85" s="119">
        <v>6497312.5499999998</v>
      </c>
      <c r="E85" s="119">
        <v>5363207.37</v>
      </c>
      <c r="F85" s="119">
        <v>2987050.21</v>
      </c>
      <c r="G85" s="119">
        <v>2355621.39</v>
      </c>
      <c r="H85" s="119">
        <v>2451496.73</v>
      </c>
      <c r="I85" s="119">
        <v>2441980.5699999998</v>
      </c>
      <c r="J85" s="119">
        <v>2614115.7400000002</v>
      </c>
      <c r="K85" s="119">
        <v>4683858.79</v>
      </c>
      <c r="L85" s="119">
        <v>8067414.0899999999</v>
      </c>
      <c r="M85" s="119">
        <v>8428510.3900000006</v>
      </c>
      <c r="N85" s="120">
        <v>8523109.9900000002</v>
      </c>
      <c r="O85" s="119">
        <v>7190752.3099999996</v>
      </c>
      <c r="P85" s="373">
        <v>6599841.3899999997</v>
      </c>
      <c r="Q85" s="121"/>
      <c r="R85" s="121"/>
      <c r="S85" s="121"/>
      <c r="T85" s="121"/>
      <c r="U85" s="203"/>
      <c r="V85" s="219">
        <f t="shared" si="26"/>
        <v>-1194790.5500000007</v>
      </c>
      <c r="W85" s="96">
        <f t="shared" si="26"/>
        <v>102528.83999999985</v>
      </c>
      <c r="X85" s="96">
        <f t="shared" si="26"/>
        <v>-5363207.37</v>
      </c>
      <c r="Y85" s="96">
        <f t="shared" si="26"/>
        <v>-2987050.21</v>
      </c>
      <c r="Z85" s="96">
        <f t="shared" si="26"/>
        <v>-2355621.39</v>
      </c>
      <c r="AA85" s="96">
        <f t="shared" si="26"/>
        <v>-2451496.73</v>
      </c>
      <c r="AB85" s="165">
        <f t="shared" si="26"/>
        <v>-2441980.5699999998</v>
      </c>
    </row>
    <row r="86" spans="1:28" x14ac:dyDescent="0.3">
      <c r="A86" s="3"/>
      <c r="B86" s="153" t="str">
        <f>$B$16</f>
        <v>Total</v>
      </c>
      <c r="C86" s="114">
        <f>SUM(C81:C85)</f>
        <v>84286361.310000002</v>
      </c>
      <c r="D86" s="115">
        <f>SUM(D81:D85)</f>
        <v>54518480.569999993</v>
      </c>
      <c r="E86" s="115">
        <f t="shared" ref="E86:AB86" si="27">SUM(E81:E85)</f>
        <v>36117156.979999997</v>
      </c>
      <c r="F86" s="115">
        <f t="shared" si="27"/>
        <v>19808682.310000002</v>
      </c>
      <c r="G86" s="115">
        <f t="shared" si="27"/>
        <v>14525239.329999998</v>
      </c>
      <c r="H86" s="115">
        <f t="shared" si="27"/>
        <v>13394796.380000003</v>
      </c>
      <c r="I86" s="115">
        <f t="shared" si="27"/>
        <v>14165740.390000001</v>
      </c>
      <c r="J86" s="115">
        <f t="shared" si="27"/>
        <v>18543184.82</v>
      </c>
      <c r="K86" s="115">
        <f t="shared" si="27"/>
        <v>39115181.670000002</v>
      </c>
      <c r="L86" s="115">
        <f t="shared" si="27"/>
        <v>72638143.479999989</v>
      </c>
      <c r="M86" s="115">
        <f t="shared" si="27"/>
        <v>81254527.939999998</v>
      </c>
      <c r="N86" s="116">
        <f t="shared" si="27"/>
        <v>82276421.709999979</v>
      </c>
      <c r="O86" s="115">
        <f t="shared" si="27"/>
        <v>64208906.470000006</v>
      </c>
      <c r="P86" s="372">
        <f t="shared" si="27"/>
        <v>49397604.5</v>
      </c>
      <c r="Q86" s="117">
        <f t="shared" si="27"/>
        <v>0</v>
      </c>
      <c r="R86" s="117">
        <f t="shared" si="27"/>
        <v>0</v>
      </c>
      <c r="S86" s="117">
        <f t="shared" si="27"/>
        <v>0</v>
      </c>
      <c r="T86" s="117">
        <f t="shared" si="27"/>
        <v>0</v>
      </c>
      <c r="U86" s="202">
        <f t="shared" si="27"/>
        <v>0</v>
      </c>
      <c r="V86" s="223">
        <f t="shared" si="27"/>
        <v>-20077454.840000004</v>
      </c>
      <c r="W86" s="117">
        <f t="shared" si="27"/>
        <v>-5120876.0699999994</v>
      </c>
      <c r="X86" s="117">
        <f t="shared" si="27"/>
        <v>-36117156.979999997</v>
      </c>
      <c r="Y86" s="117">
        <f t="shared" si="27"/>
        <v>-19808682.310000002</v>
      </c>
      <c r="Z86" s="117">
        <f t="shared" si="27"/>
        <v>-14525239.329999998</v>
      </c>
      <c r="AA86" s="117">
        <f t="shared" si="27"/>
        <v>-13394796.380000003</v>
      </c>
      <c r="AB86" s="169">
        <f t="shared" si="27"/>
        <v>-14165740.390000001</v>
      </c>
    </row>
    <row r="87" spans="1:28" x14ac:dyDescent="0.3">
      <c r="A87" s="3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243"/>
      <c r="R87" s="243"/>
      <c r="S87" s="243"/>
      <c r="T87" s="243"/>
      <c r="U87" s="244"/>
      <c r="V87" s="245"/>
      <c r="W87" s="243"/>
      <c r="X87" s="37"/>
      <c r="Y87" s="37"/>
      <c r="Z87" s="37"/>
      <c r="AA87" s="37"/>
      <c r="AB87" s="45"/>
    </row>
    <row r="88" spans="1:28" x14ac:dyDescent="0.3">
      <c r="A88" s="3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243" t="s">
        <v>31</v>
      </c>
      <c r="R88" s="243" t="s">
        <v>31</v>
      </c>
      <c r="S88" s="243" t="s">
        <v>31</v>
      </c>
      <c r="T88" s="243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3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243" t="s">
        <v>31</v>
      </c>
      <c r="R89" s="243" t="s">
        <v>31</v>
      </c>
      <c r="S89" s="243" t="s">
        <v>31</v>
      </c>
      <c r="T89" s="243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3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243" t="s">
        <v>31</v>
      </c>
      <c r="R90" s="243" t="s">
        <v>31</v>
      </c>
      <c r="S90" s="243" t="s">
        <v>31</v>
      </c>
      <c r="T90" s="243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3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243" t="s">
        <v>31</v>
      </c>
      <c r="R91" s="243" t="s">
        <v>31</v>
      </c>
      <c r="S91" s="243" t="s">
        <v>31</v>
      </c>
      <c r="T91" s="243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3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243" t="s">
        <v>31</v>
      </c>
      <c r="R92" s="243" t="s">
        <v>31</v>
      </c>
      <c r="S92" s="243" t="s">
        <v>31</v>
      </c>
      <c r="T92" s="243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3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243" t="s">
        <v>31</v>
      </c>
      <c r="R93" s="243" t="s">
        <v>31</v>
      </c>
      <c r="S93" s="243" t="s">
        <v>31</v>
      </c>
      <c r="T93" s="243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3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250"/>
      <c r="R94" s="250"/>
      <c r="S94" s="250"/>
      <c r="T94" s="250"/>
      <c r="U94" s="252"/>
      <c r="V94" s="253"/>
      <c r="W94" s="254"/>
      <c r="X94" s="38"/>
      <c r="Y94" s="38"/>
      <c r="Z94" s="38"/>
      <c r="AA94" s="38"/>
      <c r="AB94" s="172"/>
    </row>
    <row r="95" spans="1:28" x14ac:dyDescent="0.3">
      <c r="A95" s="3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U100" si="29">IF(P88="n/a", P81,P81+P88)</f>
        <v>29894067.359999999</v>
      </c>
      <c r="Q95" s="110">
        <f t="shared" si="29"/>
        <v>0</v>
      </c>
      <c r="R95" s="110">
        <f t="shared" si="29"/>
        <v>0</v>
      </c>
      <c r="S95" s="110">
        <f t="shared" si="29"/>
        <v>0</v>
      </c>
      <c r="T95" s="110">
        <f t="shared" si="29"/>
        <v>0</v>
      </c>
      <c r="U95" s="204">
        <f t="shared" si="29"/>
        <v>0</v>
      </c>
      <c r="V95" s="218">
        <f t="shared" ref="V95:AB99" si="30">O95-C95</f>
        <v>-12361340.380000003</v>
      </c>
      <c r="W95" s="95">
        <f t="shared" si="30"/>
        <v>-2863710.2199999988</v>
      </c>
      <c r="X95" s="95">
        <f t="shared" si="30"/>
        <v>-21115009.800000001</v>
      </c>
      <c r="Y95" s="95">
        <f t="shared" si="30"/>
        <v>-11451333.68</v>
      </c>
      <c r="Z95" s="95">
        <f t="shared" si="30"/>
        <v>-8432572.0399999991</v>
      </c>
      <c r="AA95" s="95">
        <f t="shared" si="30"/>
        <v>-7518855.7000000002</v>
      </c>
      <c r="AB95" s="164">
        <f t="shared" si="30"/>
        <v>-8154353.6100000003</v>
      </c>
    </row>
    <row r="96" spans="1:28" x14ac:dyDescent="0.3">
      <c r="A96" s="3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3643931.67</v>
      </c>
      <c r="Q96" s="110">
        <f t="shared" si="29"/>
        <v>0</v>
      </c>
      <c r="R96" s="110">
        <f t="shared" si="29"/>
        <v>0</v>
      </c>
      <c r="S96" s="110">
        <f t="shared" si="29"/>
        <v>0</v>
      </c>
      <c r="T96" s="110">
        <f t="shared" si="29"/>
        <v>0</v>
      </c>
      <c r="U96" s="204">
        <f t="shared" si="29"/>
        <v>0</v>
      </c>
      <c r="V96" s="218">
        <f t="shared" si="30"/>
        <v>-1618921.79</v>
      </c>
      <c r="W96" s="95">
        <f t="shared" si="30"/>
        <v>-504856.74000000022</v>
      </c>
      <c r="X96" s="95">
        <f t="shared" si="30"/>
        <v>-3005372.2</v>
      </c>
      <c r="Y96" s="95">
        <f t="shared" si="30"/>
        <v>-1764842.61</v>
      </c>
      <c r="Z96" s="95">
        <f t="shared" si="30"/>
        <v>-1081568.18</v>
      </c>
      <c r="AA96" s="95">
        <f t="shared" si="30"/>
        <v>-968966.43</v>
      </c>
      <c r="AB96" s="164">
        <f t="shared" si="30"/>
        <v>-954941.41</v>
      </c>
    </row>
    <row r="97" spans="1:28" x14ac:dyDescent="0.3">
      <c r="A97" s="3"/>
      <c r="B97" s="153" t="str">
        <f>$B$13</f>
        <v>Small C&amp;I [3]</v>
      </c>
      <c r="C97" s="109">
        <f t="shared" si="31"/>
        <v>7385743.79</v>
      </c>
      <c r="D97" s="110">
        <f t="shared" si="31"/>
        <v>4414107.45</v>
      </c>
      <c r="E97" s="110">
        <f t="shared" si="31"/>
        <v>2445760.9</v>
      </c>
      <c r="F97" s="110">
        <f t="shared" si="31"/>
        <v>1268578.1399999999</v>
      </c>
      <c r="G97" s="110">
        <f t="shared" si="31"/>
        <v>961045.68</v>
      </c>
      <c r="H97" s="110">
        <f t="shared" si="31"/>
        <v>895585.04</v>
      </c>
      <c r="I97" s="110">
        <f t="shared" si="31"/>
        <v>943588.32</v>
      </c>
      <c r="J97" s="110">
        <f t="shared" si="31"/>
        <v>1239983.71</v>
      </c>
      <c r="K97" s="110">
        <f t="shared" si="31"/>
        <v>2750984.94</v>
      </c>
      <c r="L97" s="110">
        <f t="shared" si="31"/>
        <v>5885759.0899999999</v>
      </c>
      <c r="M97" s="110">
        <f t="shared" si="31"/>
        <v>6847707</v>
      </c>
      <c r="N97" s="122">
        <f t="shared" si="31"/>
        <v>6936265.1600000001</v>
      </c>
      <c r="O97" s="110">
        <f t="shared" si="31"/>
        <v>5151316.45</v>
      </c>
      <c r="P97" s="325">
        <f t="shared" si="29"/>
        <v>3676173.62</v>
      </c>
      <c r="Q97" s="110">
        <f t="shared" si="29"/>
        <v>0</v>
      </c>
      <c r="R97" s="110">
        <f t="shared" si="29"/>
        <v>0</v>
      </c>
      <c r="S97" s="110">
        <f t="shared" si="29"/>
        <v>0</v>
      </c>
      <c r="T97" s="110">
        <f t="shared" si="29"/>
        <v>0</v>
      </c>
      <c r="U97" s="204">
        <f t="shared" si="29"/>
        <v>0</v>
      </c>
      <c r="V97" s="218">
        <f t="shared" si="30"/>
        <v>-2234427.34</v>
      </c>
      <c r="W97" s="95">
        <f t="shared" si="30"/>
        <v>-737933.83000000007</v>
      </c>
      <c r="X97" s="95">
        <f t="shared" si="30"/>
        <v>-2445760.9</v>
      </c>
      <c r="Y97" s="95">
        <f t="shared" si="30"/>
        <v>-1268578.1399999999</v>
      </c>
      <c r="Z97" s="95">
        <f t="shared" si="30"/>
        <v>-961045.68</v>
      </c>
      <c r="AA97" s="95">
        <f t="shared" si="30"/>
        <v>-895585.04</v>
      </c>
      <c r="AB97" s="164">
        <f t="shared" si="30"/>
        <v>-943588.32</v>
      </c>
    </row>
    <row r="98" spans="1:28" x14ac:dyDescent="0.3">
      <c r="A98" s="3"/>
      <c r="B98" s="153" t="str">
        <f>$B$14</f>
        <v>Medium C&amp;I [4]</v>
      </c>
      <c r="C98" s="109">
        <f t="shared" si="31"/>
        <v>10434092.17</v>
      </c>
      <c r="D98" s="110">
        <f t="shared" si="31"/>
        <v>6700494.5800000001</v>
      </c>
      <c r="E98" s="110">
        <f t="shared" si="31"/>
        <v>4187806.71</v>
      </c>
      <c r="F98" s="110">
        <f t="shared" si="31"/>
        <v>2336877.67</v>
      </c>
      <c r="G98" s="110">
        <f t="shared" si="31"/>
        <v>1694432.04</v>
      </c>
      <c r="H98" s="110">
        <f t="shared" si="31"/>
        <v>1559892.48</v>
      </c>
      <c r="I98" s="110">
        <f t="shared" si="31"/>
        <v>1670876.48</v>
      </c>
      <c r="J98" s="110">
        <f t="shared" si="31"/>
        <v>2176644.7400000002</v>
      </c>
      <c r="K98" s="110">
        <f t="shared" si="31"/>
        <v>4513285.5199999996</v>
      </c>
      <c r="L98" s="110">
        <f t="shared" si="31"/>
        <v>8580106.9900000002</v>
      </c>
      <c r="M98" s="110">
        <f t="shared" si="31"/>
        <v>9858949.0299999993</v>
      </c>
      <c r="N98" s="122">
        <f t="shared" si="31"/>
        <v>9943545.0999999996</v>
      </c>
      <c r="O98" s="110">
        <f t="shared" si="31"/>
        <v>7766117.3899999997</v>
      </c>
      <c r="P98" s="325">
        <f t="shared" si="29"/>
        <v>5583590.46</v>
      </c>
      <c r="Q98" s="110">
        <f t="shared" si="29"/>
        <v>0</v>
      </c>
      <c r="R98" s="110">
        <f t="shared" si="29"/>
        <v>0</v>
      </c>
      <c r="S98" s="110">
        <f t="shared" si="29"/>
        <v>0</v>
      </c>
      <c r="T98" s="110">
        <f t="shared" si="29"/>
        <v>0</v>
      </c>
      <c r="U98" s="204">
        <f t="shared" si="29"/>
        <v>0</v>
      </c>
      <c r="V98" s="218">
        <f t="shared" si="30"/>
        <v>-2667974.7800000003</v>
      </c>
      <c r="W98" s="95">
        <f t="shared" si="30"/>
        <v>-1116904.1200000001</v>
      </c>
      <c r="X98" s="95">
        <f t="shared" si="30"/>
        <v>-4187806.71</v>
      </c>
      <c r="Y98" s="95">
        <f t="shared" si="30"/>
        <v>-2336877.67</v>
      </c>
      <c r="Z98" s="95">
        <f t="shared" si="30"/>
        <v>-1694432.04</v>
      </c>
      <c r="AA98" s="95">
        <f t="shared" si="30"/>
        <v>-1559892.48</v>
      </c>
      <c r="AB98" s="164">
        <f t="shared" si="30"/>
        <v>-1670876.48</v>
      </c>
    </row>
    <row r="99" spans="1:28" ht="16.2" x14ac:dyDescent="0.45">
      <c r="A99" s="3"/>
      <c r="B99" s="153" t="str">
        <f>$B$15</f>
        <v>Large C&amp;I [5]</v>
      </c>
      <c r="C99" s="142">
        <f t="shared" si="31"/>
        <v>8385542.8600000003</v>
      </c>
      <c r="D99" s="113">
        <f t="shared" si="31"/>
        <v>6497312.5499999998</v>
      </c>
      <c r="E99" s="113">
        <f t="shared" si="31"/>
        <v>5363207.37</v>
      </c>
      <c r="F99" s="113">
        <f t="shared" si="31"/>
        <v>2987050.21</v>
      </c>
      <c r="G99" s="113">
        <f t="shared" si="31"/>
        <v>2355621.39</v>
      </c>
      <c r="H99" s="113">
        <f t="shared" si="31"/>
        <v>2451496.73</v>
      </c>
      <c r="I99" s="113">
        <f t="shared" si="31"/>
        <v>2441980.5699999998</v>
      </c>
      <c r="J99" s="113">
        <f t="shared" si="31"/>
        <v>2614115.7400000002</v>
      </c>
      <c r="K99" s="113">
        <f t="shared" si="31"/>
        <v>4683858.79</v>
      </c>
      <c r="L99" s="113">
        <f t="shared" si="31"/>
        <v>8067414.0899999999</v>
      </c>
      <c r="M99" s="113">
        <f t="shared" si="31"/>
        <v>8428510.3900000006</v>
      </c>
      <c r="N99" s="123">
        <f t="shared" si="31"/>
        <v>8523109.9900000002</v>
      </c>
      <c r="O99" s="124">
        <f t="shared" si="31"/>
        <v>7190752.3099999996</v>
      </c>
      <c r="P99" s="377">
        <f t="shared" si="29"/>
        <v>6599841.3899999997</v>
      </c>
      <c r="Q99" s="124">
        <f t="shared" si="29"/>
        <v>0</v>
      </c>
      <c r="R99" s="124">
        <f t="shared" si="29"/>
        <v>0</v>
      </c>
      <c r="S99" s="124">
        <f t="shared" si="29"/>
        <v>0</v>
      </c>
      <c r="T99" s="124">
        <f t="shared" si="29"/>
        <v>0</v>
      </c>
      <c r="U99" s="205">
        <f t="shared" si="29"/>
        <v>0</v>
      </c>
      <c r="V99" s="219">
        <f t="shared" si="30"/>
        <v>-1194790.5500000007</v>
      </c>
      <c r="W99" s="96">
        <f t="shared" si="30"/>
        <v>102528.83999999985</v>
      </c>
      <c r="X99" s="96">
        <f t="shared" si="30"/>
        <v>-5363207.37</v>
      </c>
      <c r="Y99" s="96">
        <f t="shared" si="30"/>
        <v>-2987050.21</v>
      </c>
      <c r="Z99" s="96">
        <f t="shared" si="30"/>
        <v>-2355621.39</v>
      </c>
      <c r="AA99" s="96">
        <f t="shared" si="30"/>
        <v>-2451496.73</v>
      </c>
      <c r="AB99" s="165">
        <f t="shared" si="30"/>
        <v>-2441980.5699999998</v>
      </c>
    </row>
    <row r="100" spans="1:28" ht="15" thickBot="1" x14ac:dyDescent="0.35">
      <c r="A100" s="3"/>
      <c r="B100" s="156" t="str">
        <f>$B$16</f>
        <v>Total</v>
      </c>
      <c r="C100" s="106">
        <f t="shared" si="31"/>
        <v>84286361.310000002</v>
      </c>
      <c r="D100" s="97">
        <f t="shared" si="31"/>
        <v>54518480.569999993</v>
      </c>
      <c r="E100" s="97">
        <f t="shared" si="31"/>
        <v>36117156.979999997</v>
      </c>
      <c r="F100" s="97">
        <f t="shared" si="31"/>
        <v>19808682.310000002</v>
      </c>
      <c r="G100" s="97">
        <f t="shared" si="31"/>
        <v>14525239.329999998</v>
      </c>
      <c r="H100" s="97">
        <f t="shared" si="31"/>
        <v>13394796.380000003</v>
      </c>
      <c r="I100" s="97">
        <f t="shared" si="31"/>
        <v>14165740.390000001</v>
      </c>
      <c r="J100" s="97">
        <f t="shared" si="31"/>
        <v>18543184.82</v>
      </c>
      <c r="K100" s="97">
        <f t="shared" si="31"/>
        <v>39115181.670000002</v>
      </c>
      <c r="L100" s="97">
        <f t="shared" si="31"/>
        <v>72638143.479999989</v>
      </c>
      <c r="M100" s="97">
        <f t="shared" si="31"/>
        <v>81254527.939999998</v>
      </c>
      <c r="N100" s="98">
        <f t="shared" si="31"/>
        <v>82276421.709999979</v>
      </c>
      <c r="O100" s="106">
        <f t="shared" si="31"/>
        <v>64208906.470000006</v>
      </c>
      <c r="P100" s="368">
        <f t="shared" si="29"/>
        <v>49397604.5</v>
      </c>
      <c r="Q100" s="97">
        <f t="shared" si="29"/>
        <v>0</v>
      </c>
      <c r="R100" s="97">
        <f t="shared" si="29"/>
        <v>0</v>
      </c>
      <c r="S100" s="97">
        <f t="shared" si="29"/>
        <v>0</v>
      </c>
      <c r="T100" s="97">
        <f t="shared" si="29"/>
        <v>0</v>
      </c>
      <c r="U100" s="206">
        <f t="shared" si="29"/>
        <v>0</v>
      </c>
      <c r="V100" s="220">
        <f>SUM(V95:V99)</f>
        <v>-20077454.840000004</v>
      </c>
      <c r="W100" s="97">
        <f>SUM(W95:W99)</f>
        <v>-5120876.0699999994</v>
      </c>
      <c r="X100" s="97">
        <f t="shared" ref="X100:AB100" si="32">SUM(X95:X99)</f>
        <v>-36117156.979999997</v>
      </c>
      <c r="Y100" s="97">
        <f t="shared" si="32"/>
        <v>-19808682.310000002</v>
      </c>
      <c r="Z100" s="97">
        <f t="shared" si="32"/>
        <v>-14525239.329999998</v>
      </c>
      <c r="AA100" s="97">
        <f t="shared" si="32"/>
        <v>-13394796.380000003</v>
      </c>
      <c r="AB100" s="166">
        <f t="shared" si="32"/>
        <v>-14165740.390000001</v>
      </c>
    </row>
    <row r="101" spans="1:28" x14ac:dyDescent="0.3">
      <c r="A101" s="3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128"/>
      <c r="R101" s="128"/>
      <c r="S101" s="128"/>
      <c r="T101" s="128"/>
      <c r="U101" s="207"/>
      <c r="V101" s="224"/>
      <c r="W101" s="129"/>
      <c r="X101" s="130"/>
      <c r="Y101" s="130"/>
      <c r="Z101" s="130"/>
      <c r="AA101" s="130"/>
      <c r="AB101" s="174"/>
    </row>
    <row r="102" spans="1:28" x14ac:dyDescent="0.3">
      <c r="A102" s="3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27015979.27</v>
      </c>
      <c r="Q102" s="131"/>
      <c r="R102" s="131"/>
      <c r="S102" s="131"/>
      <c r="T102" s="131"/>
      <c r="U102" s="204"/>
      <c r="V102" s="218">
        <f t="shared" ref="V102:AB106" si="33">O102-C102</f>
        <v>-7806756.25</v>
      </c>
      <c r="W102" s="95">
        <f t="shared" si="33"/>
        <v>-18730716.680000003</v>
      </c>
      <c r="X102" s="95">
        <f t="shared" si="33"/>
        <v>-29572242.190000001</v>
      </c>
      <c r="Y102" s="95">
        <f t="shared" si="33"/>
        <v>-22063032.57</v>
      </c>
      <c r="Z102" s="95">
        <f t="shared" si="33"/>
        <v>-19303682.239999998</v>
      </c>
      <c r="AA102" s="95">
        <f t="shared" si="33"/>
        <v>-15790365.41</v>
      </c>
      <c r="AB102" s="164">
        <f t="shared" si="33"/>
        <v>-14220171.68</v>
      </c>
    </row>
    <row r="103" spans="1:28" x14ac:dyDescent="0.3">
      <c r="A103" s="3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1548113.42</v>
      </c>
      <c r="Q103" s="131"/>
      <c r="R103" s="131"/>
      <c r="S103" s="131"/>
      <c r="T103" s="131"/>
      <c r="U103" s="204"/>
      <c r="V103" s="218">
        <f t="shared" si="33"/>
        <v>-566114.4700000002</v>
      </c>
      <c r="W103" s="95">
        <f t="shared" si="33"/>
        <v>-739540.69</v>
      </c>
      <c r="X103" s="95">
        <f t="shared" si="33"/>
        <v>-2176109.2000000002</v>
      </c>
      <c r="Y103" s="95">
        <f t="shared" si="33"/>
        <v>-1603093.55</v>
      </c>
      <c r="Z103" s="95">
        <f t="shared" si="33"/>
        <v>-1647845.5</v>
      </c>
      <c r="AA103" s="95">
        <f t="shared" si="33"/>
        <v>-1430519.13</v>
      </c>
      <c r="AB103" s="164">
        <f t="shared" si="33"/>
        <v>-1351938.29</v>
      </c>
    </row>
    <row r="104" spans="1:28" x14ac:dyDescent="0.3">
      <c r="A104" s="3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3447479.5</v>
      </c>
      <c r="Q104" s="131"/>
      <c r="R104" s="131"/>
      <c r="S104" s="131"/>
      <c r="T104" s="131"/>
      <c r="U104" s="204"/>
      <c r="V104" s="218">
        <f t="shared" si="33"/>
        <v>-1643056.5899999999</v>
      </c>
      <c r="W104" s="95">
        <f t="shared" si="33"/>
        <v>-3903565.8899999997</v>
      </c>
      <c r="X104" s="95">
        <f t="shared" si="33"/>
        <v>-4077077.1</v>
      </c>
      <c r="Y104" s="95">
        <f t="shared" si="33"/>
        <v>-2565401.7200000002</v>
      </c>
      <c r="Z104" s="95">
        <f t="shared" si="33"/>
        <v>-1716688.87</v>
      </c>
      <c r="AA104" s="95">
        <f t="shared" si="33"/>
        <v>-1276437.6399999999</v>
      </c>
      <c r="AB104" s="164">
        <f t="shared" si="33"/>
        <v>-1123845.6299999999</v>
      </c>
    </row>
    <row r="105" spans="1:28" x14ac:dyDescent="0.3">
      <c r="A105" s="3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5293464.01</v>
      </c>
      <c r="Q105" s="131"/>
      <c r="R105" s="131"/>
      <c r="S105" s="131"/>
      <c r="T105" s="131"/>
      <c r="U105" s="204"/>
      <c r="V105" s="218">
        <f t="shared" si="33"/>
        <v>-1464179.1099999994</v>
      </c>
      <c r="W105" s="95">
        <f t="shared" si="33"/>
        <v>-5406664.4800000004</v>
      </c>
      <c r="X105" s="95">
        <f t="shared" si="33"/>
        <v>-6256680.5899999999</v>
      </c>
      <c r="Y105" s="95">
        <f t="shared" si="33"/>
        <v>-3884715.89</v>
      </c>
      <c r="Z105" s="95">
        <f t="shared" si="33"/>
        <v>-2784753.2</v>
      </c>
      <c r="AA105" s="95">
        <f t="shared" si="33"/>
        <v>-2106321.71</v>
      </c>
      <c r="AB105" s="164">
        <f t="shared" si="33"/>
        <v>-1817034.12</v>
      </c>
    </row>
    <row r="106" spans="1:28" ht="16.2" x14ac:dyDescent="0.45">
      <c r="A106" s="3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5082730.7</v>
      </c>
      <c r="Q106" s="132"/>
      <c r="R106" s="132"/>
      <c r="S106" s="132"/>
      <c r="T106" s="132"/>
      <c r="U106" s="208"/>
      <c r="V106" s="219">
        <f t="shared" si="33"/>
        <v>-490630.08000000007</v>
      </c>
      <c r="W106" s="96">
        <f t="shared" si="33"/>
        <v>-3461135.3099999996</v>
      </c>
      <c r="X106" s="96">
        <f t="shared" si="33"/>
        <v>-5762679.5499999998</v>
      </c>
      <c r="Y106" s="96">
        <f t="shared" si="33"/>
        <v>-4513894.82</v>
      </c>
      <c r="Z106" s="96">
        <f t="shared" si="33"/>
        <v>-3291035.88</v>
      </c>
      <c r="AA106" s="96">
        <f t="shared" si="33"/>
        <v>-2403935.58</v>
      </c>
      <c r="AB106" s="165">
        <f t="shared" si="33"/>
        <v>-2585394.19</v>
      </c>
    </row>
    <row r="107" spans="1:28" x14ac:dyDescent="0.3">
      <c r="A107" s="3"/>
      <c r="B107" s="153" t="str">
        <f>$B$16</f>
        <v>Total</v>
      </c>
      <c r="C107" s="109">
        <f>SUM(C102:C106)</f>
        <v>85311915.650000006</v>
      </c>
      <c r="D107" s="95">
        <f t="shared" ref="D107:AB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42387766.899999999</v>
      </c>
      <c r="Q107" s="133">
        <f t="shared" si="34"/>
        <v>0</v>
      </c>
      <c r="R107" s="134">
        <f t="shared" si="34"/>
        <v>0</v>
      </c>
      <c r="S107" s="133">
        <f t="shared" si="34"/>
        <v>0</v>
      </c>
      <c r="T107" s="95">
        <f t="shared" si="34"/>
        <v>0</v>
      </c>
      <c r="U107" s="134">
        <f t="shared" si="34"/>
        <v>0</v>
      </c>
      <c r="V107" s="225">
        <f t="shared" si="34"/>
        <v>-11970736.5</v>
      </c>
      <c r="W107" s="95">
        <f t="shared" si="34"/>
        <v>-32241623.050000004</v>
      </c>
      <c r="X107" s="135">
        <f t="shared" si="34"/>
        <v>-47844788.629999995</v>
      </c>
      <c r="Y107" s="135">
        <f t="shared" si="34"/>
        <v>-34630138.549999997</v>
      </c>
      <c r="Z107" s="135">
        <f t="shared" si="34"/>
        <v>-28744005.689999998</v>
      </c>
      <c r="AA107" s="133">
        <f t="shared" si="34"/>
        <v>-23007579.469999999</v>
      </c>
      <c r="AB107" s="164">
        <f t="shared" si="34"/>
        <v>-21098383.91</v>
      </c>
    </row>
    <row r="108" spans="1:28" x14ac:dyDescent="0.3">
      <c r="A108" s="3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40"/>
      <c r="R108" s="40"/>
      <c r="S108" s="40"/>
      <c r="T108" s="40"/>
      <c r="U108" s="209"/>
      <c r="V108" s="226"/>
      <c r="W108" s="41"/>
      <c r="X108" s="42"/>
      <c r="Y108" s="42"/>
      <c r="Z108" s="42"/>
      <c r="AA108" s="42"/>
      <c r="AB108" s="175"/>
    </row>
    <row r="109" spans="1:28" x14ac:dyDescent="0.3">
      <c r="A109" s="3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187889</v>
      </c>
      <c r="Q109" s="260"/>
      <c r="R109" s="260"/>
      <c r="S109" s="260"/>
      <c r="T109" s="260"/>
      <c r="U109" s="263"/>
      <c r="V109" s="255">
        <f t="shared" ref="V109:AB113" si="35">O109-C109</f>
        <v>13439</v>
      </c>
      <c r="W109" s="256">
        <f t="shared" si="35"/>
        <v>-57146</v>
      </c>
      <c r="X109" s="90">
        <f t="shared" si="35"/>
        <v>-213287</v>
      </c>
      <c r="Y109" s="90">
        <f t="shared" si="35"/>
        <v>-207448</v>
      </c>
      <c r="Z109" s="90">
        <f t="shared" si="35"/>
        <v>-231275</v>
      </c>
      <c r="AA109" s="90">
        <f t="shared" si="35"/>
        <v>-216075</v>
      </c>
      <c r="AB109" s="176">
        <f t="shared" si="35"/>
        <v>-204036</v>
      </c>
    </row>
    <row r="110" spans="1:28" x14ac:dyDescent="0.3">
      <c r="A110" s="3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13553</v>
      </c>
      <c r="Q110" s="260"/>
      <c r="R110" s="260"/>
      <c r="S110" s="260"/>
      <c r="T110" s="260"/>
      <c r="U110" s="263"/>
      <c r="V110" s="255">
        <f t="shared" si="35"/>
        <v>-1618</v>
      </c>
      <c r="W110" s="256">
        <f t="shared" si="35"/>
        <v>-4300</v>
      </c>
      <c r="X110" s="90">
        <f t="shared" si="35"/>
        <v>-18317</v>
      </c>
      <c r="Y110" s="90">
        <f t="shared" si="35"/>
        <v>-17066</v>
      </c>
      <c r="Z110" s="90">
        <f t="shared" si="35"/>
        <v>-19012</v>
      </c>
      <c r="AA110" s="90">
        <f t="shared" si="35"/>
        <v>-18419</v>
      </c>
      <c r="AB110" s="176">
        <f t="shared" si="35"/>
        <v>-18494</v>
      </c>
    </row>
    <row r="111" spans="1:28" x14ac:dyDescent="0.3">
      <c r="A111" s="3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15028</v>
      </c>
      <c r="Q111" s="260"/>
      <c r="R111" s="260"/>
      <c r="S111" s="260"/>
      <c r="T111" s="260"/>
      <c r="U111" s="263"/>
      <c r="V111" s="255">
        <f t="shared" si="35"/>
        <v>1313</v>
      </c>
      <c r="W111" s="256">
        <f t="shared" si="35"/>
        <v>-8428</v>
      </c>
      <c r="X111" s="90">
        <f t="shared" si="35"/>
        <v>-20754</v>
      </c>
      <c r="Y111" s="90">
        <f t="shared" si="35"/>
        <v>-19581</v>
      </c>
      <c r="Z111" s="90">
        <f t="shared" si="35"/>
        <v>-21275</v>
      </c>
      <c r="AA111" s="90">
        <f t="shared" si="35"/>
        <v>-20265</v>
      </c>
      <c r="AB111" s="176">
        <f t="shared" si="35"/>
        <v>-19118</v>
      </c>
    </row>
    <row r="112" spans="1:28" x14ac:dyDescent="0.3">
      <c r="A112" s="3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4757</v>
      </c>
      <c r="Q112" s="260"/>
      <c r="R112" s="260"/>
      <c r="S112" s="260"/>
      <c r="T112" s="260"/>
      <c r="U112" s="263"/>
      <c r="V112" s="255">
        <f t="shared" si="35"/>
        <v>930</v>
      </c>
      <c r="W112" s="256">
        <f t="shared" si="35"/>
        <v>-2682</v>
      </c>
      <c r="X112" s="90">
        <f t="shared" si="35"/>
        <v>-6597</v>
      </c>
      <c r="Y112" s="90">
        <f t="shared" si="35"/>
        <v>-6148</v>
      </c>
      <c r="Z112" s="90">
        <f t="shared" si="35"/>
        <v>-6984</v>
      </c>
      <c r="AA112" s="90">
        <f t="shared" si="35"/>
        <v>-6641</v>
      </c>
      <c r="AB112" s="176">
        <f t="shared" si="35"/>
        <v>-6240</v>
      </c>
    </row>
    <row r="113" spans="1:28" ht="16.2" x14ac:dyDescent="0.45">
      <c r="A113" s="3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684</v>
      </c>
      <c r="Q113" s="265"/>
      <c r="R113" s="265"/>
      <c r="S113" s="265"/>
      <c r="T113" s="265"/>
      <c r="U113" s="268"/>
      <c r="V113" s="257">
        <f t="shared" si="35"/>
        <v>217</v>
      </c>
      <c r="W113" s="258">
        <f t="shared" si="35"/>
        <v>-403</v>
      </c>
      <c r="X113" s="145">
        <f t="shared" si="35"/>
        <v>-974</v>
      </c>
      <c r="Y113" s="145">
        <f t="shared" si="35"/>
        <v>-904</v>
      </c>
      <c r="Z113" s="145">
        <f t="shared" si="35"/>
        <v>-1071</v>
      </c>
      <c r="AA113" s="145">
        <f t="shared" si="35"/>
        <v>-979</v>
      </c>
      <c r="AB113" s="177">
        <f t="shared" si="35"/>
        <v>-954</v>
      </c>
    </row>
    <row r="114" spans="1:28" ht="15" thickBot="1" x14ac:dyDescent="0.35">
      <c r="A114" s="3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221911</v>
      </c>
      <c r="Q114" s="270">
        <f t="shared" si="36"/>
        <v>0</v>
      </c>
      <c r="R114" s="270">
        <f t="shared" si="36"/>
        <v>0</v>
      </c>
      <c r="S114" s="270">
        <f t="shared" si="36"/>
        <v>0</v>
      </c>
      <c r="T114" s="270">
        <f t="shared" si="36"/>
        <v>0</v>
      </c>
      <c r="U114" s="272">
        <f t="shared" si="36"/>
        <v>0</v>
      </c>
      <c r="V114" s="273">
        <f t="shared" si="36"/>
        <v>14281</v>
      </c>
      <c r="W114" s="270">
        <f t="shared" si="36"/>
        <v>-72959</v>
      </c>
      <c r="X114" s="79">
        <f t="shared" si="36"/>
        <v>-259929</v>
      </c>
      <c r="Y114" s="79">
        <f t="shared" si="36"/>
        <v>-251147</v>
      </c>
      <c r="Z114" s="79">
        <f t="shared" si="36"/>
        <v>-279617</v>
      </c>
      <c r="AA114" s="79">
        <f t="shared" si="36"/>
        <v>-262379</v>
      </c>
      <c r="AB114" s="88">
        <f t="shared" si="36"/>
        <v>-248842</v>
      </c>
    </row>
    <row r="115" spans="1:28" x14ac:dyDescent="0.3">
      <c r="A115" s="3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128"/>
      <c r="R115" s="128"/>
      <c r="S115" s="128"/>
      <c r="T115" s="128"/>
      <c r="U115" s="207"/>
      <c r="V115" s="228"/>
      <c r="W115" s="139"/>
      <c r="X115" s="140"/>
      <c r="Y115" s="140"/>
      <c r="Z115" s="140"/>
      <c r="AA115" s="140"/>
      <c r="AB115" s="174"/>
    </row>
    <row r="116" spans="1:28" x14ac:dyDescent="0.3">
      <c r="A116" s="3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2878088.09</v>
      </c>
      <c r="Q116" s="110">
        <f t="shared" si="37"/>
        <v>0</v>
      </c>
      <c r="R116" s="110">
        <f t="shared" si="37"/>
        <v>0</v>
      </c>
      <c r="S116" s="110">
        <f t="shared" si="37"/>
        <v>0</v>
      </c>
      <c r="T116" s="110">
        <f t="shared" si="37"/>
        <v>0</v>
      </c>
      <c r="U116" s="210">
        <f t="shared" si="37"/>
        <v>0</v>
      </c>
      <c r="V116" s="218">
        <f t="shared" ref="V116:AB120" si="38">O116-C116</f>
        <v>-4554584.1300000027</v>
      </c>
      <c r="W116" s="95">
        <f t="shared" si="38"/>
        <v>15867006.460000005</v>
      </c>
      <c r="X116" s="95">
        <f t="shared" si="38"/>
        <v>8457232.3900000006</v>
      </c>
      <c r="Y116" s="95">
        <f t="shared" si="38"/>
        <v>10611698.890000001</v>
      </c>
      <c r="Z116" s="95">
        <f t="shared" si="38"/>
        <v>10871110.199999999</v>
      </c>
      <c r="AA116" s="95">
        <f t="shared" si="38"/>
        <v>8271509.71</v>
      </c>
      <c r="AB116" s="164">
        <f t="shared" si="38"/>
        <v>6065818.0699999994</v>
      </c>
    </row>
    <row r="117" spans="1:28" x14ac:dyDescent="0.3">
      <c r="A117" s="3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2095818.25</v>
      </c>
      <c r="Q117" s="110">
        <f t="shared" si="37"/>
        <v>0</v>
      </c>
      <c r="R117" s="110">
        <f t="shared" si="37"/>
        <v>0</v>
      </c>
      <c r="S117" s="110">
        <f t="shared" si="37"/>
        <v>0</v>
      </c>
      <c r="T117" s="110">
        <f t="shared" si="37"/>
        <v>0</v>
      </c>
      <c r="U117" s="204">
        <f t="shared" si="37"/>
        <v>0</v>
      </c>
      <c r="V117" s="218">
        <f t="shared" si="38"/>
        <v>-1052807.3199999998</v>
      </c>
      <c r="W117" s="95">
        <f t="shared" si="38"/>
        <v>234683.94999999972</v>
      </c>
      <c r="X117" s="95">
        <f t="shared" si="38"/>
        <v>-829263</v>
      </c>
      <c r="Y117" s="95">
        <f t="shared" si="38"/>
        <v>-161749.06000000006</v>
      </c>
      <c r="Z117" s="95">
        <f t="shared" si="38"/>
        <v>566277.32000000007</v>
      </c>
      <c r="AA117" s="95">
        <f t="shared" si="38"/>
        <v>461552.69999999984</v>
      </c>
      <c r="AB117" s="164">
        <f t="shared" si="38"/>
        <v>396996.88</v>
      </c>
    </row>
    <row r="118" spans="1:28" x14ac:dyDescent="0.3">
      <c r="A118" s="3"/>
      <c r="B118" s="153" t="str">
        <f>$B$13</f>
        <v>Small C&amp;I [3]</v>
      </c>
      <c r="C118" s="109">
        <f>C97-C104</f>
        <v>-1565206.5499999998</v>
      </c>
      <c r="D118" s="110">
        <f t="shared" si="39"/>
        <v>-2936937.9399999995</v>
      </c>
      <c r="E118" s="110">
        <f t="shared" si="37"/>
        <v>-1631316.2000000002</v>
      </c>
      <c r="F118" s="110">
        <f>F97-F104</f>
        <v>-1296823.5800000003</v>
      </c>
      <c r="G118" s="110">
        <f t="shared" si="37"/>
        <v>-755643.19000000006</v>
      </c>
      <c r="H118" s="110">
        <f t="shared" si="37"/>
        <v>-380852.59999999986</v>
      </c>
      <c r="I118" s="110">
        <f t="shared" si="37"/>
        <v>-180257.30999999994</v>
      </c>
      <c r="J118" s="110">
        <f t="shared" si="37"/>
        <v>-37417.760000000009</v>
      </c>
      <c r="K118" s="110">
        <f t="shared" si="37"/>
        <v>1311149.8499999999</v>
      </c>
      <c r="L118" s="110">
        <f t="shared" si="37"/>
        <v>1766236.73</v>
      </c>
      <c r="M118" s="110">
        <f t="shared" si="37"/>
        <v>1020099.5199999996</v>
      </c>
      <c r="N118" s="122">
        <f t="shared" si="37"/>
        <v>1392398.1600000001</v>
      </c>
      <c r="O118" s="110">
        <f t="shared" si="37"/>
        <v>-2156577.2999999998</v>
      </c>
      <c r="P118" s="325">
        <f t="shared" si="37"/>
        <v>228694.12000000011</v>
      </c>
      <c r="Q118" s="110">
        <f t="shared" si="37"/>
        <v>0</v>
      </c>
      <c r="R118" s="110">
        <f t="shared" si="37"/>
        <v>0</v>
      </c>
      <c r="S118" s="110">
        <f t="shared" si="37"/>
        <v>0</v>
      </c>
      <c r="T118" s="110">
        <f t="shared" si="37"/>
        <v>0</v>
      </c>
      <c r="U118" s="204">
        <f t="shared" si="37"/>
        <v>0</v>
      </c>
      <c r="V118" s="218">
        <f t="shared" si="38"/>
        <v>-591370.75</v>
      </c>
      <c r="W118" s="95">
        <f t="shared" si="38"/>
        <v>3165632.0599999996</v>
      </c>
      <c r="X118" s="95">
        <f t="shared" si="38"/>
        <v>1631316.2000000002</v>
      </c>
      <c r="Y118" s="95">
        <f t="shared" si="38"/>
        <v>1296823.5800000003</v>
      </c>
      <c r="Z118" s="95">
        <f t="shared" si="38"/>
        <v>755643.19000000006</v>
      </c>
      <c r="AA118" s="95">
        <f t="shared" si="38"/>
        <v>380852.59999999986</v>
      </c>
      <c r="AB118" s="164">
        <f t="shared" si="38"/>
        <v>180257.30999999994</v>
      </c>
    </row>
    <row r="119" spans="1:28" x14ac:dyDescent="0.3">
      <c r="A119" s="3"/>
      <c r="B119" s="153" t="str">
        <f>$B$14</f>
        <v>Medium C&amp;I [4]</v>
      </c>
      <c r="C119" s="109">
        <f t="shared" si="39"/>
        <v>-2168837.59</v>
      </c>
      <c r="D119" s="110">
        <f t="shared" si="39"/>
        <v>-3999633.91</v>
      </c>
      <c r="E119" s="110">
        <f t="shared" si="37"/>
        <v>-2068873.88</v>
      </c>
      <c r="F119" s="110">
        <f t="shared" si="37"/>
        <v>-1547838.2200000002</v>
      </c>
      <c r="G119" s="110">
        <f t="shared" si="37"/>
        <v>-1090321.1600000001</v>
      </c>
      <c r="H119" s="110">
        <f t="shared" si="37"/>
        <v>-546429.23</v>
      </c>
      <c r="I119" s="110">
        <f t="shared" si="37"/>
        <v>-146157.64000000013</v>
      </c>
      <c r="J119" s="110">
        <f t="shared" si="37"/>
        <v>102020.66000000015</v>
      </c>
      <c r="K119" s="110">
        <f t="shared" si="37"/>
        <v>2431859.5099999998</v>
      </c>
      <c r="L119" s="110">
        <f t="shared" si="37"/>
        <v>1989333.5300000003</v>
      </c>
      <c r="M119" s="110">
        <f t="shared" si="37"/>
        <v>1060787.629999999</v>
      </c>
      <c r="N119" s="122">
        <f t="shared" si="37"/>
        <v>2245182.08</v>
      </c>
      <c r="O119" s="110">
        <f t="shared" si="37"/>
        <v>-3372633.2600000007</v>
      </c>
      <c r="P119" s="325">
        <f t="shared" si="37"/>
        <v>290126.45000000019</v>
      </c>
      <c r="Q119" s="110">
        <f t="shared" si="37"/>
        <v>0</v>
      </c>
      <c r="R119" s="110">
        <f t="shared" si="37"/>
        <v>0</v>
      </c>
      <c r="S119" s="110">
        <f t="shared" si="37"/>
        <v>0</v>
      </c>
      <c r="T119" s="110">
        <f t="shared" si="37"/>
        <v>0</v>
      </c>
      <c r="U119" s="204">
        <f t="shared" si="37"/>
        <v>0</v>
      </c>
      <c r="V119" s="218">
        <f t="shared" si="38"/>
        <v>-1203795.6700000009</v>
      </c>
      <c r="W119" s="95">
        <f t="shared" si="38"/>
        <v>4289760.3600000003</v>
      </c>
      <c r="X119" s="95">
        <f t="shared" si="38"/>
        <v>2068873.88</v>
      </c>
      <c r="Y119" s="95">
        <f t="shared" si="38"/>
        <v>1547838.2200000002</v>
      </c>
      <c r="Z119" s="95">
        <f t="shared" si="38"/>
        <v>1090321.1600000001</v>
      </c>
      <c r="AA119" s="95">
        <f t="shared" si="38"/>
        <v>546429.23</v>
      </c>
      <c r="AB119" s="164">
        <f t="shared" si="38"/>
        <v>146157.64000000013</v>
      </c>
    </row>
    <row r="120" spans="1:28" ht="16.2" x14ac:dyDescent="0.45">
      <c r="A120" s="3"/>
      <c r="B120" s="153" t="str">
        <f>$B$15</f>
        <v>Large C&amp;I [5]</v>
      </c>
      <c r="C120" s="112">
        <f t="shared" si="39"/>
        <v>-1955844.2800000003</v>
      </c>
      <c r="D120" s="113">
        <f t="shared" si="39"/>
        <v>-2046553.46</v>
      </c>
      <c r="E120" s="113">
        <f t="shared" si="37"/>
        <v>-399472.1799999997</v>
      </c>
      <c r="F120" s="113">
        <f t="shared" si="37"/>
        <v>-1526844.6100000003</v>
      </c>
      <c r="G120" s="113">
        <f t="shared" si="37"/>
        <v>-935414.48999999976</v>
      </c>
      <c r="H120" s="113">
        <f t="shared" si="37"/>
        <v>47561.149999999907</v>
      </c>
      <c r="I120" s="113">
        <f t="shared" si="37"/>
        <v>-143413.62000000011</v>
      </c>
      <c r="J120" s="113">
        <f t="shared" si="37"/>
        <v>-136027.44999999972</v>
      </c>
      <c r="K120" s="113">
        <f t="shared" si="37"/>
        <v>2161568.21</v>
      </c>
      <c r="L120" s="113">
        <f t="shared" si="37"/>
        <v>1554332.5899999999</v>
      </c>
      <c r="M120" s="113">
        <f t="shared" si="37"/>
        <v>488822.92000000086</v>
      </c>
      <c r="N120" s="123">
        <f t="shared" si="37"/>
        <v>2045846.37</v>
      </c>
      <c r="O120" s="113">
        <f t="shared" si="37"/>
        <v>-2660004.7500000009</v>
      </c>
      <c r="P120" s="328">
        <f t="shared" si="37"/>
        <v>1517110.6899999995</v>
      </c>
      <c r="Q120" s="113">
        <f t="shared" si="37"/>
        <v>0</v>
      </c>
      <c r="R120" s="113">
        <f t="shared" si="37"/>
        <v>0</v>
      </c>
      <c r="S120" s="113">
        <f t="shared" si="37"/>
        <v>0</v>
      </c>
      <c r="T120" s="113">
        <f t="shared" si="37"/>
        <v>0</v>
      </c>
      <c r="U120" s="208">
        <f t="shared" si="37"/>
        <v>0</v>
      </c>
      <c r="V120" s="219">
        <f t="shared" si="38"/>
        <v>-704160.47000000067</v>
      </c>
      <c r="W120" s="96">
        <f t="shared" si="38"/>
        <v>3563664.1499999994</v>
      </c>
      <c r="X120" s="96">
        <f t="shared" si="38"/>
        <v>399472.1799999997</v>
      </c>
      <c r="Y120" s="96">
        <f t="shared" si="38"/>
        <v>1526844.6100000003</v>
      </c>
      <c r="Z120" s="96">
        <f t="shared" si="38"/>
        <v>935414.48999999976</v>
      </c>
      <c r="AA120" s="96">
        <f t="shared" si="38"/>
        <v>-47561.149999999907</v>
      </c>
      <c r="AB120" s="165">
        <f t="shared" si="38"/>
        <v>143413.62000000011</v>
      </c>
    </row>
    <row r="121" spans="1:28" ht="15" thickBot="1" x14ac:dyDescent="0.35">
      <c r="A121" s="3"/>
      <c r="B121" s="156" t="str">
        <f>$B$16</f>
        <v>Total</v>
      </c>
      <c r="C121" s="106">
        <f>SUM(C116:C120)</f>
        <v>-1025554.339999998</v>
      </c>
      <c r="D121" s="97">
        <f>SUM(D116:D120)</f>
        <v>-20110909.380000003</v>
      </c>
      <c r="E121" s="97">
        <f t="shared" ref="E121:U121" si="40">SUM(E116:E120)</f>
        <v>-11727631.649999999</v>
      </c>
      <c r="F121" s="97">
        <f t="shared" si="40"/>
        <v>-14821456.240000002</v>
      </c>
      <c r="G121" s="97">
        <f t="shared" si="40"/>
        <v>-14218766.359999999</v>
      </c>
      <c r="H121" s="97">
        <f t="shared" si="40"/>
        <v>-9612783.0899999999</v>
      </c>
      <c r="I121" s="97">
        <f t="shared" si="40"/>
        <v>-6932643.5199999986</v>
      </c>
      <c r="J121" s="97">
        <f t="shared" si="40"/>
        <v>-4305720.0199999977</v>
      </c>
      <c r="K121" s="97">
        <f t="shared" si="40"/>
        <v>17122744.84</v>
      </c>
      <c r="L121" s="97">
        <f t="shared" si="40"/>
        <v>21342647.639999997</v>
      </c>
      <c r="M121" s="97">
        <f t="shared" si="40"/>
        <v>18540768</v>
      </c>
      <c r="N121" s="98">
        <f t="shared" si="40"/>
        <v>24223948.949999999</v>
      </c>
      <c r="O121" s="97">
        <f t="shared" si="40"/>
        <v>-9132272.6800000016</v>
      </c>
      <c r="P121" s="368">
        <f t="shared" si="40"/>
        <v>7009837.5999999996</v>
      </c>
      <c r="Q121" s="97">
        <f t="shared" si="40"/>
        <v>0</v>
      </c>
      <c r="R121" s="97">
        <f t="shared" si="40"/>
        <v>0</v>
      </c>
      <c r="S121" s="97">
        <f t="shared" si="40"/>
        <v>0</v>
      </c>
      <c r="T121" s="97">
        <f t="shared" si="40"/>
        <v>0</v>
      </c>
      <c r="U121" s="206">
        <f t="shared" si="40"/>
        <v>0</v>
      </c>
      <c r="V121" s="220">
        <f>SUM(V116:V120)</f>
        <v>-8106718.3400000045</v>
      </c>
      <c r="W121" s="97">
        <f t="shared" ref="W121:AB121" si="41">SUM(W116:W120)</f>
        <v>27120746.98</v>
      </c>
      <c r="X121" s="97">
        <f t="shared" si="41"/>
        <v>11727631.649999999</v>
      </c>
      <c r="Y121" s="97">
        <f t="shared" si="41"/>
        <v>14821456.240000002</v>
      </c>
      <c r="Z121" s="97">
        <f t="shared" si="41"/>
        <v>14218766.359999999</v>
      </c>
      <c r="AA121" s="97">
        <f t="shared" si="41"/>
        <v>9612783.0899999999</v>
      </c>
      <c r="AB121" s="166">
        <f t="shared" si="41"/>
        <v>6932643.5199999986</v>
      </c>
    </row>
    <row r="122" spans="1:28" x14ac:dyDescent="0.3">
      <c r="A122" s="3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89"/>
      <c r="R122" s="89"/>
      <c r="S122" s="89"/>
      <c r="T122" s="89"/>
      <c r="U122" s="211"/>
      <c r="V122" s="227"/>
      <c r="W122" s="91"/>
      <c r="X122" s="92"/>
      <c r="Y122" s="92"/>
      <c r="Z122" s="92"/>
      <c r="AA122" s="92"/>
      <c r="AB122" s="179"/>
    </row>
    <row r="123" spans="1:28" x14ac:dyDescent="0.3">
      <c r="A123" s="3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41</v>
      </c>
      <c r="Q123" s="274"/>
      <c r="R123" s="256"/>
      <c r="S123" s="274"/>
      <c r="T123" s="256"/>
      <c r="U123" s="275"/>
      <c r="V123" s="255">
        <f t="shared" ref="V123:AB127" si="42">O123-C123</f>
        <v>1</v>
      </c>
      <c r="W123" s="256">
        <f t="shared" si="42"/>
        <v>-4</v>
      </c>
      <c r="X123" s="90">
        <f t="shared" si="42"/>
        <v>-54</v>
      </c>
      <c r="Y123" s="90">
        <f t="shared" si="42"/>
        <v>-52</v>
      </c>
      <c r="Z123" s="90">
        <f t="shared" si="42"/>
        <v>-47</v>
      </c>
      <c r="AA123" s="90">
        <f t="shared" si="42"/>
        <v>-60</v>
      </c>
      <c r="AB123" s="176">
        <f t="shared" si="42"/>
        <v>-60</v>
      </c>
    </row>
    <row r="124" spans="1:28" x14ac:dyDescent="0.3">
      <c r="A124" s="3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664</v>
      </c>
      <c r="Q124" s="274"/>
      <c r="R124" s="256"/>
      <c r="S124" s="274"/>
      <c r="T124" s="256"/>
      <c r="U124" s="275"/>
      <c r="V124" s="255">
        <f t="shared" si="42"/>
        <v>-274</v>
      </c>
      <c r="W124" s="256">
        <f t="shared" si="42"/>
        <v>-421</v>
      </c>
      <c r="X124" s="90">
        <f t="shared" si="42"/>
        <v>-1511</v>
      </c>
      <c r="Y124" s="90">
        <f t="shared" si="42"/>
        <v>-1541</v>
      </c>
      <c r="Z124" s="90">
        <f t="shared" si="42"/>
        <v>-1363</v>
      </c>
      <c r="AA124" s="90">
        <f t="shared" si="42"/>
        <v>-1465</v>
      </c>
      <c r="AB124" s="176">
        <f t="shared" si="42"/>
        <v>-1467</v>
      </c>
    </row>
    <row r="125" spans="1:28" x14ac:dyDescent="0.3">
      <c r="A125" s="3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274"/>
      <c r="R125" s="256"/>
      <c r="S125" s="274"/>
      <c r="T125" s="256"/>
      <c r="U125" s="275"/>
      <c r="V125" s="255">
        <f t="shared" si="42"/>
        <v>0</v>
      </c>
      <c r="W125" s="256">
        <f t="shared" si="42"/>
        <v>0</v>
      </c>
      <c r="X125" s="90">
        <f t="shared" si="42"/>
        <v>0</v>
      </c>
      <c r="Y125" s="90">
        <f t="shared" si="42"/>
        <v>0</v>
      </c>
      <c r="Z125" s="90">
        <f t="shared" si="42"/>
        <v>0</v>
      </c>
      <c r="AA125" s="90">
        <f t="shared" si="42"/>
        <v>0</v>
      </c>
      <c r="AB125" s="176">
        <f t="shared" si="42"/>
        <v>-1</v>
      </c>
    </row>
    <row r="126" spans="1:28" x14ac:dyDescent="0.3">
      <c r="A126" s="3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274"/>
      <c r="R126" s="256"/>
      <c r="S126" s="274"/>
      <c r="T126" s="256"/>
      <c r="U126" s="275"/>
      <c r="V126" s="255">
        <f t="shared" si="42"/>
        <v>0</v>
      </c>
      <c r="W126" s="256">
        <f t="shared" si="42"/>
        <v>0</v>
      </c>
      <c r="X126" s="90">
        <f t="shared" si="42"/>
        <v>0</v>
      </c>
      <c r="Y126" s="90">
        <f t="shared" si="42"/>
        <v>0</v>
      </c>
      <c r="Z126" s="90">
        <f t="shared" si="42"/>
        <v>0</v>
      </c>
      <c r="AA126" s="90">
        <f t="shared" si="42"/>
        <v>0</v>
      </c>
      <c r="AB126" s="176">
        <f t="shared" si="42"/>
        <v>0</v>
      </c>
    </row>
    <row r="127" spans="1:28" ht="16.2" x14ac:dyDescent="0.45">
      <c r="A127" s="3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276"/>
      <c r="R127" s="277"/>
      <c r="S127" s="276"/>
      <c r="T127" s="277"/>
      <c r="U127" s="278"/>
      <c r="V127" s="279">
        <f t="shared" si="42"/>
        <v>0</v>
      </c>
      <c r="W127" s="277">
        <f t="shared" si="42"/>
        <v>0</v>
      </c>
      <c r="X127" s="94">
        <f t="shared" si="42"/>
        <v>0</v>
      </c>
      <c r="Y127" s="94">
        <f t="shared" si="42"/>
        <v>0</v>
      </c>
      <c r="Z127" s="94">
        <f t="shared" si="42"/>
        <v>0</v>
      </c>
      <c r="AA127" s="94">
        <f t="shared" si="42"/>
        <v>0</v>
      </c>
      <c r="AB127" s="180">
        <f t="shared" si="42"/>
        <v>0</v>
      </c>
    </row>
    <row r="128" spans="1:28" x14ac:dyDescent="0.3">
      <c r="A128" s="3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705</v>
      </c>
      <c r="Q128" s="256">
        <f t="shared" si="43"/>
        <v>0</v>
      </c>
      <c r="R128" s="256">
        <f t="shared" si="43"/>
        <v>0</v>
      </c>
      <c r="S128" s="256">
        <f t="shared" si="43"/>
        <v>0</v>
      </c>
      <c r="T128" s="256">
        <f t="shared" si="43"/>
        <v>0</v>
      </c>
      <c r="U128" s="280">
        <f t="shared" si="43"/>
        <v>0</v>
      </c>
      <c r="V128" s="255">
        <f t="shared" si="43"/>
        <v>-273</v>
      </c>
      <c r="W128" s="256">
        <f t="shared" si="43"/>
        <v>-425</v>
      </c>
      <c r="X128" s="90">
        <f t="shared" si="43"/>
        <v>-1565</v>
      </c>
      <c r="Y128" s="90">
        <f t="shared" si="43"/>
        <v>-1593</v>
      </c>
      <c r="Z128" s="90">
        <f t="shared" si="43"/>
        <v>-1410</v>
      </c>
      <c r="AA128" s="90">
        <f t="shared" si="43"/>
        <v>-1525</v>
      </c>
      <c r="AB128" s="181">
        <f t="shared" si="43"/>
        <v>-1528</v>
      </c>
    </row>
    <row r="129" spans="1:28" x14ac:dyDescent="0.3">
      <c r="A129" s="3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274"/>
      <c r="R129" s="256"/>
      <c r="S129" s="274"/>
      <c r="T129" s="256"/>
      <c r="U129" s="275"/>
      <c r="V129" s="281"/>
      <c r="W129" s="282"/>
      <c r="X129" s="92"/>
      <c r="Y129" s="93"/>
      <c r="Z129" s="92"/>
      <c r="AA129" s="93"/>
      <c r="AB129" s="183"/>
    </row>
    <row r="130" spans="1:28" x14ac:dyDescent="0.3">
      <c r="A130" s="3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274"/>
      <c r="R130" s="256"/>
      <c r="S130" s="274"/>
      <c r="T130" s="256"/>
      <c r="U130" s="275"/>
      <c r="V130" s="255">
        <f t="shared" ref="V130:AB134" si="44">O130-C130</f>
        <v>-78</v>
      </c>
      <c r="W130" s="256">
        <f t="shared" si="44"/>
        <v>-917</v>
      </c>
      <c r="X130" s="90">
        <f t="shared" si="44"/>
        <v>-665</v>
      </c>
      <c r="Y130" s="90">
        <f t="shared" si="44"/>
        <v>-639</v>
      </c>
      <c r="Z130" s="90">
        <f t="shared" si="44"/>
        <v>-983</v>
      </c>
      <c r="AA130" s="90">
        <f t="shared" si="44"/>
        <v>-766</v>
      </c>
      <c r="AB130" s="176">
        <f t="shared" si="44"/>
        <v>-1256</v>
      </c>
    </row>
    <row r="131" spans="1:28" x14ac:dyDescent="0.3">
      <c r="A131" s="3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274"/>
      <c r="R131" s="256"/>
      <c r="S131" s="274"/>
      <c r="T131" s="256"/>
      <c r="U131" s="275"/>
      <c r="V131" s="255">
        <f t="shared" si="44"/>
        <v>-6</v>
      </c>
      <c r="W131" s="256">
        <f t="shared" si="44"/>
        <v>-18</v>
      </c>
      <c r="X131" s="90">
        <f t="shared" si="44"/>
        <v>-262</v>
      </c>
      <c r="Y131" s="90">
        <f t="shared" si="44"/>
        <v>-237</v>
      </c>
      <c r="Z131" s="90">
        <f t="shared" si="44"/>
        <v>-455</v>
      </c>
      <c r="AA131" s="90">
        <f t="shared" si="44"/>
        <v>-313</v>
      </c>
      <c r="AB131" s="176">
        <f t="shared" si="44"/>
        <v>-624</v>
      </c>
    </row>
    <row r="132" spans="1:28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274"/>
      <c r="R132" s="256"/>
      <c r="S132" s="274"/>
      <c r="T132" s="256"/>
      <c r="U132" s="275"/>
      <c r="V132" s="255">
        <f t="shared" si="44"/>
        <v>-56</v>
      </c>
      <c r="W132" s="256">
        <f t="shared" si="44"/>
        <v>-105</v>
      </c>
      <c r="X132" s="90">
        <f t="shared" si="44"/>
        <v>-132</v>
      </c>
      <c r="Y132" s="90">
        <f t="shared" si="44"/>
        <v>-105</v>
      </c>
      <c r="Z132" s="90">
        <f t="shared" si="44"/>
        <v>-79</v>
      </c>
      <c r="AA132" s="90">
        <f t="shared" si="44"/>
        <v>-62</v>
      </c>
      <c r="AB132" s="176">
        <f t="shared" si="44"/>
        <v>-41</v>
      </c>
    </row>
    <row r="133" spans="1:28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274"/>
      <c r="R133" s="256"/>
      <c r="S133" s="274"/>
      <c r="T133" s="256"/>
      <c r="U133" s="275"/>
      <c r="V133" s="255">
        <f t="shared" si="44"/>
        <v>-5</v>
      </c>
      <c r="W133" s="256">
        <f t="shared" si="44"/>
        <v>-10</v>
      </c>
      <c r="X133" s="90">
        <f t="shared" si="44"/>
        <v>-9</v>
      </c>
      <c r="Y133" s="90">
        <f t="shared" si="44"/>
        <v>-9</v>
      </c>
      <c r="Z133" s="90">
        <f t="shared" si="44"/>
        <v>-7</v>
      </c>
      <c r="AA133" s="90">
        <f t="shared" si="44"/>
        <v>-5</v>
      </c>
      <c r="AB133" s="176">
        <f t="shared" si="44"/>
        <v>-7</v>
      </c>
    </row>
    <row r="134" spans="1:28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276"/>
      <c r="R134" s="277"/>
      <c r="S134" s="276"/>
      <c r="T134" s="277"/>
      <c r="U134" s="278"/>
      <c r="V134" s="279">
        <f t="shared" si="44"/>
        <v>0</v>
      </c>
      <c r="W134" s="277">
        <f t="shared" si="44"/>
        <v>-1</v>
      </c>
      <c r="X134" s="94">
        <f t="shared" si="44"/>
        <v>-1</v>
      </c>
      <c r="Y134" s="94">
        <f t="shared" si="44"/>
        <v>0</v>
      </c>
      <c r="Z134" s="94">
        <f t="shared" si="44"/>
        <v>0</v>
      </c>
      <c r="AA134" s="94">
        <f t="shared" si="44"/>
        <v>0</v>
      </c>
      <c r="AB134" s="180">
        <f t="shared" si="44"/>
        <v>0</v>
      </c>
    </row>
    <row r="135" spans="1:28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274">
        <f t="shared" si="45"/>
        <v>0</v>
      </c>
      <c r="R135" s="256">
        <f t="shared" si="45"/>
        <v>0</v>
      </c>
      <c r="S135" s="274">
        <f t="shared" si="45"/>
        <v>0</v>
      </c>
      <c r="T135" s="256">
        <f t="shared" si="45"/>
        <v>0</v>
      </c>
      <c r="U135" s="275">
        <f t="shared" si="45"/>
        <v>0</v>
      </c>
      <c r="V135" s="281">
        <f>SUM(V130:V134)</f>
        <v>-145</v>
      </c>
      <c r="W135" s="282">
        <f>SUM(W130:W134)</f>
        <v>-1051</v>
      </c>
      <c r="X135" s="92">
        <f t="shared" ref="X135:AB135" si="46">SUM(X130:X134)</f>
        <v>-1069</v>
      </c>
      <c r="Y135" s="93">
        <f t="shared" si="46"/>
        <v>-990</v>
      </c>
      <c r="Z135" s="92">
        <f t="shared" si="46"/>
        <v>-1524</v>
      </c>
      <c r="AA135" s="93">
        <f t="shared" si="46"/>
        <v>-1146</v>
      </c>
      <c r="AB135" s="183">
        <f t="shared" si="46"/>
        <v>-1928</v>
      </c>
    </row>
    <row r="136" spans="1:28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274"/>
      <c r="R136" s="256"/>
      <c r="S136" s="274"/>
      <c r="T136" s="256"/>
      <c r="U136" s="275"/>
      <c r="V136" s="281"/>
      <c r="W136" s="282"/>
      <c r="X136" s="92"/>
      <c r="Y136" s="93"/>
      <c r="Z136" s="92"/>
      <c r="AA136" s="93"/>
      <c r="AB136" s="183"/>
    </row>
    <row r="137" spans="1:28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1698</v>
      </c>
      <c r="Q137" s="274"/>
      <c r="R137" s="256"/>
      <c r="S137" s="274"/>
      <c r="T137" s="256"/>
      <c r="U137" s="275"/>
      <c r="V137" s="255">
        <f t="shared" ref="V137:AB141" si="47">O137-C137</f>
        <v>-3053</v>
      </c>
      <c r="W137" s="256">
        <f t="shared" si="47"/>
        <v>-6736</v>
      </c>
      <c r="X137" s="90">
        <f t="shared" si="47"/>
        <v>-10246</v>
      </c>
      <c r="Y137" s="90">
        <f t="shared" si="47"/>
        <v>-8801</v>
      </c>
      <c r="Z137" s="90">
        <f t="shared" si="47"/>
        <v>-8537</v>
      </c>
      <c r="AA137" s="90">
        <f t="shared" si="47"/>
        <v>-7773</v>
      </c>
      <c r="AB137" s="176">
        <f t="shared" si="47"/>
        <v>-6476</v>
      </c>
    </row>
    <row r="138" spans="1:28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314</v>
      </c>
      <c r="Q138" s="274"/>
      <c r="R138" s="256"/>
      <c r="S138" s="274"/>
      <c r="T138" s="256"/>
      <c r="U138" s="275"/>
      <c r="V138" s="255">
        <f t="shared" si="47"/>
        <v>-966</v>
      </c>
      <c r="W138" s="256">
        <f t="shared" si="47"/>
        <v>-1355</v>
      </c>
      <c r="X138" s="90">
        <f t="shared" si="47"/>
        <v>-3587</v>
      </c>
      <c r="Y138" s="90">
        <f t="shared" si="47"/>
        <v>-3163</v>
      </c>
      <c r="Z138" s="90">
        <f t="shared" si="47"/>
        <v>-3293</v>
      </c>
      <c r="AA138" s="90">
        <f t="shared" si="47"/>
        <v>-3206</v>
      </c>
      <c r="AB138" s="176">
        <f t="shared" si="47"/>
        <v>-2802</v>
      </c>
    </row>
    <row r="139" spans="1:28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27</v>
      </c>
      <c r="Q139" s="274"/>
      <c r="R139" s="256"/>
      <c r="S139" s="274"/>
      <c r="T139" s="256"/>
      <c r="U139" s="275"/>
      <c r="V139" s="255">
        <f t="shared" si="47"/>
        <v>-90</v>
      </c>
      <c r="W139" s="256">
        <f t="shared" si="47"/>
        <v>-163</v>
      </c>
      <c r="X139" s="90">
        <f t="shared" si="47"/>
        <v>-208</v>
      </c>
      <c r="Y139" s="90">
        <f t="shared" si="47"/>
        <v>-163</v>
      </c>
      <c r="Z139" s="90">
        <f t="shared" si="47"/>
        <v>-135</v>
      </c>
      <c r="AA139" s="90">
        <f t="shared" si="47"/>
        <v>-104</v>
      </c>
      <c r="AB139" s="176">
        <f t="shared" si="47"/>
        <v>-89</v>
      </c>
    </row>
    <row r="140" spans="1:28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274"/>
      <c r="R140" s="256"/>
      <c r="S140" s="274"/>
      <c r="T140" s="256"/>
      <c r="U140" s="275"/>
      <c r="V140" s="255">
        <f t="shared" si="47"/>
        <v>-24</v>
      </c>
      <c r="W140" s="256">
        <f t="shared" si="47"/>
        <v>-52</v>
      </c>
      <c r="X140" s="90">
        <f t="shared" si="47"/>
        <v>-69</v>
      </c>
      <c r="Y140" s="90">
        <f t="shared" si="47"/>
        <v>-59</v>
      </c>
      <c r="Z140" s="90">
        <f t="shared" si="47"/>
        <v>-54</v>
      </c>
      <c r="AA140" s="90">
        <f t="shared" si="47"/>
        <v>-48</v>
      </c>
      <c r="AB140" s="176">
        <f t="shared" si="47"/>
        <v>-37</v>
      </c>
    </row>
    <row r="141" spans="1:28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1</v>
      </c>
      <c r="Q141" s="276"/>
      <c r="R141" s="277"/>
      <c r="S141" s="276"/>
      <c r="T141" s="277"/>
      <c r="U141" s="278"/>
      <c r="V141" s="279">
        <f t="shared" si="47"/>
        <v>-4</v>
      </c>
      <c r="W141" s="277">
        <f t="shared" si="47"/>
        <v>-6</v>
      </c>
      <c r="X141" s="94">
        <f t="shared" si="47"/>
        <v>-8</v>
      </c>
      <c r="Y141" s="94">
        <f t="shared" si="47"/>
        <v>-7</v>
      </c>
      <c r="Z141" s="94">
        <f t="shared" si="47"/>
        <v>-6</v>
      </c>
      <c r="AA141" s="94">
        <f t="shared" si="47"/>
        <v>-5</v>
      </c>
      <c r="AB141" s="180">
        <f t="shared" si="47"/>
        <v>-3</v>
      </c>
    </row>
    <row r="142" spans="1:28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2050</v>
      </c>
      <c r="Q142" s="283">
        <f t="shared" si="48"/>
        <v>0</v>
      </c>
      <c r="R142" s="283">
        <f t="shared" si="48"/>
        <v>0</v>
      </c>
      <c r="S142" s="283">
        <f t="shared" si="48"/>
        <v>0</v>
      </c>
      <c r="T142" s="283">
        <f t="shared" si="48"/>
        <v>0</v>
      </c>
      <c r="U142" s="284">
        <f t="shared" si="48"/>
        <v>0</v>
      </c>
      <c r="V142" s="285">
        <f t="shared" si="48"/>
        <v>-4137</v>
      </c>
      <c r="W142" s="283">
        <f t="shared" si="48"/>
        <v>-8312</v>
      </c>
      <c r="X142" s="185">
        <f t="shared" si="48"/>
        <v>-14118</v>
      </c>
      <c r="Y142" s="185">
        <f t="shared" si="48"/>
        <v>-12193</v>
      </c>
      <c r="Z142" s="185">
        <f t="shared" si="48"/>
        <v>-12025</v>
      </c>
      <c r="AA142" s="185">
        <f t="shared" si="48"/>
        <v>-11136</v>
      </c>
      <c r="AB142" s="186">
        <f t="shared" si="48"/>
        <v>-9407</v>
      </c>
    </row>
    <row r="143" spans="1:28" x14ac:dyDescent="0.3">
      <c r="A143" s="290"/>
      <c r="B143" s="229"/>
      <c r="C143" s="229"/>
      <c r="D143" s="229"/>
      <c r="E143" s="229"/>
      <c r="F143" s="229"/>
      <c r="G143" s="229"/>
    </row>
    <row r="144" spans="1:28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5"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7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63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9" sqref="A9"/>
      <selection pane="bottomRight" activeCell="C4" sqref="C4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14" width="13.5546875" style="1" customWidth="1"/>
    <col min="15" max="15" width="17.5546875" style="1" customWidth="1"/>
    <col min="16" max="16" width="17.21875" style="1" customWidth="1"/>
    <col min="17" max="21" width="9.44140625" style="1" hidden="1" customWidth="1"/>
    <col min="22" max="22" width="20.21875" style="1" customWidth="1"/>
    <col min="23" max="23" width="21.5546875" style="1" customWidth="1"/>
    <col min="24" max="26" width="15.21875" style="1" hidden="1" customWidth="1"/>
    <col min="27" max="28" width="14.88671875" style="1" hidden="1" customWidth="1"/>
    <col min="29" max="16384" width="9.21875" style="1"/>
  </cols>
  <sheetData>
    <row r="1" spans="1:28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28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7"/>
    </row>
    <row r="3" spans="1:28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9"/>
    </row>
    <row r="4" spans="1:28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9"/>
    </row>
    <row r="5" spans="1:28" ht="27.6" customHeight="1" thickTop="1" thickBot="1" x14ac:dyDescent="0.35">
      <c r="B5" s="4" t="s">
        <v>45</v>
      </c>
      <c r="C5" s="519" t="s">
        <v>84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10"/>
    </row>
    <row r="6" spans="1:28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10"/>
    </row>
    <row r="7" spans="1:28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13"/>
      <c r="R7" s="13"/>
      <c r="S7" s="13"/>
      <c r="T7" s="13"/>
      <c r="U7" s="13"/>
      <c r="V7" s="13"/>
      <c r="W7" s="14"/>
    </row>
    <row r="8" spans="1:28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17"/>
      <c r="Q8" s="17"/>
      <c r="R8" s="17"/>
      <c r="S8" s="17"/>
      <c r="T8" s="17"/>
      <c r="U8" s="20"/>
      <c r="V8" s="521" t="s">
        <v>32</v>
      </c>
      <c r="W8" s="522"/>
      <c r="X8" s="522"/>
      <c r="Y8" s="522"/>
      <c r="Z8" s="522"/>
      <c r="AA8" s="522"/>
      <c r="AB8" s="523"/>
    </row>
    <row r="9" spans="1:28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13" t="s">
        <v>88</v>
      </c>
      <c r="Q9" s="147" t="s">
        <v>13</v>
      </c>
      <c r="R9" s="147" t="s">
        <v>10</v>
      </c>
      <c r="S9" s="147" t="s">
        <v>11</v>
      </c>
      <c r="T9" s="147" t="s">
        <v>2</v>
      </c>
      <c r="U9" s="150" t="s">
        <v>12</v>
      </c>
      <c r="V9" s="146" t="s">
        <v>8</v>
      </c>
      <c r="W9" s="147" t="s">
        <v>89</v>
      </c>
      <c r="X9" s="147" t="s">
        <v>13</v>
      </c>
      <c r="Y9" s="147" t="s">
        <v>10</v>
      </c>
      <c r="Z9" s="147" t="s">
        <v>11</v>
      </c>
      <c r="AA9" s="147" t="s">
        <v>2</v>
      </c>
      <c r="AB9" s="148" t="s">
        <v>12</v>
      </c>
    </row>
    <row r="10" spans="1:28" x14ac:dyDescent="0.3">
      <c r="A10" s="3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26"/>
      <c r="Q10" s="26"/>
      <c r="R10" s="26"/>
      <c r="S10" s="26"/>
      <c r="T10" s="26"/>
      <c r="U10" s="187"/>
      <c r="V10" s="212"/>
      <c r="W10" s="28"/>
      <c r="X10" s="29"/>
      <c r="Y10" s="29"/>
      <c r="Z10" s="29"/>
      <c r="AA10" s="29"/>
      <c r="AB10" s="152"/>
    </row>
    <row r="11" spans="1:28" x14ac:dyDescent="0.3">
      <c r="A11" s="3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48">
        <v>259326</v>
      </c>
      <c r="Q11" s="30"/>
      <c r="R11" s="30"/>
      <c r="S11" s="30"/>
      <c r="T11" s="30"/>
      <c r="U11" s="188"/>
      <c r="V11" s="213">
        <f t="shared" ref="V11:AB15" si="0">O11-C11</f>
        <v>4079</v>
      </c>
      <c r="W11" s="80">
        <f t="shared" si="0"/>
        <v>4336</v>
      </c>
      <c r="X11" s="80">
        <f t="shared" si="0"/>
        <v>-254207</v>
      </c>
      <c r="Y11" s="80">
        <f t="shared" si="0"/>
        <v>-254416</v>
      </c>
      <c r="Z11" s="80">
        <f t="shared" si="0"/>
        <v>-252936</v>
      </c>
      <c r="AA11" s="80">
        <f t="shared" si="0"/>
        <v>-253397</v>
      </c>
      <c r="AB11" s="154">
        <f t="shared" si="0"/>
        <v>-254776</v>
      </c>
    </row>
    <row r="12" spans="1:28" x14ac:dyDescent="0.3">
      <c r="A12" s="3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48">
        <v>38757</v>
      </c>
      <c r="Q12" s="30"/>
      <c r="R12" s="30"/>
      <c r="S12" s="30"/>
      <c r="T12" s="30"/>
      <c r="U12" s="188"/>
      <c r="V12" s="213">
        <f t="shared" si="0"/>
        <v>-247</v>
      </c>
      <c r="W12" s="80">
        <f t="shared" si="0"/>
        <v>176</v>
      </c>
      <c r="X12" s="80">
        <f t="shared" si="0"/>
        <v>-39274</v>
      </c>
      <c r="Y12" s="80">
        <f t="shared" si="0"/>
        <v>-38721</v>
      </c>
      <c r="Z12" s="80">
        <f t="shared" si="0"/>
        <v>-39528</v>
      </c>
      <c r="AA12" s="80">
        <f t="shared" si="0"/>
        <v>-39143</v>
      </c>
      <c r="AB12" s="154">
        <f t="shared" si="0"/>
        <v>-37878</v>
      </c>
    </row>
    <row r="13" spans="1:28" x14ac:dyDescent="0.3">
      <c r="A13" s="3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48">
        <v>23496</v>
      </c>
      <c r="Q13" s="30"/>
      <c r="R13" s="30"/>
      <c r="S13" s="30"/>
      <c r="T13" s="30"/>
      <c r="U13" s="188"/>
      <c r="V13" s="213">
        <f t="shared" si="0"/>
        <v>-11</v>
      </c>
      <c r="W13" s="80">
        <f t="shared" si="0"/>
        <v>184</v>
      </c>
      <c r="X13" s="80">
        <f t="shared" si="0"/>
        <v>-23087</v>
      </c>
      <c r="Y13" s="80">
        <f t="shared" si="0"/>
        <v>-22900</v>
      </c>
      <c r="Z13" s="80">
        <f t="shared" si="0"/>
        <v>-22787</v>
      </c>
      <c r="AA13" s="80">
        <f t="shared" si="0"/>
        <v>-22725</v>
      </c>
      <c r="AB13" s="154">
        <f t="shared" si="0"/>
        <v>-22731</v>
      </c>
    </row>
    <row r="14" spans="1:28" x14ac:dyDescent="0.3">
      <c r="A14" s="3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48">
        <v>6940</v>
      </c>
      <c r="Q14" s="30"/>
      <c r="R14" s="30"/>
      <c r="S14" s="30"/>
      <c r="T14" s="30"/>
      <c r="U14" s="188"/>
      <c r="V14" s="213">
        <f t="shared" si="0"/>
        <v>136</v>
      </c>
      <c r="W14" s="80">
        <f t="shared" si="0"/>
        <v>151</v>
      </c>
      <c r="X14" s="80">
        <f t="shared" si="0"/>
        <v>-6782</v>
      </c>
      <c r="Y14" s="80">
        <f t="shared" si="0"/>
        <v>-6768</v>
      </c>
      <c r="Z14" s="80">
        <f t="shared" si="0"/>
        <v>-6750</v>
      </c>
      <c r="AA14" s="80">
        <f t="shared" si="0"/>
        <v>-6748</v>
      </c>
      <c r="AB14" s="154">
        <f t="shared" si="0"/>
        <v>-6754</v>
      </c>
    </row>
    <row r="15" spans="1:28" x14ac:dyDescent="0.3">
      <c r="A15" s="3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54">
        <v>995</v>
      </c>
      <c r="Q15" s="84"/>
      <c r="R15" s="84"/>
      <c r="S15" s="84"/>
      <c r="T15" s="84"/>
      <c r="U15" s="189"/>
      <c r="V15" s="214">
        <f t="shared" si="0"/>
        <v>13</v>
      </c>
      <c r="W15" s="85">
        <f t="shared" si="0"/>
        <v>16</v>
      </c>
      <c r="X15" s="85">
        <f t="shared" si="0"/>
        <v>-980</v>
      </c>
      <c r="Y15" s="85">
        <f t="shared" si="0"/>
        <v>-979</v>
      </c>
      <c r="Z15" s="85">
        <f t="shared" si="0"/>
        <v>-980</v>
      </c>
      <c r="AA15" s="85">
        <f t="shared" si="0"/>
        <v>-978</v>
      </c>
      <c r="AB15" s="155">
        <f t="shared" si="0"/>
        <v>-977</v>
      </c>
    </row>
    <row r="16" spans="1:28" ht="15" thickBot="1" x14ac:dyDescent="0.35">
      <c r="A16" s="3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P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51">
        <f t="shared" si="1"/>
        <v>329514</v>
      </c>
      <c r="Q16" s="31">
        <f t="shared" ref="Q16:U16" si="2">SUM(Q11:Q15)</f>
        <v>0</v>
      </c>
      <c r="R16" s="31">
        <f t="shared" si="2"/>
        <v>0</v>
      </c>
      <c r="S16" s="31">
        <f t="shared" si="2"/>
        <v>0</v>
      </c>
      <c r="T16" s="31">
        <f t="shared" si="2"/>
        <v>0</v>
      </c>
      <c r="U16" s="190">
        <f t="shared" si="2"/>
        <v>0</v>
      </c>
      <c r="V16" s="215">
        <f>SUM(V11:V15)</f>
        <v>3970</v>
      </c>
      <c r="W16" s="51">
        <f>SUM(W11:W15)</f>
        <v>4863</v>
      </c>
      <c r="X16" s="51">
        <f t="shared" ref="X16:AB16" si="3">SUM(X11:X15)</f>
        <v>-324330</v>
      </c>
      <c r="Y16" s="51">
        <f t="shared" si="3"/>
        <v>-323784</v>
      </c>
      <c r="Z16" s="51">
        <f t="shared" si="3"/>
        <v>-322981</v>
      </c>
      <c r="AA16" s="51">
        <f t="shared" si="3"/>
        <v>-322991</v>
      </c>
      <c r="AB16" s="157">
        <f t="shared" si="3"/>
        <v>-323116</v>
      </c>
    </row>
    <row r="17" spans="1:28" x14ac:dyDescent="0.3">
      <c r="A17" s="3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0"/>
      <c r="Q17" s="30"/>
      <c r="R17" s="30"/>
      <c r="S17" s="30"/>
      <c r="T17" s="30"/>
      <c r="U17" s="187"/>
      <c r="V17" s="213"/>
      <c r="W17" s="236"/>
      <c r="X17" s="81"/>
      <c r="Y17" s="81"/>
      <c r="Z17" s="81"/>
      <c r="AA17" s="81"/>
      <c r="AB17" s="159"/>
    </row>
    <row r="18" spans="1:28" x14ac:dyDescent="0.3">
      <c r="A18" s="3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57">
        <v>65471</v>
      </c>
      <c r="Q18" s="33"/>
      <c r="R18" s="33"/>
      <c r="S18" s="33"/>
      <c r="T18" s="33"/>
      <c r="U18" s="191"/>
      <c r="V18" s="213">
        <f t="shared" ref="V18:AB22" si="4">O18-C18</f>
        <v>5522</v>
      </c>
      <c r="W18" s="80">
        <f t="shared" si="4"/>
        <v>-3231</v>
      </c>
      <c r="X18" s="80">
        <f t="shared" si="4"/>
        <v>-62743</v>
      </c>
      <c r="Y18" s="80">
        <f t="shared" si="4"/>
        <v>-65388</v>
      </c>
      <c r="Z18" s="80">
        <f t="shared" si="4"/>
        <v>-67100</v>
      </c>
      <c r="AA18" s="80">
        <f t="shared" si="4"/>
        <v>-63283</v>
      </c>
      <c r="AB18" s="154">
        <f t="shared" si="4"/>
        <v>-59573</v>
      </c>
    </row>
    <row r="19" spans="1:28" x14ac:dyDescent="0.3">
      <c r="A19" s="3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57">
        <v>25507</v>
      </c>
      <c r="Q19" s="33"/>
      <c r="R19" s="33"/>
      <c r="S19" s="33"/>
      <c r="T19" s="33"/>
      <c r="U19" s="191"/>
      <c r="V19" s="213">
        <f t="shared" si="4"/>
        <v>-699</v>
      </c>
      <c r="W19" s="80">
        <f t="shared" si="4"/>
        <v>-2253</v>
      </c>
      <c r="X19" s="80">
        <f t="shared" si="4"/>
        <v>-26473</v>
      </c>
      <c r="Y19" s="80">
        <f t="shared" si="4"/>
        <v>-29023</v>
      </c>
      <c r="Z19" s="80">
        <f t="shared" si="4"/>
        <v>-28744</v>
      </c>
      <c r="AA19" s="80">
        <f t="shared" si="4"/>
        <v>-27137</v>
      </c>
      <c r="AB19" s="154">
        <f t="shared" si="4"/>
        <v>-25762</v>
      </c>
    </row>
    <row r="20" spans="1:28" x14ac:dyDescent="0.3">
      <c r="A20" s="3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57">
        <v>6204</v>
      </c>
      <c r="Q20" s="33"/>
      <c r="R20" s="33"/>
      <c r="S20" s="33"/>
      <c r="T20" s="33"/>
      <c r="U20" s="191"/>
      <c r="V20" s="213">
        <f t="shared" si="4"/>
        <v>787</v>
      </c>
      <c r="W20" s="80">
        <f t="shared" si="4"/>
        <v>1318</v>
      </c>
      <c r="X20" s="80">
        <f t="shared" si="4"/>
        <v>-4906</v>
      </c>
      <c r="Y20" s="80">
        <f t="shared" si="4"/>
        <v>-4649</v>
      </c>
      <c r="Z20" s="80">
        <f t="shared" si="4"/>
        <v>-4995</v>
      </c>
      <c r="AA20" s="80">
        <f t="shared" si="4"/>
        <v>-4706</v>
      </c>
      <c r="AB20" s="154">
        <f t="shared" si="4"/>
        <v>-4358</v>
      </c>
    </row>
    <row r="21" spans="1:28" x14ac:dyDescent="0.3">
      <c r="A21" s="3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57">
        <v>1589</v>
      </c>
      <c r="Q21" s="33"/>
      <c r="R21" s="33"/>
      <c r="S21" s="33"/>
      <c r="T21" s="33"/>
      <c r="U21" s="191"/>
      <c r="V21" s="213">
        <f t="shared" si="4"/>
        <v>325</v>
      </c>
      <c r="W21" s="80">
        <f t="shared" si="4"/>
        <v>568</v>
      </c>
      <c r="X21" s="80">
        <f t="shared" si="4"/>
        <v>-1075</v>
      </c>
      <c r="Y21" s="80">
        <f t="shared" si="4"/>
        <v>-1019</v>
      </c>
      <c r="Z21" s="80">
        <f t="shared" si="4"/>
        <v>-1048</v>
      </c>
      <c r="AA21" s="80">
        <f t="shared" si="4"/>
        <v>-997</v>
      </c>
      <c r="AB21" s="154">
        <f t="shared" si="4"/>
        <v>-847</v>
      </c>
    </row>
    <row r="22" spans="1:28" x14ac:dyDescent="0.3">
      <c r="A22" s="3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67">
        <v>203</v>
      </c>
      <c r="Q22" s="86"/>
      <c r="R22" s="86"/>
      <c r="S22" s="86"/>
      <c r="T22" s="86"/>
      <c r="U22" s="192"/>
      <c r="V22" s="214">
        <f t="shared" si="4"/>
        <v>75</v>
      </c>
      <c r="W22" s="85">
        <f t="shared" si="4"/>
        <v>83</v>
      </c>
      <c r="X22" s="85">
        <f t="shared" si="4"/>
        <v>-106</v>
      </c>
      <c r="Y22" s="85">
        <f t="shared" si="4"/>
        <v>-105</v>
      </c>
      <c r="Z22" s="85">
        <f t="shared" si="4"/>
        <v>-119</v>
      </c>
      <c r="AA22" s="85">
        <f t="shared" si="4"/>
        <v>-128</v>
      </c>
      <c r="AB22" s="155">
        <f t="shared" si="4"/>
        <v>-118</v>
      </c>
    </row>
    <row r="23" spans="1:28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P23" si="5">SUM(E18:E22)</f>
        <v>95303</v>
      </c>
      <c r="F23" s="60">
        <f t="shared" si="5"/>
        <v>100184</v>
      </c>
      <c r="G23" s="60">
        <f t="shared" si="5"/>
        <v>102006</v>
      </c>
      <c r="H23" s="60">
        <f t="shared" si="5"/>
        <v>96251</v>
      </c>
      <c r="I23" s="60">
        <f t="shared" si="5"/>
        <v>90658</v>
      </c>
      <c r="J23" s="60">
        <f t="shared" si="5"/>
        <v>92233</v>
      </c>
      <c r="K23" s="60">
        <f t="shared" si="5"/>
        <v>85139</v>
      </c>
      <c r="L23" s="60">
        <f t="shared" si="5"/>
        <v>84833</v>
      </c>
      <c r="M23" s="60">
        <f t="shared" si="5"/>
        <v>87292</v>
      </c>
      <c r="N23" s="58">
        <f t="shared" si="5"/>
        <v>86951</v>
      </c>
      <c r="O23" s="60">
        <f t="shared" si="5"/>
        <v>99142</v>
      </c>
      <c r="P23" s="60">
        <f t="shared" si="5"/>
        <v>98974</v>
      </c>
      <c r="Q23" s="34">
        <f t="shared" ref="Q23:AB23" si="6">SUM(Q18:Q22)</f>
        <v>0</v>
      </c>
      <c r="R23" s="34">
        <f t="shared" si="6"/>
        <v>0</v>
      </c>
      <c r="S23" s="34">
        <f t="shared" si="6"/>
        <v>0</v>
      </c>
      <c r="T23" s="34">
        <f t="shared" si="6"/>
        <v>0</v>
      </c>
      <c r="U23" s="191">
        <f t="shared" si="6"/>
        <v>0</v>
      </c>
      <c r="V23" s="216">
        <f t="shared" si="6"/>
        <v>6010</v>
      </c>
      <c r="W23" s="60">
        <f t="shared" si="6"/>
        <v>-3515</v>
      </c>
      <c r="X23" s="60">
        <f t="shared" si="6"/>
        <v>-95303</v>
      </c>
      <c r="Y23" s="60">
        <f t="shared" si="6"/>
        <v>-100184</v>
      </c>
      <c r="Z23" s="60">
        <f t="shared" si="6"/>
        <v>-102006</v>
      </c>
      <c r="AA23" s="60">
        <f t="shared" si="6"/>
        <v>-96251</v>
      </c>
      <c r="AB23" s="160">
        <f t="shared" si="6"/>
        <v>-90658</v>
      </c>
    </row>
    <row r="24" spans="1:28" x14ac:dyDescent="0.3">
      <c r="A24" s="3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57"/>
      <c r="Q24" s="33"/>
      <c r="R24" s="33"/>
      <c r="S24" s="33"/>
      <c r="T24" s="33"/>
      <c r="U24" s="191"/>
      <c r="V24" s="216"/>
      <c r="W24" s="82"/>
      <c r="X24" s="83"/>
      <c r="Y24" s="83"/>
      <c r="Z24" s="83"/>
      <c r="AA24" s="83"/>
      <c r="AB24" s="162"/>
    </row>
    <row r="25" spans="1:28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57">
        <v>26635</v>
      </c>
      <c r="Q25" s="33"/>
      <c r="R25" s="33"/>
      <c r="S25" s="33"/>
      <c r="T25" s="33"/>
      <c r="U25" s="191"/>
      <c r="V25" s="213">
        <f t="shared" ref="V25:AB29" si="7">O25-C25</f>
        <v>2991</v>
      </c>
      <c r="W25" s="80">
        <f t="shared" si="7"/>
        <v>-8206</v>
      </c>
      <c r="X25" s="80">
        <f t="shared" si="7"/>
        <v>-23344</v>
      </c>
      <c r="Y25" s="80">
        <f t="shared" si="7"/>
        <v>-26723</v>
      </c>
      <c r="Z25" s="80">
        <f t="shared" si="7"/>
        <v>-28709</v>
      </c>
      <c r="AA25" s="80">
        <f t="shared" si="7"/>
        <v>-23531</v>
      </c>
      <c r="AB25" s="154">
        <f t="shared" si="7"/>
        <v>-22018</v>
      </c>
    </row>
    <row r="26" spans="1:28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57">
        <v>6705</v>
      </c>
      <c r="Q26" s="33"/>
      <c r="R26" s="33"/>
      <c r="S26" s="33"/>
      <c r="T26" s="33"/>
      <c r="U26" s="191"/>
      <c r="V26" s="213">
        <f t="shared" si="7"/>
        <v>1193</v>
      </c>
      <c r="W26" s="80">
        <f t="shared" si="7"/>
        <v>-2018</v>
      </c>
      <c r="X26" s="80">
        <f t="shared" si="7"/>
        <v>-6396</v>
      </c>
      <c r="Y26" s="80">
        <f t="shared" si="7"/>
        <v>-9288</v>
      </c>
      <c r="Z26" s="80">
        <f t="shared" si="7"/>
        <v>-5251</v>
      </c>
      <c r="AA26" s="80">
        <f t="shared" si="7"/>
        <v>-3601</v>
      </c>
      <c r="AB26" s="154">
        <f t="shared" si="7"/>
        <v>-3774</v>
      </c>
    </row>
    <row r="27" spans="1:28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57">
        <v>3338</v>
      </c>
      <c r="Q27" s="33"/>
      <c r="R27" s="33"/>
      <c r="S27" s="33"/>
      <c r="T27" s="33"/>
      <c r="U27" s="191"/>
      <c r="V27" s="213">
        <f t="shared" si="7"/>
        <v>593</v>
      </c>
      <c r="W27" s="80">
        <f t="shared" si="7"/>
        <v>503</v>
      </c>
      <c r="X27" s="80">
        <f t="shared" si="7"/>
        <v>-2515</v>
      </c>
      <c r="Y27" s="80">
        <f t="shared" si="7"/>
        <v>-2079</v>
      </c>
      <c r="Z27" s="80">
        <f t="shared" si="7"/>
        <v>-2311</v>
      </c>
      <c r="AA27" s="80">
        <f t="shared" si="7"/>
        <v>-1801</v>
      </c>
      <c r="AB27" s="154">
        <f t="shared" si="7"/>
        <v>-1524</v>
      </c>
    </row>
    <row r="28" spans="1:28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57">
        <v>990</v>
      </c>
      <c r="Q28" s="33"/>
      <c r="R28" s="33"/>
      <c r="S28" s="33"/>
      <c r="T28" s="33"/>
      <c r="U28" s="191"/>
      <c r="V28" s="213">
        <f t="shared" si="7"/>
        <v>266</v>
      </c>
      <c r="W28" s="80">
        <f t="shared" si="7"/>
        <v>294</v>
      </c>
      <c r="X28" s="80">
        <f t="shared" si="7"/>
        <v>-640</v>
      </c>
      <c r="Y28" s="80">
        <f t="shared" si="7"/>
        <v>-569</v>
      </c>
      <c r="Z28" s="80">
        <f t="shared" si="7"/>
        <v>-564</v>
      </c>
      <c r="AA28" s="80">
        <f t="shared" si="7"/>
        <v>-496</v>
      </c>
      <c r="AB28" s="154">
        <f t="shared" si="7"/>
        <v>-356</v>
      </c>
    </row>
    <row r="29" spans="1:28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67">
        <v>130</v>
      </c>
      <c r="Q29" s="86"/>
      <c r="R29" s="86"/>
      <c r="S29" s="86"/>
      <c r="T29" s="86"/>
      <c r="U29" s="192"/>
      <c r="V29" s="214">
        <f t="shared" si="7"/>
        <v>59</v>
      </c>
      <c r="W29" s="85">
        <f t="shared" si="7"/>
        <v>51</v>
      </c>
      <c r="X29" s="85">
        <f t="shared" si="7"/>
        <v>-63</v>
      </c>
      <c r="Y29" s="85">
        <f t="shared" si="7"/>
        <v>-63</v>
      </c>
      <c r="Z29" s="85">
        <f t="shared" si="7"/>
        <v>-81</v>
      </c>
      <c r="AA29" s="85">
        <f t="shared" si="7"/>
        <v>-74</v>
      </c>
      <c r="AB29" s="155">
        <f t="shared" si="7"/>
        <v>-63</v>
      </c>
    </row>
    <row r="30" spans="1:28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P30" si="8">SUM(E25:E29)</f>
        <v>32958</v>
      </c>
      <c r="F30" s="60">
        <f t="shared" si="8"/>
        <v>38722</v>
      </c>
      <c r="G30" s="60">
        <f t="shared" si="8"/>
        <v>36916</v>
      </c>
      <c r="H30" s="60">
        <f t="shared" si="8"/>
        <v>29503</v>
      </c>
      <c r="I30" s="60">
        <f t="shared" si="8"/>
        <v>27735</v>
      </c>
      <c r="J30" s="60">
        <f t="shared" si="8"/>
        <v>33223</v>
      </c>
      <c r="K30" s="60">
        <f t="shared" si="8"/>
        <v>29033</v>
      </c>
      <c r="L30" s="60">
        <f t="shared" si="8"/>
        <v>35916</v>
      </c>
      <c r="M30" s="60">
        <f t="shared" si="8"/>
        <v>38275</v>
      </c>
      <c r="N30" s="61">
        <f t="shared" si="8"/>
        <v>39682</v>
      </c>
      <c r="O30" s="60">
        <f t="shared" si="8"/>
        <v>48503</v>
      </c>
      <c r="P30" s="60">
        <f t="shared" si="8"/>
        <v>37798</v>
      </c>
      <c r="Q30" s="34">
        <f t="shared" ref="Q30:AB30" si="9">SUM(Q25:Q29)</f>
        <v>0</v>
      </c>
      <c r="R30" s="34">
        <f t="shared" si="9"/>
        <v>0</v>
      </c>
      <c r="S30" s="34">
        <f t="shared" si="9"/>
        <v>0</v>
      </c>
      <c r="T30" s="34">
        <f t="shared" si="9"/>
        <v>0</v>
      </c>
      <c r="U30" s="193">
        <f t="shared" si="9"/>
        <v>0</v>
      </c>
      <c r="V30" s="216">
        <f t="shared" si="9"/>
        <v>5102</v>
      </c>
      <c r="W30" s="60">
        <f t="shared" si="9"/>
        <v>-9376</v>
      </c>
      <c r="X30" s="60">
        <f t="shared" si="9"/>
        <v>-32958</v>
      </c>
      <c r="Y30" s="60">
        <f t="shared" si="9"/>
        <v>-38722</v>
      </c>
      <c r="Z30" s="60">
        <f t="shared" si="9"/>
        <v>-36916</v>
      </c>
      <c r="AA30" s="60">
        <f t="shared" si="9"/>
        <v>-29503</v>
      </c>
      <c r="AB30" s="160">
        <f t="shared" si="9"/>
        <v>-27735</v>
      </c>
    </row>
    <row r="31" spans="1:28" x14ac:dyDescent="0.3">
      <c r="A31" s="3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60"/>
      <c r="Q31" s="34"/>
      <c r="R31" s="34"/>
      <c r="S31" s="34"/>
      <c r="T31" s="34"/>
      <c r="U31" s="193"/>
      <c r="V31" s="216"/>
      <c r="W31" s="60"/>
      <c r="X31" s="60"/>
      <c r="Y31" s="60"/>
      <c r="Z31" s="60"/>
      <c r="AA31" s="60"/>
      <c r="AB31" s="160"/>
    </row>
    <row r="32" spans="1:28" x14ac:dyDescent="0.3">
      <c r="A32" s="3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60">
        <v>16159</v>
      </c>
      <c r="Q32" s="34"/>
      <c r="R32" s="34"/>
      <c r="S32" s="34"/>
      <c r="T32" s="34"/>
      <c r="U32" s="193"/>
      <c r="V32" s="213">
        <f t="shared" ref="V32:AB36" si="10">O32-C32</f>
        <v>-396</v>
      </c>
      <c r="W32" s="80">
        <f t="shared" si="10"/>
        <v>595</v>
      </c>
      <c r="X32" s="80">
        <f t="shared" si="10"/>
        <v>-16914</v>
      </c>
      <c r="Y32" s="80">
        <f t="shared" si="10"/>
        <v>-13219</v>
      </c>
      <c r="Z32" s="80">
        <f t="shared" si="10"/>
        <v>-11574</v>
      </c>
      <c r="AA32" s="80">
        <f t="shared" si="10"/>
        <v>-12648</v>
      </c>
      <c r="AB32" s="154">
        <f t="shared" si="10"/>
        <v>-10188</v>
      </c>
    </row>
    <row r="33" spans="1:28" x14ac:dyDescent="0.3">
      <c r="A33" s="3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60">
        <v>6264</v>
      </c>
      <c r="Q33" s="34"/>
      <c r="R33" s="34"/>
      <c r="S33" s="34"/>
      <c r="T33" s="34"/>
      <c r="U33" s="193"/>
      <c r="V33" s="213">
        <f t="shared" si="10"/>
        <v>-416</v>
      </c>
      <c r="W33" s="80">
        <f t="shared" si="10"/>
        <v>390</v>
      </c>
      <c r="X33" s="80">
        <f t="shared" si="10"/>
        <v>-6223</v>
      </c>
      <c r="Y33" s="80">
        <f t="shared" si="10"/>
        <v>-4642</v>
      </c>
      <c r="Z33" s="80">
        <f t="shared" si="10"/>
        <v>-6501</v>
      </c>
      <c r="AA33" s="80">
        <f t="shared" si="10"/>
        <v>-3593</v>
      </c>
      <c r="AB33" s="154">
        <f t="shared" si="10"/>
        <v>-2404</v>
      </c>
    </row>
    <row r="34" spans="1:28" x14ac:dyDescent="0.3">
      <c r="A34" s="3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60">
        <v>1459</v>
      </c>
      <c r="Q34" s="34"/>
      <c r="R34" s="34"/>
      <c r="S34" s="34"/>
      <c r="T34" s="34"/>
      <c r="U34" s="193"/>
      <c r="V34" s="213">
        <f t="shared" si="10"/>
        <v>9</v>
      </c>
      <c r="W34" s="80">
        <f t="shared" si="10"/>
        <v>394</v>
      </c>
      <c r="X34" s="80">
        <f t="shared" si="10"/>
        <v>-1164</v>
      </c>
      <c r="Y34" s="80">
        <f t="shared" si="10"/>
        <v>-1123</v>
      </c>
      <c r="Z34" s="80">
        <f t="shared" si="10"/>
        <v>-895</v>
      </c>
      <c r="AA34" s="80">
        <f t="shared" si="10"/>
        <v>-962</v>
      </c>
      <c r="AB34" s="154">
        <f t="shared" si="10"/>
        <v>-720</v>
      </c>
    </row>
    <row r="35" spans="1:28" x14ac:dyDescent="0.3">
      <c r="A35" s="3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60">
        <v>380</v>
      </c>
      <c r="Q35" s="34"/>
      <c r="R35" s="34"/>
      <c r="S35" s="34"/>
      <c r="T35" s="34"/>
      <c r="U35" s="193"/>
      <c r="V35" s="213">
        <f t="shared" si="10"/>
        <v>38</v>
      </c>
      <c r="W35" s="80">
        <f t="shared" si="10"/>
        <v>207</v>
      </c>
      <c r="X35" s="80">
        <f t="shared" si="10"/>
        <v>-256</v>
      </c>
      <c r="Y35" s="80">
        <f t="shared" si="10"/>
        <v>-217</v>
      </c>
      <c r="Z35" s="80">
        <f t="shared" si="10"/>
        <v>-201</v>
      </c>
      <c r="AA35" s="80">
        <f t="shared" si="10"/>
        <v>-183</v>
      </c>
      <c r="AB35" s="154">
        <f t="shared" si="10"/>
        <v>-159</v>
      </c>
    </row>
    <row r="36" spans="1:28" x14ac:dyDescent="0.3">
      <c r="A36" s="3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67">
        <v>42</v>
      </c>
      <c r="Q36" s="87"/>
      <c r="R36" s="87"/>
      <c r="S36" s="87"/>
      <c r="T36" s="87"/>
      <c r="U36" s="194"/>
      <c r="V36" s="214">
        <f t="shared" si="10"/>
        <v>13</v>
      </c>
      <c r="W36" s="85">
        <f t="shared" si="10"/>
        <v>20</v>
      </c>
      <c r="X36" s="85">
        <f t="shared" si="10"/>
        <v>-25</v>
      </c>
      <c r="Y36" s="85">
        <f t="shared" si="10"/>
        <v>-19</v>
      </c>
      <c r="Z36" s="85">
        <f t="shared" si="10"/>
        <v>-12</v>
      </c>
      <c r="AA36" s="85">
        <f t="shared" si="10"/>
        <v>-29</v>
      </c>
      <c r="AB36" s="155">
        <f t="shared" si="10"/>
        <v>-22</v>
      </c>
    </row>
    <row r="37" spans="1:28" x14ac:dyDescent="0.3">
      <c r="A37" s="3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11">SUM(E32:E36)</f>
        <v>24582</v>
      </c>
      <c r="F37" s="60">
        <f t="shared" si="11"/>
        <v>19220</v>
      </c>
      <c r="G37" s="60">
        <f t="shared" si="11"/>
        <v>19183</v>
      </c>
      <c r="H37" s="60">
        <f t="shared" si="11"/>
        <v>17415</v>
      </c>
      <c r="I37" s="60">
        <f t="shared" si="11"/>
        <v>13493</v>
      </c>
      <c r="J37" s="60">
        <f t="shared" si="11"/>
        <v>13218</v>
      </c>
      <c r="K37" s="60">
        <f t="shared" si="11"/>
        <v>14555</v>
      </c>
      <c r="L37" s="60">
        <f t="shared" si="11"/>
        <v>10719</v>
      </c>
      <c r="M37" s="60">
        <f t="shared" si="11"/>
        <v>17160</v>
      </c>
      <c r="N37" s="61">
        <f t="shared" si="11"/>
        <v>17700</v>
      </c>
      <c r="O37" s="60">
        <f>SUM(O32:O36)</f>
        <v>18049</v>
      </c>
      <c r="P37" s="60">
        <f t="shared" ref="P37" si="12">SUM(P32:P36)</f>
        <v>24304</v>
      </c>
      <c r="Q37" s="34">
        <f t="shared" ref="Q37:AB37" si="13">SUM(Q32:Q36)</f>
        <v>0</v>
      </c>
      <c r="R37" s="34">
        <f t="shared" si="13"/>
        <v>0</v>
      </c>
      <c r="S37" s="34">
        <f t="shared" si="13"/>
        <v>0</v>
      </c>
      <c r="T37" s="34">
        <f t="shared" si="13"/>
        <v>0</v>
      </c>
      <c r="U37" s="193">
        <f t="shared" si="13"/>
        <v>0</v>
      </c>
      <c r="V37" s="216">
        <f t="shared" si="13"/>
        <v>-752</v>
      </c>
      <c r="W37" s="60">
        <f t="shared" si="13"/>
        <v>1606</v>
      </c>
      <c r="X37" s="60">
        <f t="shared" si="13"/>
        <v>-24582</v>
      </c>
      <c r="Y37" s="60">
        <f t="shared" si="13"/>
        <v>-19220</v>
      </c>
      <c r="Z37" s="60">
        <f t="shared" si="13"/>
        <v>-19183</v>
      </c>
      <c r="AA37" s="60">
        <f t="shared" si="13"/>
        <v>-17415</v>
      </c>
      <c r="AB37" s="160">
        <f t="shared" si="13"/>
        <v>-13493</v>
      </c>
    </row>
    <row r="38" spans="1:28" x14ac:dyDescent="0.3">
      <c r="A38" s="3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60"/>
      <c r="Q38" s="34"/>
      <c r="R38" s="34"/>
      <c r="S38" s="34"/>
      <c r="T38" s="34"/>
      <c r="U38" s="193"/>
      <c r="V38" s="216"/>
      <c r="W38" s="60"/>
      <c r="X38" s="60"/>
      <c r="Y38" s="60"/>
      <c r="Z38" s="60"/>
      <c r="AA38" s="60"/>
      <c r="AB38" s="160"/>
    </row>
    <row r="39" spans="1:28" x14ac:dyDescent="0.3">
      <c r="A39" s="3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60">
        <v>22677</v>
      </c>
      <c r="Q39" s="34"/>
      <c r="R39" s="34"/>
      <c r="S39" s="34"/>
      <c r="T39" s="34"/>
      <c r="U39" s="193"/>
      <c r="V39" s="213">
        <f t="shared" ref="V39:AB43" si="14">O39-C39</f>
        <v>2927</v>
      </c>
      <c r="W39" s="80">
        <f t="shared" si="14"/>
        <v>4380</v>
      </c>
      <c r="X39" s="80">
        <f t="shared" si="14"/>
        <v>-22485</v>
      </c>
      <c r="Y39" s="80">
        <f t="shared" si="14"/>
        <v>-25446</v>
      </c>
      <c r="Z39" s="80">
        <f t="shared" si="14"/>
        <v>-26817</v>
      </c>
      <c r="AA39" s="80">
        <f t="shared" si="14"/>
        <v>-27104</v>
      </c>
      <c r="AB39" s="154">
        <f t="shared" si="14"/>
        <v>-27367</v>
      </c>
    </row>
    <row r="40" spans="1:28" x14ac:dyDescent="0.3">
      <c r="A40" s="3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60">
        <v>12538</v>
      </c>
      <c r="Q40" s="34"/>
      <c r="R40" s="34"/>
      <c r="S40" s="34"/>
      <c r="T40" s="34"/>
      <c r="U40" s="193"/>
      <c r="V40" s="213">
        <f t="shared" si="14"/>
        <v>-1476</v>
      </c>
      <c r="W40" s="80">
        <f t="shared" si="14"/>
        <v>-625</v>
      </c>
      <c r="X40" s="80">
        <f t="shared" si="14"/>
        <v>-13854</v>
      </c>
      <c r="Y40" s="80">
        <f t="shared" si="14"/>
        <v>-15093</v>
      </c>
      <c r="Z40" s="80">
        <f t="shared" si="14"/>
        <v>-16992</v>
      </c>
      <c r="AA40" s="80">
        <f t="shared" si="14"/>
        <v>-19943</v>
      </c>
      <c r="AB40" s="154">
        <f t="shared" si="14"/>
        <v>-19584</v>
      </c>
    </row>
    <row r="41" spans="1:28" x14ac:dyDescent="0.3">
      <c r="A41" s="3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60">
        <v>1407</v>
      </c>
      <c r="Q41" s="34"/>
      <c r="R41" s="34"/>
      <c r="S41" s="34"/>
      <c r="T41" s="34"/>
      <c r="U41" s="193"/>
      <c r="V41" s="213">
        <f t="shared" si="14"/>
        <v>185</v>
      </c>
      <c r="W41" s="80">
        <f t="shared" si="14"/>
        <v>421</v>
      </c>
      <c r="X41" s="80">
        <f t="shared" si="14"/>
        <v>-1227</v>
      </c>
      <c r="Y41" s="80">
        <f t="shared" si="14"/>
        <v>-1447</v>
      </c>
      <c r="Z41" s="80">
        <f t="shared" si="14"/>
        <v>-1789</v>
      </c>
      <c r="AA41" s="80">
        <f t="shared" si="14"/>
        <v>-1943</v>
      </c>
      <c r="AB41" s="154">
        <f t="shared" si="14"/>
        <v>-2114</v>
      </c>
    </row>
    <row r="42" spans="1:28" x14ac:dyDescent="0.3">
      <c r="A42" s="3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60">
        <v>219</v>
      </c>
      <c r="Q42" s="34"/>
      <c r="R42" s="34"/>
      <c r="S42" s="34"/>
      <c r="T42" s="34"/>
      <c r="U42" s="193"/>
      <c r="V42" s="213">
        <f t="shared" si="14"/>
        <v>21</v>
      </c>
      <c r="W42" s="80">
        <f t="shared" si="14"/>
        <v>67</v>
      </c>
      <c r="X42" s="80">
        <f t="shared" si="14"/>
        <v>-179</v>
      </c>
      <c r="Y42" s="80">
        <f t="shared" si="14"/>
        <v>-233</v>
      </c>
      <c r="Z42" s="80">
        <f t="shared" si="14"/>
        <v>-283</v>
      </c>
      <c r="AA42" s="80">
        <f t="shared" si="14"/>
        <v>-318</v>
      </c>
      <c r="AB42" s="154">
        <f t="shared" si="14"/>
        <v>-332</v>
      </c>
    </row>
    <row r="43" spans="1:28" x14ac:dyDescent="0.3">
      <c r="A43" s="3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67">
        <v>31</v>
      </c>
      <c r="Q43" s="87"/>
      <c r="R43" s="87"/>
      <c r="S43" s="87"/>
      <c r="T43" s="87"/>
      <c r="U43" s="194"/>
      <c r="V43" s="214">
        <f t="shared" si="14"/>
        <v>3</v>
      </c>
      <c r="W43" s="85">
        <f t="shared" si="14"/>
        <v>12</v>
      </c>
      <c r="X43" s="85">
        <f t="shared" si="14"/>
        <v>-18</v>
      </c>
      <c r="Y43" s="85">
        <f t="shared" si="14"/>
        <v>-23</v>
      </c>
      <c r="Z43" s="85">
        <f t="shared" si="14"/>
        <v>-26</v>
      </c>
      <c r="AA43" s="85">
        <f t="shared" si="14"/>
        <v>-25</v>
      </c>
      <c r="AB43" s="155">
        <f t="shared" si="14"/>
        <v>-33</v>
      </c>
    </row>
    <row r="44" spans="1:28" ht="15" thickBot="1" x14ac:dyDescent="0.35">
      <c r="A44" s="3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P44" si="15">SUM(E39:E43)</f>
        <v>37763</v>
      </c>
      <c r="F44" s="51">
        <f t="shared" si="15"/>
        <v>42242</v>
      </c>
      <c r="G44" s="51">
        <f t="shared" si="15"/>
        <v>45907</v>
      </c>
      <c r="H44" s="51">
        <f t="shared" si="15"/>
        <v>49333</v>
      </c>
      <c r="I44" s="51">
        <f t="shared" si="15"/>
        <v>49430</v>
      </c>
      <c r="J44" s="51">
        <f t="shared" si="15"/>
        <v>45792</v>
      </c>
      <c r="K44" s="51">
        <f t="shared" si="15"/>
        <v>41551</v>
      </c>
      <c r="L44" s="51">
        <f t="shared" si="15"/>
        <v>38198</v>
      </c>
      <c r="M44" s="51">
        <f t="shared" si="15"/>
        <v>31857</v>
      </c>
      <c r="N44" s="62">
        <f t="shared" si="15"/>
        <v>29569</v>
      </c>
      <c r="O44" s="51">
        <f t="shared" si="15"/>
        <v>32590</v>
      </c>
      <c r="P44" s="51">
        <f t="shared" si="15"/>
        <v>36872</v>
      </c>
      <c r="Q44" s="31">
        <f t="shared" ref="Q44:AB44" si="16">SUM(Q39:Q43)</f>
        <v>0</v>
      </c>
      <c r="R44" s="31">
        <f t="shared" si="16"/>
        <v>0</v>
      </c>
      <c r="S44" s="31">
        <f t="shared" si="16"/>
        <v>0</v>
      </c>
      <c r="T44" s="31">
        <f t="shared" si="16"/>
        <v>0</v>
      </c>
      <c r="U44" s="195">
        <f t="shared" si="16"/>
        <v>0</v>
      </c>
      <c r="V44" s="215">
        <f t="shared" si="16"/>
        <v>1660</v>
      </c>
      <c r="W44" s="51">
        <f t="shared" si="16"/>
        <v>4255</v>
      </c>
      <c r="X44" s="51">
        <f t="shared" si="16"/>
        <v>-37763</v>
      </c>
      <c r="Y44" s="51">
        <f t="shared" si="16"/>
        <v>-42242</v>
      </c>
      <c r="Z44" s="51">
        <f t="shared" si="16"/>
        <v>-45907</v>
      </c>
      <c r="AA44" s="51">
        <f t="shared" si="16"/>
        <v>-49333</v>
      </c>
      <c r="AB44" s="157">
        <f t="shared" si="16"/>
        <v>-49430</v>
      </c>
    </row>
    <row r="45" spans="1:28" x14ac:dyDescent="0.3">
      <c r="A45" s="3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64"/>
      <c r="Q45" s="35"/>
      <c r="R45" s="35"/>
      <c r="S45" s="35"/>
      <c r="T45" s="35"/>
      <c r="U45" s="196"/>
      <c r="V45" s="217"/>
      <c r="W45" s="35"/>
      <c r="X45" s="35"/>
      <c r="Y45" s="35"/>
      <c r="Z45" s="35"/>
      <c r="AA45" s="35"/>
      <c r="AB45" s="163"/>
    </row>
    <row r="46" spans="1:28" x14ac:dyDescent="0.3">
      <c r="A46" s="3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95">
        <v>7531910.6799999997</v>
      </c>
      <c r="Q46" s="101"/>
      <c r="R46" s="101"/>
      <c r="S46" s="101"/>
      <c r="T46" s="101"/>
      <c r="U46" s="197"/>
      <c r="V46" s="218">
        <f t="shared" ref="V46:AB50" si="17">O46-C46</f>
        <v>-885333.41999999993</v>
      </c>
      <c r="W46" s="95">
        <f t="shared" si="17"/>
        <v>-3526052.91</v>
      </c>
      <c r="X46" s="95">
        <f t="shared" si="17"/>
        <v>-4173798.83</v>
      </c>
      <c r="Y46" s="95">
        <f t="shared" si="17"/>
        <v>-3933529.88</v>
      </c>
      <c r="Z46" s="95">
        <f t="shared" si="17"/>
        <v>-2291927.96</v>
      </c>
      <c r="AA46" s="95">
        <f t="shared" si="17"/>
        <v>-1270702</v>
      </c>
      <c r="AB46" s="164">
        <f t="shared" si="17"/>
        <v>-1079402.1100000001</v>
      </c>
    </row>
    <row r="47" spans="1:28" x14ac:dyDescent="0.3">
      <c r="A47" s="3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95">
        <v>1688665.53</v>
      </c>
      <c r="Q47" s="101"/>
      <c r="R47" s="101"/>
      <c r="S47" s="101"/>
      <c r="T47" s="101"/>
      <c r="U47" s="197"/>
      <c r="V47" s="218">
        <f t="shared" si="17"/>
        <v>-912920.56</v>
      </c>
      <c r="W47" s="95">
        <f t="shared" si="17"/>
        <v>-769487.82999999984</v>
      </c>
      <c r="X47" s="95">
        <f t="shared" si="17"/>
        <v>-1074445.3999999999</v>
      </c>
      <c r="Y47" s="95">
        <f t="shared" si="17"/>
        <v>-829869.05</v>
      </c>
      <c r="Z47" s="95">
        <f t="shared" si="17"/>
        <v>-1209553.73</v>
      </c>
      <c r="AA47" s="95">
        <f t="shared" si="17"/>
        <v>-693291.88</v>
      </c>
      <c r="AB47" s="164">
        <f t="shared" si="17"/>
        <v>-336024.34</v>
      </c>
    </row>
    <row r="48" spans="1:28" x14ac:dyDescent="0.3">
      <c r="A48" s="3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95">
        <v>995036.9</v>
      </c>
      <c r="Q48" s="101"/>
      <c r="R48" s="101"/>
      <c r="S48" s="101"/>
      <c r="T48" s="101"/>
      <c r="U48" s="197"/>
      <c r="V48" s="218">
        <f t="shared" si="17"/>
        <v>-92779.579999999958</v>
      </c>
      <c r="W48" s="95">
        <f t="shared" si="17"/>
        <v>-13651.25</v>
      </c>
      <c r="X48" s="95">
        <f t="shared" si="17"/>
        <v>-415968.05</v>
      </c>
      <c r="Y48" s="95">
        <f t="shared" si="17"/>
        <v>-224574.02</v>
      </c>
      <c r="Z48" s="95">
        <f t="shared" si="17"/>
        <v>-105207.33</v>
      </c>
      <c r="AA48" s="95">
        <f t="shared" si="17"/>
        <v>-73719.98</v>
      </c>
      <c r="AB48" s="164">
        <f t="shared" si="17"/>
        <v>-90785.05</v>
      </c>
    </row>
    <row r="49" spans="1:28" x14ac:dyDescent="0.3">
      <c r="A49" s="3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95">
        <v>1224721.3600000001</v>
      </c>
      <c r="Q49" s="101"/>
      <c r="R49" s="101"/>
      <c r="S49" s="101"/>
      <c r="T49" s="101"/>
      <c r="U49" s="197"/>
      <c r="V49" s="218">
        <f t="shared" si="17"/>
        <v>40715.810000000056</v>
      </c>
      <c r="W49" s="95">
        <f t="shared" si="17"/>
        <v>256372.43000000005</v>
      </c>
      <c r="X49" s="95">
        <f t="shared" si="17"/>
        <v>-453808.76</v>
      </c>
      <c r="Y49" s="95">
        <f t="shared" si="17"/>
        <v>-267262.37</v>
      </c>
      <c r="Z49" s="95">
        <f t="shared" si="17"/>
        <v>-158545.94</v>
      </c>
      <c r="AA49" s="95">
        <f t="shared" si="17"/>
        <v>-125393.91</v>
      </c>
      <c r="AB49" s="164">
        <f t="shared" si="17"/>
        <v>-89616.77</v>
      </c>
    </row>
    <row r="50" spans="1:28" ht="16.2" x14ac:dyDescent="0.45">
      <c r="A50" s="3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103">
        <v>1008361.65</v>
      </c>
      <c r="Q50" s="105"/>
      <c r="R50" s="105"/>
      <c r="S50" s="105"/>
      <c r="T50" s="105"/>
      <c r="U50" s="198"/>
      <c r="V50" s="219">
        <f t="shared" si="17"/>
        <v>589224.21</v>
      </c>
      <c r="W50" s="96">
        <f t="shared" si="17"/>
        <v>224389.29000000004</v>
      </c>
      <c r="X50" s="96">
        <f t="shared" si="17"/>
        <v>-867309.08</v>
      </c>
      <c r="Y50" s="96">
        <f t="shared" si="17"/>
        <v>-368808.16</v>
      </c>
      <c r="Z50" s="96">
        <f t="shared" si="17"/>
        <v>-252380.09</v>
      </c>
      <c r="AA50" s="96">
        <f t="shared" si="17"/>
        <v>-101449.3</v>
      </c>
      <c r="AB50" s="165">
        <f t="shared" si="17"/>
        <v>-148842.17000000001</v>
      </c>
    </row>
    <row r="51" spans="1:28" x14ac:dyDescent="0.3">
      <c r="A51" s="3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P51" si="18">SUM(E46:E50)</f>
        <v>6985330.1200000001</v>
      </c>
      <c r="F51" s="95">
        <f t="shared" si="18"/>
        <v>5624043.4799999995</v>
      </c>
      <c r="G51" s="95">
        <f t="shared" si="18"/>
        <v>4017615.05</v>
      </c>
      <c r="H51" s="95">
        <f t="shared" si="18"/>
        <v>2264557.0699999998</v>
      </c>
      <c r="I51" s="95">
        <f t="shared" si="18"/>
        <v>1744670.4400000002</v>
      </c>
      <c r="J51" s="95">
        <f t="shared" si="18"/>
        <v>2033370.3499999999</v>
      </c>
      <c r="K51" s="95">
        <f t="shared" si="18"/>
        <v>2374220.5499999998</v>
      </c>
      <c r="L51" s="95">
        <f t="shared" si="18"/>
        <v>5490592.71</v>
      </c>
      <c r="M51" s="95">
        <f t="shared" si="18"/>
        <v>9484969.1400000006</v>
      </c>
      <c r="N51" s="100">
        <f t="shared" si="18"/>
        <v>11648055.420000002</v>
      </c>
      <c r="O51" s="95">
        <f t="shared" si="18"/>
        <v>15834555.16</v>
      </c>
      <c r="P51" s="95">
        <f t="shared" si="18"/>
        <v>12448696.119999999</v>
      </c>
      <c r="Q51" s="101">
        <f t="shared" ref="Q51:AB51" si="19">SUM(Q46:Q50)</f>
        <v>0</v>
      </c>
      <c r="R51" s="101">
        <f t="shared" si="19"/>
        <v>0</v>
      </c>
      <c r="S51" s="101">
        <f t="shared" si="19"/>
        <v>0</v>
      </c>
      <c r="T51" s="101">
        <f t="shared" si="19"/>
        <v>0</v>
      </c>
      <c r="U51" s="197">
        <f t="shared" si="19"/>
        <v>0</v>
      </c>
      <c r="V51" s="218">
        <f t="shared" si="19"/>
        <v>-1261093.54</v>
      </c>
      <c r="W51" s="95">
        <f t="shared" si="19"/>
        <v>-3828430.27</v>
      </c>
      <c r="X51" s="95">
        <f t="shared" si="19"/>
        <v>-6985330.1200000001</v>
      </c>
      <c r="Y51" s="95">
        <f t="shared" si="19"/>
        <v>-5624043.4799999995</v>
      </c>
      <c r="Z51" s="95">
        <f t="shared" si="19"/>
        <v>-4017615.05</v>
      </c>
      <c r="AA51" s="95">
        <f t="shared" si="19"/>
        <v>-2264557.0699999998</v>
      </c>
      <c r="AB51" s="141">
        <f t="shared" si="19"/>
        <v>-1744670.4400000002</v>
      </c>
    </row>
    <row r="52" spans="1:28" x14ac:dyDescent="0.3">
      <c r="A52" s="3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95"/>
      <c r="Q52" s="101"/>
      <c r="R52" s="101"/>
      <c r="S52" s="101"/>
      <c r="T52" s="101"/>
      <c r="U52" s="197"/>
      <c r="V52" s="218"/>
      <c r="W52" s="95"/>
      <c r="X52" s="95"/>
      <c r="Y52" s="95"/>
      <c r="Z52" s="95"/>
      <c r="AA52" s="95"/>
      <c r="AB52" s="141"/>
    </row>
    <row r="53" spans="1:28" x14ac:dyDescent="0.3">
      <c r="A53" s="3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95">
        <v>6190063.8200000003</v>
      </c>
      <c r="Q53" s="101"/>
      <c r="R53" s="101"/>
      <c r="S53" s="101"/>
      <c r="T53" s="101"/>
      <c r="U53" s="197"/>
      <c r="V53" s="218">
        <f t="shared" ref="V53:AB57" si="20">O53-C53</f>
        <v>-848511.8200000003</v>
      </c>
      <c r="W53" s="95">
        <f t="shared" si="20"/>
        <v>-187094.87999999989</v>
      </c>
      <c r="X53" s="95">
        <f t="shared" si="20"/>
        <v>-6546772.8799999999</v>
      </c>
      <c r="Y53" s="95">
        <f t="shared" si="20"/>
        <v>-3563189.4</v>
      </c>
      <c r="Z53" s="95">
        <f t="shared" si="20"/>
        <v>-2173176.54</v>
      </c>
      <c r="AA53" s="95">
        <f t="shared" si="20"/>
        <v>-1192653.6100000001</v>
      </c>
      <c r="AB53" s="164">
        <f t="shared" si="20"/>
        <v>-651311.48</v>
      </c>
    </row>
    <row r="54" spans="1:28" x14ac:dyDescent="0.3">
      <c r="A54" s="3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95">
        <v>1981127.12</v>
      </c>
      <c r="Q54" s="101"/>
      <c r="R54" s="101"/>
      <c r="S54" s="101"/>
      <c r="T54" s="101"/>
      <c r="U54" s="197"/>
      <c r="V54" s="218">
        <f t="shared" si="20"/>
        <v>-1050142.3700000001</v>
      </c>
      <c r="W54" s="95">
        <f t="shared" si="20"/>
        <v>-493064.89999999991</v>
      </c>
      <c r="X54" s="95">
        <f t="shared" si="20"/>
        <v>-1775169.76</v>
      </c>
      <c r="Y54" s="95">
        <f t="shared" si="20"/>
        <v>-1120315.6399999999</v>
      </c>
      <c r="Z54" s="95">
        <f t="shared" si="20"/>
        <v>-996294.13</v>
      </c>
      <c r="AA54" s="95">
        <f t="shared" si="20"/>
        <v>-1056357.8600000001</v>
      </c>
      <c r="AB54" s="164">
        <f t="shared" si="20"/>
        <v>-593081.41</v>
      </c>
    </row>
    <row r="55" spans="1:28" x14ac:dyDescent="0.3">
      <c r="A55" s="3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95">
        <v>551687.35</v>
      </c>
      <c r="Q55" s="101"/>
      <c r="R55" s="101"/>
      <c r="S55" s="101"/>
      <c r="T55" s="101"/>
      <c r="U55" s="197"/>
      <c r="V55" s="218">
        <f t="shared" si="20"/>
        <v>-28982.929999999993</v>
      </c>
      <c r="W55" s="95">
        <f t="shared" si="20"/>
        <v>96729.579999999958</v>
      </c>
      <c r="X55" s="95">
        <f t="shared" si="20"/>
        <v>-411471.66</v>
      </c>
      <c r="Y55" s="95">
        <f t="shared" si="20"/>
        <v>-173382.61</v>
      </c>
      <c r="Z55" s="95">
        <f t="shared" si="20"/>
        <v>-61560.05</v>
      </c>
      <c r="AA55" s="95">
        <f t="shared" si="20"/>
        <v>-19318.05</v>
      </c>
      <c r="AB55" s="164">
        <f t="shared" si="20"/>
        <v>-20767</v>
      </c>
    </row>
    <row r="56" spans="1:28" x14ac:dyDescent="0.3">
      <c r="A56" s="3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95">
        <v>545504.24</v>
      </c>
      <c r="Q56" s="101"/>
      <c r="R56" s="101"/>
      <c r="S56" s="101"/>
      <c r="T56" s="101"/>
      <c r="U56" s="197"/>
      <c r="V56" s="218">
        <f t="shared" si="20"/>
        <v>44975.479999999981</v>
      </c>
      <c r="W56" s="95">
        <f t="shared" si="20"/>
        <v>193807.35999999999</v>
      </c>
      <c r="X56" s="95">
        <f t="shared" si="20"/>
        <v>-334037.56</v>
      </c>
      <c r="Y56" s="95">
        <f t="shared" si="20"/>
        <v>-217262.17</v>
      </c>
      <c r="Z56" s="95">
        <f t="shared" si="20"/>
        <v>-70628.179999999993</v>
      </c>
      <c r="AA56" s="95">
        <f t="shared" si="20"/>
        <v>-29247.22</v>
      </c>
      <c r="AB56" s="164">
        <f t="shared" si="20"/>
        <v>-19220</v>
      </c>
    </row>
    <row r="57" spans="1:28" ht="16.2" x14ac:dyDescent="0.45">
      <c r="A57" s="3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103">
        <v>339077.81</v>
      </c>
      <c r="Q57" s="105"/>
      <c r="R57" s="105"/>
      <c r="S57" s="105"/>
      <c r="T57" s="105"/>
      <c r="U57" s="198"/>
      <c r="V57" s="219">
        <f t="shared" si="20"/>
        <v>132581.70000000001</v>
      </c>
      <c r="W57" s="96">
        <f t="shared" si="20"/>
        <v>-3174.2600000000093</v>
      </c>
      <c r="X57" s="96">
        <f t="shared" si="20"/>
        <v>-237016.39</v>
      </c>
      <c r="Y57" s="96">
        <f t="shared" si="20"/>
        <v>-113322.34</v>
      </c>
      <c r="Z57" s="96">
        <f t="shared" si="20"/>
        <v>-190572.2</v>
      </c>
      <c r="AA57" s="96">
        <f t="shared" si="20"/>
        <v>-156663.06</v>
      </c>
      <c r="AB57" s="165">
        <f t="shared" si="20"/>
        <v>-47938.92</v>
      </c>
    </row>
    <row r="58" spans="1:28" x14ac:dyDescent="0.3">
      <c r="A58" s="3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P58" si="21">SUM(E53:E57)</f>
        <v>9304468.25</v>
      </c>
      <c r="F58" s="95">
        <f t="shared" si="21"/>
        <v>5187472.16</v>
      </c>
      <c r="G58" s="95">
        <f t="shared" si="21"/>
        <v>3492231.1</v>
      </c>
      <c r="H58" s="95">
        <f t="shared" si="21"/>
        <v>2454239.8000000003</v>
      </c>
      <c r="I58" s="95">
        <f t="shared" si="21"/>
        <v>1332318.81</v>
      </c>
      <c r="J58" s="95">
        <f t="shared" si="21"/>
        <v>1032505.6200000001</v>
      </c>
      <c r="K58" s="95">
        <f t="shared" si="21"/>
        <v>1286286.4000000004</v>
      </c>
      <c r="L58" s="95">
        <f t="shared" si="21"/>
        <v>1269080.49</v>
      </c>
      <c r="M58" s="95">
        <f t="shared" si="21"/>
        <v>4276625.4799999995</v>
      </c>
      <c r="N58" s="100">
        <f t="shared" si="21"/>
        <v>5948666.0999999996</v>
      </c>
      <c r="O58" s="95">
        <f t="shared" si="21"/>
        <v>6101065.9900000002</v>
      </c>
      <c r="P58" s="95">
        <f t="shared" si="21"/>
        <v>9607460.3400000017</v>
      </c>
      <c r="Q58" s="101">
        <f t="shared" ref="Q58:AB58" si="22">SUM(Q53:Q57)</f>
        <v>0</v>
      </c>
      <c r="R58" s="101">
        <f t="shared" si="22"/>
        <v>0</v>
      </c>
      <c r="S58" s="101">
        <f t="shared" si="22"/>
        <v>0</v>
      </c>
      <c r="T58" s="101">
        <f t="shared" si="22"/>
        <v>0</v>
      </c>
      <c r="U58" s="197">
        <f t="shared" si="22"/>
        <v>0</v>
      </c>
      <c r="V58" s="218">
        <f t="shared" si="22"/>
        <v>-1750079.9400000004</v>
      </c>
      <c r="W58" s="95">
        <f t="shared" si="22"/>
        <v>-392797.09999999986</v>
      </c>
      <c r="X58" s="95">
        <f t="shared" si="22"/>
        <v>-9304468.25</v>
      </c>
      <c r="Y58" s="95">
        <f t="shared" si="22"/>
        <v>-5187472.16</v>
      </c>
      <c r="Z58" s="95">
        <f t="shared" si="22"/>
        <v>-3492231.1</v>
      </c>
      <c r="AA58" s="95">
        <f t="shared" si="22"/>
        <v>-2454239.8000000003</v>
      </c>
      <c r="AB58" s="141">
        <f t="shared" si="22"/>
        <v>-1332318.81</v>
      </c>
    </row>
    <row r="59" spans="1:28" x14ac:dyDescent="0.3">
      <c r="A59" s="3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95"/>
      <c r="Q59" s="101"/>
      <c r="R59" s="101"/>
      <c r="S59" s="101"/>
      <c r="T59" s="101"/>
      <c r="U59" s="197"/>
      <c r="V59" s="218"/>
      <c r="W59" s="95"/>
      <c r="X59" s="95"/>
      <c r="Y59" s="95"/>
      <c r="Z59" s="95"/>
      <c r="AA59" s="95"/>
      <c r="AB59" s="141"/>
    </row>
    <row r="60" spans="1:28" x14ac:dyDescent="0.3">
      <c r="A60" s="3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95">
        <v>12301744.92</v>
      </c>
      <c r="Q60" s="101"/>
      <c r="R60" s="101"/>
      <c r="S60" s="101"/>
      <c r="T60" s="101"/>
      <c r="U60" s="197"/>
      <c r="V60" s="218">
        <f t="shared" ref="V60:AB64" si="23">O60-C60</f>
        <v>2708018.6500000004</v>
      </c>
      <c r="W60" s="95">
        <f t="shared" si="23"/>
        <v>1608898.9800000004</v>
      </c>
      <c r="X60" s="95">
        <f t="shared" si="23"/>
        <v>-13240152.439999999</v>
      </c>
      <c r="Y60" s="95">
        <f t="shared" si="23"/>
        <v>-14907007.960000001</v>
      </c>
      <c r="Z60" s="95">
        <f t="shared" si="23"/>
        <v>-14028430.189999999</v>
      </c>
      <c r="AA60" s="95">
        <f t="shared" si="23"/>
        <v>-12953454.619999999</v>
      </c>
      <c r="AB60" s="164">
        <f t="shared" si="23"/>
        <v>-11417784.529999999</v>
      </c>
    </row>
    <row r="61" spans="1:28" x14ac:dyDescent="0.3">
      <c r="A61" s="3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95">
        <v>9941634.4199999999</v>
      </c>
      <c r="Q61" s="101"/>
      <c r="R61" s="101"/>
      <c r="S61" s="101"/>
      <c r="T61" s="101"/>
      <c r="U61" s="197"/>
      <c r="V61" s="218">
        <f t="shared" si="23"/>
        <v>-450639.22999999858</v>
      </c>
      <c r="W61" s="95">
        <f t="shared" si="23"/>
        <v>-1828254.5999999996</v>
      </c>
      <c r="X61" s="95">
        <f t="shared" si="23"/>
        <v>-11305364.77</v>
      </c>
      <c r="Y61" s="95">
        <f t="shared" si="23"/>
        <v>-10712494.9</v>
      </c>
      <c r="Z61" s="95">
        <f t="shared" si="23"/>
        <v>-10038457.33</v>
      </c>
      <c r="AA61" s="95">
        <f t="shared" si="23"/>
        <v>-9871546.7799999993</v>
      </c>
      <c r="AB61" s="164">
        <f t="shared" si="23"/>
        <v>-9702638.1199999992</v>
      </c>
    </row>
    <row r="62" spans="1:28" x14ac:dyDescent="0.3">
      <c r="A62" s="3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95">
        <v>355147</v>
      </c>
      <c r="Q62" s="101"/>
      <c r="R62" s="101"/>
      <c r="S62" s="101"/>
      <c r="T62" s="101"/>
      <c r="U62" s="197"/>
      <c r="V62" s="218">
        <f t="shared" si="23"/>
        <v>167275.35</v>
      </c>
      <c r="W62" s="95">
        <f t="shared" si="23"/>
        <v>177885.03</v>
      </c>
      <c r="X62" s="95">
        <f t="shared" si="23"/>
        <v>-309301.92</v>
      </c>
      <c r="Y62" s="95">
        <f t="shared" si="23"/>
        <v>-376557.21</v>
      </c>
      <c r="Z62" s="95">
        <f t="shared" si="23"/>
        <v>-240343.91</v>
      </c>
      <c r="AA62" s="95">
        <f t="shared" si="23"/>
        <v>-106724.94</v>
      </c>
      <c r="AB62" s="164">
        <f t="shared" si="23"/>
        <v>-8764.16</v>
      </c>
    </row>
    <row r="63" spans="1:28" x14ac:dyDescent="0.3">
      <c r="A63" s="3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95">
        <v>240114.69</v>
      </c>
      <c r="Q63" s="101"/>
      <c r="R63" s="101"/>
      <c r="S63" s="101"/>
      <c r="T63" s="101"/>
      <c r="U63" s="197"/>
      <c r="V63" s="218">
        <f t="shared" si="23"/>
        <v>23959.199999999997</v>
      </c>
      <c r="W63" s="95">
        <f t="shared" si="23"/>
        <v>70166.429999999993</v>
      </c>
      <c r="X63" s="95">
        <f t="shared" si="23"/>
        <v>-255591.26</v>
      </c>
      <c r="Y63" s="95">
        <f t="shared" si="23"/>
        <v>-301781.09000000003</v>
      </c>
      <c r="Z63" s="95">
        <f t="shared" si="23"/>
        <v>-241342.3</v>
      </c>
      <c r="AA63" s="95">
        <f t="shared" si="23"/>
        <v>-147504.42000000001</v>
      </c>
      <c r="AB63" s="164">
        <f t="shared" si="23"/>
        <v>-108980.35</v>
      </c>
    </row>
    <row r="64" spans="1:28" ht="16.2" x14ac:dyDescent="0.45">
      <c r="A64" s="3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103">
        <v>453043.86</v>
      </c>
      <c r="Q64" s="105"/>
      <c r="R64" s="105"/>
      <c r="S64" s="105"/>
      <c r="T64" s="105"/>
      <c r="U64" s="198"/>
      <c r="V64" s="219">
        <f t="shared" si="23"/>
        <v>217842.19</v>
      </c>
      <c r="W64" s="96">
        <f t="shared" si="23"/>
        <v>345025.08999999997</v>
      </c>
      <c r="X64" s="96">
        <f t="shared" si="23"/>
        <v>-116110.2</v>
      </c>
      <c r="Y64" s="96">
        <f t="shared" si="23"/>
        <v>-168134.76</v>
      </c>
      <c r="Z64" s="96">
        <f t="shared" si="23"/>
        <v>-188503.98</v>
      </c>
      <c r="AA64" s="96">
        <f t="shared" si="23"/>
        <v>-272534.45</v>
      </c>
      <c r="AB64" s="165">
        <f t="shared" si="23"/>
        <v>-217536.81</v>
      </c>
    </row>
    <row r="65" spans="1:28" x14ac:dyDescent="0.3">
      <c r="A65" s="3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P65" si="24">SUM(E60:E64)</f>
        <v>25226520.590000004</v>
      </c>
      <c r="F65" s="95">
        <f t="shared" si="24"/>
        <v>26465975.920000002</v>
      </c>
      <c r="G65" s="95">
        <f t="shared" si="24"/>
        <v>24737077.710000001</v>
      </c>
      <c r="H65" s="95">
        <f t="shared" si="24"/>
        <v>23351765.210000001</v>
      </c>
      <c r="I65" s="95">
        <f t="shared" si="24"/>
        <v>21455703.969999999</v>
      </c>
      <c r="J65" s="95">
        <f t="shared" si="24"/>
        <v>20130071.82</v>
      </c>
      <c r="K65" s="95">
        <f t="shared" si="24"/>
        <v>19968783.620000001</v>
      </c>
      <c r="L65" s="95">
        <f t="shared" si="24"/>
        <v>20178423.989999998</v>
      </c>
      <c r="M65" s="95">
        <f t="shared" si="24"/>
        <v>19738005.050000001</v>
      </c>
      <c r="N65" s="100">
        <f t="shared" si="24"/>
        <v>20584335.259999998</v>
      </c>
      <c r="O65" s="95">
        <f t="shared" si="24"/>
        <v>23414617.880000003</v>
      </c>
      <c r="P65" s="95">
        <f t="shared" si="24"/>
        <v>23291684.890000001</v>
      </c>
      <c r="Q65" s="101">
        <f t="shared" ref="Q65:AB65" si="25">SUM(Q60:Q64)</f>
        <v>0</v>
      </c>
      <c r="R65" s="101">
        <f t="shared" si="25"/>
        <v>0</v>
      </c>
      <c r="S65" s="101">
        <f t="shared" si="25"/>
        <v>0</v>
      </c>
      <c r="T65" s="101">
        <f t="shared" si="25"/>
        <v>0</v>
      </c>
      <c r="U65" s="197">
        <f t="shared" si="25"/>
        <v>0</v>
      </c>
      <c r="V65" s="218">
        <f t="shared" si="25"/>
        <v>2666456.160000002</v>
      </c>
      <c r="W65" s="95">
        <f t="shared" si="25"/>
        <v>373720.93000000075</v>
      </c>
      <c r="X65" s="95">
        <f t="shared" si="25"/>
        <v>-25226520.590000004</v>
      </c>
      <c r="Y65" s="95">
        <f t="shared" si="25"/>
        <v>-26465975.920000002</v>
      </c>
      <c r="Z65" s="95">
        <f t="shared" si="25"/>
        <v>-24737077.710000001</v>
      </c>
      <c r="AA65" s="95">
        <f t="shared" si="25"/>
        <v>-23351765.210000001</v>
      </c>
      <c r="AB65" s="141">
        <f t="shared" si="25"/>
        <v>-21455703.969999999</v>
      </c>
    </row>
    <row r="66" spans="1:28" x14ac:dyDescent="0.3">
      <c r="A66" s="3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95"/>
      <c r="Q66" s="101"/>
      <c r="R66" s="101"/>
      <c r="S66" s="101"/>
      <c r="T66" s="101"/>
      <c r="U66" s="197"/>
      <c r="V66" s="218"/>
      <c r="W66" s="95"/>
      <c r="X66" s="95"/>
      <c r="Y66" s="95"/>
      <c r="Z66" s="95"/>
      <c r="AA66" s="95"/>
      <c r="AB66" s="141"/>
    </row>
    <row r="67" spans="1:28" x14ac:dyDescent="0.3">
      <c r="A67" s="3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M67" si="26">E46+E53+E60</f>
        <v>23960724.149999999</v>
      </c>
      <c r="F67" s="95">
        <f t="shared" si="26"/>
        <v>22403727.240000002</v>
      </c>
      <c r="G67" s="95">
        <f t="shared" si="26"/>
        <v>18493534.689999998</v>
      </c>
      <c r="H67" s="95">
        <f t="shared" si="26"/>
        <v>15416810.23</v>
      </c>
      <c r="I67" s="95">
        <f t="shared" si="26"/>
        <v>13148498.119999999</v>
      </c>
      <c r="J67" s="95">
        <f t="shared" si="26"/>
        <v>11649734.469999999</v>
      </c>
      <c r="K67" s="95">
        <f t="shared" si="26"/>
        <v>11607209.91</v>
      </c>
      <c r="L67" s="95">
        <f t="shared" si="26"/>
        <v>13166773.809999999</v>
      </c>
      <c r="M67" s="95">
        <f t="shared" si="26"/>
        <v>17098909.91</v>
      </c>
      <c r="N67" s="100">
        <f>N46+N53+N60</f>
        <v>19885347.609999999</v>
      </c>
      <c r="O67" s="99">
        <f>O46+O53+O60</f>
        <v>26350645.130000003</v>
      </c>
      <c r="P67" s="95">
        <f t="shared" ref="P67" si="27">P46+P53+P60</f>
        <v>26023719.420000002</v>
      </c>
      <c r="Q67" s="101"/>
      <c r="R67" s="101"/>
      <c r="S67" s="101"/>
      <c r="T67" s="101"/>
      <c r="U67" s="197"/>
      <c r="V67" s="218">
        <f t="shared" ref="V67:AB71" si="28">O67-C67</f>
        <v>974173.41000000387</v>
      </c>
      <c r="W67" s="95">
        <f t="shared" si="28"/>
        <v>-2104248.8099999949</v>
      </c>
      <c r="X67" s="95">
        <f t="shared" si="28"/>
        <v>-23960724.149999999</v>
      </c>
      <c r="Y67" s="95">
        <f t="shared" si="28"/>
        <v>-22403727.240000002</v>
      </c>
      <c r="Z67" s="95">
        <f t="shared" si="28"/>
        <v>-18493534.689999998</v>
      </c>
      <c r="AA67" s="95">
        <f t="shared" si="28"/>
        <v>-15416810.23</v>
      </c>
      <c r="AB67" s="164">
        <f t="shared" si="28"/>
        <v>-13148498.119999999</v>
      </c>
    </row>
    <row r="68" spans="1:28" x14ac:dyDescent="0.3">
      <c r="A68" s="3"/>
      <c r="B68" s="153" t="str">
        <f>$B$12</f>
        <v>Low Income Residential [2]</v>
      </c>
      <c r="C68" s="99">
        <f t="shared" ref="C68:D71" si="29">C47+C54+C61</f>
        <v>16801822.649999999</v>
      </c>
      <c r="D68" s="95">
        <f t="shared" si="29"/>
        <v>16702234.399999999</v>
      </c>
      <c r="E68" s="95">
        <f t="shared" ref="E68:O68" si="30">E47+E54+E61</f>
        <v>14154979.93</v>
      </c>
      <c r="F68" s="95">
        <f t="shared" si="30"/>
        <v>12662679.59</v>
      </c>
      <c r="G68" s="95">
        <f t="shared" si="30"/>
        <v>12244305.189999999</v>
      </c>
      <c r="H68" s="95">
        <f t="shared" si="30"/>
        <v>11621196.52</v>
      </c>
      <c r="I68" s="95">
        <f t="shared" si="30"/>
        <v>10631743.869999999</v>
      </c>
      <c r="J68" s="95">
        <f t="shared" si="30"/>
        <v>10809743.73</v>
      </c>
      <c r="K68" s="95">
        <f t="shared" si="30"/>
        <v>11140527.119999999</v>
      </c>
      <c r="L68" s="95">
        <f t="shared" si="30"/>
        <v>12319611.280000001</v>
      </c>
      <c r="M68" s="95">
        <f t="shared" si="30"/>
        <v>14053662.709999999</v>
      </c>
      <c r="N68" s="100">
        <f t="shared" si="30"/>
        <v>14288767.57</v>
      </c>
      <c r="O68" s="99">
        <f t="shared" si="30"/>
        <v>14388120.49</v>
      </c>
      <c r="P68" s="95">
        <f t="shared" ref="P68" si="31">P47+P54+P61</f>
        <v>13611427.07</v>
      </c>
      <c r="Q68" s="101"/>
      <c r="R68" s="101"/>
      <c r="S68" s="101"/>
      <c r="T68" s="101"/>
      <c r="U68" s="197"/>
      <c r="V68" s="218">
        <f t="shared" si="28"/>
        <v>-2413702.1599999983</v>
      </c>
      <c r="W68" s="95">
        <f t="shared" si="28"/>
        <v>-3090807.3299999982</v>
      </c>
      <c r="X68" s="95">
        <f t="shared" si="28"/>
        <v>-14154979.93</v>
      </c>
      <c r="Y68" s="95">
        <f t="shared" si="28"/>
        <v>-12662679.59</v>
      </c>
      <c r="Z68" s="95">
        <f t="shared" si="28"/>
        <v>-12244305.189999999</v>
      </c>
      <c r="AA68" s="95">
        <f t="shared" si="28"/>
        <v>-11621196.52</v>
      </c>
      <c r="AB68" s="164">
        <f t="shared" si="28"/>
        <v>-10631743.869999999</v>
      </c>
    </row>
    <row r="69" spans="1:28" x14ac:dyDescent="0.3">
      <c r="A69" s="3"/>
      <c r="B69" s="153" t="str">
        <f>$B$13</f>
        <v>Small C&amp;I [3]</v>
      </c>
      <c r="C69" s="99">
        <f t="shared" si="29"/>
        <v>1487682.48</v>
      </c>
      <c r="D69" s="95">
        <f t="shared" si="29"/>
        <v>1640907.89</v>
      </c>
      <c r="E69" s="95">
        <f t="shared" ref="E69:O69" si="32">E48+E55+E62</f>
        <v>1136741.6299999999</v>
      </c>
      <c r="F69" s="95">
        <f t="shared" si="32"/>
        <v>774513.84000000008</v>
      </c>
      <c r="G69" s="95">
        <f t="shared" si="32"/>
        <v>407111.29000000004</v>
      </c>
      <c r="H69" s="95">
        <f t="shared" si="32"/>
        <v>199762.97</v>
      </c>
      <c r="I69" s="95">
        <f t="shared" si="32"/>
        <v>120316.21</v>
      </c>
      <c r="J69" s="95">
        <f t="shared" si="32"/>
        <v>67447.81</v>
      </c>
      <c r="K69" s="95">
        <f t="shared" si="32"/>
        <v>169633.92000000001</v>
      </c>
      <c r="L69" s="95">
        <f t="shared" si="32"/>
        <v>325586.32999999996</v>
      </c>
      <c r="M69" s="95">
        <f t="shared" si="32"/>
        <v>757495.36</v>
      </c>
      <c r="N69" s="100">
        <f t="shared" si="32"/>
        <v>1239011.28</v>
      </c>
      <c r="O69" s="99">
        <f t="shared" si="32"/>
        <v>1533195.32</v>
      </c>
      <c r="P69" s="95">
        <f t="shared" ref="P69" si="33">P48+P55+P62</f>
        <v>1901871.25</v>
      </c>
      <c r="Q69" s="101"/>
      <c r="R69" s="101"/>
      <c r="S69" s="101"/>
      <c r="T69" s="101"/>
      <c r="U69" s="197"/>
      <c r="V69" s="218">
        <f t="shared" si="28"/>
        <v>45512.840000000084</v>
      </c>
      <c r="W69" s="95">
        <f t="shared" si="28"/>
        <v>260963.3600000001</v>
      </c>
      <c r="X69" s="95">
        <f t="shared" si="28"/>
        <v>-1136741.6299999999</v>
      </c>
      <c r="Y69" s="95">
        <f t="shared" si="28"/>
        <v>-774513.84000000008</v>
      </c>
      <c r="Z69" s="95">
        <f t="shared" si="28"/>
        <v>-407111.29000000004</v>
      </c>
      <c r="AA69" s="95">
        <f t="shared" si="28"/>
        <v>-199762.97</v>
      </c>
      <c r="AB69" s="164">
        <f t="shared" si="28"/>
        <v>-120316.21</v>
      </c>
    </row>
    <row r="70" spans="1:28" x14ac:dyDescent="0.3">
      <c r="A70" s="3"/>
      <c r="B70" s="153" t="str">
        <f>$B$14</f>
        <v>Medium C&amp;I [4]</v>
      </c>
      <c r="C70" s="99">
        <f t="shared" si="29"/>
        <v>1306422.1499999999</v>
      </c>
      <c r="D70" s="95">
        <f t="shared" si="29"/>
        <v>1489994.07</v>
      </c>
      <c r="E70" s="95">
        <f t="shared" ref="E70:O70" si="34">E49+E56+E63</f>
        <v>1043437.5800000001</v>
      </c>
      <c r="F70" s="95">
        <f t="shared" si="34"/>
        <v>786305.63000000012</v>
      </c>
      <c r="G70" s="95">
        <f t="shared" si="34"/>
        <v>470516.42</v>
      </c>
      <c r="H70" s="95">
        <f t="shared" si="34"/>
        <v>302145.55000000005</v>
      </c>
      <c r="I70" s="95">
        <f t="shared" si="34"/>
        <v>217817.12</v>
      </c>
      <c r="J70" s="95">
        <f t="shared" si="34"/>
        <v>140188.18999999997</v>
      </c>
      <c r="K70" s="95">
        <f t="shared" si="34"/>
        <v>234176.16999999998</v>
      </c>
      <c r="L70" s="95">
        <f t="shared" si="34"/>
        <v>422618.18000000005</v>
      </c>
      <c r="M70" s="95">
        <f t="shared" si="34"/>
        <v>769338.75</v>
      </c>
      <c r="N70" s="100">
        <f t="shared" si="34"/>
        <v>1393884.6400000001</v>
      </c>
      <c r="O70" s="99">
        <f t="shared" si="34"/>
        <v>1416072.6400000001</v>
      </c>
      <c r="P70" s="95">
        <f t="shared" ref="P70" si="35">P49+P56+P63</f>
        <v>2010340.29</v>
      </c>
      <c r="Q70" s="101"/>
      <c r="R70" s="101"/>
      <c r="S70" s="101"/>
      <c r="T70" s="101"/>
      <c r="U70" s="197"/>
      <c r="V70" s="218">
        <f t="shared" si="28"/>
        <v>109650.49000000022</v>
      </c>
      <c r="W70" s="95">
        <f t="shared" si="28"/>
        <v>520346.22</v>
      </c>
      <c r="X70" s="95">
        <f t="shared" si="28"/>
        <v>-1043437.5800000001</v>
      </c>
      <c r="Y70" s="95">
        <f t="shared" si="28"/>
        <v>-786305.63000000012</v>
      </c>
      <c r="Z70" s="95">
        <f t="shared" si="28"/>
        <v>-470516.42</v>
      </c>
      <c r="AA70" s="95">
        <f t="shared" si="28"/>
        <v>-302145.55000000005</v>
      </c>
      <c r="AB70" s="164">
        <f t="shared" si="28"/>
        <v>-217817.12</v>
      </c>
    </row>
    <row r="71" spans="1:28" x14ac:dyDescent="0.3">
      <c r="A71" s="3"/>
      <c r="B71" s="153" t="str">
        <f>$B$15</f>
        <v>Large C&amp;I [5]</v>
      </c>
      <c r="C71" s="231">
        <f t="shared" si="29"/>
        <v>722557.35</v>
      </c>
      <c r="D71" s="96">
        <f t="shared" si="29"/>
        <v>1234243.2</v>
      </c>
      <c r="E71" s="96">
        <f t="shared" ref="E71:O71" si="36">E50+E57+E64</f>
        <v>1220435.67</v>
      </c>
      <c r="F71" s="96">
        <f t="shared" si="36"/>
        <v>650265.26</v>
      </c>
      <c r="G71" s="96">
        <f t="shared" si="36"/>
        <v>631456.27</v>
      </c>
      <c r="H71" s="96">
        <f t="shared" si="36"/>
        <v>530646.81000000006</v>
      </c>
      <c r="I71" s="96">
        <f t="shared" si="36"/>
        <v>414317.9</v>
      </c>
      <c r="J71" s="96">
        <f t="shared" si="36"/>
        <v>528833.59000000008</v>
      </c>
      <c r="K71" s="96">
        <f t="shared" si="36"/>
        <v>477743.44999999995</v>
      </c>
      <c r="L71" s="96">
        <f t="shared" si="36"/>
        <v>703507.59</v>
      </c>
      <c r="M71" s="96">
        <f t="shared" si="36"/>
        <v>820192.94</v>
      </c>
      <c r="N71" s="232">
        <f t="shared" si="36"/>
        <v>1374045.6800000002</v>
      </c>
      <c r="O71" s="231">
        <f t="shared" si="36"/>
        <v>1662205.45</v>
      </c>
      <c r="P71" s="96">
        <f t="shared" ref="P71" si="37">P50+P57+P64</f>
        <v>1800483.3199999998</v>
      </c>
      <c r="Q71" s="105"/>
      <c r="R71" s="105"/>
      <c r="S71" s="105"/>
      <c r="T71" s="105"/>
      <c r="U71" s="198"/>
      <c r="V71" s="219">
        <f t="shared" si="28"/>
        <v>939648.1</v>
      </c>
      <c r="W71" s="96">
        <f t="shared" si="28"/>
        <v>566240.11999999988</v>
      </c>
      <c r="X71" s="96">
        <f t="shared" si="28"/>
        <v>-1220435.67</v>
      </c>
      <c r="Y71" s="96">
        <f t="shared" si="28"/>
        <v>-650265.26</v>
      </c>
      <c r="Z71" s="96">
        <f t="shared" si="28"/>
        <v>-631456.27</v>
      </c>
      <c r="AA71" s="96">
        <f t="shared" si="28"/>
        <v>-530646.81000000006</v>
      </c>
      <c r="AB71" s="165">
        <f t="shared" si="28"/>
        <v>-414317.9</v>
      </c>
    </row>
    <row r="72" spans="1:28" ht="15" thickBot="1" x14ac:dyDescent="0.35">
      <c r="A72" s="3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38">SUM(E67:E71)</f>
        <v>41516318.960000001</v>
      </c>
      <c r="F72" s="97">
        <f t="shared" si="38"/>
        <v>37277491.560000002</v>
      </c>
      <c r="G72" s="97">
        <f t="shared" si="38"/>
        <v>32246923.859999996</v>
      </c>
      <c r="H72" s="97">
        <f t="shared" si="38"/>
        <v>28070562.079999998</v>
      </c>
      <c r="I72" s="97">
        <f t="shared" si="38"/>
        <v>24532693.219999999</v>
      </c>
      <c r="J72" s="97">
        <f t="shared" si="38"/>
        <v>23195947.789999999</v>
      </c>
      <c r="K72" s="97">
        <f t="shared" si="38"/>
        <v>23629290.570000004</v>
      </c>
      <c r="L72" s="97">
        <f t="shared" si="38"/>
        <v>26938097.189999998</v>
      </c>
      <c r="M72" s="97">
        <f t="shared" si="38"/>
        <v>33499599.669999998</v>
      </c>
      <c r="N72" s="107">
        <f t="shared" si="38"/>
        <v>38181056.780000001</v>
      </c>
      <c r="O72" s="106">
        <f>SUM(O67:O71)</f>
        <v>45350239.030000009</v>
      </c>
      <c r="P72" s="97">
        <f t="shared" ref="P72" si="39">SUM(P67:P71)</f>
        <v>45347841.350000001</v>
      </c>
      <c r="Q72" s="108">
        <f t="shared" ref="Q72:AB72" si="40">SUM(Q67:Q71)</f>
        <v>0</v>
      </c>
      <c r="R72" s="108">
        <f t="shared" si="40"/>
        <v>0</v>
      </c>
      <c r="S72" s="108">
        <f t="shared" si="40"/>
        <v>0</v>
      </c>
      <c r="T72" s="108">
        <f t="shared" si="40"/>
        <v>0</v>
      </c>
      <c r="U72" s="199">
        <f t="shared" si="40"/>
        <v>0</v>
      </c>
      <c r="V72" s="220">
        <f t="shared" si="40"/>
        <v>-344717.31999999413</v>
      </c>
      <c r="W72" s="97">
        <f t="shared" si="40"/>
        <v>-3847506.439999993</v>
      </c>
      <c r="X72" s="97">
        <f t="shared" si="40"/>
        <v>-41516318.960000001</v>
      </c>
      <c r="Y72" s="97">
        <f t="shared" si="40"/>
        <v>-37277491.560000002</v>
      </c>
      <c r="Z72" s="97">
        <f t="shared" si="40"/>
        <v>-32246923.859999996</v>
      </c>
      <c r="AA72" s="97">
        <f t="shared" si="40"/>
        <v>-28070562.079999998</v>
      </c>
      <c r="AB72" s="166">
        <f t="shared" si="40"/>
        <v>-24532693.219999999</v>
      </c>
    </row>
    <row r="73" spans="1:28" x14ac:dyDescent="0.3">
      <c r="A73" s="3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2"/>
      <c r="Q73" s="32"/>
      <c r="R73" s="32"/>
      <c r="S73" s="32"/>
      <c r="T73" s="32"/>
      <c r="U73" s="200"/>
      <c r="V73" s="221"/>
      <c r="W73" s="32"/>
      <c r="X73" s="32"/>
      <c r="Y73" s="32"/>
      <c r="Z73" s="32"/>
      <c r="AA73" s="32"/>
      <c r="AB73" s="167"/>
    </row>
    <row r="74" spans="1:28" x14ac:dyDescent="0.3">
      <c r="A74" s="3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60">
        <v>15970216</v>
      </c>
      <c r="Q74" s="34"/>
      <c r="R74" s="34"/>
      <c r="S74" s="34"/>
      <c r="T74" s="34"/>
      <c r="U74" s="193"/>
      <c r="V74" s="213">
        <f t="shared" ref="V74:AB78" si="41">O74-C74</f>
        <v>-8197240</v>
      </c>
      <c r="W74" s="80">
        <f t="shared" si="41"/>
        <v>-6403856</v>
      </c>
      <c r="X74" s="80">
        <f t="shared" si="41"/>
        <v>-14153447</v>
      </c>
      <c r="Y74" s="80">
        <f t="shared" si="41"/>
        <v>-6947996</v>
      </c>
      <c r="Z74" s="80">
        <f t="shared" si="41"/>
        <v>-4527635</v>
      </c>
      <c r="AA74" s="80">
        <f t="shared" si="41"/>
        <v>-3931647</v>
      </c>
      <c r="AB74" s="154">
        <f t="shared" si="41"/>
        <v>-4442656</v>
      </c>
    </row>
    <row r="75" spans="1:28" x14ac:dyDescent="0.3">
      <c r="A75" s="3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60">
        <v>2580127</v>
      </c>
      <c r="Q75" s="34"/>
      <c r="R75" s="34"/>
      <c r="S75" s="34"/>
      <c r="T75" s="34"/>
      <c r="U75" s="193"/>
      <c r="V75" s="213">
        <f t="shared" si="41"/>
        <v>-1401934</v>
      </c>
      <c r="W75" s="80">
        <f t="shared" si="41"/>
        <v>-1189750</v>
      </c>
      <c r="X75" s="80">
        <f t="shared" si="41"/>
        <v>-2677781</v>
      </c>
      <c r="Y75" s="80">
        <f t="shared" si="41"/>
        <v>-1468111</v>
      </c>
      <c r="Z75" s="80">
        <f t="shared" si="41"/>
        <v>-797430</v>
      </c>
      <c r="AA75" s="80">
        <f t="shared" si="41"/>
        <v>-695783</v>
      </c>
      <c r="AB75" s="154">
        <f t="shared" si="41"/>
        <v>-702726</v>
      </c>
    </row>
    <row r="76" spans="1:28" x14ac:dyDescent="0.3">
      <c r="A76" s="3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60">
        <v>2241119</v>
      </c>
      <c r="Q76" s="34"/>
      <c r="R76" s="34"/>
      <c r="S76" s="34"/>
      <c r="T76" s="34"/>
      <c r="U76" s="193"/>
      <c r="V76" s="213">
        <f t="shared" si="41"/>
        <v>-1823446</v>
      </c>
      <c r="W76" s="80">
        <f t="shared" si="41"/>
        <v>-1308466</v>
      </c>
      <c r="X76" s="80">
        <f t="shared" si="41"/>
        <v>-1900084</v>
      </c>
      <c r="Y76" s="80">
        <f t="shared" si="41"/>
        <v>-830515</v>
      </c>
      <c r="Z76" s="80">
        <f t="shared" si="41"/>
        <v>-530971</v>
      </c>
      <c r="AA76" s="80">
        <f t="shared" si="41"/>
        <v>-482381</v>
      </c>
      <c r="AB76" s="154">
        <f t="shared" si="41"/>
        <v>-540273</v>
      </c>
    </row>
    <row r="77" spans="1:28" x14ac:dyDescent="0.3">
      <c r="A77" s="3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60">
        <v>5314987</v>
      </c>
      <c r="Q77" s="34"/>
      <c r="R77" s="34"/>
      <c r="S77" s="34"/>
      <c r="T77" s="34"/>
      <c r="U77" s="193"/>
      <c r="V77" s="213">
        <f t="shared" si="41"/>
        <v>-3237485</v>
      </c>
      <c r="W77" s="80">
        <f t="shared" si="41"/>
        <v>-3152381</v>
      </c>
      <c r="X77" s="80">
        <f t="shared" si="41"/>
        <v>-5461645</v>
      </c>
      <c r="Y77" s="80">
        <f t="shared" si="41"/>
        <v>-3070202</v>
      </c>
      <c r="Z77" s="80">
        <f t="shared" si="41"/>
        <v>-2109949</v>
      </c>
      <c r="AA77" s="80">
        <f t="shared" si="41"/>
        <v>-1977767</v>
      </c>
      <c r="AB77" s="154">
        <f t="shared" si="41"/>
        <v>-2187047</v>
      </c>
    </row>
    <row r="78" spans="1:28" x14ac:dyDescent="0.3">
      <c r="A78" s="3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238">
        <v>13546215</v>
      </c>
      <c r="Q78" s="87"/>
      <c r="R78" s="87"/>
      <c r="S78" s="87"/>
      <c r="T78" s="87"/>
      <c r="U78" s="194"/>
      <c r="V78" s="214">
        <f t="shared" si="41"/>
        <v>-2890399</v>
      </c>
      <c r="W78" s="85">
        <f t="shared" si="41"/>
        <v>-3618872</v>
      </c>
      <c r="X78" s="85">
        <f t="shared" si="41"/>
        <v>-14009286</v>
      </c>
      <c r="Y78" s="85">
        <f t="shared" si="41"/>
        <v>-9831576</v>
      </c>
      <c r="Z78" s="85">
        <f t="shared" si="41"/>
        <v>-8561196</v>
      </c>
      <c r="AA78" s="85">
        <f t="shared" si="41"/>
        <v>-18938213</v>
      </c>
      <c r="AB78" s="155">
        <f t="shared" si="41"/>
        <v>-8395329</v>
      </c>
    </row>
    <row r="79" spans="1:28" x14ac:dyDescent="0.3">
      <c r="A79" s="3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P79" si="42">SUM(E74:E78)</f>
        <v>38202243</v>
      </c>
      <c r="F79" s="60">
        <f t="shared" si="42"/>
        <v>22148400</v>
      </c>
      <c r="G79" s="60">
        <f t="shared" si="42"/>
        <v>16527181</v>
      </c>
      <c r="H79" s="60">
        <f t="shared" si="42"/>
        <v>26025791</v>
      </c>
      <c r="I79" s="60">
        <f t="shared" si="42"/>
        <v>16268031</v>
      </c>
      <c r="J79" s="60">
        <f t="shared" si="42"/>
        <v>20897103</v>
      </c>
      <c r="K79" s="60">
        <f t="shared" si="42"/>
        <v>44402489</v>
      </c>
      <c r="L79" s="60">
        <f t="shared" si="42"/>
        <v>74802349</v>
      </c>
      <c r="M79" s="60">
        <f t="shared" si="42"/>
        <v>82893100</v>
      </c>
      <c r="N79" s="61">
        <f t="shared" si="42"/>
        <v>82772557</v>
      </c>
      <c r="O79" s="60">
        <f t="shared" si="42"/>
        <v>64839389</v>
      </c>
      <c r="P79" s="60">
        <f t="shared" si="42"/>
        <v>39652664</v>
      </c>
      <c r="Q79" s="34">
        <f t="shared" ref="Q79:AB79" si="43">SUM(Q74:Q78)</f>
        <v>0</v>
      </c>
      <c r="R79" s="34">
        <f t="shared" si="43"/>
        <v>0</v>
      </c>
      <c r="S79" s="34">
        <f t="shared" si="43"/>
        <v>0</v>
      </c>
      <c r="T79" s="34">
        <f t="shared" si="43"/>
        <v>0</v>
      </c>
      <c r="U79" s="193">
        <f t="shared" si="43"/>
        <v>0</v>
      </c>
      <c r="V79" s="213">
        <f t="shared" si="43"/>
        <v>-17550504</v>
      </c>
      <c r="W79" s="80">
        <f t="shared" si="43"/>
        <v>-15673325</v>
      </c>
      <c r="X79" s="80">
        <f t="shared" si="43"/>
        <v>-38202243</v>
      </c>
      <c r="Y79" s="80">
        <f t="shared" si="43"/>
        <v>-22148400</v>
      </c>
      <c r="Z79" s="80">
        <f t="shared" si="43"/>
        <v>-16527181</v>
      </c>
      <c r="AA79" s="80">
        <f t="shared" si="43"/>
        <v>-26025791</v>
      </c>
      <c r="AB79" s="154">
        <f t="shared" si="43"/>
        <v>-16268031</v>
      </c>
    </row>
    <row r="80" spans="1:28" x14ac:dyDescent="0.3">
      <c r="A80" s="3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70"/>
      <c r="Q80" s="36"/>
      <c r="R80" s="36"/>
      <c r="S80" s="36"/>
      <c r="T80" s="36"/>
      <c r="U80" s="201"/>
      <c r="V80" s="222"/>
      <c r="W80" s="144"/>
      <c r="X80" s="144"/>
      <c r="Y80" s="144"/>
      <c r="Z80" s="144"/>
      <c r="AA80" s="144"/>
      <c r="AB80" s="168"/>
    </row>
    <row r="81" spans="1:28" x14ac:dyDescent="0.3">
      <c r="A81" s="3"/>
      <c r="B81" s="153" t="str">
        <f>$B$11</f>
        <v>Residential [1]</v>
      </c>
      <c r="C81" s="114">
        <v>51520287.140000001</v>
      </c>
      <c r="D81" s="115">
        <v>32757777.579999998</v>
      </c>
      <c r="E81" s="115">
        <v>21115009.800000001</v>
      </c>
      <c r="F81" s="115">
        <v>11451333.68</v>
      </c>
      <c r="G81" s="115">
        <v>8432572.0399999991</v>
      </c>
      <c r="H81" s="115">
        <v>7518855.7000000002</v>
      </c>
      <c r="I81" s="115">
        <v>8154353.6100000003</v>
      </c>
      <c r="J81" s="115">
        <v>11226977.550000001</v>
      </c>
      <c r="K81" s="115">
        <v>24325777.57</v>
      </c>
      <c r="L81" s="115">
        <v>45040653.689999998</v>
      </c>
      <c r="M81" s="115">
        <v>50252174.060000002</v>
      </c>
      <c r="N81" s="116">
        <v>50746854.119999997</v>
      </c>
      <c r="O81" s="115">
        <v>39158946.759999998</v>
      </c>
      <c r="P81" s="115">
        <v>22457160.789999999</v>
      </c>
      <c r="Q81" s="117"/>
      <c r="R81" s="117"/>
      <c r="S81" s="117"/>
      <c r="T81" s="117"/>
      <c r="U81" s="202"/>
      <c r="V81" s="218">
        <f t="shared" ref="V81:AB85" si="44">O81-C81</f>
        <v>-12361340.380000003</v>
      </c>
      <c r="W81" s="95">
        <f t="shared" si="44"/>
        <v>-10300616.789999999</v>
      </c>
      <c r="X81" s="95">
        <f t="shared" si="44"/>
        <v>-21115009.800000001</v>
      </c>
      <c r="Y81" s="95">
        <f t="shared" si="44"/>
        <v>-11451333.68</v>
      </c>
      <c r="Z81" s="95">
        <f t="shared" si="44"/>
        <v>-8432572.0399999991</v>
      </c>
      <c r="AA81" s="95">
        <f t="shared" si="44"/>
        <v>-7518855.7000000002</v>
      </c>
      <c r="AB81" s="164">
        <f t="shared" si="44"/>
        <v>-8154353.6100000003</v>
      </c>
    </row>
    <row r="82" spans="1:28" x14ac:dyDescent="0.3">
      <c r="A82" s="3"/>
      <c r="B82" s="153" t="str">
        <f>$B$12</f>
        <v>Low Income Residential [2]</v>
      </c>
      <c r="C82" s="114">
        <v>6560695.3499999996</v>
      </c>
      <c r="D82" s="115">
        <v>4148788.41</v>
      </c>
      <c r="E82" s="115">
        <v>3005372.2</v>
      </c>
      <c r="F82" s="115">
        <v>1764842.61</v>
      </c>
      <c r="G82" s="115">
        <v>1081568.18</v>
      </c>
      <c r="H82" s="115">
        <v>968966.43</v>
      </c>
      <c r="I82" s="115">
        <v>954941.41</v>
      </c>
      <c r="J82" s="115">
        <v>1285463.08</v>
      </c>
      <c r="K82" s="115">
        <v>2841274.85</v>
      </c>
      <c r="L82" s="115">
        <v>5064209.62</v>
      </c>
      <c r="M82" s="115">
        <v>5867187.46</v>
      </c>
      <c r="N82" s="116">
        <v>6126647.3399999999</v>
      </c>
      <c r="O82" s="115">
        <v>4941773.5599999996</v>
      </c>
      <c r="P82" s="115">
        <v>2718947.44</v>
      </c>
      <c r="Q82" s="117"/>
      <c r="R82" s="117"/>
      <c r="S82" s="117"/>
      <c r="T82" s="117"/>
      <c r="U82" s="202"/>
      <c r="V82" s="218">
        <f t="shared" si="44"/>
        <v>-1618921.79</v>
      </c>
      <c r="W82" s="95">
        <f t="shared" si="44"/>
        <v>-1429840.9700000002</v>
      </c>
      <c r="X82" s="95">
        <f t="shared" si="44"/>
        <v>-3005372.2</v>
      </c>
      <c r="Y82" s="95">
        <f t="shared" si="44"/>
        <v>-1764842.61</v>
      </c>
      <c r="Z82" s="95">
        <f t="shared" si="44"/>
        <v>-1081568.18</v>
      </c>
      <c r="AA82" s="95">
        <f t="shared" si="44"/>
        <v>-968966.43</v>
      </c>
      <c r="AB82" s="164">
        <f t="shared" si="44"/>
        <v>-954941.41</v>
      </c>
    </row>
    <row r="83" spans="1:28" x14ac:dyDescent="0.3">
      <c r="A83" s="3"/>
      <c r="B83" s="153" t="str">
        <f>$B$13</f>
        <v>Small C&amp;I [3]</v>
      </c>
      <c r="C83" s="114">
        <v>7385743.79</v>
      </c>
      <c r="D83" s="115">
        <v>4414107.45</v>
      </c>
      <c r="E83" s="115">
        <v>2445760.9</v>
      </c>
      <c r="F83" s="115">
        <v>1268578.1399999999</v>
      </c>
      <c r="G83" s="115">
        <v>961045.68</v>
      </c>
      <c r="H83" s="115">
        <v>895585.04</v>
      </c>
      <c r="I83" s="115">
        <v>943588.32</v>
      </c>
      <c r="J83" s="115">
        <v>1239983.71</v>
      </c>
      <c r="K83" s="115">
        <v>2750984.94</v>
      </c>
      <c r="L83" s="115">
        <v>5885759.0899999999</v>
      </c>
      <c r="M83" s="115">
        <v>6847707</v>
      </c>
      <c r="N83" s="116">
        <v>6936265.1600000001</v>
      </c>
      <c r="O83" s="115">
        <v>5151316.45</v>
      </c>
      <c r="P83" s="115">
        <v>2716228.13</v>
      </c>
      <c r="Q83" s="117"/>
      <c r="R83" s="117"/>
      <c r="S83" s="117"/>
      <c r="T83" s="117"/>
      <c r="U83" s="202"/>
      <c r="V83" s="218">
        <f t="shared" si="44"/>
        <v>-2234427.34</v>
      </c>
      <c r="W83" s="95">
        <f t="shared" si="44"/>
        <v>-1697879.3200000003</v>
      </c>
      <c r="X83" s="95">
        <f t="shared" si="44"/>
        <v>-2445760.9</v>
      </c>
      <c r="Y83" s="95">
        <f t="shared" si="44"/>
        <v>-1268578.1399999999</v>
      </c>
      <c r="Z83" s="95">
        <f t="shared" si="44"/>
        <v>-961045.68</v>
      </c>
      <c r="AA83" s="95">
        <f t="shared" si="44"/>
        <v>-895585.04</v>
      </c>
      <c r="AB83" s="164">
        <f t="shared" si="44"/>
        <v>-943588.32</v>
      </c>
    </row>
    <row r="84" spans="1:28" x14ac:dyDescent="0.3">
      <c r="A84" s="3"/>
      <c r="B84" s="153" t="str">
        <f>$B$14</f>
        <v>Medium C&amp;I [4]</v>
      </c>
      <c r="C84" s="114">
        <v>10434092.17</v>
      </c>
      <c r="D84" s="115">
        <v>6700494.5800000001</v>
      </c>
      <c r="E84" s="115">
        <v>4187806.71</v>
      </c>
      <c r="F84" s="115">
        <v>2336877.67</v>
      </c>
      <c r="G84" s="115">
        <v>1694432.04</v>
      </c>
      <c r="H84" s="115">
        <v>1559892.48</v>
      </c>
      <c r="I84" s="115">
        <v>1670876.48</v>
      </c>
      <c r="J84" s="115">
        <v>2176644.7400000002</v>
      </c>
      <c r="K84" s="115">
        <v>4513285.5199999996</v>
      </c>
      <c r="L84" s="115">
        <v>8580106.9900000002</v>
      </c>
      <c r="M84" s="115">
        <v>9858949.0299999993</v>
      </c>
      <c r="N84" s="116">
        <v>9943545.0999999996</v>
      </c>
      <c r="O84" s="115">
        <v>7766117.3899999997</v>
      </c>
      <c r="P84" s="115">
        <v>4127765.25</v>
      </c>
      <c r="Q84" s="117"/>
      <c r="R84" s="117"/>
      <c r="S84" s="117"/>
      <c r="T84" s="117"/>
      <c r="U84" s="202"/>
      <c r="V84" s="218">
        <f t="shared" si="44"/>
        <v>-2667974.7800000003</v>
      </c>
      <c r="W84" s="95">
        <f t="shared" si="44"/>
        <v>-2572729.33</v>
      </c>
      <c r="X84" s="95">
        <f t="shared" si="44"/>
        <v>-4187806.71</v>
      </c>
      <c r="Y84" s="95">
        <f t="shared" si="44"/>
        <v>-2336877.67</v>
      </c>
      <c r="Z84" s="95">
        <f t="shared" si="44"/>
        <v>-1694432.04</v>
      </c>
      <c r="AA84" s="95">
        <f t="shared" si="44"/>
        <v>-1559892.48</v>
      </c>
      <c r="AB84" s="164">
        <f t="shared" si="44"/>
        <v>-1670876.48</v>
      </c>
    </row>
    <row r="85" spans="1:28" ht="16.2" x14ac:dyDescent="0.45">
      <c r="A85" s="3"/>
      <c r="B85" s="153" t="str">
        <f>$B$15</f>
        <v>Large C&amp;I [5]</v>
      </c>
      <c r="C85" s="118">
        <v>8385542.8600000003</v>
      </c>
      <c r="D85" s="119">
        <v>6497312.5499999998</v>
      </c>
      <c r="E85" s="119">
        <v>5363207.37</v>
      </c>
      <c r="F85" s="119">
        <v>2987050.21</v>
      </c>
      <c r="G85" s="119">
        <v>2355621.39</v>
      </c>
      <c r="H85" s="119">
        <v>2451496.73</v>
      </c>
      <c r="I85" s="119">
        <v>2441980.5699999998</v>
      </c>
      <c r="J85" s="119">
        <v>2614115.7400000002</v>
      </c>
      <c r="K85" s="119">
        <v>4683858.79</v>
      </c>
      <c r="L85" s="119">
        <v>8067414.0899999999</v>
      </c>
      <c r="M85" s="119">
        <v>8428510.3900000006</v>
      </c>
      <c r="N85" s="120">
        <v>8523109.9900000002</v>
      </c>
      <c r="O85" s="119">
        <v>7190752.3099999996</v>
      </c>
      <c r="P85" s="119">
        <v>5669493.2599999998</v>
      </c>
      <c r="Q85" s="121"/>
      <c r="R85" s="121"/>
      <c r="S85" s="121"/>
      <c r="T85" s="121"/>
      <c r="U85" s="203"/>
      <c r="V85" s="219">
        <f t="shared" si="44"/>
        <v>-1194790.5500000007</v>
      </c>
      <c r="W85" s="96">
        <f t="shared" si="44"/>
        <v>-827819.29</v>
      </c>
      <c r="X85" s="96">
        <f t="shared" si="44"/>
        <v>-5363207.37</v>
      </c>
      <c r="Y85" s="96">
        <f t="shared" si="44"/>
        <v>-2987050.21</v>
      </c>
      <c r="Z85" s="96">
        <f t="shared" si="44"/>
        <v>-2355621.39</v>
      </c>
      <c r="AA85" s="96">
        <f t="shared" si="44"/>
        <v>-2451496.73</v>
      </c>
      <c r="AB85" s="165">
        <f t="shared" si="44"/>
        <v>-2441980.5699999998</v>
      </c>
    </row>
    <row r="86" spans="1:28" x14ac:dyDescent="0.3">
      <c r="A86" s="3"/>
      <c r="B86" s="153" t="str">
        <f>$B$16</f>
        <v>Total</v>
      </c>
      <c r="C86" s="114">
        <f>SUM(C81:C85)</f>
        <v>84286361.310000002</v>
      </c>
      <c r="D86" s="115">
        <f>SUM(D81:D85)</f>
        <v>54518480.569999993</v>
      </c>
      <c r="E86" s="115">
        <f t="shared" ref="E86:P86" si="45">SUM(E81:E85)</f>
        <v>36117156.979999997</v>
      </c>
      <c r="F86" s="115">
        <f t="shared" si="45"/>
        <v>19808682.310000002</v>
      </c>
      <c r="G86" s="115">
        <f t="shared" si="45"/>
        <v>14525239.329999998</v>
      </c>
      <c r="H86" s="115">
        <f t="shared" si="45"/>
        <v>13394796.380000003</v>
      </c>
      <c r="I86" s="115">
        <f t="shared" si="45"/>
        <v>14165740.390000001</v>
      </c>
      <c r="J86" s="115">
        <f t="shared" si="45"/>
        <v>18543184.82</v>
      </c>
      <c r="K86" s="115">
        <f t="shared" si="45"/>
        <v>39115181.670000002</v>
      </c>
      <c r="L86" s="115">
        <f t="shared" si="45"/>
        <v>72638143.479999989</v>
      </c>
      <c r="M86" s="115">
        <f t="shared" si="45"/>
        <v>81254527.939999998</v>
      </c>
      <c r="N86" s="116">
        <f t="shared" si="45"/>
        <v>82276421.709999979</v>
      </c>
      <c r="O86" s="115">
        <f t="shared" si="45"/>
        <v>64208906.470000006</v>
      </c>
      <c r="P86" s="115">
        <f t="shared" si="45"/>
        <v>37689594.869999997</v>
      </c>
      <c r="Q86" s="117">
        <f t="shared" ref="Q86:AB86" si="46">SUM(Q81:Q85)</f>
        <v>0</v>
      </c>
      <c r="R86" s="117">
        <f t="shared" si="46"/>
        <v>0</v>
      </c>
      <c r="S86" s="117">
        <f t="shared" si="46"/>
        <v>0</v>
      </c>
      <c r="T86" s="117">
        <f t="shared" si="46"/>
        <v>0</v>
      </c>
      <c r="U86" s="202">
        <f t="shared" si="46"/>
        <v>0</v>
      </c>
      <c r="V86" s="223">
        <f t="shared" si="46"/>
        <v>-20077454.840000004</v>
      </c>
      <c r="W86" s="117">
        <f t="shared" si="46"/>
        <v>-16828885.699999999</v>
      </c>
      <c r="X86" s="117">
        <f t="shared" si="46"/>
        <v>-36117156.979999997</v>
      </c>
      <c r="Y86" s="117">
        <f t="shared" si="46"/>
        <v>-19808682.310000002</v>
      </c>
      <c r="Z86" s="117">
        <f t="shared" si="46"/>
        <v>-14525239.329999998</v>
      </c>
      <c r="AA86" s="117">
        <f t="shared" si="46"/>
        <v>-13394796.380000003</v>
      </c>
      <c r="AB86" s="169">
        <f t="shared" si="46"/>
        <v>-14165740.390000001</v>
      </c>
    </row>
    <row r="87" spans="1:28" x14ac:dyDescent="0.3">
      <c r="A87" s="3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241"/>
      <c r="Q87" s="243"/>
      <c r="R87" s="243"/>
      <c r="S87" s="243"/>
      <c r="T87" s="243"/>
      <c r="U87" s="244"/>
      <c r="V87" s="245"/>
      <c r="W87" s="243"/>
      <c r="X87" s="37"/>
      <c r="Y87" s="37"/>
      <c r="Z87" s="37"/>
      <c r="AA87" s="37"/>
      <c r="AB87" s="45"/>
    </row>
    <row r="88" spans="1:28" x14ac:dyDescent="0.3">
      <c r="A88" s="3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243" t="s">
        <v>31</v>
      </c>
      <c r="Q88" s="243" t="s">
        <v>31</v>
      </c>
      <c r="R88" s="243" t="s">
        <v>31</v>
      </c>
      <c r="S88" s="243" t="s">
        <v>31</v>
      </c>
      <c r="T88" s="243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3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243" t="s">
        <v>31</v>
      </c>
      <c r="Q89" s="243" t="s">
        <v>31</v>
      </c>
      <c r="R89" s="243" t="s">
        <v>31</v>
      </c>
      <c r="S89" s="243" t="s">
        <v>31</v>
      </c>
      <c r="T89" s="243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3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243" t="s">
        <v>31</v>
      </c>
      <c r="Q90" s="243" t="s">
        <v>31</v>
      </c>
      <c r="R90" s="243" t="s">
        <v>31</v>
      </c>
      <c r="S90" s="243" t="s">
        <v>31</v>
      </c>
      <c r="T90" s="243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3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243" t="s">
        <v>31</v>
      </c>
      <c r="Q91" s="243" t="s">
        <v>31</v>
      </c>
      <c r="R91" s="243" t="s">
        <v>31</v>
      </c>
      <c r="S91" s="243" t="s">
        <v>31</v>
      </c>
      <c r="T91" s="243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3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243" t="s">
        <v>31</v>
      </c>
      <c r="Q92" s="243" t="s">
        <v>31</v>
      </c>
      <c r="R92" s="243" t="s">
        <v>31</v>
      </c>
      <c r="S92" s="243" t="s">
        <v>31</v>
      </c>
      <c r="T92" s="243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3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243" t="s">
        <v>31</v>
      </c>
      <c r="Q93" s="243" t="s">
        <v>31</v>
      </c>
      <c r="R93" s="243" t="s">
        <v>31</v>
      </c>
      <c r="S93" s="243" t="s">
        <v>31</v>
      </c>
      <c r="T93" s="243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3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250"/>
      <c r="Q94" s="250"/>
      <c r="R94" s="250"/>
      <c r="S94" s="250"/>
      <c r="T94" s="250"/>
      <c r="U94" s="252"/>
      <c r="V94" s="253"/>
      <c r="W94" s="254"/>
      <c r="X94" s="38"/>
      <c r="Y94" s="38"/>
      <c r="Z94" s="38"/>
      <c r="AA94" s="38"/>
      <c r="AB94" s="172"/>
    </row>
    <row r="95" spans="1:28" x14ac:dyDescent="0.3">
      <c r="A95" s="3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47">IF(D88="n/a", D81,D81+D88)</f>
        <v>32757777.579999998</v>
      </c>
      <c r="E95" s="110">
        <f t="shared" si="47"/>
        <v>21115009.800000001</v>
      </c>
      <c r="F95" s="110">
        <f t="shared" si="47"/>
        <v>11451333.68</v>
      </c>
      <c r="G95" s="110">
        <f t="shared" si="47"/>
        <v>8432572.0399999991</v>
      </c>
      <c r="H95" s="110">
        <f t="shared" si="47"/>
        <v>7518855.7000000002</v>
      </c>
      <c r="I95" s="110">
        <f t="shared" si="47"/>
        <v>8154353.6100000003</v>
      </c>
      <c r="J95" s="110">
        <f t="shared" si="47"/>
        <v>11226977.550000001</v>
      </c>
      <c r="K95" s="110">
        <f t="shared" si="47"/>
        <v>24325777.57</v>
      </c>
      <c r="L95" s="110">
        <f t="shared" si="47"/>
        <v>45040653.689999998</v>
      </c>
      <c r="M95" s="110">
        <f t="shared" si="47"/>
        <v>50252174.060000002</v>
      </c>
      <c r="N95" s="122">
        <f t="shared" si="47"/>
        <v>50746854.119999997</v>
      </c>
      <c r="O95" s="110">
        <f>IF(O88="n/a", O81,O81+O88)</f>
        <v>39158946.759999998</v>
      </c>
      <c r="P95" s="110">
        <f t="shared" ref="P95:S95" si="48">IF(P88="n/a", P81,P81+P88)</f>
        <v>22457160.789999999</v>
      </c>
      <c r="Q95" s="110">
        <f t="shared" si="48"/>
        <v>0</v>
      </c>
      <c r="R95" s="110">
        <f t="shared" si="48"/>
        <v>0</v>
      </c>
      <c r="S95" s="110">
        <f t="shared" si="48"/>
        <v>0</v>
      </c>
      <c r="T95" s="110">
        <f t="shared" ref="T95:U95" si="49">IF(T88="n/a", T81,T81+T88)</f>
        <v>0</v>
      </c>
      <c r="U95" s="204">
        <f t="shared" si="49"/>
        <v>0</v>
      </c>
      <c r="V95" s="218">
        <f t="shared" ref="V95:AB99" si="50">O95-C95</f>
        <v>-12361340.380000003</v>
      </c>
      <c r="W95" s="95">
        <f t="shared" si="50"/>
        <v>-10300616.789999999</v>
      </c>
      <c r="X95" s="95">
        <f t="shared" si="50"/>
        <v>-21115009.800000001</v>
      </c>
      <c r="Y95" s="95">
        <f t="shared" si="50"/>
        <v>-11451333.68</v>
      </c>
      <c r="Z95" s="95">
        <f t="shared" si="50"/>
        <v>-8432572.0399999991</v>
      </c>
      <c r="AA95" s="95">
        <f t="shared" si="50"/>
        <v>-7518855.7000000002</v>
      </c>
      <c r="AB95" s="164">
        <f t="shared" si="50"/>
        <v>-8154353.6100000003</v>
      </c>
    </row>
    <row r="96" spans="1:28" x14ac:dyDescent="0.3">
      <c r="A96" s="3"/>
      <c r="B96" s="153" t="str">
        <f>$B$12</f>
        <v>Low Income Residential [2]</v>
      </c>
      <c r="C96" s="109">
        <f t="shared" ref="C96:N100" si="51">IF(C89="n/a", C82,C82+C89)</f>
        <v>6560695.3499999996</v>
      </c>
      <c r="D96" s="110">
        <f t="shared" si="51"/>
        <v>4148788.41</v>
      </c>
      <c r="E96" s="110">
        <f t="shared" si="51"/>
        <v>3005372.2</v>
      </c>
      <c r="F96" s="110">
        <f t="shared" si="51"/>
        <v>1764842.61</v>
      </c>
      <c r="G96" s="110">
        <f t="shared" si="51"/>
        <v>1081568.18</v>
      </c>
      <c r="H96" s="110">
        <f t="shared" si="51"/>
        <v>968966.43</v>
      </c>
      <c r="I96" s="110">
        <f t="shared" si="51"/>
        <v>954941.41</v>
      </c>
      <c r="J96" s="110">
        <f t="shared" si="51"/>
        <v>1285463.08</v>
      </c>
      <c r="K96" s="110">
        <f t="shared" si="51"/>
        <v>2841274.85</v>
      </c>
      <c r="L96" s="110">
        <f t="shared" si="51"/>
        <v>5064209.62</v>
      </c>
      <c r="M96" s="110">
        <f t="shared" si="51"/>
        <v>5867187.46</v>
      </c>
      <c r="N96" s="122">
        <f t="shared" si="51"/>
        <v>6126647.3399999999</v>
      </c>
      <c r="O96" s="110">
        <f t="shared" ref="O96" si="52">IF(O89="n/a", O82,O82+O89)</f>
        <v>4941773.5599999996</v>
      </c>
      <c r="P96" s="110">
        <f t="shared" ref="P96:S96" si="53">IF(P89="n/a", P82,P82+P89)</f>
        <v>2718947.44</v>
      </c>
      <c r="Q96" s="110">
        <f t="shared" si="53"/>
        <v>0</v>
      </c>
      <c r="R96" s="110">
        <f t="shared" si="53"/>
        <v>0</v>
      </c>
      <c r="S96" s="110">
        <f t="shared" si="53"/>
        <v>0</v>
      </c>
      <c r="T96" s="110">
        <f t="shared" ref="T96:U96" si="54">IF(T89="n/a", T82,T82+T89)</f>
        <v>0</v>
      </c>
      <c r="U96" s="204">
        <f t="shared" si="54"/>
        <v>0</v>
      </c>
      <c r="V96" s="218">
        <f t="shared" si="50"/>
        <v>-1618921.79</v>
      </c>
      <c r="W96" s="95">
        <f t="shared" si="50"/>
        <v>-1429840.9700000002</v>
      </c>
      <c r="X96" s="95">
        <f t="shared" si="50"/>
        <v>-3005372.2</v>
      </c>
      <c r="Y96" s="95">
        <f t="shared" si="50"/>
        <v>-1764842.61</v>
      </c>
      <c r="Z96" s="95">
        <f t="shared" si="50"/>
        <v>-1081568.18</v>
      </c>
      <c r="AA96" s="95">
        <f t="shared" si="50"/>
        <v>-968966.43</v>
      </c>
      <c r="AB96" s="164">
        <f t="shared" si="50"/>
        <v>-954941.41</v>
      </c>
    </row>
    <row r="97" spans="1:28" x14ac:dyDescent="0.3">
      <c r="A97" s="3"/>
      <c r="B97" s="153" t="str">
        <f>$B$13</f>
        <v>Small C&amp;I [3]</v>
      </c>
      <c r="C97" s="109">
        <f t="shared" si="51"/>
        <v>7385743.79</v>
      </c>
      <c r="D97" s="110">
        <f t="shared" si="51"/>
        <v>4414107.45</v>
      </c>
      <c r="E97" s="110">
        <f t="shared" si="51"/>
        <v>2445760.9</v>
      </c>
      <c r="F97" s="110">
        <f t="shared" si="51"/>
        <v>1268578.1399999999</v>
      </c>
      <c r="G97" s="110">
        <f t="shared" si="51"/>
        <v>961045.68</v>
      </c>
      <c r="H97" s="110">
        <f t="shared" si="51"/>
        <v>895585.04</v>
      </c>
      <c r="I97" s="110">
        <f t="shared" si="51"/>
        <v>943588.32</v>
      </c>
      <c r="J97" s="110">
        <f t="shared" si="51"/>
        <v>1239983.71</v>
      </c>
      <c r="K97" s="110">
        <f t="shared" si="51"/>
        <v>2750984.94</v>
      </c>
      <c r="L97" s="110">
        <f t="shared" si="51"/>
        <v>5885759.0899999999</v>
      </c>
      <c r="M97" s="110">
        <f t="shared" si="51"/>
        <v>6847707</v>
      </c>
      <c r="N97" s="122">
        <f t="shared" si="51"/>
        <v>6936265.1600000001</v>
      </c>
      <c r="O97" s="110">
        <f t="shared" ref="O97" si="55">IF(O90="n/a", O83,O83+O90)</f>
        <v>5151316.45</v>
      </c>
      <c r="P97" s="110">
        <f t="shared" ref="P97:S97" si="56">IF(P90="n/a", P83,P83+P90)</f>
        <v>2716228.13</v>
      </c>
      <c r="Q97" s="110">
        <f t="shared" si="56"/>
        <v>0</v>
      </c>
      <c r="R97" s="110">
        <f t="shared" si="56"/>
        <v>0</v>
      </c>
      <c r="S97" s="110">
        <f t="shared" si="56"/>
        <v>0</v>
      </c>
      <c r="T97" s="110">
        <f t="shared" ref="T97:U97" si="57">IF(T90="n/a", T83,T83+T90)</f>
        <v>0</v>
      </c>
      <c r="U97" s="204">
        <f t="shared" si="57"/>
        <v>0</v>
      </c>
      <c r="V97" s="218">
        <f t="shared" si="50"/>
        <v>-2234427.34</v>
      </c>
      <c r="W97" s="95">
        <f t="shared" si="50"/>
        <v>-1697879.3200000003</v>
      </c>
      <c r="X97" s="95">
        <f t="shared" si="50"/>
        <v>-2445760.9</v>
      </c>
      <c r="Y97" s="95">
        <f t="shared" si="50"/>
        <v>-1268578.1399999999</v>
      </c>
      <c r="Z97" s="95">
        <f t="shared" si="50"/>
        <v>-961045.68</v>
      </c>
      <c r="AA97" s="95">
        <f t="shared" si="50"/>
        <v>-895585.04</v>
      </c>
      <c r="AB97" s="164">
        <f t="shared" si="50"/>
        <v>-943588.32</v>
      </c>
    </row>
    <row r="98" spans="1:28" x14ac:dyDescent="0.3">
      <c r="A98" s="3"/>
      <c r="B98" s="153" t="str">
        <f>$B$14</f>
        <v>Medium C&amp;I [4]</v>
      </c>
      <c r="C98" s="109">
        <f t="shared" si="51"/>
        <v>10434092.17</v>
      </c>
      <c r="D98" s="110">
        <f t="shared" si="51"/>
        <v>6700494.5800000001</v>
      </c>
      <c r="E98" s="110">
        <f t="shared" si="51"/>
        <v>4187806.71</v>
      </c>
      <c r="F98" s="110">
        <f t="shared" si="51"/>
        <v>2336877.67</v>
      </c>
      <c r="G98" s="110">
        <f t="shared" si="51"/>
        <v>1694432.04</v>
      </c>
      <c r="H98" s="110">
        <f t="shared" si="51"/>
        <v>1559892.48</v>
      </c>
      <c r="I98" s="110">
        <f t="shared" si="51"/>
        <v>1670876.48</v>
      </c>
      <c r="J98" s="110">
        <f t="shared" si="51"/>
        <v>2176644.7400000002</v>
      </c>
      <c r="K98" s="110">
        <f t="shared" si="51"/>
        <v>4513285.5199999996</v>
      </c>
      <c r="L98" s="110">
        <f t="shared" si="51"/>
        <v>8580106.9900000002</v>
      </c>
      <c r="M98" s="110">
        <f t="shared" si="51"/>
        <v>9858949.0299999993</v>
      </c>
      <c r="N98" s="122">
        <f t="shared" si="51"/>
        <v>9943545.0999999996</v>
      </c>
      <c r="O98" s="110">
        <f t="shared" ref="O98" si="58">IF(O91="n/a", O84,O84+O91)</f>
        <v>7766117.3899999997</v>
      </c>
      <c r="P98" s="110">
        <f t="shared" ref="P98:S98" si="59">IF(P91="n/a", P84,P84+P91)</f>
        <v>4127765.25</v>
      </c>
      <c r="Q98" s="110">
        <f t="shared" si="59"/>
        <v>0</v>
      </c>
      <c r="R98" s="110">
        <f t="shared" si="59"/>
        <v>0</v>
      </c>
      <c r="S98" s="110">
        <f t="shared" si="59"/>
        <v>0</v>
      </c>
      <c r="T98" s="110">
        <f t="shared" ref="T98:U98" si="60">IF(T91="n/a", T84,T84+T91)</f>
        <v>0</v>
      </c>
      <c r="U98" s="204">
        <f t="shared" si="60"/>
        <v>0</v>
      </c>
      <c r="V98" s="218">
        <f t="shared" si="50"/>
        <v>-2667974.7800000003</v>
      </c>
      <c r="W98" s="95">
        <f t="shared" si="50"/>
        <v>-2572729.33</v>
      </c>
      <c r="X98" s="95">
        <f t="shared" si="50"/>
        <v>-4187806.71</v>
      </c>
      <c r="Y98" s="95">
        <f t="shared" si="50"/>
        <v>-2336877.67</v>
      </c>
      <c r="Z98" s="95">
        <f t="shared" si="50"/>
        <v>-1694432.04</v>
      </c>
      <c r="AA98" s="95">
        <f t="shared" si="50"/>
        <v>-1559892.48</v>
      </c>
      <c r="AB98" s="164">
        <f t="shared" si="50"/>
        <v>-1670876.48</v>
      </c>
    </row>
    <row r="99" spans="1:28" ht="16.2" x14ac:dyDescent="0.45">
      <c r="A99" s="3"/>
      <c r="B99" s="153" t="str">
        <f>$B$15</f>
        <v>Large C&amp;I [5]</v>
      </c>
      <c r="C99" s="142">
        <f t="shared" si="51"/>
        <v>8385542.8600000003</v>
      </c>
      <c r="D99" s="113">
        <f t="shared" si="51"/>
        <v>6497312.5499999998</v>
      </c>
      <c r="E99" s="113">
        <f t="shared" si="51"/>
        <v>5363207.37</v>
      </c>
      <c r="F99" s="113">
        <f t="shared" si="51"/>
        <v>2987050.21</v>
      </c>
      <c r="G99" s="113">
        <f t="shared" si="51"/>
        <v>2355621.39</v>
      </c>
      <c r="H99" s="113">
        <f t="shared" si="51"/>
        <v>2451496.73</v>
      </c>
      <c r="I99" s="113">
        <f t="shared" si="51"/>
        <v>2441980.5699999998</v>
      </c>
      <c r="J99" s="113">
        <f t="shared" si="51"/>
        <v>2614115.7400000002</v>
      </c>
      <c r="K99" s="113">
        <f t="shared" si="51"/>
        <v>4683858.79</v>
      </c>
      <c r="L99" s="113">
        <f t="shared" si="51"/>
        <v>8067414.0899999999</v>
      </c>
      <c r="M99" s="113">
        <f t="shared" si="51"/>
        <v>8428510.3900000006</v>
      </c>
      <c r="N99" s="123">
        <f t="shared" si="51"/>
        <v>8523109.9900000002</v>
      </c>
      <c r="O99" s="124">
        <f t="shared" ref="O99" si="61">IF(O92="n/a", O85,O85+O92)</f>
        <v>7190752.3099999996</v>
      </c>
      <c r="P99" s="124">
        <f t="shared" ref="P99:S99" si="62">IF(P92="n/a", P85,P85+P92)</f>
        <v>5669493.2599999998</v>
      </c>
      <c r="Q99" s="124">
        <f t="shared" si="62"/>
        <v>0</v>
      </c>
      <c r="R99" s="124">
        <f t="shared" si="62"/>
        <v>0</v>
      </c>
      <c r="S99" s="124">
        <f t="shared" si="62"/>
        <v>0</v>
      </c>
      <c r="T99" s="124">
        <f t="shared" ref="T99:U99" si="63">IF(T92="n/a", T85,T85+T92)</f>
        <v>0</v>
      </c>
      <c r="U99" s="205">
        <f t="shared" si="63"/>
        <v>0</v>
      </c>
      <c r="V99" s="219">
        <f t="shared" si="50"/>
        <v>-1194790.5500000007</v>
      </c>
      <c r="W99" s="96">
        <f t="shared" si="50"/>
        <v>-827819.29</v>
      </c>
      <c r="X99" s="96">
        <f t="shared" si="50"/>
        <v>-5363207.37</v>
      </c>
      <c r="Y99" s="96">
        <f t="shared" si="50"/>
        <v>-2987050.21</v>
      </c>
      <c r="Z99" s="96">
        <f t="shared" si="50"/>
        <v>-2355621.39</v>
      </c>
      <c r="AA99" s="96">
        <f t="shared" si="50"/>
        <v>-2451496.73</v>
      </c>
      <c r="AB99" s="165">
        <f t="shared" si="50"/>
        <v>-2441980.5699999998</v>
      </c>
    </row>
    <row r="100" spans="1:28" ht="15" thickBot="1" x14ac:dyDescent="0.35">
      <c r="A100" s="3"/>
      <c r="B100" s="156" t="str">
        <f>$B$16</f>
        <v>Total</v>
      </c>
      <c r="C100" s="106">
        <f t="shared" si="51"/>
        <v>84286361.310000002</v>
      </c>
      <c r="D100" s="97">
        <f t="shared" si="51"/>
        <v>54518480.569999993</v>
      </c>
      <c r="E100" s="97">
        <f t="shared" si="51"/>
        <v>36117156.979999997</v>
      </c>
      <c r="F100" s="97">
        <f t="shared" si="51"/>
        <v>19808682.310000002</v>
      </c>
      <c r="G100" s="97">
        <f t="shared" si="51"/>
        <v>14525239.329999998</v>
      </c>
      <c r="H100" s="97">
        <f t="shared" si="51"/>
        <v>13394796.380000003</v>
      </c>
      <c r="I100" s="97">
        <f t="shared" si="51"/>
        <v>14165740.390000001</v>
      </c>
      <c r="J100" s="97">
        <f t="shared" si="51"/>
        <v>18543184.82</v>
      </c>
      <c r="K100" s="97">
        <f t="shared" si="51"/>
        <v>39115181.670000002</v>
      </c>
      <c r="L100" s="97">
        <f t="shared" si="51"/>
        <v>72638143.479999989</v>
      </c>
      <c r="M100" s="97">
        <f t="shared" si="51"/>
        <v>81254527.939999998</v>
      </c>
      <c r="N100" s="98">
        <f t="shared" si="51"/>
        <v>82276421.709999979</v>
      </c>
      <c r="O100" s="106">
        <f t="shared" ref="O100" si="64">IF(O93="n/a", O86,O86+O93)</f>
        <v>64208906.470000006</v>
      </c>
      <c r="P100" s="97">
        <f t="shared" ref="P100:S100" si="65">IF(P93="n/a", P86,P86+P93)</f>
        <v>37689594.869999997</v>
      </c>
      <c r="Q100" s="97">
        <f t="shared" si="65"/>
        <v>0</v>
      </c>
      <c r="R100" s="97">
        <f t="shared" si="65"/>
        <v>0</v>
      </c>
      <c r="S100" s="97">
        <f t="shared" si="65"/>
        <v>0</v>
      </c>
      <c r="T100" s="97">
        <f t="shared" ref="T100:U100" si="66">IF(T93="n/a", T86,T86+T93)</f>
        <v>0</v>
      </c>
      <c r="U100" s="206">
        <f t="shared" si="66"/>
        <v>0</v>
      </c>
      <c r="V100" s="220">
        <f>SUM(V95:V99)</f>
        <v>-20077454.840000004</v>
      </c>
      <c r="W100" s="97">
        <f>SUM(W95:W99)</f>
        <v>-16828885.699999999</v>
      </c>
      <c r="X100" s="97">
        <f t="shared" ref="X100:AB100" si="67">SUM(X95:X99)</f>
        <v>-36117156.979999997</v>
      </c>
      <c r="Y100" s="97">
        <f t="shared" si="67"/>
        <v>-19808682.310000002</v>
      </c>
      <c r="Z100" s="97">
        <f t="shared" si="67"/>
        <v>-14525239.329999998</v>
      </c>
      <c r="AA100" s="97">
        <f t="shared" si="67"/>
        <v>-13394796.380000003</v>
      </c>
      <c r="AB100" s="166">
        <f t="shared" si="67"/>
        <v>-14165740.390000001</v>
      </c>
    </row>
    <row r="101" spans="1:28" x14ac:dyDescent="0.3">
      <c r="A101" s="3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125"/>
      <c r="Q101" s="128"/>
      <c r="R101" s="128"/>
      <c r="S101" s="128"/>
      <c r="T101" s="128"/>
      <c r="U101" s="207"/>
      <c r="V101" s="224"/>
      <c r="W101" s="129"/>
      <c r="X101" s="130"/>
      <c r="Y101" s="130"/>
      <c r="Z101" s="130"/>
      <c r="AA101" s="130"/>
      <c r="AB101" s="174"/>
    </row>
    <row r="102" spans="1:28" x14ac:dyDescent="0.3">
      <c r="A102" s="3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20066805.640000001</v>
      </c>
      <c r="Q102" s="131"/>
      <c r="R102" s="131"/>
      <c r="S102" s="131"/>
      <c r="T102" s="131"/>
      <c r="U102" s="204"/>
      <c r="V102" s="218">
        <f t="shared" ref="V102:AB106" si="68">O102-C102</f>
        <v>-7806756.25</v>
      </c>
      <c r="W102" s="95">
        <f t="shared" si="68"/>
        <v>-25679890.310000002</v>
      </c>
      <c r="X102" s="95">
        <f t="shared" si="68"/>
        <v>-29572242.190000001</v>
      </c>
      <c r="Y102" s="95">
        <f t="shared" si="68"/>
        <v>-22063032.57</v>
      </c>
      <c r="Z102" s="95">
        <f t="shared" si="68"/>
        <v>-19303682.239999998</v>
      </c>
      <c r="AA102" s="95">
        <f t="shared" si="68"/>
        <v>-15790365.41</v>
      </c>
      <c r="AB102" s="164">
        <f t="shared" si="68"/>
        <v>-14220171.68</v>
      </c>
    </row>
    <row r="103" spans="1:28" x14ac:dyDescent="0.3">
      <c r="A103" s="3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1123385.56</v>
      </c>
      <c r="Q103" s="131"/>
      <c r="R103" s="131"/>
      <c r="S103" s="131"/>
      <c r="T103" s="131"/>
      <c r="U103" s="204"/>
      <c r="V103" s="218">
        <f t="shared" si="68"/>
        <v>-566114.4700000002</v>
      </c>
      <c r="W103" s="95">
        <f t="shared" si="68"/>
        <v>-1164268.5499999998</v>
      </c>
      <c r="X103" s="95">
        <f t="shared" si="68"/>
        <v>-2176109.2000000002</v>
      </c>
      <c r="Y103" s="95">
        <f t="shared" si="68"/>
        <v>-1603093.55</v>
      </c>
      <c r="Z103" s="95">
        <f t="shared" si="68"/>
        <v>-1647845.5</v>
      </c>
      <c r="AA103" s="95">
        <f t="shared" si="68"/>
        <v>-1430519.13</v>
      </c>
      <c r="AB103" s="164">
        <f t="shared" si="68"/>
        <v>-1351938.29</v>
      </c>
    </row>
    <row r="104" spans="1:28" x14ac:dyDescent="0.3">
      <c r="A104" s="3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2514300.7599999998</v>
      </c>
      <c r="Q104" s="131"/>
      <c r="R104" s="131"/>
      <c r="S104" s="131"/>
      <c r="T104" s="131"/>
      <c r="U104" s="204"/>
      <c r="V104" s="218">
        <f t="shared" si="68"/>
        <v>-1643056.5899999999</v>
      </c>
      <c r="W104" s="95">
        <f t="shared" si="68"/>
        <v>-4836744.63</v>
      </c>
      <c r="X104" s="95">
        <f t="shared" si="68"/>
        <v>-4077077.1</v>
      </c>
      <c r="Y104" s="95">
        <f t="shared" si="68"/>
        <v>-2565401.7200000002</v>
      </c>
      <c r="Z104" s="95">
        <f t="shared" si="68"/>
        <v>-1716688.87</v>
      </c>
      <c r="AA104" s="95">
        <f t="shared" si="68"/>
        <v>-1276437.6399999999</v>
      </c>
      <c r="AB104" s="164">
        <f t="shared" si="68"/>
        <v>-1123845.6299999999</v>
      </c>
    </row>
    <row r="105" spans="1:28" x14ac:dyDescent="0.3">
      <c r="A105" s="3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3750314.88</v>
      </c>
      <c r="Q105" s="131"/>
      <c r="R105" s="131"/>
      <c r="S105" s="131"/>
      <c r="T105" s="131"/>
      <c r="U105" s="204"/>
      <c r="V105" s="218">
        <f t="shared" si="68"/>
        <v>-1464179.1099999994</v>
      </c>
      <c r="W105" s="95">
        <f t="shared" si="68"/>
        <v>-6949813.6100000003</v>
      </c>
      <c r="X105" s="95">
        <f t="shared" si="68"/>
        <v>-6256680.5899999999</v>
      </c>
      <c r="Y105" s="95">
        <f t="shared" si="68"/>
        <v>-3884715.89</v>
      </c>
      <c r="Z105" s="95">
        <f t="shared" si="68"/>
        <v>-2784753.2</v>
      </c>
      <c r="AA105" s="95">
        <f t="shared" si="68"/>
        <v>-2106321.71</v>
      </c>
      <c r="AB105" s="164">
        <f t="shared" si="68"/>
        <v>-1817034.12</v>
      </c>
    </row>
    <row r="106" spans="1:28" ht="16.2" x14ac:dyDescent="0.45">
      <c r="A106" s="3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3414411.32</v>
      </c>
      <c r="Q106" s="132"/>
      <c r="R106" s="132"/>
      <c r="S106" s="132"/>
      <c r="T106" s="132"/>
      <c r="U106" s="208"/>
      <c r="V106" s="219">
        <f t="shared" si="68"/>
        <v>-490630.08000000007</v>
      </c>
      <c r="W106" s="96">
        <f t="shared" si="68"/>
        <v>-5129454.6899999995</v>
      </c>
      <c r="X106" s="96">
        <f t="shared" si="68"/>
        <v>-5762679.5499999998</v>
      </c>
      <c r="Y106" s="96">
        <f t="shared" si="68"/>
        <v>-4513894.82</v>
      </c>
      <c r="Z106" s="96">
        <f t="shared" si="68"/>
        <v>-3291035.88</v>
      </c>
      <c r="AA106" s="96">
        <f t="shared" si="68"/>
        <v>-2403935.58</v>
      </c>
      <c r="AB106" s="165">
        <f t="shared" si="68"/>
        <v>-2585394.19</v>
      </c>
    </row>
    <row r="107" spans="1:28" x14ac:dyDescent="0.3">
      <c r="A107" s="3"/>
      <c r="B107" s="153" t="str">
        <f>$B$16</f>
        <v>Total</v>
      </c>
      <c r="C107" s="109">
        <f>SUM(C102:C106)</f>
        <v>85311915.650000006</v>
      </c>
      <c r="D107" s="95">
        <f t="shared" ref="D107:P107" si="69">SUM(D102:D106)</f>
        <v>74629389.950000003</v>
      </c>
      <c r="E107" s="133">
        <f t="shared" si="69"/>
        <v>47844788.629999995</v>
      </c>
      <c r="F107" s="133">
        <f t="shared" si="69"/>
        <v>34630138.549999997</v>
      </c>
      <c r="G107" s="95">
        <f t="shared" si="69"/>
        <v>28744005.689999998</v>
      </c>
      <c r="H107" s="133">
        <f t="shared" si="69"/>
        <v>23007579.469999999</v>
      </c>
      <c r="I107" s="133">
        <f t="shared" si="69"/>
        <v>21098383.91</v>
      </c>
      <c r="J107" s="133">
        <f t="shared" si="69"/>
        <v>22848904.84</v>
      </c>
      <c r="K107" s="133">
        <f t="shared" si="69"/>
        <v>21992436.830000006</v>
      </c>
      <c r="L107" s="95">
        <f t="shared" si="69"/>
        <v>51295495.840000004</v>
      </c>
      <c r="M107" s="95">
        <f t="shared" si="69"/>
        <v>62713759.940000005</v>
      </c>
      <c r="N107" s="111">
        <f t="shared" si="69"/>
        <v>58052472.759999998</v>
      </c>
      <c r="O107" s="133">
        <f t="shared" si="69"/>
        <v>73341179.149999991</v>
      </c>
      <c r="P107" s="134">
        <f t="shared" si="69"/>
        <v>30869218.16</v>
      </c>
      <c r="Q107" s="133">
        <f t="shared" ref="Q107:AB107" si="70">SUM(Q102:Q106)</f>
        <v>0</v>
      </c>
      <c r="R107" s="134">
        <f t="shared" si="70"/>
        <v>0</v>
      </c>
      <c r="S107" s="133">
        <f t="shared" si="70"/>
        <v>0</v>
      </c>
      <c r="T107" s="95">
        <f t="shared" si="70"/>
        <v>0</v>
      </c>
      <c r="U107" s="134">
        <f t="shared" si="70"/>
        <v>0</v>
      </c>
      <c r="V107" s="225">
        <f t="shared" si="70"/>
        <v>-11970736.5</v>
      </c>
      <c r="W107" s="95">
        <f t="shared" si="70"/>
        <v>-43760171.789999999</v>
      </c>
      <c r="X107" s="135">
        <f t="shared" si="70"/>
        <v>-47844788.629999995</v>
      </c>
      <c r="Y107" s="135">
        <f t="shared" si="70"/>
        <v>-34630138.549999997</v>
      </c>
      <c r="Z107" s="135">
        <f t="shared" si="70"/>
        <v>-28744005.689999998</v>
      </c>
      <c r="AA107" s="133">
        <f t="shared" si="70"/>
        <v>-23007579.469999999</v>
      </c>
      <c r="AB107" s="164">
        <f t="shared" si="70"/>
        <v>-21098383.91</v>
      </c>
    </row>
    <row r="108" spans="1:28" x14ac:dyDescent="0.3">
      <c r="A108" s="3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74"/>
      <c r="Q108" s="40"/>
      <c r="R108" s="40"/>
      <c r="S108" s="40"/>
      <c r="T108" s="40"/>
      <c r="U108" s="209"/>
      <c r="V108" s="226"/>
      <c r="W108" s="41"/>
      <c r="X108" s="42"/>
      <c r="Y108" s="42"/>
      <c r="Z108" s="42"/>
      <c r="AA108" s="42"/>
      <c r="AB108" s="175"/>
    </row>
    <row r="109" spans="1:28" x14ac:dyDescent="0.3">
      <c r="A109" s="3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60">
        <v>139540</v>
      </c>
      <c r="Q109" s="260"/>
      <c r="R109" s="260"/>
      <c r="S109" s="260"/>
      <c r="T109" s="260"/>
      <c r="U109" s="263"/>
      <c r="V109" s="255">
        <f t="shared" ref="V109:AB113" si="71">O109-C109</f>
        <v>13439</v>
      </c>
      <c r="W109" s="256">
        <f t="shared" si="71"/>
        <v>-105495</v>
      </c>
      <c r="X109" s="90">
        <f t="shared" si="71"/>
        <v>-213287</v>
      </c>
      <c r="Y109" s="90">
        <f t="shared" si="71"/>
        <v>-207448</v>
      </c>
      <c r="Z109" s="90">
        <f t="shared" si="71"/>
        <v>-231275</v>
      </c>
      <c r="AA109" s="90">
        <f t="shared" si="71"/>
        <v>-216075</v>
      </c>
      <c r="AB109" s="176">
        <f t="shared" si="71"/>
        <v>-204036</v>
      </c>
    </row>
    <row r="110" spans="1:28" x14ac:dyDescent="0.3">
      <c r="A110" s="3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60">
        <v>10234</v>
      </c>
      <c r="Q110" s="260"/>
      <c r="R110" s="260"/>
      <c r="S110" s="260"/>
      <c r="T110" s="260"/>
      <c r="U110" s="263"/>
      <c r="V110" s="255">
        <f t="shared" si="71"/>
        <v>-1618</v>
      </c>
      <c r="W110" s="256">
        <f t="shared" si="71"/>
        <v>-7619</v>
      </c>
      <c r="X110" s="90">
        <f t="shared" si="71"/>
        <v>-18317</v>
      </c>
      <c r="Y110" s="90">
        <f t="shared" si="71"/>
        <v>-17066</v>
      </c>
      <c r="Z110" s="90">
        <f t="shared" si="71"/>
        <v>-19012</v>
      </c>
      <c r="AA110" s="90">
        <f t="shared" si="71"/>
        <v>-18419</v>
      </c>
      <c r="AB110" s="176">
        <f t="shared" si="71"/>
        <v>-18494</v>
      </c>
    </row>
    <row r="111" spans="1:28" x14ac:dyDescent="0.3">
      <c r="A111" s="3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60">
        <v>10835</v>
      </c>
      <c r="Q111" s="260"/>
      <c r="R111" s="260"/>
      <c r="S111" s="260"/>
      <c r="T111" s="260"/>
      <c r="U111" s="263"/>
      <c r="V111" s="255">
        <f t="shared" si="71"/>
        <v>1313</v>
      </c>
      <c r="W111" s="256">
        <f t="shared" si="71"/>
        <v>-12621</v>
      </c>
      <c r="X111" s="90">
        <f t="shared" si="71"/>
        <v>-20754</v>
      </c>
      <c r="Y111" s="90">
        <f t="shared" si="71"/>
        <v>-19581</v>
      </c>
      <c r="Z111" s="90">
        <f t="shared" si="71"/>
        <v>-21275</v>
      </c>
      <c r="AA111" s="90">
        <f t="shared" si="71"/>
        <v>-20265</v>
      </c>
      <c r="AB111" s="176">
        <f t="shared" si="71"/>
        <v>-19118</v>
      </c>
    </row>
    <row r="112" spans="1:28" x14ac:dyDescent="0.3">
      <c r="A112" s="3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60">
        <v>3328</v>
      </c>
      <c r="Q112" s="260"/>
      <c r="R112" s="260"/>
      <c r="S112" s="260"/>
      <c r="T112" s="260"/>
      <c r="U112" s="263"/>
      <c r="V112" s="255">
        <f t="shared" si="71"/>
        <v>930</v>
      </c>
      <c r="W112" s="256">
        <f t="shared" si="71"/>
        <v>-4111</v>
      </c>
      <c r="X112" s="90">
        <f t="shared" si="71"/>
        <v>-6597</v>
      </c>
      <c r="Y112" s="90">
        <f t="shared" si="71"/>
        <v>-6148</v>
      </c>
      <c r="Z112" s="90">
        <f t="shared" si="71"/>
        <v>-6984</v>
      </c>
      <c r="AA112" s="90">
        <f t="shared" si="71"/>
        <v>-6641</v>
      </c>
      <c r="AB112" s="176">
        <f t="shared" si="71"/>
        <v>-6240</v>
      </c>
    </row>
    <row r="113" spans="1:28" ht="16.2" x14ac:dyDescent="0.45">
      <c r="A113" s="3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65">
        <v>435</v>
      </c>
      <c r="Q113" s="265"/>
      <c r="R113" s="265"/>
      <c r="S113" s="265"/>
      <c r="T113" s="265"/>
      <c r="U113" s="268"/>
      <c r="V113" s="257">
        <f t="shared" si="71"/>
        <v>217</v>
      </c>
      <c r="W113" s="258">
        <f t="shared" si="71"/>
        <v>-652</v>
      </c>
      <c r="X113" s="145">
        <f t="shared" si="71"/>
        <v>-974</v>
      </c>
      <c r="Y113" s="145">
        <f t="shared" si="71"/>
        <v>-904</v>
      </c>
      <c r="Z113" s="145">
        <f t="shared" si="71"/>
        <v>-1071</v>
      </c>
      <c r="AA113" s="145">
        <f t="shared" si="71"/>
        <v>-979</v>
      </c>
      <c r="AB113" s="177">
        <f t="shared" si="71"/>
        <v>-954</v>
      </c>
    </row>
    <row r="114" spans="1:28" ht="15" thickBot="1" x14ac:dyDescent="0.35">
      <c r="A114" s="3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P114" si="72">SUM(E109:E113)</f>
        <v>259929</v>
      </c>
      <c r="F114" s="270">
        <f t="shared" si="72"/>
        <v>251147</v>
      </c>
      <c r="G114" s="270">
        <f t="shared" si="72"/>
        <v>279617</v>
      </c>
      <c r="H114" s="270">
        <f t="shared" si="72"/>
        <v>262379</v>
      </c>
      <c r="I114" s="270">
        <f t="shared" si="72"/>
        <v>248842</v>
      </c>
      <c r="J114" s="270">
        <f t="shared" si="72"/>
        <v>270436</v>
      </c>
      <c r="K114" s="270">
        <f t="shared" si="72"/>
        <v>218178</v>
      </c>
      <c r="L114" s="270">
        <f t="shared" si="72"/>
        <v>309578</v>
      </c>
      <c r="M114" s="270">
        <f t="shared" si="72"/>
        <v>271808</v>
      </c>
      <c r="N114" s="271">
        <f t="shared" si="72"/>
        <v>243780</v>
      </c>
      <c r="O114" s="270">
        <f t="shared" si="72"/>
        <v>294660</v>
      </c>
      <c r="P114" s="270">
        <f t="shared" si="72"/>
        <v>164372</v>
      </c>
      <c r="Q114" s="270">
        <f t="shared" ref="Q114:AB114" si="73">SUM(Q109:Q113)</f>
        <v>0</v>
      </c>
      <c r="R114" s="270">
        <f t="shared" si="73"/>
        <v>0</v>
      </c>
      <c r="S114" s="270">
        <f t="shared" si="73"/>
        <v>0</v>
      </c>
      <c r="T114" s="270">
        <f t="shared" si="73"/>
        <v>0</v>
      </c>
      <c r="U114" s="272">
        <f t="shared" si="73"/>
        <v>0</v>
      </c>
      <c r="V114" s="273">
        <f t="shared" si="73"/>
        <v>14281</v>
      </c>
      <c r="W114" s="270">
        <f t="shared" si="73"/>
        <v>-130498</v>
      </c>
      <c r="X114" s="79">
        <f t="shared" si="73"/>
        <v>-259929</v>
      </c>
      <c r="Y114" s="79">
        <f t="shared" si="73"/>
        <v>-251147</v>
      </c>
      <c r="Z114" s="79">
        <f t="shared" si="73"/>
        <v>-279617</v>
      </c>
      <c r="AA114" s="79">
        <f t="shared" si="73"/>
        <v>-262379</v>
      </c>
      <c r="AB114" s="88">
        <f t="shared" si="73"/>
        <v>-248842</v>
      </c>
    </row>
    <row r="115" spans="1:28" x14ac:dyDescent="0.3">
      <c r="A115" s="3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128"/>
      <c r="Q115" s="128"/>
      <c r="R115" s="128"/>
      <c r="S115" s="128"/>
      <c r="T115" s="128"/>
      <c r="U115" s="207"/>
      <c r="V115" s="228"/>
      <c r="W115" s="139"/>
      <c r="X115" s="140"/>
      <c r="Y115" s="140"/>
      <c r="Z115" s="140"/>
      <c r="AA115" s="140"/>
      <c r="AB115" s="174"/>
    </row>
    <row r="116" spans="1:28" x14ac:dyDescent="0.3">
      <c r="A116" s="3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P120" si="74">E95-E102</f>
        <v>-8457232.3900000006</v>
      </c>
      <c r="F116" s="110">
        <f t="shared" si="74"/>
        <v>-10611698.890000001</v>
      </c>
      <c r="G116" s="110">
        <f t="shared" si="74"/>
        <v>-10871110.199999999</v>
      </c>
      <c r="H116" s="110">
        <f t="shared" si="74"/>
        <v>-8271509.71</v>
      </c>
      <c r="I116" s="110">
        <f t="shared" si="74"/>
        <v>-6065818.0699999994</v>
      </c>
      <c r="J116" s="110">
        <f t="shared" si="74"/>
        <v>-4228537.379999999</v>
      </c>
      <c r="K116" s="110">
        <f t="shared" si="74"/>
        <v>9412239.0700000003</v>
      </c>
      <c r="L116" s="110">
        <f t="shared" si="74"/>
        <v>12487686.209999997</v>
      </c>
      <c r="M116" s="110">
        <f t="shared" si="74"/>
        <v>11863950.57</v>
      </c>
      <c r="N116" s="122">
        <f t="shared" si="74"/>
        <v>14178996.169999994</v>
      </c>
      <c r="O116" s="110">
        <f t="shared" si="74"/>
        <v>-3910278.1799999997</v>
      </c>
      <c r="P116" s="110">
        <f t="shared" si="74"/>
        <v>2390355.1499999985</v>
      </c>
      <c r="Q116" s="110">
        <f t="shared" ref="Q116:U116" si="75">Q95-Q102</f>
        <v>0</v>
      </c>
      <c r="R116" s="110">
        <f t="shared" si="75"/>
        <v>0</v>
      </c>
      <c r="S116" s="110">
        <f t="shared" si="75"/>
        <v>0</v>
      </c>
      <c r="T116" s="110">
        <f t="shared" si="75"/>
        <v>0</v>
      </c>
      <c r="U116" s="210">
        <f t="shared" si="75"/>
        <v>0</v>
      </c>
      <c r="V116" s="218">
        <f t="shared" ref="V116:AB120" si="76">O116-C116</f>
        <v>-4554584.1300000027</v>
      </c>
      <c r="W116" s="95">
        <f t="shared" si="76"/>
        <v>15379273.520000003</v>
      </c>
      <c r="X116" s="95">
        <f t="shared" si="76"/>
        <v>8457232.3900000006</v>
      </c>
      <c r="Y116" s="95">
        <f t="shared" si="76"/>
        <v>10611698.890000001</v>
      </c>
      <c r="Z116" s="95">
        <f t="shared" si="76"/>
        <v>10871110.199999999</v>
      </c>
      <c r="AA116" s="95">
        <f t="shared" si="76"/>
        <v>8271509.71</v>
      </c>
      <c r="AB116" s="164">
        <f t="shared" si="76"/>
        <v>6065818.0699999994</v>
      </c>
    </row>
    <row r="117" spans="1:28" x14ac:dyDescent="0.3">
      <c r="A117" s="3"/>
      <c r="B117" s="153" t="str">
        <f>$B$12</f>
        <v>Low Income Residential [2]</v>
      </c>
      <c r="C117" s="109">
        <f t="shared" ref="C117:D120" si="77">C96-C103</f>
        <v>4020028.1299999994</v>
      </c>
      <c r="D117" s="110">
        <f t="shared" si="77"/>
        <v>1861134.3000000003</v>
      </c>
      <c r="E117" s="110">
        <f t="shared" si="74"/>
        <v>829263</v>
      </c>
      <c r="F117" s="110">
        <f t="shared" si="74"/>
        <v>161749.06000000006</v>
      </c>
      <c r="G117" s="110">
        <f t="shared" si="74"/>
        <v>-566277.32000000007</v>
      </c>
      <c r="H117" s="110">
        <f t="shared" si="74"/>
        <v>-461552.69999999984</v>
      </c>
      <c r="I117" s="110">
        <f t="shared" si="74"/>
        <v>-396996.88</v>
      </c>
      <c r="J117" s="110">
        <f t="shared" si="74"/>
        <v>-5758.089999999851</v>
      </c>
      <c r="K117" s="110">
        <f t="shared" si="74"/>
        <v>1805928.2000000002</v>
      </c>
      <c r="L117" s="110">
        <f t="shared" si="74"/>
        <v>3545058.58</v>
      </c>
      <c r="M117" s="110">
        <f t="shared" si="74"/>
        <v>4107107.36</v>
      </c>
      <c r="N117" s="122">
        <f t="shared" si="74"/>
        <v>4361526.17</v>
      </c>
      <c r="O117" s="110">
        <f t="shared" si="74"/>
        <v>2967220.8099999996</v>
      </c>
      <c r="P117" s="110">
        <f t="shared" si="74"/>
        <v>1595561.88</v>
      </c>
      <c r="Q117" s="110">
        <f t="shared" ref="Q117:U117" si="78">Q96-Q103</f>
        <v>0</v>
      </c>
      <c r="R117" s="110">
        <f t="shared" si="78"/>
        <v>0</v>
      </c>
      <c r="S117" s="110">
        <f t="shared" si="78"/>
        <v>0</v>
      </c>
      <c r="T117" s="110">
        <f t="shared" si="78"/>
        <v>0</v>
      </c>
      <c r="U117" s="204">
        <f t="shared" si="78"/>
        <v>0</v>
      </c>
      <c r="V117" s="218">
        <f t="shared" si="76"/>
        <v>-1052807.3199999998</v>
      </c>
      <c r="W117" s="95">
        <f t="shared" si="76"/>
        <v>-265572.42000000039</v>
      </c>
      <c r="X117" s="95">
        <f t="shared" si="76"/>
        <v>-829263</v>
      </c>
      <c r="Y117" s="95">
        <f t="shared" si="76"/>
        <v>-161749.06000000006</v>
      </c>
      <c r="Z117" s="95">
        <f t="shared" si="76"/>
        <v>566277.32000000007</v>
      </c>
      <c r="AA117" s="95">
        <f t="shared" si="76"/>
        <v>461552.69999999984</v>
      </c>
      <c r="AB117" s="164">
        <f t="shared" si="76"/>
        <v>396996.88</v>
      </c>
    </row>
    <row r="118" spans="1:28" x14ac:dyDescent="0.3">
      <c r="A118" s="3"/>
      <c r="B118" s="153" t="str">
        <f>$B$13</f>
        <v>Small C&amp;I [3]</v>
      </c>
      <c r="C118" s="109">
        <f>C97-C104</f>
        <v>-1565206.5499999998</v>
      </c>
      <c r="D118" s="110">
        <f t="shared" si="77"/>
        <v>-2936937.9399999995</v>
      </c>
      <c r="E118" s="110">
        <f t="shared" si="74"/>
        <v>-1631316.2000000002</v>
      </c>
      <c r="F118" s="110">
        <f>F97-F104</f>
        <v>-1296823.5800000003</v>
      </c>
      <c r="G118" s="110">
        <f t="shared" si="74"/>
        <v>-755643.19000000006</v>
      </c>
      <c r="H118" s="110">
        <f t="shared" si="74"/>
        <v>-380852.59999999986</v>
      </c>
      <c r="I118" s="110">
        <f t="shared" si="74"/>
        <v>-180257.30999999994</v>
      </c>
      <c r="J118" s="110">
        <f t="shared" si="74"/>
        <v>-37417.760000000009</v>
      </c>
      <c r="K118" s="110">
        <f t="shared" si="74"/>
        <v>1311149.8499999999</v>
      </c>
      <c r="L118" s="110">
        <f t="shared" si="74"/>
        <v>1766236.73</v>
      </c>
      <c r="M118" s="110">
        <f t="shared" si="74"/>
        <v>1020099.5199999996</v>
      </c>
      <c r="N118" s="122">
        <f t="shared" si="74"/>
        <v>1392398.1600000001</v>
      </c>
      <c r="O118" s="110">
        <f t="shared" si="74"/>
        <v>-2156577.2999999998</v>
      </c>
      <c r="P118" s="110">
        <f t="shared" si="74"/>
        <v>201927.37000000011</v>
      </c>
      <c r="Q118" s="110">
        <f t="shared" ref="Q118:U118" si="79">Q97-Q104</f>
        <v>0</v>
      </c>
      <c r="R118" s="110">
        <f t="shared" si="79"/>
        <v>0</v>
      </c>
      <c r="S118" s="110">
        <f t="shared" si="79"/>
        <v>0</v>
      </c>
      <c r="T118" s="110">
        <f t="shared" si="79"/>
        <v>0</v>
      </c>
      <c r="U118" s="204">
        <f t="shared" si="79"/>
        <v>0</v>
      </c>
      <c r="V118" s="218">
        <f t="shared" si="76"/>
        <v>-591370.75</v>
      </c>
      <c r="W118" s="95">
        <f t="shared" si="76"/>
        <v>3138865.3099999996</v>
      </c>
      <c r="X118" s="95">
        <f t="shared" si="76"/>
        <v>1631316.2000000002</v>
      </c>
      <c r="Y118" s="95">
        <f t="shared" si="76"/>
        <v>1296823.5800000003</v>
      </c>
      <c r="Z118" s="95">
        <f t="shared" si="76"/>
        <v>755643.19000000006</v>
      </c>
      <c r="AA118" s="95">
        <f t="shared" si="76"/>
        <v>380852.59999999986</v>
      </c>
      <c r="AB118" s="164">
        <f t="shared" si="76"/>
        <v>180257.30999999994</v>
      </c>
    </row>
    <row r="119" spans="1:28" x14ac:dyDescent="0.3">
      <c r="A119" s="3"/>
      <c r="B119" s="153" t="str">
        <f>$B$14</f>
        <v>Medium C&amp;I [4]</v>
      </c>
      <c r="C119" s="109">
        <f t="shared" si="77"/>
        <v>-2168837.59</v>
      </c>
      <c r="D119" s="110">
        <f t="shared" si="77"/>
        <v>-3999633.91</v>
      </c>
      <c r="E119" s="110">
        <f t="shared" si="74"/>
        <v>-2068873.88</v>
      </c>
      <c r="F119" s="110">
        <f t="shared" si="74"/>
        <v>-1547838.2200000002</v>
      </c>
      <c r="G119" s="110">
        <f t="shared" si="74"/>
        <v>-1090321.1600000001</v>
      </c>
      <c r="H119" s="110">
        <f t="shared" si="74"/>
        <v>-546429.23</v>
      </c>
      <c r="I119" s="110">
        <f t="shared" si="74"/>
        <v>-146157.64000000013</v>
      </c>
      <c r="J119" s="110">
        <f t="shared" si="74"/>
        <v>102020.66000000015</v>
      </c>
      <c r="K119" s="110">
        <f t="shared" si="74"/>
        <v>2431859.5099999998</v>
      </c>
      <c r="L119" s="110">
        <f t="shared" si="74"/>
        <v>1989333.5300000003</v>
      </c>
      <c r="M119" s="110">
        <f t="shared" si="74"/>
        <v>1060787.629999999</v>
      </c>
      <c r="N119" s="122">
        <f t="shared" si="74"/>
        <v>2245182.08</v>
      </c>
      <c r="O119" s="110">
        <f t="shared" si="74"/>
        <v>-3372633.2600000007</v>
      </c>
      <c r="P119" s="110">
        <f t="shared" si="74"/>
        <v>377450.37000000011</v>
      </c>
      <c r="Q119" s="110">
        <f t="shared" ref="Q119:U119" si="80">Q98-Q105</f>
        <v>0</v>
      </c>
      <c r="R119" s="110">
        <f t="shared" si="80"/>
        <v>0</v>
      </c>
      <c r="S119" s="110">
        <f t="shared" si="80"/>
        <v>0</v>
      </c>
      <c r="T119" s="110">
        <f t="shared" si="80"/>
        <v>0</v>
      </c>
      <c r="U119" s="204">
        <f t="shared" si="80"/>
        <v>0</v>
      </c>
      <c r="V119" s="218">
        <f t="shared" si="76"/>
        <v>-1203795.6700000009</v>
      </c>
      <c r="W119" s="95">
        <f t="shared" si="76"/>
        <v>4377084.28</v>
      </c>
      <c r="X119" s="95">
        <f t="shared" si="76"/>
        <v>2068873.88</v>
      </c>
      <c r="Y119" s="95">
        <f t="shared" si="76"/>
        <v>1547838.2200000002</v>
      </c>
      <c r="Z119" s="95">
        <f t="shared" si="76"/>
        <v>1090321.1600000001</v>
      </c>
      <c r="AA119" s="95">
        <f t="shared" si="76"/>
        <v>546429.23</v>
      </c>
      <c r="AB119" s="164">
        <f t="shared" si="76"/>
        <v>146157.64000000013</v>
      </c>
    </row>
    <row r="120" spans="1:28" ht="16.2" x14ac:dyDescent="0.45">
      <c r="A120" s="3"/>
      <c r="B120" s="153" t="str">
        <f>$B$15</f>
        <v>Large C&amp;I [5]</v>
      </c>
      <c r="C120" s="112">
        <f t="shared" si="77"/>
        <v>-1955844.2800000003</v>
      </c>
      <c r="D120" s="113">
        <f t="shared" si="77"/>
        <v>-2046553.46</v>
      </c>
      <c r="E120" s="113">
        <f t="shared" si="74"/>
        <v>-399472.1799999997</v>
      </c>
      <c r="F120" s="113">
        <f t="shared" si="74"/>
        <v>-1526844.6100000003</v>
      </c>
      <c r="G120" s="113">
        <f t="shared" si="74"/>
        <v>-935414.48999999976</v>
      </c>
      <c r="H120" s="113">
        <f t="shared" si="74"/>
        <v>47561.149999999907</v>
      </c>
      <c r="I120" s="113">
        <f t="shared" si="74"/>
        <v>-143413.62000000011</v>
      </c>
      <c r="J120" s="113">
        <f t="shared" si="74"/>
        <v>-136027.44999999972</v>
      </c>
      <c r="K120" s="113">
        <f t="shared" si="74"/>
        <v>2161568.21</v>
      </c>
      <c r="L120" s="113">
        <f t="shared" si="74"/>
        <v>1554332.5899999999</v>
      </c>
      <c r="M120" s="113">
        <f t="shared" si="74"/>
        <v>488822.92000000086</v>
      </c>
      <c r="N120" s="123">
        <f t="shared" si="74"/>
        <v>2045846.37</v>
      </c>
      <c r="O120" s="113">
        <f t="shared" si="74"/>
        <v>-2660004.7500000009</v>
      </c>
      <c r="P120" s="113">
        <f t="shared" si="74"/>
        <v>2255081.94</v>
      </c>
      <c r="Q120" s="113">
        <f t="shared" ref="Q120:U120" si="81">Q99-Q106</f>
        <v>0</v>
      </c>
      <c r="R120" s="113">
        <f t="shared" si="81"/>
        <v>0</v>
      </c>
      <c r="S120" s="113">
        <f t="shared" si="81"/>
        <v>0</v>
      </c>
      <c r="T120" s="113">
        <f t="shared" si="81"/>
        <v>0</v>
      </c>
      <c r="U120" s="208">
        <f t="shared" si="81"/>
        <v>0</v>
      </c>
      <c r="V120" s="219">
        <f t="shared" si="76"/>
        <v>-704160.47000000067</v>
      </c>
      <c r="W120" s="96">
        <f t="shared" si="76"/>
        <v>4301635.4000000004</v>
      </c>
      <c r="X120" s="96">
        <f t="shared" si="76"/>
        <v>399472.1799999997</v>
      </c>
      <c r="Y120" s="96">
        <f t="shared" si="76"/>
        <v>1526844.6100000003</v>
      </c>
      <c r="Z120" s="96">
        <f t="shared" si="76"/>
        <v>935414.48999999976</v>
      </c>
      <c r="AA120" s="96">
        <f t="shared" si="76"/>
        <v>-47561.149999999907</v>
      </c>
      <c r="AB120" s="165">
        <f t="shared" si="76"/>
        <v>143413.62000000011</v>
      </c>
    </row>
    <row r="121" spans="1:28" ht="15" thickBot="1" x14ac:dyDescent="0.35">
      <c r="A121" s="3"/>
      <c r="B121" s="156" t="str">
        <f>$B$16</f>
        <v>Total</v>
      </c>
      <c r="C121" s="106">
        <f>SUM(C116:C120)</f>
        <v>-1025554.339999998</v>
      </c>
      <c r="D121" s="97">
        <f>SUM(D116:D120)</f>
        <v>-20110909.380000003</v>
      </c>
      <c r="E121" s="97">
        <f t="shared" ref="E121:P121" si="82">SUM(E116:E120)</f>
        <v>-11727631.649999999</v>
      </c>
      <c r="F121" s="97">
        <f t="shared" si="82"/>
        <v>-14821456.240000002</v>
      </c>
      <c r="G121" s="97">
        <f t="shared" si="82"/>
        <v>-14218766.359999999</v>
      </c>
      <c r="H121" s="97">
        <f t="shared" si="82"/>
        <v>-9612783.0899999999</v>
      </c>
      <c r="I121" s="97">
        <f t="shared" si="82"/>
        <v>-6932643.5199999986</v>
      </c>
      <c r="J121" s="97">
        <f t="shared" si="82"/>
        <v>-4305720.0199999977</v>
      </c>
      <c r="K121" s="97">
        <f t="shared" si="82"/>
        <v>17122744.84</v>
      </c>
      <c r="L121" s="97">
        <f t="shared" si="82"/>
        <v>21342647.639999997</v>
      </c>
      <c r="M121" s="97">
        <f t="shared" si="82"/>
        <v>18540768</v>
      </c>
      <c r="N121" s="98">
        <f t="shared" si="82"/>
        <v>24223948.949999999</v>
      </c>
      <c r="O121" s="97">
        <f t="shared" si="82"/>
        <v>-9132272.6800000016</v>
      </c>
      <c r="P121" s="97">
        <f t="shared" si="82"/>
        <v>6820376.709999999</v>
      </c>
      <c r="Q121" s="97">
        <f t="shared" ref="Q121:U121" si="83">SUM(Q116:Q120)</f>
        <v>0</v>
      </c>
      <c r="R121" s="97">
        <f t="shared" si="83"/>
        <v>0</v>
      </c>
      <c r="S121" s="97">
        <f t="shared" si="83"/>
        <v>0</v>
      </c>
      <c r="T121" s="97">
        <f t="shared" si="83"/>
        <v>0</v>
      </c>
      <c r="U121" s="206">
        <f t="shared" si="83"/>
        <v>0</v>
      </c>
      <c r="V121" s="220">
        <f>SUM(V116:V120)</f>
        <v>-8106718.3400000045</v>
      </c>
      <c r="W121" s="97">
        <f t="shared" ref="W121:AB121" si="84">SUM(W116:W120)</f>
        <v>26931286.090000004</v>
      </c>
      <c r="X121" s="97">
        <f t="shared" si="84"/>
        <v>11727631.649999999</v>
      </c>
      <c r="Y121" s="97">
        <f t="shared" si="84"/>
        <v>14821456.240000002</v>
      </c>
      <c r="Z121" s="97">
        <f t="shared" si="84"/>
        <v>14218766.359999999</v>
      </c>
      <c r="AA121" s="97">
        <f t="shared" si="84"/>
        <v>9612783.0899999999</v>
      </c>
      <c r="AB121" s="166">
        <f t="shared" si="84"/>
        <v>6932643.5199999986</v>
      </c>
    </row>
    <row r="122" spans="1:28" x14ac:dyDescent="0.3">
      <c r="A122" s="3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76"/>
      <c r="Q122" s="89"/>
      <c r="R122" s="89"/>
      <c r="S122" s="89"/>
      <c r="T122" s="89"/>
      <c r="U122" s="211"/>
      <c r="V122" s="227"/>
      <c r="W122" s="91"/>
      <c r="X122" s="92"/>
      <c r="Y122" s="92"/>
      <c r="Z122" s="92"/>
      <c r="AA122" s="92"/>
      <c r="AB122" s="179"/>
    </row>
    <row r="123" spans="1:28" x14ac:dyDescent="0.3">
      <c r="A123" s="3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256">
        <v>41</v>
      </c>
      <c r="Q123" s="274"/>
      <c r="R123" s="256"/>
      <c r="S123" s="274"/>
      <c r="T123" s="256"/>
      <c r="U123" s="275"/>
      <c r="V123" s="255">
        <f t="shared" ref="V123:AB127" si="85">O123-C123</f>
        <v>1</v>
      </c>
      <c r="W123" s="256">
        <f t="shared" si="85"/>
        <v>-4</v>
      </c>
      <c r="X123" s="90">
        <f t="shared" si="85"/>
        <v>-54</v>
      </c>
      <c r="Y123" s="90">
        <f t="shared" si="85"/>
        <v>-52</v>
      </c>
      <c r="Z123" s="90">
        <f t="shared" si="85"/>
        <v>-47</v>
      </c>
      <c r="AA123" s="90">
        <f t="shared" si="85"/>
        <v>-60</v>
      </c>
      <c r="AB123" s="176">
        <f t="shared" si="85"/>
        <v>-60</v>
      </c>
    </row>
    <row r="124" spans="1:28" x14ac:dyDescent="0.3">
      <c r="A124" s="3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256">
        <v>669</v>
      </c>
      <c r="Q124" s="274"/>
      <c r="R124" s="256"/>
      <c r="S124" s="274"/>
      <c r="T124" s="256"/>
      <c r="U124" s="275"/>
      <c r="V124" s="255">
        <f t="shared" si="85"/>
        <v>-274</v>
      </c>
      <c r="W124" s="256">
        <f t="shared" si="85"/>
        <v>-416</v>
      </c>
      <c r="X124" s="90">
        <f t="shared" si="85"/>
        <v>-1511</v>
      </c>
      <c r="Y124" s="90">
        <f t="shared" si="85"/>
        <v>-1541</v>
      </c>
      <c r="Z124" s="90">
        <f t="shared" si="85"/>
        <v>-1363</v>
      </c>
      <c r="AA124" s="90">
        <f t="shared" si="85"/>
        <v>-1465</v>
      </c>
      <c r="AB124" s="176">
        <f t="shared" si="85"/>
        <v>-1467</v>
      </c>
    </row>
    <row r="125" spans="1:28" x14ac:dyDescent="0.3">
      <c r="A125" s="3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256">
        <v>0</v>
      </c>
      <c r="Q125" s="274"/>
      <c r="R125" s="256"/>
      <c r="S125" s="274"/>
      <c r="T125" s="256"/>
      <c r="U125" s="275"/>
      <c r="V125" s="255">
        <f t="shared" si="85"/>
        <v>0</v>
      </c>
      <c r="W125" s="256">
        <f t="shared" si="85"/>
        <v>0</v>
      </c>
      <c r="X125" s="90">
        <f t="shared" si="85"/>
        <v>0</v>
      </c>
      <c r="Y125" s="90">
        <f t="shared" si="85"/>
        <v>0</v>
      </c>
      <c r="Z125" s="90">
        <f t="shared" si="85"/>
        <v>0</v>
      </c>
      <c r="AA125" s="90">
        <f t="shared" si="85"/>
        <v>0</v>
      </c>
      <c r="AB125" s="176">
        <f t="shared" si="85"/>
        <v>-1</v>
      </c>
    </row>
    <row r="126" spans="1:28" x14ac:dyDescent="0.3">
      <c r="A126" s="3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256">
        <v>0</v>
      </c>
      <c r="Q126" s="274"/>
      <c r="R126" s="256"/>
      <c r="S126" s="274"/>
      <c r="T126" s="256"/>
      <c r="U126" s="275"/>
      <c r="V126" s="255">
        <f t="shared" si="85"/>
        <v>0</v>
      </c>
      <c r="W126" s="256">
        <f t="shared" si="85"/>
        <v>0</v>
      </c>
      <c r="X126" s="90">
        <f t="shared" si="85"/>
        <v>0</v>
      </c>
      <c r="Y126" s="90">
        <f t="shared" si="85"/>
        <v>0</v>
      </c>
      <c r="Z126" s="90">
        <f t="shared" si="85"/>
        <v>0</v>
      </c>
      <c r="AA126" s="90">
        <f t="shared" si="85"/>
        <v>0</v>
      </c>
      <c r="AB126" s="176">
        <f t="shared" si="85"/>
        <v>0</v>
      </c>
    </row>
    <row r="127" spans="1:28" ht="16.2" x14ac:dyDescent="0.45">
      <c r="A127" s="3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277">
        <v>0</v>
      </c>
      <c r="Q127" s="276"/>
      <c r="R127" s="277"/>
      <c r="S127" s="276"/>
      <c r="T127" s="277"/>
      <c r="U127" s="278"/>
      <c r="V127" s="279">
        <f t="shared" si="85"/>
        <v>0</v>
      </c>
      <c r="W127" s="277">
        <f t="shared" si="85"/>
        <v>0</v>
      </c>
      <c r="X127" s="94">
        <f t="shared" si="85"/>
        <v>0</v>
      </c>
      <c r="Y127" s="94">
        <f t="shared" si="85"/>
        <v>0</v>
      </c>
      <c r="Z127" s="94">
        <f t="shared" si="85"/>
        <v>0</v>
      </c>
      <c r="AA127" s="94">
        <f t="shared" si="85"/>
        <v>0</v>
      </c>
      <c r="AB127" s="180">
        <f t="shared" si="85"/>
        <v>0</v>
      </c>
    </row>
    <row r="128" spans="1:28" x14ac:dyDescent="0.3">
      <c r="A128" s="3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P128" si="86">SUM(E123:E127)</f>
        <v>1565</v>
      </c>
      <c r="F128" s="261">
        <f t="shared" si="86"/>
        <v>1593</v>
      </c>
      <c r="G128" s="260">
        <f t="shared" si="86"/>
        <v>1410</v>
      </c>
      <c r="H128" s="260">
        <f t="shared" si="86"/>
        <v>1525</v>
      </c>
      <c r="I128" s="260">
        <f t="shared" si="86"/>
        <v>1528</v>
      </c>
      <c r="J128" s="260">
        <f t="shared" si="86"/>
        <v>1411</v>
      </c>
      <c r="K128" s="260">
        <f t="shared" si="86"/>
        <v>1251</v>
      </c>
      <c r="L128" s="260">
        <f t="shared" si="86"/>
        <v>1098</v>
      </c>
      <c r="M128" s="260">
        <f t="shared" si="86"/>
        <v>937</v>
      </c>
      <c r="N128" s="262">
        <f t="shared" si="86"/>
        <v>860</v>
      </c>
      <c r="O128" s="256">
        <f t="shared" si="86"/>
        <v>767</v>
      </c>
      <c r="P128" s="256">
        <f t="shared" si="86"/>
        <v>710</v>
      </c>
      <c r="Q128" s="256">
        <f t="shared" ref="Q128" si="87">SUM(Q123:Q127)</f>
        <v>0</v>
      </c>
      <c r="R128" s="256">
        <f t="shared" ref="R128" si="88">SUM(R123:R127)</f>
        <v>0</v>
      </c>
      <c r="S128" s="256">
        <f t="shared" ref="S128" si="89">SUM(S123:S127)</f>
        <v>0</v>
      </c>
      <c r="T128" s="256">
        <f t="shared" ref="T128" si="90">SUM(T123:T127)</f>
        <v>0</v>
      </c>
      <c r="U128" s="280">
        <f t="shared" ref="U128" si="91">SUM(U123:U127)</f>
        <v>0</v>
      </c>
      <c r="V128" s="255">
        <f t="shared" ref="V128" si="92">SUM(V123:V127)</f>
        <v>-273</v>
      </c>
      <c r="W128" s="256">
        <f t="shared" ref="W128" si="93">SUM(W123:W127)</f>
        <v>-420</v>
      </c>
      <c r="X128" s="90">
        <f t="shared" ref="X128" si="94">SUM(X123:X127)</f>
        <v>-1565</v>
      </c>
      <c r="Y128" s="90">
        <f t="shared" ref="Y128" si="95">SUM(Y123:Y127)</f>
        <v>-1593</v>
      </c>
      <c r="Z128" s="90">
        <f t="shared" ref="Z128" si="96">SUM(Z123:Z127)</f>
        <v>-1410</v>
      </c>
      <c r="AA128" s="90">
        <f t="shared" ref="AA128" si="97">SUM(AA123:AA127)</f>
        <v>-1525</v>
      </c>
      <c r="AB128" s="181">
        <f t="shared" ref="AB128" si="98">SUM(AB123:AB127)</f>
        <v>-1528</v>
      </c>
    </row>
    <row r="129" spans="1:28" x14ac:dyDescent="0.3">
      <c r="A129" s="3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256"/>
      <c r="Q129" s="274"/>
      <c r="R129" s="256"/>
      <c r="S129" s="274"/>
      <c r="T129" s="256"/>
      <c r="U129" s="275"/>
      <c r="V129" s="281"/>
      <c r="W129" s="282"/>
      <c r="X129" s="92"/>
      <c r="Y129" s="93"/>
      <c r="Z129" s="92"/>
      <c r="AA129" s="93"/>
      <c r="AB129" s="183"/>
    </row>
    <row r="130" spans="1:28" x14ac:dyDescent="0.3">
      <c r="A130" s="3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256">
        <v>0</v>
      </c>
      <c r="Q130" s="274"/>
      <c r="R130" s="256"/>
      <c r="S130" s="274"/>
      <c r="T130" s="256"/>
      <c r="U130" s="275"/>
      <c r="V130" s="255">
        <f t="shared" ref="V130:AB134" si="99">O130-C130</f>
        <v>-78</v>
      </c>
      <c r="W130" s="256">
        <f t="shared" si="99"/>
        <v>-917</v>
      </c>
      <c r="X130" s="90">
        <f t="shared" si="99"/>
        <v>-665</v>
      </c>
      <c r="Y130" s="90">
        <f t="shared" si="99"/>
        <v>-639</v>
      </c>
      <c r="Z130" s="90">
        <f t="shared" si="99"/>
        <v>-983</v>
      </c>
      <c r="AA130" s="90">
        <f t="shared" si="99"/>
        <v>-766</v>
      </c>
      <c r="AB130" s="176">
        <f t="shared" si="99"/>
        <v>-1256</v>
      </c>
    </row>
    <row r="131" spans="1:28" x14ac:dyDescent="0.3">
      <c r="A131" s="3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256">
        <v>0</v>
      </c>
      <c r="Q131" s="274"/>
      <c r="R131" s="256"/>
      <c r="S131" s="274"/>
      <c r="T131" s="256"/>
      <c r="U131" s="275"/>
      <c r="V131" s="255">
        <f t="shared" si="99"/>
        <v>-6</v>
      </c>
      <c r="W131" s="256">
        <f t="shared" si="99"/>
        <v>-18</v>
      </c>
      <c r="X131" s="90">
        <f t="shared" si="99"/>
        <v>-262</v>
      </c>
      <c r="Y131" s="90">
        <f t="shared" si="99"/>
        <v>-237</v>
      </c>
      <c r="Z131" s="90">
        <f t="shared" si="99"/>
        <v>-455</v>
      </c>
      <c r="AA131" s="90">
        <f t="shared" si="99"/>
        <v>-313</v>
      </c>
      <c r="AB131" s="176">
        <f t="shared" si="99"/>
        <v>-624</v>
      </c>
    </row>
    <row r="132" spans="1:28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256">
        <v>0</v>
      </c>
      <c r="Q132" s="274"/>
      <c r="R132" s="256"/>
      <c r="S132" s="274"/>
      <c r="T132" s="256"/>
      <c r="U132" s="275"/>
      <c r="V132" s="255">
        <f t="shared" si="99"/>
        <v>-56</v>
      </c>
      <c r="W132" s="256">
        <f t="shared" si="99"/>
        <v>-105</v>
      </c>
      <c r="X132" s="90">
        <f t="shared" si="99"/>
        <v>-132</v>
      </c>
      <c r="Y132" s="90">
        <f t="shared" si="99"/>
        <v>-105</v>
      </c>
      <c r="Z132" s="90">
        <f t="shared" si="99"/>
        <v>-79</v>
      </c>
      <c r="AA132" s="90">
        <f t="shared" si="99"/>
        <v>-62</v>
      </c>
      <c r="AB132" s="176">
        <f t="shared" si="99"/>
        <v>-41</v>
      </c>
    </row>
    <row r="133" spans="1:28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256">
        <v>0</v>
      </c>
      <c r="Q133" s="274"/>
      <c r="R133" s="256"/>
      <c r="S133" s="274"/>
      <c r="T133" s="256"/>
      <c r="U133" s="275"/>
      <c r="V133" s="255">
        <f t="shared" si="99"/>
        <v>-5</v>
      </c>
      <c r="W133" s="256">
        <f t="shared" si="99"/>
        <v>-10</v>
      </c>
      <c r="X133" s="90">
        <f t="shared" si="99"/>
        <v>-9</v>
      </c>
      <c r="Y133" s="90">
        <f t="shared" si="99"/>
        <v>-9</v>
      </c>
      <c r="Z133" s="90">
        <f t="shared" si="99"/>
        <v>-7</v>
      </c>
      <c r="AA133" s="90">
        <f t="shared" si="99"/>
        <v>-5</v>
      </c>
      <c r="AB133" s="176">
        <f t="shared" si="99"/>
        <v>-7</v>
      </c>
    </row>
    <row r="134" spans="1:28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277">
        <v>0</v>
      </c>
      <c r="Q134" s="276"/>
      <c r="R134" s="277"/>
      <c r="S134" s="276"/>
      <c r="T134" s="277"/>
      <c r="U134" s="278"/>
      <c r="V134" s="279">
        <f t="shared" si="99"/>
        <v>0</v>
      </c>
      <c r="W134" s="277">
        <f t="shared" si="99"/>
        <v>-1</v>
      </c>
      <c r="X134" s="94">
        <f t="shared" si="99"/>
        <v>-1</v>
      </c>
      <c r="Y134" s="94">
        <f t="shared" si="99"/>
        <v>0</v>
      </c>
      <c r="Z134" s="94">
        <f t="shared" si="99"/>
        <v>0</v>
      </c>
      <c r="AA134" s="94">
        <f t="shared" si="99"/>
        <v>0</v>
      </c>
      <c r="AB134" s="180">
        <f t="shared" si="99"/>
        <v>0</v>
      </c>
    </row>
    <row r="135" spans="1:28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P135" si="100">SUM(E130:E134)</f>
        <v>1069</v>
      </c>
      <c r="F135" s="294">
        <f t="shared" si="100"/>
        <v>990</v>
      </c>
      <c r="G135" s="293">
        <f t="shared" si="100"/>
        <v>1524</v>
      </c>
      <c r="H135" s="260">
        <f t="shared" si="100"/>
        <v>1146</v>
      </c>
      <c r="I135" s="260">
        <f t="shared" si="100"/>
        <v>1928</v>
      </c>
      <c r="J135" s="260">
        <f t="shared" si="100"/>
        <v>252</v>
      </c>
      <c r="K135" s="260">
        <f t="shared" si="100"/>
        <v>2</v>
      </c>
      <c r="L135" s="260">
        <f t="shared" si="100"/>
        <v>4</v>
      </c>
      <c r="M135" s="260">
        <f t="shared" si="100"/>
        <v>51</v>
      </c>
      <c r="N135" s="262">
        <f t="shared" si="100"/>
        <v>67</v>
      </c>
      <c r="O135" s="256">
        <f t="shared" si="100"/>
        <v>25</v>
      </c>
      <c r="P135" s="256">
        <f t="shared" si="100"/>
        <v>0</v>
      </c>
      <c r="Q135" s="274">
        <f t="shared" ref="Q135:U135" si="101">SUM(Q130:Q134)</f>
        <v>0</v>
      </c>
      <c r="R135" s="256">
        <f t="shared" si="101"/>
        <v>0</v>
      </c>
      <c r="S135" s="274">
        <f t="shared" si="101"/>
        <v>0</v>
      </c>
      <c r="T135" s="256">
        <f t="shared" si="101"/>
        <v>0</v>
      </c>
      <c r="U135" s="275">
        <f t="shared" si="101"/>
        <v>0</v>
      </c>
      <c r="V135" s="281">
        <f>SUM(V130:V134)</f>
        <v>-145</v>
      </c>
      <c r="W135" s="282">
        <f>SUM(W130:W134)</f>
        <v>-1051</v>
      </c>
      <c r="X135" s="92">
        <f t="shared" ref="X135:AB135" si="102">SUM(X130:X134)</f>
        <v>-1069</v>
      </c>
      <c r="Y135" s="93">
        <f t="shared" si="102"/>
        <v>-990</v>
      </c>
      <c r="Z135" s="92">
        <f t="shared" si="102"/>
        <v>-1524</v>
      </c>
      <c r="AA135" s="93">
        <f t="shared" si="102"/>
        <v>-1146</v>
      </c>
      <c r="AB135" s="183">
        <f t="shared" si="102"/>
        <v>-1928</v>
      </c>
    </row>
    <row r="136" spans="1:28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256"/>
      <c r="Q136" s="274"/>
      <c r="R136" s="256"/>
      <c r="S136" s="274"/>
      <c r="T136" s="256"/>
      <c r="U136" s="275"/>
      <c r="V136" s="281"/>
      <c r="W136" s="282"/>
      <c r="X136" s="92"/>
      <c r="Y136" s="93"/>
      <c r="Z136" s="92"/>
      <c r="AA136" s="93"/>
      <c r="AB136" s="183"/>
    </row>
    <row r="137" spans="1:28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256">
        <v>2013</v>
      </c>
      <c r="Q137" s="274"/>
      <c r="R137" s="256"/>
      <c r="S137" s="274"/>
      <c r="T137" s="256"/>
      <c r="U137" s="275"/>
      <c r="V137" s="255">
        <f t="shared" ref="V137:AB141" si="103">O137-C137</f>
        <v>-3053</v>
      </c>
      <c r="W137" s="256">
        <f t="shared" si="103"/>
        <v>-6421</v>
      </c>
      <c r="X137" s="90">
        <f t="shared" si="103"/>
        <v>-10246</v>
      </c>
      <c r="Y137" s="90">
        <f t="shared" si="103"/>
        <v>-8801</v>
      </c>
      <c r="Z137" s="90">
        <f t="shared" si="103"/>
        <v>-8537</v>
      </c>
      <c r="AA137" s="90">
        <f t="shared" si="103"/>
        <v>-7773</v>
      </c>
      <c r="AB137" s="176">
        <f t="shared" si="103"/>
        <v>-6476</v>
      </c>
    </row>
    <row r="138" spans="1:28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256">
        <v>338</v>
      </c>
      <c r="Q138" s="274"/>
      <c r="R138" s="256"/>
      <c r="S138" s="274"/>
      <c r="T138" s="256"/>
      <c r="U138" s="275"/>
      <c r="V138" s="255">
        <f t="shared" si="103"/>
        <v>-966</v>
      </c>
      <c r="W138" s="256">
        <f t="shared" si="103"/>
        <v>-1331</v>
      </c>
      <c r="X138" s="90">
        <f t="shared" si="103"/>
        <v>-3587</v>
      </c>
      <c r="Y138" s="90">
        <f t="shared" si="103"/>
        <v>-3163</v>
      </c>
      <c r="Z138" s="90">
        <f t="shared" si="103"/>
        <v>-3293</v>
      </c>
      <c r="AA138" s="90">
        <f t="shared" si="103"/>
        <v>-3206</v>
      </c>
      <c r="AB138" s="176">
        <f t="shared" si="103"/>
        <v>-2802</v>
      </c>
    </row>
    <row r="139" spans="1:28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256">
        <v>32</v>
      </c>
      <c r="Q139" s="274"/>
      <c r="R139" s="256"/>
      <c r="S139" s="274"/>
      <c r="T139" s="256"/>
      <c r="U139" s="275"/>
      <c r="V139" s="255">
        <f t="shared" si="103"/>
        <v>-90</v>
      </c>
      <c r="W139" s="256">
        <f t="shared" si="103"/>
        <v>-158</v>
      </c>
      <c r="X139" s="90">
        <f t="shared" si="103"/>
        <v>-208</v>
      </c>
      <c r="Y139" s="90">
        <f t="shared" si="103"/>
        <v>-163</v>
      </c>
      <c r="Z139" s="90">
        <f t="shared" si="103"/>
        <v>-135</v>
      </c>
      <c r="AA139" s="90">
        <f t="shared" si="103"/>
        <v>-104</v>
      </c>
      <c r="AB139" s="176">
        <f t="shared" si="103"/>
        <v>-89</v>
      </c>
    </row>
    <row r="140" spans="1:28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256">
        <v>17</v>
      </c>
      <c r="Q140" s="274"/>
      <c r="R140" s="256"/>
      <c r="S140" s="274"/>
      <c r="T140" s="256"/>
      <c r="U140" s="275"/>
      <c r="V140" s="255">
        <f t="shared" si="103"/>
        <v>-24</v>
      </c>
      <c r="W140" s="256">
        <f t="shared" si="103"/>
        <v>-45</v>
      </c>
      <c r="X140" s="90">
        <f t="shared" si="103"/>
        <v>-69</v>
      </c>
      <c r="Y140" s="90">
        <f t="shared" si="103"/>
        <v>-59</v>
      </c>
      <c r="Z140" s="90">
        <f t="shared" si="103"/>
        <v>-54</v>
      </c>
      <c r="AA140" s="90">
        <f t="shared" si="103"/>
        <v>-48</v>
      </c>
      <c r="AB140" s="176">
        <f t="shared" si="103"/>
        <v>-37</v>
      </c>
    </row>
    <row r="141" spans="1:28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277">
        <v>1</v>
      </c>
      <c r="Q141" s="276"/>
      <c r="R141" s="277"/>
      <c r="S141" s="276"/>
      <c r="T141" s="277"/>
      <c r="U141" s="278"/>
      <c r="V141" s="279">
        <f t="shared" si="103"/>
        <v>-4</v>
      </c>
      <c r="W141" s="277">
        <f t="shared" si="103"/>
        <v>-6</v>
      </c>
      <c r="X141" s="94">
        <f t="shared" si="103"/>
        <v>-8</v>
      </c>
      <c r="Y141" s="94">
        <f t="shared" si="103"/>
        <v>-7</v>
      </c>
      <c r="Z141" s="94">
        <f t="shared" si="103"/>
        <v>-6</v>
      </c>
      <c r="AA141" s="94">
        <f t="shared" si="103"/>
        <v>-5</v>
      </c>
      <c r="AB141" s="180">
        <f t="shared" si="103"/>
        <v>-3</v>
      </c>
    </row>
    <row r="142" spans="1:28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P142" si="104">SUM(E137:E141)</f>
        <v>14118</v>
      </c>
      <c r="F142" s="300">
        <f t="shared" si="104"/>
        <v>12193</v>
      </c>
      <c r="G142" s="300">
        <f t="shared" si="104"/>
        <v>12025</v>
      </c>
      <c r="H142" s="270">
        <f t="shared" si="104"/>
        <v>11136</v>
      </c>
      <c r="I142" s="270">
        <f t="shared" si="104"/>
        <v>9407</v>
      </c>
      <c r="J142" s="270">
        <f t="shared" si="104"/>
        <v>6723</v>
      </c>
      <c r="K142" s="270">
        <f t="shared" si="104"/>
        <v>3949</v>
      </c>
      <c r="L142" s="270">
        <f t="shared" si="104"/>
        <v>2532</v>
      </c>
      <c r="M142" s="270">
        <f t="shared" si="104"/>
        <v>3139</v>
      </c>
      <c r="N142" s="271">
        <f t="shared" si="104"/>
        <v>4182</v>
      </c>
      <c r="O142" s="283">
        <f t="shared" si="104"/>
        <v>3444</v>
      </c>
      <c r="P142" s="283">
        <f t="shared" si="104"/>
        <v>2401</v>
      </c>
      <c r="Q142" s="283">
        <f t="shared" ref="Q142:V142" si="105">SUM(Q137:Q141)</f>
        <v>0</v>
      </c>
      <c r="R142" s="283">
        <f t="shared" si="105"/>
        <v>0</v>
      </c>
      <c r="S142" s="283">
        <f t="shared" si="105"/>
        <v>0</v>
      </c>
      <c r="T142" s="283">
        <f t="shared" si="105"/>
        <v>0</v>
      </c>
      <c r="U142" s="284">
        <f t="shared" si="105"/>
        <v>0</v>
      </c>
      <c r="V142" s="285">
        <f t="shared" si="105"/>
        <v>-4137</v>
      </c>
      <c r="W142" s="283">
        <f t="shared" ref="W142" si="106">SUM(W137:W141)</f>
        <v>-7961</v>
      </c>
      <c r="X142" s="185">
        <f t="shared" ref="X142" si="107">SUM(X137:X141)</f>
        <v>-14118</v>
      </c>
      <c r="Y142" s="185">
        <f t="shared" ref="Y142" si="108">SUM(Y137:Y141)</f>
        <v>-12193</v>
      </c>
      <c r="Z142" s="185">
        <f t="shared" ref="Z142" si="109">SUM(Z137:Z141)</f>
        <v>-12025</v>
      </c>
      <c r="AA142" s="185">
        <f t="shared" ref="AA142" si="110">SUM(AA137:AA141)</f>
        <v>-11136</v>
      </c>
      <c r="AB142" s="186">
        <f t="shared" ref="AB142" si="111">SUM(AB137:AB141)</f>
        <v>-9407</v>
      </c>
    </row>
    <row r="143" spans="1:28" x14ac:dyDescent="0.3">
      <c r="A143" s="290"/>
      <c r="B143" s="229"/>
      <c r="C143" s="229"/>
      <c r="D143" s="229"/>
      <c r="E143" s="229"/>
      <c r="F143" s="229"/>
      <c r="G143" s="229"/>
    </row>
    <row r="144" spans="1:28" x14ac:dyDescent="0.3">
      <c r="A144" s="229"/>
      <c r="B144" s="301" t="s">
        <v>33</v>
      </c>
      <c r="C144" s="229"/>
      <c r="D144" s="229"/>
      <c r="E144" s="229"/>
      <c r="F144" s="229"/>
      <c r="G144" s="229"/>
      <c r="P144" s="348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5"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7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64"/>
  <sheetViews>
    <sheetView zoomScaleNormal="100" workbookViewId="0">
      <pane xSplit="2" ySplit="9" topLeftCell="C34" activePane="bottomRight" state="frozen"/>
      <selection pane="topRight" activeCell="C1" sqref="C1"/>
      <selection pane="bottomLeft" activeCell="A9" sqref="A9"/>
      <selection pane="bottomRight" activeCell="D52" sqref="D52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14" width="13.5546875" style="1" customWidth="1"/>
    <col min="15" max="15" width="17.5546875" style="1" customWidth="1"/>
    <col min="16" max="16" width="17.21875" style="1" customWidth="1"/>
    <col min="17" max="21" width="9.44140625" style="1" hidden="1" customWidth="1"/>
    <col min="22" max="22" width="20.21875" style="1" customWidth="1"/>
    <col min="23" max="23" width="21.5546875" style="1" customWidth="1"/>
    <col min="24" max="26" width="15.21875" style="1" hidden="1" customWidth="1"/>
    <col min="27" max="28" width="14.88671875" style="1" hidden="1" customWidth="1"/>
    <col min="29" max="16384" width="9.21875" style="1"/>
  </cols>
  <sheetData>
    <row r="1" spans="1:28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23"/>
      <c r="Y1" s="23"/>
      <c r="Z1" s="23"/>
      <c r="AA1" s="23"/>
      <c r="AB1" s="24"/>
    </row>
    <row r="2" spans="1:28" ht="27.6" customHeight="1" thickTop="1" thickBot="1" x14ac:dyDescent="0.35">
      <c r="B2" s="4" t="s">
        <v>0</v>
      </c>
      <c r="C2" s="515" t="s">
        <v>30</v>
      </c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7"/>
    </row>
    <row r="3" spans="1:28" ht="27.6" customHeight="1" thickTop="1" thickBot="1" x14ac:dyDescent="0.35">
      <c r="B3" s="4" t="s">
        <v>59</v>
      </c>
      <c r="C3" s="517" t="s">
        <v>122</v>
      </c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9"/>
    </row>
    <row r="4" spans="1:28" ht="27.6" customHeight="1" thickTop="1" thickBot="1" x14ac:dyDescent="0.35">
      <c r="B4" s="4" t="s">
        <v>1</v>
      </c>
      <c r="C4" s="330" t="s">
        <v>60</v>
      </c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9"/>
    </row>
    <row r="5" spans="1:28" ht="27.6" customHeight="1" thickTop="1" thickBot="1" x14ac:dyDescent="0.35">
      <c r="B5" s="4" t="s">
        <v>45</v>
      </c>
      <c r="C5" s="519" t="s">
        <v>98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10"/>
    </row>
    <row r="6" spans="1:28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10"/>
    </row>
    <row r="7" spans="1:28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13"/>
      <c r="R7" s="13"/>
      <c r="S7" s="13"/>
      <c r="T7" s="13"/>
      <c r="U7" s="13"/>
      <c r="V7" s="13"/>
      <c r="W7" s="14"/>
    </row>
    <row r="8" spans="1:28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17"/>
      <c r="Q8" s="17"/>
      <c r="R8" s="17"/>
      <c r="S8" s="17"/>
      <c r="T8" s="17"/>
      <c r="U8" s="20"/>
      <c r="V8" s="521" t="s">
        <v>32</v>
      </c>
      <c r="W8" s="522"/>
      <c r="X8" s="522"/>
      <c r="Y8" s="522"/>
      <c r="Z8" s="522"/>
      <c r="AA8" s="522"/>
      <c r="AB8" s="523"/>
    </row>
    <row r="9" spans="1:28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13">
        <v>43938</v>
      </c>
      <c r="Q9" s="147" t="s">
        <v>13</v>
      </c>
      <c r="R9" s="147" t="s">
        <v>10</v>
      </c>
      <c r="S9" s="147" t="s">
        <v>11</v>
      </c>
      <c r="T9" s="147" t="s">
        <v>2</v>
      </c>
      <c r="U9" s="150" t="s">
        <v>12</v>
      </c>
      <c r="V9" s="146" t="s">
        <v>8</v>
      </c>
      <c r="W9" s="147" t="s">
        <v>89</v>
      </c>
      <c r="X9" s="147" t="s">
        <v>13</v>
      </c>
      <c r="Y9" s="147" t="s">
        <v>10</v>
      </c>
      <c r="Z9" s="147" t="s">
        <v>11</v>
      </c>
      <c r="AA9" s="147" t="s">
        <v>2</v>
      </c>
      <c r="AB9" s="148" t="s">
        <v>12</v>
      </c>
    </row>
    <row r="10" spans="1:28" x14ac:dyDescent="0.3">
      <c r="A10" s="3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26"/>
      <c r="Q10" s="26"/>
      <c r="R10" s="26"/>
      <c r="S10" s="26"/>
      <c r="T10" s="26"/>
      <c r="U10" s="187"/>
      <c r="V10" s="212"/>
      <c r="W10" s="28"/>
      <c r="X10" s="29"/>
      <c r="Y10" s="29"/>
      <c r="Z10" s="29"/>
      <c r="AA10" s="29"/>
      <c r="AB10" s="152"/>
    </row>
    <row r="11" spans="1:28" x14ac:dyDescent="0.3">
      <c r="A11" s="3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48">
        <v>259309</v>
      </c>
      <c r="Q11" s="30"/>
      <c r="R11" s="30"/>
      <c r="S11" s="30"/>
      <c r="T11" s="30"/>
      <c r="U11" s="188"/>
      <c r="V11" s="213">
        <f t="shared" ref="V11:AB15" si="0">O11-C11</f>
        <v>4079</v>
      </c>
      <c r="W11" s="80">
        <f t="shared" si="0"/>
        <v>4319</v>
      </c>
      <c r="X11" s="80">
        <f t="shared" si="0"/>
        <v>-254207</v>
      </c>
      <c r="Y11" s="80">
        <f t="shared" si="0"/>
        <v>-254416</v>
      </c>
      <c r="Z11" s="80">
        <f t="shared" si="0"/>
        <v>-252936</v>
      </c>
      <c r="AA11" s="80">
        <f t="shared" si="0"/>
        <v>-253397</v>
      </c>
      <c r="AB11" s="154">
        <f t="shared" si="0"/>
        <v>-254776</v>
      </c>
    </row>
    <row r="12" spans="1:28" x14ac:dyDescent="0.3">
      <c r="A12" s="3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48">
        <v>38740</v>
      </c>
      <c r="Q12" s="30"/>
      <c r="R12" s="30"/>
      <c r="S12" s="30"/>
      <c r="T12" s="30"/>
      <c r="U12" s="188"/>
      <c r="V12" s="213">
        <f t="shared" si="0"/>
        <v>-247</v>
      </c>
      <c r="W12" s="80">
        <f t="shared" si="0"/>
        <v>159</v>
      </c>
      <c r="X12" s="80">
        <f t="shared" si="0"/>
        <v>-39274</v>
      </c>
      <c r="Y12" s="80">
        <f t="shared" si="0"/>
        <v>-38721</v>
      </c>
      <c r="Z12" s="80">
        <f t="shared" si="0"/>
        <v>-39528</v>
      </c>
      <c r="AA12" s="80">
        <f t="shared" si="0"/>
        <v>-39143</v>
      </c>
      <c r="AB12" s="154">
        <f t="shared" si="0"/>
        <v>-37878</v>
      </c>
    </row>
    <row r="13" spans="1:28" x14ac:dyDescent="0.3">
      <c r="A13" s="3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48">
        <v>23495</v>
      </c>
      <c r="Q13" s="30"/>
      <c r="R13" s="30"/>
      <c r="S13" s="30"/>
      <c r="T13" s="30"/>
      <c r="U13" s="188"/>
      <c r="V13" s="213">
        <f t="shared" si="0"/>
        <v>-11</v>
      </c>
      <c r="W13" s="80">
        <f t="shared" si="0"/>
        <v>183</v>
      </c>
      <c r="X13" s="80">
        <f t="shared" si="0"/>
        <v>-23087</v>
      </c>
      <c r="Y13" s="80">
        <f t="shared" si="0"/>
        <v>-22900</v>
      </c>
      <c r="Z13" s="80">
        <f t="shared" si="0"/>
        <v>-22787</v>
      </c>
      <c r="AA13" s="80">
        <f t="shared" si="0"/>
        <v>-22725</v>
      </c>
      <c r="AB13" s="154">
        <f t="shared" si="0"/>
        <v>-22731</v>
      </c>
    </row>
    <row r="14" spans="1:28" x14ac:dyDescent="0.3">
      <c r="A14" s="3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48">
        <v>6940</v>
      </c>
      <c r="Q14" s="30"/>
      <c r="R14" s="30"/>
      <c r="S14" s="30"/>
      <c r="T14" s="30"/>
      <c r="U14" s="188"/>
      <c r="V14" s="213">
        <f t="shared" si="0"/>
        <v>136</v>
      </c>
      <c r="W14" s="80">
        <f t="shared" si="0"/>
        <v>151</v>
      </c>
      <c r="X14" s="80">
        <f t="shared" si="0"/>
        <v>-6782</v>
      </c>
      <c r="Y14" s="80">
        <f t="shared" si="0"/>
        <v>-6768</v>
      </c>
      <c r="Z14" s="80">
        <f t="shared" si="0"/>
        <v>-6750</v>
      </c>
      <c r="AA14" s="80">
        <f t="shared" si="0"/>
        <v>-6748</v>
      </c>
      <c r="AB14" s="154">
        <f t="shared" si="0"/>
        <v>-6754</v>
      </c>
    </row>
    <row r="15" spans="1:28" x14ac:dyDescent="0.3">
      <c r="A15" s="3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54">
        <v>995</v>
      </c>
      <c r="Q15" s="84"/>
      <c r="R15" s="84"/>
      <c r="S15" s="84"/>
      <c r="T15" s="84"/>
      <c r="U15" s="189"/>
      <c r="V15" s="214">
        <f t="shared" si="0"/>
        <v>13</v>
      </c>
      <c r="W15" s="85">
        <f t="shared" si="0"/>
        <v>16</v>
      </c>
      <c r="X15" s="85">
        <f t="shared" si="0"/>
        <v>-980</v>
      </c>
      <c r="Y15" s="85">
        <f t="shared" si="0"/>
        <v>-979</v>
      </c>
      <c r="Z15" s="85">
        <f t="shared" si="0"/>
        <v>-980</v>
      </c>
      <c r="AA15" s="85">
        <f t="shared" si="0"/>
        <v>-978</v>
      </c>
      <c r="AB15" s="155">
        <f t="shared" si="0"/>
        <v>-977</v>
      </c>
    </row>
    <row r="16" spans="1:28" ht="15" thickBot="1" x14ac:dyDescent="0.35">
      <c r="A16" s="3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U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51">
        <f t="shared" ref="P16" si="2">SUM(P11:P15)</f>
        <v>329479</v>
      </c>
      <c r="Q16" s="31">
        <f t="shared" si="1"/>
        <v>0</v>
      </c>
      <c r="R16" s="31">
        <f t="shared" si="1"/>
        <v>0</v>
      </c>
      <c r="S16" s="31">
        <f t="shared" si="1"/>
        <v>0</v>
      </c>
      <c r="T16" s="31">
        <f t="shared" si="1"/>
        <v>0</v>
      </c>
      <c r="U16" s="190">
        <f t="shared" si="1"/>
        <v>0</v>
      </c>
      <c r="V16" s="215">
        <f>SUM(V11:V15)</f>
        <v>3970</v>
      </c>
      <c r="W16" s="51">
        <f>SUM(W11:W15)</f>
        <v>4828</v>
      </c>
      <c r="X16" s="51">
        <f t="shared" ref="X16:AB16" si="3">SUM(X11:X15)</f>
        <v>-324330</v>
      </c>
      <c r="Y16" s="51">
        <f t="shared" si="3"/>
        <v>-323784</v>
      </c>
      <c r="Z16" s="51">
        <f t="shared" si="3"/>
        <v>-322981</v>
      </c>
      <c r="AA16" s="51">
        <f t="shared" si="3"/>
        <v>-322991</v>
      </c>
      <c r="AB16" s="157">
        <f t="shared" si="3"/>
        <v>-323116</v>
      </c>
    </row>
    <row r="17" spans="1:28" x14ac:dyDescent="0.3">
      <c r="A17" s="3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0"/>
      <c r="Q17" s="30"/>
      <c r="R17" s="30"/>
      <c r="S17" s="30"/>
      <c r="T17" s="30"/>
      <c r="U17" s="187"/>
      <c r="V17" s="213"/>
      <c r="W17" s="236"/>
      <c r="X17" s="81"/>
      <c r="Y17" s="81"/>
      <c r="Z17" s="81"/>
      <c r="AA17" s="81"/>
      <c r="AB17" s="159"/>
    </row>
    <row r="18" spans="1:28" x14ac:dyDescent="0.3">
      <c r="A18" s="3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57">
        <v>69170</v>
      </c>
      <c r="Q18" s="33"/>
      <c r="R18" s="33"/>
      <c r="S18" s="33"/>
      <c r="T18" s="33"/>
      <c r="U18" s="191"/>
      <c r="V18" s="213">
        <f t="shared" ref="V18:AB22" si="4">O18-C18</f>
        <v>5522</v>
      </c>
      <c r="W18" s="80">
        <f t="shared" si="4"/>
        <v>468</v>
      </c>
      <c r="X18" s="80">
        <f t="shared" si="4"/>
        <v>-62743</v>
      </c>
      <c r="Y18" s="80">
        <f t="shared" si="4"/>
        <v>-65388</v>
      </c>
      <c r="Z18" s="80">
        <f t="shared" si="4"/>
        <v>-67100</v>
      </c>
      <c r="AA18" s="80">
        <f t="shared" si="4"/>
        <v>-63283</v>
      </c>
      <c r="AB18" s="154">
        <f t="shared" si="4"/>
        <v>-59573</v>
      </c>
    </row>
    <row r="19" spans="1:28" x14ac:dyDescent="0.3">
      <c r="A19" s="3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57">
        <v>26651</v>
      </c>
      <c r="Q19" s="33"/>
      <c r="R19" s="33"/>
      <c r="S19" s="33"/>
      <c r="T19" s="33"/>
      <c r="U19" s="191"/>
      <c r="V19" s="213">
        <f t="shared" si="4"/>
        <v>-699</v>
      </c>
      <c r="W19" s="80">
        <f t="shared" si="4"/>
        <v>-1109</v>
      </c>
      <c r="X19" s="80">
        <f t="shared" si="4"/>
        <v>-26473</v>
      </c>
      <c r="Y19" s="80">
        <f t="shared" si="4"/>
        <v>-29023</v>
      </c>
      <c r="Z19" s="80">
        <f t="shared" si="4"/>
        <v>-28744</v>
      </c>
      <c r="AA19" s="80">
        <f t="shared" si="4"/>
        <v>-27137</v>
      </c>
      <c r="AB19" s="154">
        <f t="shared" si="4"/>
        <v>-25762</v>
      </c>
    </row>
    <row r="20" spans="1:28" x14ac:dyDescent="0.3">
      <c r="A20" s="3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57">
        <v>6332</v>
      </c>
      <c r="Q20" s="33"/>
      <c r="R20" s="33"/>
      <c r="S20" s="33"/>
      <c r="T20" s="33"/>
      <c r="U20" s="191"/>
      <c r="V20" s="213">
        <f t="shared" si="4"/>
        <v>787</v>
      </c>
      <c r="W20" s="80">
        <f t="shared" si="4"/>
        <v>1446</v>
      </c>
      <c r="X20" s="80">
        <f t="shared" si="4"/>
        <v>-4906</v>
      </c>
      <c r="Y20" s="80">
        <f t="shared" si="4"/>
        <v>-4649</v>
      </c>
      <c r="Z20" s="80">
        <f t="shared" si="4"/>
        <v>-4995</v>
      </c>
      <c r="AA20" s="80">
        <f t="shared" si="4"/>
        <v>-4706</v>
      </c>
      <c r="AB20" s="154">
        <f t="shared" si="4"/>
        <v>-4358</v>
      </c>
    </row>
    <row r="21" spans="1:28" x14ac:dyDescent="0.3">
      <c r="A21" s="3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57">
        <v>1624</v>
      </c>
      <c r="Q21" s="33"/>
      <c r="R21" s="33"/>
      <c r="S21" s="33"/>
      <c r="T21" s="33"/>
      <c r="U21" s="191"/>
      <c r="V21" s="213">
        <f t="shared" si="4"/>
        <v>325</v>
      </c>
      <c r="W21" s="80">
        <f t="shared" si="4"/>
        <v>603</v>
      </c>
      <c r="X21" s="80">
        <f t="shared" si="4"/>
        <v>-1075</v>
      </c>
      <c r="Y21" s="80">
        <f t="shared" si="4"/>
        <v>-1019</v>
      </c>
      <c r="Z21" s="80">
        <f t="shared" si="4"/>
        <v>-1048</v>
      </c>
      <c r="AA21" s="80">
        <f t="shared" si="4"/>
        <v>-997</v>
      </c>
      <c r="AB21" s="154">
        <f t="shared" si="4"/>
        <v>-847</v>
      </c>
    </row>
    <row r="22" spans="1:28" x14ac:dyDescent="0.3">
      <c r="A22" s="3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67">
        <v>201</v>
      </c>
      <c r="Q22" s="86"/>
      <c r="R22" s="86"/>
      <c r="S22" s="86"/>
      <c r="T22" s="86"/>
      <c r="U22" s="192"/>
      <c r="V22" s="214">
        <f t="shared" si="4"/>
        <v>75</v>
      </c>
      <c r="W22" s="85">
        <f t="shared" si="4"/>
        <v>81</v>
      </c>
      <c r="X22" s="85">
        <f t="shared" si="4"/>
        <v>-106</v>
      </c>
      <c r="Y22" s="85">
        <f t="shared" si="4"/>
        <v>-105</v>
      </c>
      <c r="Z22" s="85">
        <f t="shared" si="4"/>
        <v>-119</v>
      </c>
      <c r="AA22" s="85">
        <f t="shared" si="4"/>
        <v>-128</v>
      </c>
      <c r="AB22" s="155">
        <f t="shared" si="4"/>
        <v>-118</v>
      </c>
    </row>
    <row r="23" spans="1:28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B23" si="5">SUM(E18:E22)</f>
        <v>95303</v>
      </c>
      <c r="F23" s="60">
        <f t="shared" si="5"/>
        <v>100184</v>
      </c>
      <c r="G23" s="60">
        <f t="shared" si="5"/>
        <v>102006</v>
      </c>
      <c r="H23" s="60">
        <f t="shared" si="5"/>
        <v>96251</v>
      </c>
      <c r="I23" s="60">
        <f t="shared" si="5"/>
        <v>90658</v>
      </c>
      <c r="J23" s="60">
        <f t="shared" si="5"/>
        <v>92233</v>
      </c>
      <c r="K23" s="60">
        <f t="shared" si="5"/>
        <v>85139</v>
      </c>
      <c r="L23" s="60">
        <f t="shared" si="5"/>
        <v>84833</v>
      </c>
      <c r="M23" s="60">
        <f t="shared" si="5"/>
        <v>87292</v>
      </c>
      <c r="N23" s="58">
        <f t="shared" si="5"/>
        <v>86951</v>
      </c>
      <c r="O23" s="60">
        <f t="shared" si="5"/>
        <v>99142</v>
      </c>
      <c r="P23" s="60">
        <f t="shared" ref="P23" si="6">SUM(P18:P22)</f>
        <v>103978</v>
      </c>
      <c r="Q23" s="34">
        <f t="shared" si="5"/>
        <v>0</v>
      </c>
      <c r="R23" s="34">
        <f t="shared" si="5"/>
        <v>0</v>
      </c>
      <c r="S23" s="34">
        <f t="shared" si="5"/>
        <v>0</v>
      </c>
      <c r="T23" s="34">
        <f t="shared" si="5"/>
        <v>0</v>
      </c>
      <c r="U23" s="191">
        <f t="shared" si="5"/>
        <v>0</v>
      </c>
      <c r="V23" s="216">
        <f t="shared" si="5"/>
        <v>6010</v>
      </c>
      <c r="W23" s="60">
        <f t="shared" si="5"/>
        <v>1489</v>
      </c>
      <c r="X23" s="60">
        <f t="shared" si="5"/>
        <v>-95303</v>
      </c>
      <c r="Y23" s="60">
        <f t="shared" si="5"/>
        <v>-100184</v>
      </c>
      <c r="Z23" s="60">
        <f t="shared" si="5"/>
        <v>-102006</v>
      </c>
      <c r="AA23" s="60">
        <f t="shared" si="5"/>
        <v>-96251</v>
      </c>
      <c r="AB23" s="160">
        <f t="shared" si="5"/>
        <v>-90658</v>
      </c>
    </row>
    <row r="24" spans="1:28" x14ac:dyDescent="0.3">
      <c r="A24" s="3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57"/>
      <c r="Q24" s="33"/>
      <c r="R24" s="33"/>
      <c r="S24" s="33"/>
      <c r="T24" s="33"/>
      <c r="U24" s="191"/>
      <c r="V24" s="216"/>
      <c r="W24" s="82"/>
      <c r="X24" s="83"/>
      <c r="Y24" s="83"/>
      <c r="Z24" s="83"/>
      <c r="AA24" s="83"/>
      <c r="AB24" s="162"/>
    </row>
    <row r="25" spans="1:28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57">
        <v>33484</v>
      </c>
      <c r="Q25" s="33"/>
      <c r="R25" s="33"/>
      <c r="S25" s="33"/>
      <c r="T25" s="33"/>
      <c r="U25" s="191"/>
      <c r="V25" s="213">
        <f t="shared" ref="V25:AB29" si="7">O25-C25</f>
        <v>2991</v>
      </c>
      <c r="W25" s="80">
        <f t="shared" si="7"/>
        <v>-1357</v>
      </c>
      <c r="X25" s="80">
        <f t="shared" si="7"/>
        <v>-23344</v>
      </c>
      <c r="Y25" s="80">
        <f t="shared" si="7"/>
        <v>-26723</v>
      </c>
      <c r="Z25" s="80">
        <f t="shared" si="7"/>
        <v>-28709</v>
      </c>
      <c r="AA25" s="80">
        <f t="shared" si="7"/>
        <v>-23531</v>
      </c>
      <c r="AB25" s="154">
        <f t="shared" si="7"/>
        <v>-22018</v>
      </c>
    </row>
    <row r="26" spans="1:28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57">
        <v>8619</v>
      </c>
      <c r="Q26" s="33"/>
      <c r="R26" s="33"/>
      <c r="S26" s="33"/>
      <c r="T26" s="33"/>
      <c r="U26" s="191"/>
      <c r="V26" s="213">
        <f t="shared" si="7"/>
        <v>1193</v>
      </c>
      <c r="W26" s="80">
        <f t="shared" si="7"/>
        <v>-104</v>
      </c>
      <c r="X26" s="80">
        <f t="shared" si="7"/>
        <v>-6396</v>
      </c>
      <c r="Y26" s="80">
        <f t="shared" si="7"/>
        <v>-9288</v>
      </c>
      <c r="Z26" s="80">
        <f t="shared" si="7"/>
        <v>-5251</v>
      </c>
      <c r="AA26" s="80">
        <f t="shared" si="7"/>
        <v>-3601</v>
      </c>
      <c r="AB26" s="154">
        <f t="shared" si="7"/>
        <v>-3774</v>
      </c>
    </row>
    <row r="27" spans="1:28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57">
        <v>3889</v>
      </c>
      <c r="Q27" s="33"/>
      <c r="R27" s="33"/>
      <c r="S27" s="33"/>
      <c r="T27" s="33"/>
      <c r="U27" s="191"/>
      <c r="V27" s="213">
        <f t="shared" si="7"/>
        <v>593</v>
      </c>
      <c r="W27" s="80">
        <f t="shared" si="7"/>
        <v>1054</v>
      </c>
      <c r="X27" s="80">
        <f t="shared" si="7"/>
        <v>-2515</v>
      </c>
      <c r="Y27" s="80">
        <f t="shared" si="7"/>
        <v>-2079</v>
      </c>
      <c r="Z27" s="80">
        <f t="shared" si="7"/>
        <v>-2311</v>
      </c>
      <c r="AA27" s="80">
        <f t="shared" si="7"/>
        <v>-1801</v>
      </c>
      <c r="AB27" s="154">
        <f t="shared" si="7"/>
        <v>-1524</v>
      </c>
    </row>
    <row r="28" spans="1:28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57">
        <v>1147</v>
      </c>
      <c r="Q28" s="33"/>
      <c r="R28" s="33"/>
      <c r="S28" s="33"/>
      <c r="T28" s="33"/>
      <c r="U28" s="191"/>
      <c r="V28" s="213">
        <f t="shared" si="7"/>
        <v>266</v>
      </c>
      <c r="W28" s="80">
        <f t="shared" si="7"/>
        <v>451</v>
      </c>
      <c r="X28" s="80">
        <f t="shared" si="7"/>
        <v>-640</v>
      </c>
      <c r="Y28" s="80">
        <f t="shared" si="7"/>
        <v>-569</v>
      </c>
      <c r="Z28" s="80">
        <f t="shared" si="7"/>
        <v>-564</v>
      </c>
      <c r="AA28" s="80">
        <f t="shared" si="7"/>
        <v>-496</v>
      </c>
      <c r="AB28" s="154">
        <f t="shared" si="7"/>
        <v>-356</v>
      </c>
    </row>
    <row r="29" spans="1:28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67">
        <v>136</v>
      </c>
      <c r="Q29" s="86"/>
      <c r="R29" s="86"/>
      <c r="S29" s="86"/>
      <c r="T29" s="86"/>
      <c r="U29" s="192"/>
      <c r="V29" s="214">
        <f t="shared" si="7"/>
        <v>59</v>
      </c>
      <c r="W29" s="85">
        <f t="shared" si="7"/>
        <v>57</v>
      </c>
      <c r="X29" s="85">
        <f t="shared" si="7"/>
        <v>-63</v>
      </c>
      <c r="Y29" s="85">
        <f t="shared" si="7"/>
        <v>-63</v>
      </c>
      <c r="Z29" s="85">
        <f t="shared" si="7"/>
        <v>-81</v>
      </c>
      <c r="AA29" s="85">
        <f t="shared" si="7"/>
        <v>-74</v>
      </c>
      <c r="AB29" s="155">
        <f t="shared" si="7"/>
        <v>-63</v>
      </c>
    </row>
    <row r="30" spans="1:28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B30" si="8">SUM(E25:E29)</f>
        <v>32958</v>
      </c>
      <c r="F30" s="60">
        <f t="shared" si="8"/>
        <v>38722</v>
      </c>
      <c r="G30" s="60">
        <f t="shared" si="8"/>
        <v>36916</v>
      </c>
      <c r="H30" s="60">
        <f t="shared" si="8"/>
        <v>29503</v>
      </c>
      <c r="I30" s="60">
        <f t="shared" si="8"/>
        <v>27735</v>
      </c>
      <c r="J30" s="60">
        <f t="shared" si="8"/>
        <v>33223</v>
      </c>
      <c r="K30" s="60">
        <f t="shared" si="8"/>
        <v>29033</v>
      </c>
      <c r="L30" s="60">
        <f t="shared" si="8"/>
        <v>35916</v>
      </c>
      <c r="M30" s="60">
        <f t="shared" si="8"/>
        <v>38275</v>
      </c>
      <c r="N30" s="61">
        <f t="shared" si="8"/>
        <v>39682</v>
      </c>
      <c r="O30" s="60">
        <f t="shared" si="8"/>
        <v>48503</v>
      </c>
      <c r="P30" s="60">
        <f t="shared" ref="P30" si="9">SUM(P25:P29)</f>
        <v>47275</v>
      </c>
      <c r="Q30" s="34">
        <f t="shared" si="8"/>
        <v>0</v>
      </c>
      <c r="R30" s="34">
        <f t="shared" si="8"/>
        <v>0</v>
      </c>
      <c r="S30" s="34">
        <f t="shared" si="8"/>
        <v>0</v>
      </c>
      <c r="T30" s="34">
        <f t="shared" si="8"/>
        <v>0</v>
      </c>
      <c r="U30" s="193">
        <f t="shared" si="8"/>
        <v>0</v>
      </c>
      <c r="V30" s="216">
        <f t="shared" si="8"/>
        <v>5102</v>
      </c>
      <c r="W30" s="60">
        <f t="shared" si="8"/>
        <v>101</v>
      </c>
      <c r="X30" s="60">
        <f t="shared" si="8"/>
        <v>-32958</v>
      </c>
      <c r="Y30" s="60">
        <f t="shared" si="8"/>
        <v>-38722</v>
      </c>
      <c r="Z30" s="60">
        <f t="shared" si="8"/>
        <v>-36916</v>
      </c>
      <c r="AA30" s="60">
        <f t="shared" si="8"/>
        <v>-29503</v>
      </c>
      <c r="AB30" s="160">
        <f t="shared" si="8"/>
        <v>-27735</v>
      </c>
    </row>
    <row r="31" spans="1:28" x14ac:dyDescent="0.3">
      <c r="A31" s="3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60"/>
      <c r="Q31" s="34"/>
      <c r="R31" s="34"/>
      <c r="S31" s="34"/>
      <c r="T31" s="34"/>
      <c r="U31" s="193"/>
      <c r="V31" s="216"/>
      <c r="W31" s="60"/>
      <c r="X31" s="60"/>
      <c r="Y31" s="60"/>
      <c r="Z31" s="60"/>
      <c r="AA31" s="60"/>
      <c r="AB31" s="160"/>
    </row>
    <row r="32" spans="1:28" x14ac:dyDescent="0.3">
      <c r="A32" s="3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60">
        <v>12370</v>
      </c>
      <c r="Q32" s="34"/>
      <c r="R32" s="34"/>
      <c r="S32" s="34"/>
      <c r="T32" s="34"/>
      <c r="U32" s="193"/>
      <c r="V32" s="213">
        <f t="shared" ref="V32:AB36" si="10">O32-C32</f>
        <v>-396</v>
      </c>
      <c r="W32" s="80">
        <f t="shared" si="10"/>
        <v>-3194</v>
      </c>
      <c r="X32" s="80">
        <f t="shared" si="10"/>
        <v>-16914</v>
      </c>
      <c r="Y32" s="80">
        <f t="shared" si="10"/>
        <v>-13219</v>
      </c>
      <c r="Z32" s="80">
        <f t="shared" si="10"/>
        <v>-11574</v>
      </c>
      <c r="AA32" s="80">
        <f t="shared" si="10"/>
        <v>-12648</v>
      </c>
      <c r="AB32" s="154">
        <f t="shared" si="10"/>
        <v>-10188</v>
      </c>
    </row>
    <row r="33" spans="1:28" x14ac:dyDescent="0.3">
      <c r="A33" s="3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60">
        <v>5266</v>
      </c>
      <c r="Q33" s="34"/>
      <c r="R33" s="34"/>
      <c r="S33" s="34"/>
      <c r="T33" s="34"/>
      <c r="U33" s="193"/>
      <c r="V33" s="213">
        <f t="shared" si="10"/>
        <v>-416</v>
      </c>
      <c r="W33" s="80">
        <f t="shared" si="10"/>
        <v>-608</v>
      </c>
      <c r="X33" s="80">
        <f t="shared" si="10"/>
        <v>-6223</v>
      </c>
      <c r="Y33" s="80">
        <f t="shared" si="10"/>
        <v>-4642</v>
      </c>
      <c r="Z33" s="80">
        <f t="shared" si="10"/>
        <v>-6501</v>
      </c>
      <c r="AA33" s="80">
        <f t="shared" si="10"/>
        <v>-3593</v>
      </c>
      <c r="AB33" s="154">
        <f t="shared" si="10"/>
        <v>-2404</v>
      </c>
    </row>
    <row r="34" spans="1:28" x14ac:dyDescent="0.3">
      <c r="A34" s="3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60">
        <v>1024</v>
      </c>
      <c r="Q34" s="34"/>
      <c r="R34" s="34"/>
      <c r="S34" s="34"/>
      <c r="T34" s="34"/>
      <c r="U34" s="193"/>
      <c r="V34" s="213">
        <f t="shared" si="10"/>
        <v>9</v>
      </c>
      <c r="W34" s="80">
        <f t="shared" si="10"/>
        <v>-41</v>
      </c>
      <c r="X34" s="80">
        <f t="shared" si="10"/>
        <v>-1164</v>
      </c>
      <c r="Y34" s="80">
        <f t="shared" si="10"/>
        <v>-1123</v>
      </c>
      <c r="Z34" s="80">
        <f t="shared" si="10"/>
        <v>-895</v>
      </c>
      <c r="AA34" s="80">
        <f t="shared" si="10"/>
        <v>-962</v>
      </c>
      <c r="AB34" s="154">
        <f t="shared" si="10"/>
        <v>-720</v>
      </c>
    </row>
    <row r="35" spans="1:28" x14ac:dyDescent="0.3">
      <c r="A35" s="3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60">
        <v>258</v>
      </c>
      <c r="Q35" s="34"/>
      <c r="R35" s="34"/>
      <c r="S35" s="34"/>
      <c r="T35" s="34"/>
      <c r="U35" s="193"/>
      <c r="V35" s="213">
        <f t="shared" si="10"/>
        <v>38</v>
      </c>
      <c r="W35" s="80">
        <f t="shared" si="10"/>
        <v>85</v>
      </c>
      <c r="X35" s="80">
        <f t="shared" si="10"/>
        <v>-256</v>
      </c>
      <c r="Y35" s="80">
        <f t="shared" si="10"/>
        <v>-217</v>
      </c>
      <c r="Z35" s="80">
        <f t="shared" si="10"/>
        <v>-201</v>
      </c>
      <c r="AA35" s="80">
        <f t="shared" si="10"/>
        <v>-183</v>
      </c>
      <c r="AB35" s="154">
        <f t="shared" si="10"/>
        <v>-159</v>
      </c>
    </row>
    <row r="36" spans="1:28" x14ac:dyDescent="0.3">
      <c r="A36" s="3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67">
        <v>34</v>
      </c>
      <c r="Q36" s="87"/>
      <c r="R36" s="87"/>
      <c r="S36" s="87"/>
      <c r="T36" s="87"/>
      <c r="U36" s="194"/>
      <c r="V36" s="214">
        <f t="shared" si="10"/>
        <v>13</v>
      </c>
      <c r="W36" s="85">
        <f t="shared" si="10"/>
        <v>12</v>
      </c>
      <c r="X36" s="85">
        <f t="shared" si="10"/>
        <v>-25</v>
      </c>
      <c r="Y36" s="85">
        <f t="shared" si="10"/>
        <v>-19</v>
      </c>
      <c r="Z36" s="85">
        <f t="shared" si="10"/>
        <v>-12</v>
      </c>
      <c r="AA36" s="85">
        <f t="shared" si="10"/>
        <v>-29</v>
      </c>
      <c r="AB36" s="155">
        <f t="shared" si="10"/>
        <v>-22</v>
      </c>
    </row>
    <row r="37" spans="1:28" x14ac:dyDescent="0.3">
      <c r="A37" s="3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11">SUM(E32:E36)</f>
        <v>24582</v>
      </c>
      <c r="F37" s="60">
        <f t="shared" si="11"/>
        <v>19220</v>
      </c>
      <c r="G37" s="60">
        <f t="shared" si="11"/>
        <v>19183</v>
      </c>
      <c r="H37" s="60">
        <f t="shared" si="11"/>
        <v>17415</v>
      </c>
      <c r="I37" s="60">
        <f t="shared" si="11"/>
        <v>13493</v>
      </c>
      <c r="J37" s="60">
        <f t="shared" si="11"/>
        <v>13218</v>
      </c>
      <c r="K37" s="60">
        <f t="shared" si="11"/>
        <v>14555</v>
      </c>
      <c r="L37" s="60">
        <f t="shared" si="11"/>
        <v>10719</v>
      </c>
      <c r="M37" s="60">
        <f t="shared" si="11"/>
        <v>17160</v>
      </c>
      <c r="N37" s="61">
        <f t="shared" si="11"/>
        <v>17700</v>
      </c>
      <c r="O37" s="60">
        <f>SUM(O32:O36)</f>
        <v>18049</v>
      </c>
      <c r="P37" s="60">
        <f t="shared" ref="P37" si="12">SUM(P32:P36)</f>
        <v>18952</v>
      </c>
      <c r="Q37" s="34">
        <f t="shared" ref="Q37:AB37" si="13">SUM(Q32:Q36)</f>
        <v>0</v>
      </c>
      <c r="R37" s="34">
        <f t="shared" si="13"/>
        <v>0</v>
      </c>
      <c r="S37" s="34">
        <f t="shared" si="13"/>
        <v>0</v>
      </c>
      <c r="T37" s="34">
        <f t="shared" si="13"/>
        <v>0</v>
      </c>
      <c r="U37" s="193">
        <f t="shared" si="13"/>
        <v>0</v>
      </c>
      <c r="V37" s="216">
        <f t="shared" si="13"/>
        <v>-752</v>
      </c>
      <c r="W37" s="60">
        <f t="shared" si="13"/>
        <v>-3746</v>
      </c>
      <c r="X37" s="60">
        <f t="shared" si="13"/>
        <v>-24582</v>
      </c>
      <c r="Y37" s="60">
        <f t="shared" si="13"/>
        <v>-19220</v>
      </c>
      <c r="Z37" s="60">
        <f t="shared" si="13"/>
        <v>-19183</v>
      </c>
      <c r="AA37" s="60">
        <f t="shared" si="13"/>
        <v>-17415</v>
      </c>
      <c r="AB37" s="160">
        <f t="shared" si="13"/>
        <v>-13493</v>
      </c>
    </row>
    <row r="38" spans="1:28" x14ac:dyDescent="0.3">
      <c r="A38" s="3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60"/>
      <c r="Q38" s="34"/>
      <c r="R38" s="34"/>
      <c r="S38" s="34"/>
      <c r="T38" s="34"/>
      <c r="U38" s="193"/>
      <c r="V38" s="216"/>
      <c r="W38" s="60"/>
      <c r="X38" s="60"/>
      <c r="Y38" s="60"/>
      <c r="Z38" s="60"/>
      <c r="AA38" s="60"/>
      <c r="AB38" s="160"/>
    </row>
    <row r="39" spans="1:28" x14ac:dyDescent="0.3">
      <c r="A39" s="3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60">
        <v>23316</v>
      </c>
      <c r="Q39" s="34"/>
      <c r="R39" s="34"/>
      <c r="S39" s="34"/>
      <c r="T39" s="34"/>
      <c r="U39" s="193"/>
      <c r="V39" s="213">
        <f t="shared" ref="V39:AB43" si="14">O39-C39</f>
        <v>2927</v>
      </c>
      <c r="W39" s="80">
        <f t="shared" si="14"/>
        <v>5019</v>
      </c>
      <c r="X39" s="80">
        <f t="shared" si="14"/>
        <v>-22485</v>
      </c>
      <c r="Y39" s="80">
        <f t="shared" si="14"/>
        <v>-25446</v>
      </c>
      <c r="Z39" s="80">
        <f t="shared" si="14"/>
        <v>-26817</v>
      </c>
      <c r="AA39" s="80">
        <f t="shared" si="14"/>
        <v>-27104</v>
      </c>
      <c r="AB39" s="154">
        <f t="shared" si="14"/>
        <v>-27367</v>
      </c>
    </row>
    <row r="40" spans="1:28" x14ac:dyDescent="0.3">
      <c r="A40" s="3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60">
        <v>12766</v>
      </c>
      <c r="Q40" s="34"/>
      <c r="R40" s="34"/>
      <c r="S40" s="34"/>
      <c r="T40" s="34"/>
      <c r="U40" s="193"/>
      <c r="V40" s="213">
        <f t="shared" si="14"/>
        <v>-1476</v>
      </c>
      <c r="W40" s="80">
        <f t="shared" si="14"/>
        <v>-397</v>
      </c>
      <c r="X40" s="80">
        <f t="shared" si="14"/>
        <v>-13854</v>
      </c>
      <c r="Y40" s="80">
        <f t="shared" si="14"/>
        <v>-15093</v>
      </c>
      <c r="Z40" s="80">
        <f t="shared" si="14"/>
        <v>-16992</v>
      </c>
      <c r="AA40" s="80">
        <f t="shared" si="14"/>
        <v>-19943</v>
      </c>
      <c r="AB40" s="154">
        <f t="shared" si="14"/>
        <v>-19584</v>
      </c>
    </row>
    <row r="41" spans="1:28" x14ac:dyDescent="0.3">
      <c r="A41" s="3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60">
        <v>1419</v>
      </c>
      <c r="Q41" s="34"/>
      <c r="R41" s="34"/>
      <c r="S41" s="34"/>
      <c r="T41" s="34"/>
      <c r="U41" s="193"/>
      <c r="V41" s="213">
        <f t="shared" si="14"/>
        <v>185</v>
      </c>
      <c r="W41" s="80">
        <f t="shared" si="14"/>
        <v>433</v>
      </c>
      <c r="X41" s="80">
        <f t="shared" si="14"/>
        <v>-1227</v>
      </c>
      <c r="Y41" s="80">
        <f t="shared" si="14"/>
        <v>-1447</v>
      </c>
      <c r="Z41" s="80">
        <f t="shared" si="14"/>
        <v>-1789</v>
      </c>
      <c r="AA41" s="80">
        <f t="shared" si="14"/>
        <v>-1943</v>
      </c>
      <c r="AB41" s="154">
        <f t="shared" si="14"/>
        <v>-2114</v>
      </c>
    </row>
    <row r="42" spans="1:28" x14ac:dyDescent="0.3">
      <c r="A42" s="3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60">
        <v>219</v>
      </c>
      <c r="Q42" s="34"/>
      <c r="R42" s="34"/>
      <c r="S42" s="34"/>
      <c r="T42" s="34"/>
      <c r="U42" s="193"/>
      <c r="V42" s="213">
        <f t="shared" si="14"/>
        <v>21</v>
      </c>
      <c r="W42" s="80">
        <f t="shared" si="14"/>
        <v>67</v>
      </c>
      <c r="X42" s="80">
        <f t="shared" si="14"/>
        <v>-179</v>
      </c>
      <c r="Y42" s="80">
        <f t="shared" si="14"/>
        <v>-233</v>
      </c>
      <c r="Z42" s="80">
        <f t="shared" si="14"/>
        <v>-283</v>
      </c>
      <c r="AA42" s="80">
        <f t="shared" si="14"/>
        <v>-318</v>
      </c>
      <c r="AB42" s="154">
        <f t="shared" si="14"/>
        <v>-332</v>
      </c>
    </row>
    <row r="43" spans="1:28" x14ac:dyDescent="0.3">
      <c r="A43" s="3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67">
        <v>31</v>
      </c>
      <c r="Q43" s="87"/>
      <c r="R43" s="87"/>
      <c r="S43" s="87"/>
      <c r="T43" s="87"/>
      <c r="U43" s="194"/>
      <c r="V43" s="214">
        <f t="shared" si="14"/>
        <v>3</v>
      </c>
      <c r="W43" s="85">
        <f t="shared" si="14"/>
        <v>12</v>
      </c>
      <c r="X43" s="85">
        <f t="shared" si="14"/>
        <v>-18</v>
      </c>
      <c r="Y43" s="85">
        <f t="shared" si="14"/>
        <v>-23</v>
      </c>
      <c r="Z43" s="85">
        <f t="shared" si="14"/>
        <v>-26</v>
      </c>
      <c r="AA43" s="85">
        <f t="shared" si="14"/>
        <v>-25</v>
      </c>
      <c r="AB43" s="155">
        <f t="shared" si="14"/>
        <v>-33</v>
      </c>
    </row>
    <row r="44" spans="1:28" ht="15" thickBot="1" x14ac:dyDescent="0.35">
      <c r="A44" s="3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B44" si="15">SUM(E39:E43)</f>
        <v>37763</v>
      </c>
      <c r="F44" s="51">
        <f t="shared" si="15"/>
        <v>42242</v>
      </c>
      <c r="G44" s="51">
        <f t="shared" si="15"/>
        <v>45907</v>
      </c>
      <c r="H44" s="51">
        <f t="shared" si="15"/>
        <v>49333</v>
      </c>
      <c r="I44" s="51">
        <f t="shared" si="15"/>
        <v>49430</v>
      </c>
      <c r="J44" s="51">
        <f t="shared" si="15"/>
        <v>45792</v>
      </c>
      <c r="K44" s="51">
        <f t="shared" si="15"/>
        <v>41551</v>
      </c>
      <c r="L44" s="51">
        <f t="shared" si="15"/>
        <v>38198</v>
      </c>
      <c r="M44" s="51">
        <f t="shared" si="15"/>
        <v>31857</v>
      </c>
      <c r="N44" s="62">
        <f t="shared" si="15"/>
        <v>29569</v>
      </c>
      <c r="O44" s="51">
        <f t="shared" si="15"/>
        <v>32590</v>
      </c>
      <c r="P44" s="51">
        <f t="shared" ref="P44" si="16">SUM(P39:P43)</f>
        <v>37751</v>
      </c>
      <c r="Q44" s="31">
        <f t="shared" si="15"/>
        <v>0</v>
      </c>
      <c r="R44" s="31">
        <f t="shared" si="15"/>
        <v>0</v>
      </c>
      <c r="S44" s="31">
        <f t="shared" si="15"/>
        <v>0</v>
      </c>
      <c r="T44" s="31">
        <f t="shared" si="15"/>
        <v>0</v>
      </c>
      <c r="U44" s="195">
        <f t="shared" si="15"/>
        <v>0</v>
      </c>
      <c r="V44" s="215">
        <f t="shared" si="15"/>
        <v>1660</v>
      </c>
      <c r="W44" s="51">
        <f t="shared" si="15"/>
        <v>5134</v>
      </c>
      <c r="X44" s="51">
        <f t="shared" si="15"/>
        <v>-37763</v>
      </c>
      <c r="Y44" s="51">
        <f t="shared" si="15"/>
        <v>-42242</v>
      </c>
      <c r="Z44" s="51">
        <f t="shared" si="15"/>
        <v>-45907</v>
      </c>
      <c r="AA44" s="51">
        <f t="shared" si="15"/>
        <v>-49333</v>
      </c>
      <c r="AB44" s="157">
        <f t="shared" si="15"/>
        <v>-49430</v>
      </c>
    </row>
    <row r="45" spans="1:28" x14ac:dyDescent="0.3">
      <c r="A45" s="3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64"/>
      <c r="Q45" s="35"/>
      <c r="R45" s="35"/>
      <c r="S45" s="35"/>
      <c r="T45" s="35"/>
      <c r="U45" s="196"/>
      <c r="V45" s="217"/>
      <c r="W45" s="35"/>
      <c r="X45" s="35"/>
      <c r="Y45" s="35"/>
      <c r="Z45" s="35"/>
      <c r="AA45" s="35"/>
      <c r="AB45" s="163"/>
    </row>
    <row r="46" spans="1:28" x14ac:dyDescent="0.3">
      <c r="A46" s="3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95">
        <v>10092499.380000001</v>
      </c>
      <c r="Q46" s="101"/>
      <c r="R46" s="101"/>
      <c r="S46" s="101"/>
      <c r="T46" s="101"/>
      <c r="U46" s="197"/>
      <c r="V46" s="218">
        <f t="shared" ref="V46:AB50" si="17">O46-C46</f>
        <v>-885333.41999999993</v>
      </c>
      <c r="W46" s="95">
        <f t="shared" si="17"/>
        <v>-965464.20999999903</v>
      </c>
      <c r="X46" s="95">
        <f t="shared" si="17"/>
        <v>-4173798.83</v>
      </c>
      <c r="Y46" s="95">
        <f t="shared" si="17"/>
        <v>-3933529.88</v>
      </c>
      <c r="Z46" s="95">
        <f t="shared" si="17"/>
        <v>-2291927.96</v>
      </c>
      <c r="AA46" s="95">
        <f t="shared" si="17"/>
        <v>-1270702</v>
      </c>
      <c r="AB46" s="164">
        <f t="shared" si="17"/>
        <v>-1079402.1100000001</v>
      </c>
    </row>
    <row r="47" spans="1:28" x14ac:dyDescent="0.3">
      <c r="A47" s="3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95">
        <v>2283220.46</v>
      </c>
      <c r="Q47" s="101"/>
      <c r="R47" s="101"/>
      <c r="S47" s="101"/>
      <c r="T47" s="101"/>
      <c r="U47" s="197"/>
      <c r="V47" s="218">
        <f t="shared" si="17"/>
        <v>-912920.56</v>
      </c>
      <c r="W47" s="95">
        <f t="shared" si="17"/>
        <v>-174932.89999999991</v>
      </c>
      <c r="X47" s="95">
        <f t="shared" si="17"/>
        <v>-1074445.3999999999</v>
      </c>
      <c r="Y47" s="95">
        <f t="shared" si="17"/>
        <v>-829869.05</v>
      </c>
      <c r="Z47" s="95">
        <f t="shared" si="17"/>
        <v>-1209553.73</v>
      </c>
      <c r="AA47" s="95">
        <f t="shared" si="17"/>
        <v>-693291.88</v>
      </c>
      <c r="AB47" s="164">
        <f t="shared" si="17"/>
        <v>-336024.34</v>
      </c>
    </row>
    <row r="48" spans="1:28" x14ac:dyDescent="0.3">
      <c r="A48" s="3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95">
        <v>1247592.72</v>
      </c>
      <c r="Q48" s="101"/>
      <c r="R48" s="101"/>
      <c r="S48" s="101"/>
      <c r="T48" s="101"/>
      <c r="U48" s="197"/>
      <c r="V48" s="218">
        <f t="shared" si="17"/>
        <v>-92779.579999999958</v>
      </c>
      <c r="W48" s="95">
        <f t="shared" si="17"/>
        <v>238904.56999999995</v>
      </c>
      <c r="X48" s="95">
        <f t="shared" si="17"/>
        <v>-415968.05</v>
      </c>
      <c r="Y48" s="95">
        <f t="shared" si="17"/>
        <v>-224574.02</v>
      </c>
      <c r="Z48" s="95">
        <f t="shared" si="17"/>
        <v>-105207.33</v>
      </c>
      <c r="AA48" s="95">
        <f t="shared" si="17"/>
        <v>-73719.98</v>
      </c>
      <c r="AB48" s="164">
        <f t="shared" si="17"/>
        <v>-90785.05</v>
      </c>
    </row>
    <row r="49" spans="1:28" x14ac:dyDescent="0.3">
      <c r="A49" s="3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95">
        <v>1493624.16</v>
      </c>
      <c r="Q49" s="101"/>
      <c r="R49" s="101"/>
      <c r="S49" s="101"/>
      <c r="T49" s="101"/>
      <c r="U49" s="197"/>
      <c r="V49" s="218">
        <f t="shared" si="17"/>
        <v>40715.810000000056</v>
      </c>
      <c r="W49" s="95">
        <f t="shared" si="17"/>
        <v>525275.22999999986</v>
      </c>
      <c r="X49" s="95">
        <f t="shared" si="17"/>
        <v>-453808.76</v>
      </c>
      <c r="Y49" s="95">
        <f t="shared" si="17"/>
        <v>-267262.37</v>
      </c>
      <c r="Z49" s="95">
        <f t="shared" si="17"/>
        <v>-158545.94</v>
      </c>
      <c r="AA49" s="95">
        <f t="shared" si="17"/>
        <v>-125393.91</v>
      </c>
      <c r="AB49" s="164">
        <f t="shared" si="17"/>
        <v>-89616.77</v>
      </c>
    </row>
    <row r="50" spans="1:28" ht="16.2" x14ac:dyDescent="0.45">
      <c r="A50" s="3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103">
        <v>1110354.8500000001</v>
      </c>
      <c r="Q50" s="105"/>
      <c r="R50" s="105"/>
      <c r="S50" s="105"/>
      <c r="T50" s="105"/>
      <c r="U50" s="198"/>
      <c r="V50" s="219">
        <f t="shared" si="17"/>
        <v>589224.21</v>
      </c>
      <c r="W50" s="96">
        <f t="shared" si="17"/>
        <v>326382.49000000011</v>
      </c>
      <c r="X50" s="96">
        <f t="shared" si="17"/>
        <v>-867309.08</v>
      </c>
      <c r="Y50" s="96">
        <f t="shared" si="17"/>
        <v>-368808.16</v>
      </c>
      <c r="Z50" s="96">
        <f t="shared" si="17"/>
        <v>-252380.09</v>
      </c>
      <c r="AA50" s="96">
        <f t="shared" si="17"/>
        <v>-101449.3</v>
      </c>
      <c r="AB50" s="165">
        <f t="shared" si="17"/>
        <v>-148842.17000000001</v>
      </c>
    </row>
    <row r="51" spans="1:28" x14ac:dyDescent="0.3">
      <c r="A51" s="3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B51" si="18">SUM(E46:E50)</f>
        <v>6985330.1200000001</v>
      </c>
      <c r="F51" s="95">
        <f t="shared" si="18"/>
        <v>5624043.4799999995</v>
      </c>
      <c r="G51" s="95">
        <f t="shared" si="18"/>
        <v>4017615.05</v>
      </c>
      <c r="H51" s="95">
        <f t="shared" si="18"/>
        <v>2264557.0699999998</v>
      </c>
      <c r="I51" s="95">
        <f t="shared" si="18"/>
        <v>1744670.4400000002</v>
      </c>
      <c r="J51" s="95">
        <f t="shared" si="18"/>
        <v>2033370.3499999999</v>
      </c>
      <c r="K51" s="95">
        <f t="shared" si="18"/>
        <v>2374220.5499999998</v>
      </c>
      <c r="L51" s="95">
        <f t="shared" si="18"/>
        <v>5490592.71</v>
      </c>
      <c r="M51" s="95">
        <f t="shared" si="18"/>
        <v>9484969.1400000006</v>
      </c>
      <c r="N51" s="100">
        <f t="shared" si="18"/>
        <v>11648055.420000002</v>
      </c>
      <c r="O51" s="95">
        <f t="shared" si="18"/>
        <v>15834555.16</v>
      </c>
      <c r="P51" s="95">
        <f t="shared" ref="P51" si="19">SUM(P46:P50)</f>
        <v>16227291.57</v>
      </c>
      <c r="Q51" s="101">
        <f t="shared" si="18"/>
        <v>0</v>
      </c>
      <c r="R51" s="101">
        <f t="shared" si="18"/>
        <v>0</v>
      </c>
      <c r="S51" s="101">
        <f t="shared" si="18"/>
        <v>0</v>
      </c>
      <c r="T51" s="101">
        <f t="shared" si="18"/>
        <v>0</v>
      </c>
      <c r="U51" s="197">
        <f t="shared" si="18"/>
        <v>0</v>
      </c>
      <c r="V51" s="218">
        <f t="shared" si="18"/>
        <v>-1261093.54</v>
      </c>
      <c r="W51" s="95">
        <f t="shared" si="18"/>
        <v>-49834.819999999017</v>
      </c>
      <c r="X51" s="95">
        <f t="shared" si="18"/>
        <v>-6985330.1200000001</v>
      </c>
      <c r="Y51" s="95">
        <f t="shared" si="18"/>
        <v>-5624043.4799999995</v>
      </c>
      <c r="Z51" s="95">
        <f t="shared" si="18"/>
        <v>-4017615.05</v>
      </c>
      <c r="AA51" s="95">
        <f t="shared" si="18"/>
        <v>-2264557.0699999998</v>
      </c>
      <c r="AB51" s="141">
        <f t="shared" si="18"/>
        <v>-1744670.4400000002</v>
      </c>
    </row>
    <row r="52" spans="1:28" x14ac:dyDescent="0.3">
      <c r="A52" s="3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95"/>
      <c r="Q52" s="101"/>
      <c r="R52" s="101"/>
      <c r="S52" s="101"/>
      <c r="T52" s="101"/>
      <c r="U52" s="197"/>
      <c r="V52" s="218"/>
      <c r="W52" s="95"/>
      <c r="X52" s="95"/>
      <c r="Y52" s="95"/>
      <c r="Z52" s="95"/>
      <c r="AA52" s="95"/>
      <c r="AB52" s="141"/>
    </row>
    <row r="53" spans="1:28" x14ac:dyDescent="0.3">
      <c r="A53" s="3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95">
        <v>4456349.99</v>
      </c>
      <c r="Q53" s="101"/>
      <c r="R53" s="101"/>
      <c r="S53" s="101"/>
      <c r="T53" s="101"/>
      <c r="U53" s="197"/>
      <c r="V53" s="218">
        <f t="shared" ref="V53:AB57" si="20">O53-C53</f>
        <v>-848511.8200000003</v>
      </c>
      <c r="W53" s="95">
        <f t="shared" si="20"/>
        <v>-1920808.71</v>
      </c>
      <c r="X53" s="95">
        <f t="shared" si="20"/>
        <v>-6546772.8799999999</v>
      </c>
      <c r="Y53" s="95">
        <f t="shared" si="20"/>
        <v>-3563189.4</v>
      </c>
      <c r="Z53" s="95">
        <f t="shared" si="20"/>
        <v>-2173176.54</v>
      </c>
      <c r="AA53" s="95">
        <f t="shared" si="20"/>
        <v>-1192653.6100000001</v>
      </c>
      <c r="AB53" s="164">
        <f t="shared" si="20"/>
        <v>-651311.48</v>
      </c>
    </row>
    <row r="54" spans="1:28" x14ac:dyDescent="0.3">
      <c r="A54" s="3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95">
        <v>1424826.39</v>
      </c>
      <c r="Q54" s="101"/>
      <c r="R54" s="101"/>
      <c r="S54" s="101"/>
      <c r="T54" s="101"/>
      <c r="U54" s="197"/>
      <c r="V54" s="218">
        <f t="shared" si="20"/>
        <v>-1050142.3700000001</v>
      </c>
      <c r="W54" s="95">
        <f t="shared" si="20"/>
        <v>-1049365.6300000001</v>
      </c>
      <c r="X54" s="95">
        <f t="shared" si="20"/>
        <v>-1775169.76</v>
      </c>
      <c r="Y54" s="95">
        <f t="shared" si="20"/>
        <v>-1120315.6399999999</v>
      </c>
      <c r="Z54" s="95">
        <f t="shared" si="20"/>
        <v>-996294.13</v>
      </c>
      <c r="AA54" s="95">
        <f t="shared" si="20"/>
        <v>-1056357.8600000001</v>
      </c>
      <c r="AB54" s="164">
        <f t="shared" si="20"/>
        <v>-593081.41</v>
      </c>
    </row>
    <row r="55" spans="1:28" x14ac:dyDescent="0.3">
      <c r="A55" s="3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95">
        <v>369754.92</v>
      </c>
      <c r="Q55" s="101"/>
      <c r="R55" s="101"/>
      <c r="S55" s="101"/>
      <c r="T55" s="101"/>
      <c r="U55" s="197"/>
      <c r="V55" s="218">
        <f t="shared" si="20"/>
        <v>-28982.929999999993</v>
      </c>
      <c r="W55" s="95">
        <f t="shared" si="20"/>
        <v>-85202.850000000035</v>
      </c>
      <c r="X55" s="95">
        <f t="shared" si="20"/>
        <v>-411471.66</v>
      </c>
      <c r="Y55" s="95">
        <f t="shared" si="20"/>
        <v>-173382.61</v>
      </c>
      <c r="Z55" s="95">
        <f t="shared" si="20"/>
        <v>-61560.05</v>
      </c>
      <c r="AA55" s="95">
        <f t="shared" si="20"/>
        <v>-19318.05</v>
      </c>
      <c r="AB55" s="164">
        <f t="shared" si="20"/>
        <v>-20767</v>
      </c>
    </row>
    <row r="56" spans="1:28" x14ac:dyDescent="0.3">
      <c r="A56" s="3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95">
        <v>355649.41</v>
      </c>
      <c r="Q56" s="101"/>
      <c r="R56" s="101"/>
      <c r="S56" s="101"/>
      <c r="T56" s="101"/>
      <c r="U56" s="197"/>
      <c r="V56" s="218">
        <f t="shared" si="20"/>
        <v>44975.479999999981</v>
      </c>
      <c r="W56" s="95">
        <f t="shared" si="20"/>
        <v>3952.5299999999697</v>
      </c>
      <c r="X56" s="95">
        <f t="shared" si="20"/>
        <v>-334037.56</v>
      </c>
      <c r="Y56" s="95">
        <f t="shared" si="20"/>
        <v>-217262.17</v>
      </c>
      <c r="Z56" s="95">
        <f t="shared" si="20"/>
        <v>-70628.179999999993</v>
      </c>
      <c r="AA56" s="95">
        <f t="shared" si="20"/>
        <v>-29247.22</v>
      </c>
      <c r="AB56" s="164">
        <f t="shared" si="20"/>
        <v>-19220</v>
      </c>
    </row>
    <row r="57" spans="1:28" ht="16.2" x14ac:dyDescent="0.45">
      <c r="A57" s="3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103">
        <v>271911.94</v>
      </c>
      <c r="Q57" s="105"/>
      <c r="R57" s="105"/>
      <c r="S57" s="105"/>
      <c r="T57" s="105"/>
      <c r="U57" s="198"/>
      <c r="V57" s="219">
        <f t="shared" si="20"/>
        <v>132581.70000000001</v>
      </c>
      <c r="W57" s="96">
        <f t="shared" si="20"/>
        <v>-70340.13</v>
      </c>
      <c r="X57" s="96">
        <f t="shared" si="20"/>
        <v>-237016.39</v>
      </c>
      <c r="Y57" s="96">
        <f t="shared" si="20"/>
        <v>-113322.34</v>
      </c>
      <c r="Z57" s="96">
        <f t="shared" si="20"/>
        <v>-190572.2</v>
      </c>
      <c r="AA57" s="96">
        <f t="shared" si="20"/>
        <v>-156663.06</v>
      </c>
      <c r="AB57" s="165">
        <f t="shared" si="20"/>
        <v>-47938.92</v>
      </c>
    </row>
    <row r="58" spans="1:28" x14ac:dyDescent="0.3">
      <c r="A58" s="3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B58" si="21">SUM(E53:E57)</f>
        <v>9304468.25</v>
      </c>
      <c r="F58" s="95">
        <f t="shared" si="21"/>
        <v>5187472.16</v>
      </c>
      <c r="G58" s="95">
        <f t="shared" si="21"/>
        <v>3492231.1</v>
      </c>
      <c r="H58" s="95">
        <f t="shared" si="21"/>
        <v>2454239.8000000003</v>
      </c>
      <c r="I58" s="95">
        <f t="shared" si="21"/>
        <v>1332318.81</v>
      </c>
      <c r="J58" s="95">
        <f t="shared" si="21"/>
        <v>1032505.6200000001</v>
      </c>
      <c r="K58" s="95">
        <f t="shared" si="21"/>
        <v>1286286.4000000004</v>
      </c>
      <c r="L58" s="95">
        <f t="shared" si="21"/>
        <v>1269080.49</v>
      </c>
      <c r="M58" s="95">
        <f t="shared" si="21"/>
        <v>4276625.4799999995</v>
      </c>
      <c r="N58" s="100">
        <f t="shared" si="21"/>
        <v>5948666.0999999996</v>
      </c>
      <c r="O58" s="95">
        <f t="shared" si="21"/>
        <v>6101065.9900000002</v>
      </c>
      <c r="P58" s="95">
        <f t="shared" ref="P58" si="22">SUM(P53:P57)</f>
        <v>6878492.6500000004</v>
      </c>
      <c r="Q58" s="101">
        <f t="shared" si="21"/>
        <v>0</v>
      </c>
      <c r="R58" s="101">
        <f t="shared" si="21"/>
        <v>0</v>
      </c>
      <c r="S58" s="101">
        <f t="shared" si="21"/>
        <v>0</v>
      </c>
      <c r="T58" s="101">
        <f t="shared" si="21"/>
        <v>0</v>
      </c>
      <c r="U58" s="197">
        <f t="shared" si="21"/>
        <v>0</v>
      </c>
      <c r="V58" s="218">
        <f t="shared" si="21"/>
        <v>-1750079.9400000004</v>
      </c>
      <c r="W58" s="95">
        <f t="shared" si="21"/>
        <v>-3121764.79</v>
      </c>
      <c r="X58" s="95">
        <f t="shared" si="21"/>
        <v>-9304468.25</v>
      </c>
      <c r="Y58" s="95">
        <f t="shared" si="21"/>
        <v>-5187472.16</v>
      </c>
      <c r="Z58" s="95">
        <f t="shared" si="21"/>
        <v>-3492231.1</v>
      </c>
      <c r="AA58" s="95">
        <f t="shared" si="21"/>
        <v>-2454239.8000000003</v>
      </c>
      <c r="AB58" s="141">
        <f t="shared" si="21"/>
        <v>-1332318.81</v>
      </c>
    </row>
    <row r="59" spans="1:28" x14ac:dyDescent="0.3">
      <c r="A59" s="3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95"/>
      <c r="Q59" s="101"/>
      <c r="R59" s="101"/>
      <c r="S59" s="101"/>
      <c r="T59" s="101"/>
      <c r="U59" s="197"/>
      <c r="V59" s="218"/>
      <c r="W59" s="95"/>
      <c r="X59" s="95"/>
      <c r="Y59" s="95"/>
      <c r="Z59" s="95"/>
      <c r="AA59" s="95"/>
      <c r="AB59" s="141"/>
    </row>
    <row r="60" spans="1:28" x14ac:dyDescent="0.3">
      <c r="A60" s="3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95">
        <v>12419486.779999999</v>
      </c>
      <c r="Q60" s="101"/>
      <c r="R60" s="101"/>
      <c r="S60" s="101"/>
      <c r="T60" s="101"/>
      <c r="U60" s="197"/>
      <c r="V60" s="218">
        <f t="shared" ref="V60:AB64" si="23">O60-C60</f>
        <v>2708018.6500000004</v>
      </c>
      <c r="W60" s="95">
        <f t="shared" si="23"/>
        <v>1726640.8399999999</v>
      </c>
      <c r="X60" s="95">
        <f t="shared" si="23"/>
        <v>-13240152.439999999</v>
      </c>
      <c r="Y60" s="95">
        <f t="shared" si="23"/>
        <v>-14907007.960000001</v>
      </c>
      <c r="Z60" s="95">
        <f t="shared" si="23"/>
        <v>-14028430.189999999</v>
      </c>
      <c r="AA60" s="95">
        <f t="shared" si="23"/>
        <v>-12953454.619999999</v>
      </c>
      <c r="AB60" s="164">
        <f t="shared" si="23"/>
        <v>-11417784.529999999</v>
      </c>
    </row>
    <row r="61" spans="1:28" x14ac:dyDescent="0.3">
      <c r="A61" s="3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95">
        <v>9992530.2300000004</v>
      </c>
      <c r="Q61" s="101"/>
      <c r="R61" s="101"/>
      <c r="S61" s="101"/>
      <c r="T61" s="101"/>
      <c r="U61" s="197"/>
      <c r="V61" s="218">
        <f t="shared" si="23"/>
        <v>-450639.22999999858</v>
      </c>
      <c r="W61" s="95">
        <f t="shared" si="23"/>
        <v>-1777358.7899999991</v>
      </c>
      <c r="X61" s="95">
        <f t="shared" si="23"/>
        <v>-11305364.77</v>
      </c>
      <c r="Y61" s="95">
        <f t="shared" si="23"/>
        <v>-10712494.9</v>
      </c>
      <c r="Z61" s="95">
        <f t="shared" si="23"/>
        <v>-10038457.33</v>
      </c>
      <c r="AA61" s="95">
        <f t="shared" si="23"/>
        <v>-9871546.7799999993</v>
      </c>
      <c r="AB61" s="164">
        <f t="shared" si="23"/>
        <v>-9702638.1199999992</v>
      </c>
    </row>
    <row r="62" spans="1:28" x14ac:dyDescent="0.3">
      <c r="A62" s="3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95">
        <v>325717.89</v>
      </c>
      <c r="Q62" s="101"/>
      <c r="R62" s="101"/>
      <c r="S62" s="101"/>
      <c r="T62" s="101"/>
      <c r="U62" s="197"/>
      <c r="V62" s="218">
        <f t="shared" si="23"/>
        <v>167275.35</v>
      </c>
      <c r="W62" s="95">
        <f t="shared" si="23"/>
        <v>148455.92000000001</v>
      </c>
      <c r="X62" s="95">
        <f t="shared" si="23"/>
        <v>-309301.92</v>
      </c>
      <c r="Y62" s="95">
        <f t="shared" si="23"/>
        <v>-376557.21</v>
      </c>
      <c r="Z62" s="95">
        <f t="shared" si="23"/>
        <v>-240343.91</v>
      </c>
      <c r="AA62" s="95">
        <f t="shared" si="23"/>
        <v>-106724.94</v>
      </c>
      <c r="AB62" s="164">
        <f t="shared" si="23"/>
        <v>-8764.16</v>
      </c>
    </row>
    <row r="63" spans="1:28" x14ac:dyDescent="0.3">
      <c r="A63" s="3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95">
        <v>238732.83</v>
      </c>
      <c r="Q63" s="101"/>
      <c r="R63" s="101"/>
      <c r="S63" s="101"/>
      <c r="T63" s="101"/>
      <c r="U63" s="197"/>
      <c r="V63" s="218">
        <f t="shared" si="23"/>
        <v>23959.199999999997</v>
      </c>
      <c r="W63" s="95">
        <f t="shared" si="23"/>
        <v>68784.569999999978</v>
      </c>
      <c r="X63" s="95">
        <f t="shared" si="23"/>
        <v>-255591.26</v>
      </c>
      <c r="Y63" s="95">
        <f t="shared" si="23"/>
        <v>-301781.09000000003</v>
      </c>
      <c r="Z63" s="95">
        <f t="shared" si="23"/>
        <v>-241342.3</v>
      </c>
      <c r="AA63" s="95">
        <f t="shared" si="23"/>
        <v>-147504.42000000001</v>
      </c>
      <c r="AB63" s="164">
        <f t="shared" si="23"/>
        <v>-108980.35</v>
      </c>
    </row>
    <row r="64" spans="1:28" ht="16.2" x14ac:dyDescent="0.45">
      <c r="A64" s="3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103">
        <v>453043.86</v>
      </c>
      <c r="Q64" s="105"/>
      <c r="R64" s="105"/>
      <c r="S64" s="105"/>
      <c r="T64" s="105"/>
      <c r="U64" s="198"/>
      <c r="V64" s="219">
        <f t="shared" si="23"/>
        <v>217842.19</v>
      </c>
      <c r="W64" s="96">
        <f t="shared" si="23"/>
        <v>345025.08999999997</v>
      </c>
      <c r="X64" s="96">
        <f t="shared" si="23"/>
        <v>-116110.2</v>
      </c>
      <c r="Y64" s="96">
        <f t="shared" si="23"/>
        <v>-168134.76</v>
      </c>
      <c r="Z64" s="96">
        <f t="shared" si="23"/>
        <v>-188503.98</v>
      </c>
      <c r="AA64" s="96">
        <f t="shared" si="23"/>
        <v>-272534.45</v>
      </c>
      <c r="AB64" s="165">
        <f t="shared" si="23"/>
        <v>-217536.81</v>
      </c>
    </row>
    <row r="65" spans="1:28" x14ac:dyDescent="0.3">
      <c r="A65" s="3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B65" si="24">SUM(E60:E64)</f>
        <v>25226520.590000004</v>
      </c>
      <c r="F65" s="95">
        <f t="shared" si="24"/>
        <v>26465975.920000002</v>
      </c>
      <c r="G65" s="95">
        <f t="shared" si="24"/>
        <v>24737077.710000001</v>
      </c>
      <c r="H65" s="95">
        <f t="shared" si="24"/>
        <v>23351765.210000001</v>
      </c>
      <c r="I65" s="95">
        <f t="shared" si="24"/>
        <v>21455703.969999999</v>
      </c>
      <c r="J65" s="95">
        <f t="shared" si="24"/>
        <v>20130071.82</v>
      </c>
      <c r="K65" s="95">
        <f t="shared" si="24"/>
        <v>19968783.620000001</v>
      </c>
      <c r="L65" s="95">
        <f t="shared" si="24"/>
        <v>20178423.989999998</v>
      </c>
      <c r="M65" s="95">
        <f t="shared" si="24"/>
        <v>19738005.050000001</v>
      </c>
      <c r="N65" s="100">
        <f t="shared" si="24"/>
        <v>20584335.259999998</v>
      </c>
      <c r="O65" s="95">
        <f t="shared" si="24"/>
        <v>23414617.880000003</v>
      </c>
      <c r="P65" s="95">
        <f t="shared" ref="P65" si="25">SUM(P60:P64)</f>
        <v>23429511.589999996</v>
      </c>
      <c r="Q65" s="101">
        <f t="shared" si="24"/>
        <v>0</v>
      </c>
      <c r="R65" s="101">
        <f t="shared" si="24"/>
        <v>0</v>
      </c>
      <c r="S65" s="101">
        <f t="shared" si="24"/>
        <v>0</v>
      </c>
      <c r="T65" s="101">
        <f t="shared" si="24"/>
        <v>0</v>
      </c>
      <c r="U65" s="197">
        <f t="shared" si="24"/>
        <v>0</v>
      </c>
      <c r="V65" s="218">
        <f t="shared" si="24"/>
        <v>2666456.160000002</v>
      </c>
      <c r="W65" s="95">
        <f t="shared" si="24"/>
        <v>511547.6300000007</v>
      </c>
      <c r="X65" s="95">
        <f t="shared" si="24"/>
        <v>-25226520.590000004</v>
      </c>
      <c r="Y65" s="95">
        <f t="shared" si="24"/>
        <v>-26465975.920000002</v>
      </c>
      <c r="Z65" s="95">
        <f t="shared" si="24"/>
        <v>-24737077.710000001</v>
      </c>
      <c r="AA65" s="95">
        <f t="shared" si="24"/>
        <v>-23351765.210000001</v>
      </c>
      <c r="AB65" s="141">
        <f t="shared" si="24"/>
        <v>-21455703.969999999</v>
      </c>
    </row>
    <row r="66" spans="1:28" x14ac:dyDescent="0.3">
      <c r="A66" s="3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95"/>
      <c r="Q66" s="101"/>
      <c r="R66" s="101"/>
      <c r="S66" s="101"/>
      <c r="T66" s="101"/>
      <c r="U66" s="197"/>
      <c r="V66" s="218"/>
      <c r="W66" s="95"/>
      <c r="X66" s="95"/>
      <c r="Y66" s="95"/>
      <c r="Z66" s="95"/>
      <c r="AA66" s="95"/>
      <c r="AB66" s="141"/>
    </row>
    <row r="67" spans="1:28" x14ac:dyDescent="0.3">
      <c r="A67" s="3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26">E46+E53+E60</f>
        <v>23960724.149999999</v>
      </c>
      <c r="F67" s="95">
        <f t="shared" si="26"/>
        <v>22403727.240000002</v>
      </c>
      <c r="G67" s="95">
        <f t="shared" si="26"/>
        <v>18493534.689999998</v>
      </c>
      <c r="H67" s="95">
        <f t="shared" si="26"/>
        <v>15416810.23</v>
      </c>
      <c r="I67" s="95">
        <f t="shared" si="26"/>
        <v>13148498.119999999</v>
      </c>
      <c r="J67" s="95">
        <f t="shared" si="26"/>
        <v>11649734.469999999</v>
      </c>
      <c r="K67" s="95">
        <f t="shared" si="26"/>
        <v>11607209.91</v>
      </c>
      <c r="L67" s="95">
        <f t="shared" si="26"/>
        <v>13166773.809999999</v>
      </c>
      <c r="M67" s="95">
        <f t="shared" si="26"/>
        <v>17098909.91</v>
      </c>
      <c r="N67" s="100">
        <f>N46+N53+N60</f>
        <v>19885347.609999999</v>
      </c>
      <c r="O67" s="99">
        <f>O46+O53+O60</f>
        <v>26350645.130000003</v>
      </c>
      <c r="P67" s="95">
        <f t="shared" ref="P67" si="27">P46+P53+P60</f>
        <v>26968336.149999999</v>
      </c>
      <c r="Q67" s="101"/>
      <c r="R67" s="101"/>
      <c r="S67" s="101"/>
      <c r="T67" s="101"/>
      <c r="U67" s="197"/>
      <c r="V67" s="218">
        <f t="shared" ref="V67:AB71" si="28">O67-C67</f>
        <v>974173.41000000387</v>
      </c>
      <c r="W67" s="95">
        <f t="shared" si="28"/>
        <v>-1159632.0799999982</v>
      </c>
      <c r="X67" s="95">
        <f t="shared" si="28"/>
        <v>-23960724.149999999</v>
      </c>
      <c r="Y67" s="95">
        <f t="shared" si="28"/>
        <v>-22403727.240000002</v>
      </c>
      <c r="Z67" s="95">
        <f t="shared" si="28"/>
        <v>-18493534.689999998</v>
      </c>
      <c r="AA67" s="95">
        <f t="shared" si="28"/>
        <v>-15416810.23</v>
      </c>
      <c r="AB67" s="164">
        <f t="shared" si="28"/>
        <v>-13148498.119999999</v>
      </c>
    </row>
    <row r="68" spans="1:28" x14ac:dyDescent="0.3">
      <c r="A68" s="3"/>
      <c r="B68" s="153" t="str">
        <f>$B$12</f>
        <v>Low Income Residential [2]</v>
      </c>
      <c r="C68" s="99">
        <f t="shared" ref="C68:D71" si="29">C47+C54+C61</f>
        <v>16801822.649999999</v>
      </c>
      <c r="D68" s="95">
        <f t="shared" si="29"/>
        <v>16702234.399999999</v>
      </c>
      <c r="E68" s="95">
        <f t="shared" si="26"/>
        <v>14154979.93</v>
      </c>
      <c r="F68" s="95">
        <f t="shared" si="26"/>
        <v>12662679.59</v>
      </c>
      <c r="G68" s="95">
        <f t="shared" si="26"/>
        <v>12244305.189999999</v>
      </c>
      <c r="H68" s="95">
        <f t="shared" si="26"/>
        <v>11621196.52</v>
      </c>
      <c r="I68" s="95">
        <f t="shared" si="26"/>
        <v>10631743.869999999</v>
      </c>
      <c r="J68" s="95">
        <f t="shared" si="26"/>
        <v>10809743.73</v>
      </c>
      <c r="K68" s="95">
        <f t="shared" si="26"/>
        <v>11140527.119999999</v>
      </c>
      <c r="L68" s="95">
        <f t="shared" si="26"/>
        <v>12319611.280000001</v>
      </c>
      <c r="M68" s="95">
        <f t="shared" si="26"/>
        <v>14053662.709999999</v>
      </c>
      <c r="N68" s="100">
        <f t="shared" si="26"/>
        <v>14288767.57</v>
      </c>
      <c r="O68" s="99">
        <f t="shared" si="26"/>
        <v>14388120.49</v>
      </c>
      <c r="P68" s="95">
        <f t="shared" ref="P68" si="30">P47+P54+P61</f>
        <v>13700577.08</v>
      </c>
      <c r="Q68" s="101"/>
      <c r="R68" s="101"/>
      <c r="S68" s="101"/>
      <c r="T68" s="101"/>
      <c r="U68" s="197"/>
      <c r="V68" s="218">
        <f t="shared" si="28"/>
        <v>-2413702.1599999983</v>
      </c>
      <c r="W68" s="95">
        <f t="shared" si="28"/>
        <v>-3001657.3199999984</v>
      </c>
      <c r="X68" s="95">
        <f t="shared" si="28"/>
        <v>-14154979.93</v>
      </c>
      <c r="Y68" s="95">
        <f t="shared" si="28"/>
        <v>-12662679.59</v>
      </c>
      <c r="Z68" s="95">
        <f t="shared" si="28"/>
        <v>-12244305.189999999</v>
      </c>
      <c r="AA68" s="95">
        <f t="shared" si="28"/>
        <v>-11621196.52</v>
      </c>
      <c r="AB68" s="164">
        <f t="shared" si="28"/>
        <v>-10631743.869999999</v>
      </c>
    </row>
    <row r="69" spans="1:28" x14ac:dyDescent="0.3">
      <c r="A69" s="3"/>
      <c r="B69" s="153" t="str">
        <f>$B$13</f>
        <v>Small C&amp;I [3]</v>
      </c>
      <c r="C69" s="99">
        <f t="shared" si="29"/>
        <v>1487682.48</v>
      </c>
      <c r="D69" s="95">
        <f t="shared" si="29"/>
        <v>1640907.89</v>
      </c>
      <c r="E69" s="95">
        <f t="shared" si="26"/>
        <v>1136741.6299999999</v>
      </c>
      <c r="F69" s="95">
        <f t="shared" si="26"/>
        <v>774513.84000000008</v>
      </c>
      <c r="G69" s="95">
        <f t="shared" si="26"/>
        <v>407111.29000000004</v>
      </c>
      <c r="H69" s="95">
        <f t="shared" si="26"/>
        <v>199762.97</v>
      </c>
      <c r="I69" s="95">
        <f t="shared" si="26"/>
        <v>120316.21</v>
      </c>
      <c r="J69" s="95">
        <f t="shared" si="26"/>
        <v>67447.81</v>
      </c>
      <c r="K69" s="95">
        <f t="shared" si="26"/>
        <v>169633.92000000001</v>
      </c>
      <c r="L69" s="95">
        <f t="shared" si="26"/>
        <v>325586.32999999996</v>
      </c>
      <c r="M69" s="95">
        <f t="shared" si="26"/>
        <v>757495.36</v>
      </c>
      <c r="N69" s="100">
        <f t="shared" si="26"/>
        <v>1239011.28</v>
      </c>
      <c r="O69" s="99">
        <f t="shared" si="26"/>
        <v>1533195.32</v>
      </c>
      <c r="P69" s="95">
        <f t="shared" ref="P69" si="31">P48+P55+P62</f>
        <v>1943065.5299999998</v>
      </c>
      <c r="Q69" s="101"/>
      <c r="R69" s="101"/>
      <c r="S69" s="101"/>
      <c r="T69" s="101"/>
      <c r="U69" s="197"/>
      <c r="V69" s="218">
        <f t="shared" si="28"/>
        <v>45512.840000000084</v>
      </c>
      <c r="W69" s="95">
        <f t="shared" si="28"/>
        <v>302157.6399999999</v>
      </c>
      <c r="X69" s="95">
        <f t="shared" si="28"/>
        <v>-1136741.6299999999</v>
      </c>
      <c r="Y69" s="95">
        <f t="shared" si="28"/>
        <v>-774513.84000000008</v>
      </c>
      <c r="Z69" s="95">
        <f t="shared" si="28"/>
        <v>-407111.29000000004</v>
      </c>
      <c r="AA69" s="95">
        <f t="shared" si="28"/>
        <v>-199762.97</v>
      </c>
      <c r="AB69" s="164">
        <f t="shared" si="28"/>
        <v>-120316.21</v>
      </c>
    </row>
    <row r="70" spans="1:28" x14ac:dyDescent="0.3">
      <c r="A70" s="3"/>
      <c r="B70" s="153" t="str">
        <f>$B$14</f>
        <v>Medium C&amp;I [4]</v>
      </c>
      <c r="C70" s="99">
        <f t="shared" si="29"/>
        <v>1306422.1499999999</v>
      </c>
      <c r="D70" s="95">
        <f t="shared" si="29"/>
        <v>1489994.07</v>
      </c>
      <c r="E70" s="95">
        <f t="shared" si="26"/>
        <v>1043437.5800000001</v>
      </c>
      <c r="F70" s="95">
        <f t="shared" si="26"/>
        <v>786305.63000000012</v>
      </c>
      <c r="G70" s="95">
        <f t="shared" si="26"/>
        <v>470516.42</v>
      </c>
      <c r="H70" s="95">
        <f t="shared" si="26"/>
        <v>302145.55000000005</v>
      </c>
      <c r="I70" s="95">
        <f t="shared" si="26"/>
        <v>217817.12</v>
      </c>
      <c r="J70" s="95">
        <f t="shared" si="26"/>
        <v>140188.18999999997</v>
      </c>
      <c r="K70" s="95">
        <f t="shared" si="26"/>
        <v>234176.16999999998</v>
      </c>
      <c r="L70" s="95">
        <f t="shared" si="26"/>
        <v>422618.18000000005</v>
      </c>
      <c r="M70" s="95">
        <f t="shared" si="26"/>
        <v>769338.75</v>
      </c>
      <c r="N70" s="100">
        <f t="shared" si="26"/>
        <v>1393884.6400000001</v>
      </c>
      <c r="O70" s="99">
        <f t="shared" si="26"/>
        <v>1416072.6400000001</v>
      </c>
      <c r="P70" s="95">
        <f t="shared" ref="P70" si="32">P49+P56+P63</f>
        <v>2088006.4</v>
      </c>
      <c r="Q70" s="101"/>
      <c r="R70" s="101"/>
      <c r="S70" s="101"/>
      <c r="T70" s="101"/>
      <c r="U70" s="197"/>
      <c r="V70" s="218">
        <f t="shared" si="28"/>
        <v>109650.49000000022</v>
      </c>
      <c r="W70" s="95">
        <f t="shared" si="28"/>
        <v>598012.32999999984</v>
      </c>
      <c r="X70" s="95">
        <f t="shared" si="28"/>
        <v>-1043437.5800000001</v>
      </c>
      <c r="Y70" s="95">
        <f t="shared" si="28"/>
        <v>-786305.63000000012</v>
      </c>
      <c r="Z70" s="95">
        <f t="shared" si="28"/>
        <v>-470516.42</v>
      </c>
      <c r="AA70" s="95">
        <f t="shared" si="28"/>
        <v>-302145.55000000005</v>
      </c>
      <c r="AB70" s="164">
        <f t="shared" si="28"/>
        <v>-217817.12</v>
      </c>
    </row>
    <row r="71" spans="1:28" x14ac:dyDescent="0.3">
      <c r="A71" s="3"/>
      <c r="B71" s="153" t="str">
        <f>$B$15</f>
        <v>Large C&amp;I [5]</v>
      </c>
      <c r="C71" s="231">
        <f t="shared" si="29"/>
        <v>722557.35</v>
      </c>
      <c r="D71" s="96">
        <f t="shared" si="29"/>
        <v>1234243.2</v>
      </c>
      <c r="E71" s="96">
        <f t="shared" si="26"/>
        <v>1220435.67</v>
      </c>
      <c r="F71" s="96">
        <f t="shared" si="26"/>
        <v>650265.26</v>
      </c>
      <c r="G71" s="96">
        <f t="shared" si="26"/>
        <v>631456.27</v>
      </c>
      <c r="H71" s="96">
        <f t="shared" si="26"/>
        <v>530646.81000000006</v>
      </c>
      <c r="I71" s="96">
        <f t="shared" si="26"/>
        <v>414317.9</v>
      </c>
      <c r="J71" s="96">
        <f t="shared" si="26"/>
        <v>528833.59000000008</v>
      </c>
      <c r="K71" s="96">
        <f t="shared" si="26"/>
        <v>477743.44999999995</v>
      </c>
      <c r="L71" s="96">
        <f t="shared" si="26"/>
        <v>703507.59</v>
      </c>
      <c r="M71" s="96">
        <f t="shared" si="26"/>
        <v>820192.94</v>
      </c>
      <c r="N71" s="232">
        <f t="shared" si="26"/>
        <v>1374045.6800000002</v>
      </c>
      <c r="O71" s="231">
        <f t="shared" si="26"/>
        <v>1662205.45</v>
      </c>
      <c r="P71" s="96">
        <f t="shared" ref="P71" si="33">P50+P57+P64</f>
        <v>1835310.65</v>
      </c>
      <c r="Q71" s="105"/>
      <c r="R71" s="105"/>
      <c r="S71" s="105"/>
      <c r="T71" s="105"/>
      <c r="U71" s="198"/>
      <c r="V71" s="219">
        <f t="shared" si="28"/>
        <v>939648.1</v>
      </c>
      <c r="W71" s="96">
        <f t="shared" si="28"/>
        <v>601067.44999999995</v>
      </c>
      <c r="X71" s="96">
        <f t="shared" si="28"/>
        <v>-1220435.67</v>
      </c>
      <c r="Y71" s="96">
        <f t="shared" si="28"/>
        <v>-650265.26</v>
      </c>
      <c r="Z71" s="96">
        <f t="shared" si="28"/>
        <v>-631456.27</v>
      </c>
      <c r="AA71" s="96">
        <f t="shared" si="28"/>
        <v>-530646.81000000006</v>
      </c>
      <c r="AB71" s="165">
        <f t="shared" si="28"/>
        <v>-414317.9</v>
      </c>
    </row>
    <row r="72" spans="1:28" ht="15" thickBot="1" x14ac:dyDescent="0.35">
      <c r="A72" s="3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34">SUM(E67:E71)</f>
        <v>41516318.960000001</v>
      </c>
      <c r="F72" s="97">
        <f t="shared" si="34"/>
        <v>37277491.560000002</v>
      </c>
      <c r="G72" s="97">
        <f t="shared" si="34"/>
        <v>32246923.859999996</v>
      </c>
      <c r="H72" s="97">
        <f t="shared" si="34"/>
        <v>28070562.079999998</v>
      </c>
      <c r="I72" s="97">
        <f t="shared" si="34"/>
        <v>24532693.219999999</v>
      </c>
      <c r="J72" s="97">
        <f t="shared" si="34"/>
        <v>23195947.789999999</v>
      </c>
      <c r="K72" s="97">
        <f t="shared" si="34"/>
        <v>23629290.570000004</v>
      </c>
      <c r="L72" s="97">
        <f t="shared" si="34"/>
        <v>26938097.189999998</v>
      </c>
      <c r="M72" s="97">
        <f t="shared" si="34"/>
        <v>33499599.669999998</v>
      </c>
      <c r="N72" s="107">
        <f t="shared" si="34"/>
        <v>38181056.780000001</v>
      </c>
      <c r="O72" s="106">
        <f>SUM(O67:O71)</f>
        <v>45350239.030000009</v>
      </c>
      <c r="P72" s="97">
        <f t="shared" ref="P72" si="35">SUM(P67:P71)</f>
        <v>46535295.809999995</v>
      </c>
      <c r="Q72" s="108">
        <f t="shared" ref="Q72:AB72" si="36">SUM(Q67:Q71)</f>
        <v>0</v>
      </c>
      <c r="R72" s="108">
        <f t="shared" si="36"/>
        <v>0</v>
      </c>
      <c r="S72" s="108">
        <f t="shared" si="36"/>
        <v>0</v>
      </c>
      <c r="T72" s="108">
        <f t="shared" si="36"/>
        <v>0</v>
      </c>
      <c r="U72" s="199">
        <f t="shared" si="36"/>
        <v>0</v>
      </c>
      <c r="V72" s="220">
        <f t="shared" si="36"/>
        <v>-344717.31999999413</v>
      </c>
      <c r="W72" s="97">
        <f t="shared" si="36"/>
        <v>-2660051.9799999967</v>
      </c>
      <c r="X72" s="97">
        <f t="shared" si="36"/>
        <v>-41516318.960000001</v>
      </c>
      <c r="Y72" s="97">
        <f t="shared" si="36"/>
        <v>-37277491.560000002</v>
      </c>
      <c r="Z72" s="97">
        <f t="shared" si="36"/>
        <v>-32246923.859999996</v>
      </c>
      <c r="AA72" s="97">
        <f t="shared" si="36"/>
        <v>-28070562.079999998</v>
      </c>
      <c r="AB72" s="166">
        <f t="shared" si="36"/>
        <v>-24532693.219999999</v>
      </c>
    </row>
    <row r="73" spans="1:28" x14ac:dyDescent="0.3">
      <c r="A73" s="3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2"/>
      <c r="Q73" s="32"/>
      <c r="R73" s="32"/>
      <c r="S73" s="32"/>
      <c r="T73" s="32"/>
      <c r="U73" s="200"/>
      <c r="V73" s="221"/>
      <c r="W73" s="32"/>
      <c r="X73" s="32"/>
      <c r="Y73" s="32"/>
      <c r="Z73" s="32"/>
      <c r="AA73" s="32"/>
      <c r="AB73" s="167"/>
    </row>
    <row r="74" spans="1:28" x14ac:dyDescent="0.3">
      <c r="A74" s="3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60">
        <v>13238104</v>
      </c>
      <c r="Q74" s="34"/>
      <c r="R74" s="34"/>
      <c r="S74" s="34"/>
      <c r="T74" s="34"/>
      <c r="U74" s="193"/>
      <c r="V74" s="213">
        <f t="shared" ref="V74:AB78" si="37">O74-C74</f>
        <v>-8197240</v>
      </c>
      <c r="W74" s="80">
        <f t="shared" si="37"/>
        <v>-9135968</v>
      </c>
      <c r="X74" s="80">
        <f t="shared" si="37"/>
        <v>-14153447</v>
      </c>
      <c r="Y74" s="80">
        <f t="shared" si="37"/>
        <v>-6947996</v>
      </c>
      <c r="Z74" s="80">
        <f t="shared" si="37"/>
        <v>-4527635</v>
      </c>
      <c r="AA74" s="80">
        <f t="shared" si="37"/>
        <v>-3931647</v>
      </c>
      <c r="AB74" s="154">
        <f t="shared" si="37"/>
        <v>-4442656</v>
      </c>
    </row>
    <row r="75" spans="1:28" x14ac:dyDescent="0.3">
      <c r="A75" s="3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60">
        <v>1996271</v>
      </c>
      <c r="Q75" s="34"/>
      <c r="R75" s="34"/>
      <c r="S75" s="34"/>
      <c r="T75" s="34"/>
      <c r="U75" s="193"/>
      <c r="V75" s="213">
        <f t="shared" si="37"/>
        <v>-1401934</v>
      </c>
      <c r="W75" s="80">
        <f t="shared" si="37"/>
        <v>-1773606</v>
      </c>
      <c r="X75" s="80">
        <f t="shared" si="37"/>
        <v>-2677781</v>
      </c>
      <c r="Y75" s="80">
        <f t="shared" si="37"/>
        <v>-1468111</v>
      </c>
      <c r="Z75" s="80">
        <f t="shared" si="37"/>
        <v>-797430</v>
      </c>
      <c r="AA75" s="80">
        <f t="shared" si="37"/>
        <v>-695783</v>
      </c>
      <c r="AB75" s="154">
        <f t="shared" si="37"/>
        <v>-702726</v>
      </c>
    </row>
    <row r="76" spans="1:28" x14ac:dyDescent="0.3">
      <c r="A76" s="3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60">
        <v>1800843</v>
      </c>
      <c r="Q76" s="34"/>
      <c r="R76" s="34"/>
      <c r="S76" s="34"/>
      <c r="T76" s="34"/>
      <c r="U76" s="193"/>
      <c r="V76" s="213">
        <f t="shared" si="37"/>
        <v>-1823446</v>
      </c>
      <c r="W76" s="80">
        <f t="shared" si="37"/>
        <v>-1748742</v>
      </c>
      <c r="X76" s="80">
        <f t="shared" si="37"/>
        <v>-1900084</v>
      </c>
      <c r="Y76" s="80">
        <f t="shared" si="37"/>
        <v>-830515</v>
      </c>
      <c r="Z76" s="80">
        <f t="shared" si="37"/>
        <v>-530971</v>
      </c>
      <c r="AA76" s="80">
        <f t="shared" si="37"/>
        <v>-482381</v>
      </c>
      <c r="AB76" s="154">
        <f t="shared" si="37"/>
        <v>-540273</v>
      </c>
    </row>
    <row r="77" spans="1:28" x14ac:dyDescent="0.3">
      <c r="A77" s="3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60">
        <v>4176439</v>
      </c>
      <c r="Q77" s="34"/>
      <c r="R77" s="34"/>
      <c r="S77" s="34"/>
      <c r="T77" s="34"/>
      <c r="U77" s="193"/>
      <c r="V77" s="213">
        <f t="shared" si="37"/>
        <v>-3237485</v>
      </c>
      <c r="W77" s="80">
        <f t="shared" si="37"/>
        <v>-4290929</v>
      </c>
      <c r="X77" s="80">
        <f t="shared" si="37"/>
        <v>-5461645</v>
      </c>
      <c r="Y77" s="80">
        <f t="shared" si="37"/>
        <v>-3070202</v>
      </c>
      <c r="Z77" s="80">
        <f t="shared" si="37"/>
        <v>-2109949</v>
      </c>
      <c r="AA77" s="80">
        <f t="shared" si="37"/>
        <v>-1977767</v>
      </c>
      <c r="AB77" s="154">
        <f t="shared" si="37"/>
        <v>-2187047</v>
      </c>
    </row>
    <row r="78" spans="1:28" x14ac:dyDescent="0.3">
      <c r="A78" s="3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238">
        <v>12488837</v>
      </c>
      <c r="Q78" s="87"/>
      <c r="R78" s="87"/>
      <c r="S78" s="87"/>
      <c r="T78" s="87"/>
      <c r="U78" s="194"/>
      <c r="V78" s="214">
        <f t="shared" si="37"/>
        <v>-2890399</v>
      </c>
      <c r="W78" s="85">
        <f t="shared" si="37"/>
        <v>-4676250</v>
      </c>
      <c r="X78" s="85">
        <f t="shared" si="37"/>
        <v>-14009286</v>
      </c>
      <c r="Y78" s="85">
        <f t="shared" si="37"/>
        <v>-9831576</v>
      </c>
      <c r="Z78" s="85">
        <f t="shared" si="37"/>
        <v>-8561196</v>
      </c>
      <c r="AA78" s="85">
        <f t="shared" si="37"/>
        <v>-18938213</v>
      </c>
      <c r="AB78" s="155">
        <f t="shared" si="37"/>
        <v>-8395329</v>
      </c>
    </row>
    <row r="79" spans="1:28" x14ac:dyDescent="0.3">
      <c r="A79" s="3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B79" si="38">SUM(E74:E78)</f>
        <v>38202243</v>
      </c>
      <c r="F79" s="60">
        <f t="shared" si="38"/>
        <v>22148400</v>
      </c>
      <c r="G79" s="60">
        <f t="shared" si="38"/>
        <v>16527181</v>
      </c>
      <c r="H79" s="60">
        <f t="shared" si="38"/>
        <v>26025791</v>
      </c>
      <c r="I79" s="60">
        <f t="shared" si="38"/>
        <v>16268031</v>
      </c>
      <c r="J79" s="60">
        <f t="shared" si="38"/>
        <v>20897103</v>
      </c>
      <c r="K79" s="60">
        <f t="shared" si="38"/>
        <v>44402489</v>
      </c>
      <c r="L79" s="60">
        <f t="shared" si="38"/>
        <v>74802349</v>
      </c>
      <c r="M79" s="60">
        <f t="shared" si="38"/>
        <v>82893100</v>
      </c>
      <c r="N79" s="61">
        <f t="shared" si="38"/>
        <v>82772557</v>
      </c>
      <c r="O79" s="60">
        <f t="shared" si="38"/>
        <v>64839389</v>
      </c>
      <c r="P79" s="60">
        <f t="shared" ref="P79" si="39">SUM(P74:P78)</f>
        <v>33700494</v>
      </c>
      <c r="Q79" s="34">
        <f t="shared" si="38"/>
        <v>0</v>
      </c>
      <c r="R79" s="34">
        <f t="shared" si="38"/>
        <v>0</v>
      </c>
      <c r="S79" s="34">
        <f t="shared" si="38"/>
        <v>0</v>
      </c>
      <c r="T79" s="34">
        <f t="shared" si="38"/>
        <v>0</v>
      </c>
      <c r="U79" s="193">
        <f t="shared" si="38"/>
        <v>0</v>
      </c>
      <c r="V79" s="213">
        <f t="shared" si="38"/>
        <v>-17550504</v>
      </c>
      <c r="W79" s="80">
        <f t="shared" si="38"/>
        <v>-21625495</v>
      </c>
      <c r="X79" s="80">
        <f t="shared" si="38"/>
        <v>-38202243</v>
      </c>
      <c r="Y79" s="80">
        <f t="shared" si="38"/>
        <v>-22148400</v>
      </c>
      <c r="Z79" s="80">
        <f t="shared" si="38"/>
        <v>-16527181</v>
      </c>
      <c r="AA79" s="80">
        <f t="shared" si="38"/>
        <v>-26025791</v>
      </c>
      <c r="AB79" s="154">
        <f t="shared" si="38"/>
        <v>-16268031</v>
      </c>
    </row>
    <row r="80" spans="1:28" x14ac:dyDescent="0.3">
      <c r="A80" s="3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70"/>
      <c r="Q80" s="36"/>
      <c r="R80" s="36"/>
      <c r="S80" s="36"/>
      <c r="T80" s="36"/>
      <c r="U80" s="201"/>
      <c r="V80" s="222"/>
      <c r="W80" s="144"/>
      <c r="X80" s="144"/>
      <c r="Y80" s="144"/>
      <c r="Z80" s="144"/>
      <c r="AA80" s="144"/>
      <c r="AB80" s="168"/>
    </row>
    <row r="81" spans="1:28" x14ac:dyDescent="0.3">
      <c r="A81" s="3"/>
      <c r="B81" s="153" t="str">
        <f>$B$11</f>
        <v>Residential [1]</v>
      </c>
      <c r="C81" s="114">
        <v>51520287.140000001</v>
      </c>
      <c r="D81" s="115">
        <v>32757777.579999998</v>
      </c>
      <c r="E81" s="115">
        <v>21115009.800000001</v>
      </c>
      <c r="F81" s="115">
        <v>11451333.68</v>
      </c>
      <c r="G81" s="115">
        <v>8432572.0399999991</v>
      </c>
      <c r="H81" s="115">
        <v>7518855.7000000002</v>
      </c>
      <c r="I81" s="115">
        <v>8154353.6100000003</v>
      </c>
      <c r="J81" s="115">
        <v>11226977.550000001</v>
      </c>
      <c r="K81" s="115">
        <v>24325777.57</v>
      </c>
      <c r="L81" s="115">
        <v>45040653.689999998</v>
      </c>
      <c r="M81" s="115">
        <v>50252174.060000002</v>
      </c>
      <c r="N81" s="116">
        <v>50746854.119999997</v>
      </c>
      <c r="O81" s="115">
        <v>39158946.759999998</v>
      </c>
      <c r="P81" s="115">
        <v>18571177.440000001</v>
      </c>
      <c r="Q81" s="117"/>
      <c r="R81" s="117"/>
      <c r="S81" s="117"/>
      <c r="T81" s="117"/>
      <c r="U81" s="202"/>
      <c r="V81" s="218">
        <f t="shared" ref="V81:AB85" si="40">O81-C81</f>
        <v>-12361340.380000003</v>
      </c>
      <c r="W81" s="95">
        <f t="shared" si="40"/>
        <v>-14186600.139999997</v>
      </c>
      <c r="X81" s="95">
        <f t="shared" si="40"/>
        <v>-21115009.800000001</v>
      </c>
      <c r="Y81" s="95">
        <f t="shared" si="40"/>
        <v>-11451333.68</v>
      </c>
      <c r="Z81" s="95">
        <f t="shared" si="40"/>
        <v>-8432572.0399999991</v>
      </c>
      <c r="AA81" s="95">
        <f t="shared" si="40"/>
        <v>-7518855.7000000002</v>
      </c>
      <c r="AB81" s="164">
        <f t="shared" si="40"/>
        <v>-8154353.6100000003</v>
      </c>
    </row>
    <row r="82" spans="1:28" x14ac:dyDescent="0.3">
      <c r="A82" s="3"/>
      <c r="B82" s="153" t="str">
        <f>$B$12</f>
        <v>Low Income Residential [2]</v>
      </c>
      <c r="C82" s="114">
        <v>6560695.3499999996</v>
      </c>
      <c r="D82" s="115">
        <v>4148788.41</v>
      </c>
      <c r="E82" s="115">
        <v>3005372.2</v>
      </c>
      <c r="F82" s="115">
        <v>1764842.61</v>
      </c>
      <c r="G82" s="115">
        <v>1081568.18</v>
      </c>
      <c r="H82" s="115">
        <v>968966.43</v>
      </c>
      <c r="I82" s="115">
        <v>954941.41</v>
      </c>
      <c r="J82" s="115">
        <v>1285463.08</v>
      </c>
      <c r="K82" s="115">
        <v>2841274.85</v>
      </c>
      <c r="L82" s="115">
        <v>5064209.62</v>
      </c>
      <c r="M82" s="115">
        <v>5867187.46</v>
      </c>
      <c r="N82" s="116">
        <v>6126647.3399999999</v>
      </c>
      <c r="O82" s="115">
        <v>4941773.5599999996</v>
      </c>
      <c r="P82" s="115">
        <v>2098751.81</v>
      </c>
      <c r="Q82" s="117"/>
      <c r="R82" s="117"/>
      <c r="S82" s="117"/>
      <c r="T82" s="117"/>
      <c r="U82" s="202"/>
      <c r="V82" s="218">
        <f t="shared" si="40"/>
        <v>-1618921.79</v>
      </c>
      <c r="W82" s="95">
        <f t="shared" si="40"/>
        <v>-2050036.6</v>
      </c>
      <c r="X82" s="95">
        <f t="shared" si="40"/>
        <v>-3005372.2</v>
      </c>
      <c r="Y82" s="95">
        <f t="shared" si="40"/>
        <v>-1764842.61</v>
      </c>
      <c r="Z82" s="95">
        <f t="shared" si="40"/>
        <v>-1081568.18</v>
      </c>
      <c r="AA82" s="95">
        <f t="shared" si="40"/>
        <v>-968966.43</v>
      </c>
      <c r="AB82" s="164">
        <f t="shared" si="40"/>
        <v>-954941.41</v>
      </c>
    </row>
    <row r="83" spans="1:28" x14ac:dyDescent="0.3">
      <c r="A83" s="3"/>
      <c r="B83" s="153" t="str">
        <f>$B$13</f>
        <v>Small C&amp;I [3]</v>
      </c>
      <c r="C83" s="114">
        <v>7385743.79</v>
      </c>
      <c r="D83" s="115">
        <v>4414107.45</v>
      </c>
      <c r="E83" s="115">
        <v>2445760.9</v>
      </c>
      <c r="F83" s="115">
        <v>1268578.1399999999</v>
      </c>
      <c r="G83" s="115">
        <v>961045.68</v>
      </c>
      <c r="H83" s="115">
        <v>895585.04</v>
      </c>
      <c r="I83" s="115">
        <v>943588.32</v>
      </c>
      <c r="J83" s="115">
        <v>1239983.71</v>
      </c>
      <c r="K83" s="115">
        <v>2750984.94</v>
      </c>
      <c r="L83" s="115">
        <v>5885759.0899999999</v>
      </c>
      <c r="M83" s="115">
        <v>6847707</v>
      </c>
      <c r="N83" s="116">
        <v>6936265.1600000001</v>
      </c>
      <c r="O83" s="115">
        <v>5151316.45</v>
      </c>
      <c r="P83" s="115">
        <v>2166599.4500000002</v>
      </c>
      <c r="Q83" s="117"/>
      <c r="R83" s="117"/>
      <c r="S83" s="117"/>
      <c r="T83" s="117"/>
      <c r="U83" s="202"/>
      <c r="V83" s="218">
        <f t="shared" si="40"/>
        <v>-2234427.34</v>
      </c>
      <c r="W83" s="95">
        <f t="shared" si="40"/>
        <v>-2247508</v>
      </c>
      <c r="X83" s="95">
        <f t="shared" si="40"/>
        <v>-2445760.9</v>
      </c>
      <c r="Y83" s="95">
        <f t="shared" si="40"/>
        <v>-1268578.1399999999</v>
      </c>
      <c r="Z83" s="95">
        <f t="shared" si="40"/>
        <v>-961045.68</v>
      </c>
      <c r="AA83" s="95">
        <f t="shared" si="40"/>
        <v>-895585.04</v>
      </c>
      <c r="AB83" s="164">
        <f t="shared" si="40"/>
        <v>-943588.32</v>
      </c>
    </row>
    <row r="84" spans="1:28" x14ac:dyDescent="0.3">
      <c r="A84" s="3"/>
      <c r="B84" s="153" t="str">
        <f>$B$14</f>
        <v>Medium C&amp;I [4]</v>
      </c>
      <c r="C84" s="114">
        <v>10434092.17</v>
      </c>
      <c r="D84" s="115">
        <v>6700494.5800000001</v>
      </c>
      <c r="E84" s="115">
        <v>4187806.71</v>
      </c>
      <c r="F84" s="115">
        <v>2336877.67</v>
      </c>
      <c r="G84" s="115">
        <v>1694432.04</v>
      </c>
      <c r="H84" s="115">
        <v>1559892.48</v>
      </c>
      <c r="I84" s="115">
        <v>1670876.48</v>
      </c>
      <c r="J84" s="115">
        <v>2176644.7400000002</v>
      </c>
      <c r="K84" s="115">
        <v>4513285.5199999996</v>
      </c>
      <c r="L84" s="115">
        <v>8580106.9900000002</v>
      </c>
      <c r="M84" s="115">
        <v>9858949.0299999993</v>
      </c>
      <c r="N84" s="116">
        <v>9943545.0999999996</v>
      </c>
      <c r="O84" s="115">
        <v>7766117.3899999997</v>
      </c>
      <c r="P84" s="115">
        <v>3232049.97</v>
      </c>
      <c r="Q84" s="117"/>
      <c r="R84" s="117"/>
      <c r="S84" s="117"/>
      <c r="T84" s="117"/>
      <c r="U84" s="202"/>
      <c r="V84" s="218">
        <f t="shared" si="40"/>
        <v>-2667974.7800000003</v>
      </c>
      <c r="W84" s="95">
        <f t="shared" si="40"/>
        <v>-3468444.61</v>
      </c>
      <c r="X84" s="95">
        <f t="shared" si="40"/>
        <v>-4187806.71</v>
      </c>
      <c r="Y84" s="95">
        <f t="shared" si="40"/>
        <v>-2336877.67</v>
      </c>
      <c r="Z84" s="95">
        <f t="shared" si="40"/>
        <v>-1694432.04</v>
      </c>
      <c r="AA84" s="95">
        <f t="shared" si="40"/>
        <v>-1559892.48</v>
      </c>
      <c r="AB84" s="164">
        <f t="shared" si="40"/>
        <v>-1670876.48</v>
      </c>
    </row>
    <row r="85" spans="1:28" ht="16.2" x14ac:dyDescent="0.45">
      <c r="A85" s="3"/>
      <c r="B85" s="153" t="str">
        <f>$B$15</f>
        <v>Large C&amp;I [5]</v>
      </c>
      <c r="C85" s="118">
        <v>8385542.8600000003</v>
      </c>
      <c r="D85" s="119">
        <v>6497312.5499999998</v>
      </c>
      <c r="E85" s="119">
        <v>5363207.37</v>
      </c>
      <c r="F85" s="119">
        <v>2987050.21</v>
      </c>
      <c r="G85" s="119">
        <v>2355621.39</v>
      </c>
      <c r="H85" s="119">
        <v>2451496.73</v>
      </c>
      <c r="I85" s="119">
        <v>2441980.5699999998</v>
      </c>
      <c r="J85" s="119">
        <v>2614115.7400000002</v>
      </c>
      <c r="K85" s="119">
        <v>4683858.79</v>
      </c>
      <c r="L85" s="119">
        <v>8067414.0899999999</v>
      </c>
      <c r="M85" s="119">
        <v>8428510.3900000006</v>
      </c>
      <c r="N85" s="120">
        <v>8523109.9900000002</v>
      </c>
      <c r="O85" s="119">
        <v>7190752.3099999996</v>
      </c>
      <c r="P85" s="119">
        <v>5088590.57</v>
      </c>
      <c r="Q85" s="121"/>
      <c r="R85" s="121"/>
      <c r="S85" s="121"/>
      <c r="T85" s="121"/>
      <c r="U85" s="203"/>
      <c r="V85" s="219">
        <f t="shared" si="40"/>
        <v>-1194790.5500000007</v>
      </c>
      <c r="W85" s="96">
        <f t="shared" si="40"/>
        <v>-1408721.9799999995</v>
      </c>
      <c r="X85" s="96">
        <f t="shared" si="40"/>
        <v>-5363207.37</v>
      </c>
      <c r="Y85" s="96">
        <f t="shared" si="40"/>
        <v>-2987050.21</v>
      </c>
      <c r="Z85" s="96">
        <f t="shared" si="40"/>
        <v>-2355621.39</v>
      </c>
      <c r="AA85" s="96">
        <f t="shared" si="40"/>
        <v>-2451496.73</v>
      </c>
      <c r="AB85" s="165">
        <f t="shared" si="40"/>
        <v>-2441980.5699999998</v>
      </c>
    </row>
    <row r="86" spans="1:28" x14ac:dyDescent="0.3">
      <c r="A86" s="3"/>
      <c r="B86" s="153" t="str">
        <f>$B$16</f>
        <v>Total</v>
      </c>
      <c r="C86" s="114">
        <f>SUM(C81:C85)</f>
        <v>84286361.310000002</v>
      </c>
      <c r="D86" s="115">
        <f>SUM(D81:D85)</f>
        <v>54518480.569999993</v>
      </c>
      <c r="E86" s="115">
        <f t="shared" ref="E86:AB86" si="41">SUM(E81:E85)</f>
        <v>36117156.979999997</v>
      </c>
      <c r="F86" s="115">
        <f t="shared" si="41"/>
        <v>19808682.310000002</v>
      </c>
      <c r="G86" s="115">
        <f t="shared" si="41"/>
        <v>14525239.329999998</v>
      </c>
      <c r="H86" s="115">
        <f t="shared" si="41"/>
        <v>13394796.380000003</v>
      </c>
      <c r="I86" s="115">
        <f t="shared" si="41"/>
        <v>14165740.390000001</v>
      </c>
      <c r="J86" s="115">
        <f t="shared" si="41"/>
        <v>18543184.82</v>
      </c>
      <c r="K86" s="115">
        <f t="shared" si="41"/>
        <v>39115181.670000002</v>
      </c>
      <c r="L86" s="115">
        <f t="shared" si="41"/>
        <v>72638143.479999989</v>
      </c>
      <c r="M86" s="115">
        <f t="shared" si="41"/>
        <v>81254527.939999998</v>
      </c>
      <c r="N86" s="116">
        <f t="shared" si="41"/>
        <v>82276421.709999979</v>
      </c>
      <c r="O86" s="115">
        <f t="shared" si="41"/>
        <v>64208906.470000006</v>
      </c>
      <c r="P86" s="115">
        <f t="shared" ref="P86" si="42">SUM(P81:P85)</f>
        <v>31157169.239999998</v>
      </c>
      <c r="Q86" s="117">
        <f t="shared" si="41"/>
        <v>0</v>
      </c>
      <c r="R86" s="117">
        <f t="shared" si="41"/>
        <v>0</v>
      </c>
      <c r="S86" s="117">
        <f t="shared" si="41"/>
        <v>0</v>
      </c>
      <c r="T86" s="117">
        <f t="shared" si="41"/>
        <v>0</v>
      </c>
      <c r="U86" s="202">
        <f t="shared" si="41"/>
        <v>0</v>
      </c>
      <c r="V86" s="223">
        <f t="shared" si="41"/>
        <v>-20077454.840000004</v>
      </c>
      <c r="W86" s="117">
        <f t="shared" si="41"/>
        <v>-23361311.329999994</v>
      </c>
      <c r="X86" s="117">
        <f t="shared" si="41"/>
        <v>-36117156.979999997</v>
      </c>
      <c r="Y86" s="117">
        <f t="shared" si="41"/>
        <v>-19808682.310000002</v>
      </c>
      <c r="Z86" s="117">
        <f t="shared" si="41"/>
        <v>-14525239.329999998</v>
      </c>
      <c r="AA86" s="117">
        <f t="shared" si="41"/>
        <v>-13394796.380000003</v>
      </c>
      <c r="AB86" s="169">
        <f t="shared" si="41"/>
        <v>-14165740.390000001</v>
      </c>
    </row>
    <row r="87" spans="1:28" x14ac:dyDescent="0.3">
      <c r="A87" s="3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241"/>
      <c r="Q87" s="243"/>
      <c r="R87" s="243"/>
      <c r="S87" s="243"/>
      <c r="T87" s="243"/>
      <c r="U87" s="244"/>
      <c r="V87" s="245"/>
      <c r="W87" s="243"/>
      <c r="X87" s="37"/>
      <c r="Y87" s="37"/>
      <c r="Z87" s="37"/>
      <c r="AA87" s="37"/>
      <c r="AB87" s="45"/>
    </row>
    <row r="88" spans="1:28" x14ac:dyDescent="0.3">
      <c r="A88" s="3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243" t="s">
        <v>31</v>
      </c>
      <c r="Q88" s="243" t="s">
        <v>31</v>
      </c>
      <c r="R88" s="243" t="s">
        <v>31</v>
      </c>
      <c r="S88" s="243" t="s">
        <v>31</v>
      </c>
      <c r="T88" s="243" t="s">
        <v>31</v>
      </c>
      <c r="U88" s="244" t="s">
        <v>31</v>
      </c>
      <c r="V88" s="248" t="s">
        <v>31</v>
      </c>
      <c r="W88" s="243" t="s">
        <v>31</v>
      </c>
      <c r="X88" s="46" t="s">
        <v>31</v>
      </c>
      <c r="Y88" s="46" t="s">
        <v>31</v>
      </c>
      <c r="Z88" s="46" t="s">
        <v>31</v>
      </c>
      <c r="AA88" s="46" t="s">
        <v>31</v>
      </c>
      <c r="AB88" s="170" t="s">
        <v>31</v>
      </c>
    </row>
    <row r="89" spans="1:28" x14ac:dyDescent="0.3">
      <c r="A89" s="3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243" t="s">
        <v>31</v>
      </c>
      <c r="Q89" s="243" t="s">
        <v>31</v>
      </c>
      <c r="R89" s="243" t="s">
        <v>31</v>
      </c>
      <c r="S89" s="243" t="s">
        <v>31</v>
      </c>
      <c r="T89" s="243" t="s">
        <v>31</v>
      </c>
      <c r="U89" s="244" t="s">
        <v>31</v>
      </c>
      <c r="V89" s="248" t="s">
        <v>31</v>
      </c>
      <c r="W89" s="243" t="s">
        <v>31</v>
      </c>
      <c r="X89" s="46" t="s">
        <v>31</v>
      </c>
      <c r="Y89" s="46" t="s">
        <v>31</v>
      </c>
      <c r="Z89" s="46" t="s">
        <v>31</v>
      </c>
      <c r="AA89" s="46" t="s">
        <v>31</v>
      </c>
      <c r="AB89" s="170" t="s">
        <v>31</v>
      </c>
    </row>
    <row r="90" spans="1:28" x14ac:dyDescent="0.3">
      <c r="A90" s="3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243" t="s">
        <v>31</v>
      </c>
      <c r="Q90" s="243" t="s">
        <v>31</v>
      </c>
      <c r="R90" s="243" t="s">
        <v>31</v>
      </c>
      <c r="S90" s="243" t="s">
        <v>31</v>
      </c>
      <c r="T90" s="243" t="s">
        <v>31</v>
      </c>
      <c r="U90" s="244" t="s">
        <v>31</v>
      </c>
      <c r="V90" s="248" t="s">
        <v>31</v>
      </c>
      <c r="W90" s="243" t="s">
        <v>31</v>
      </c>
      <c r="X90" s="46" t="s">
        <v>31</v>
      </c>
      <c r="Y90" s="46" t="s">
        <v>31</v>
      </c>
      <c r="Z90" s="46" t="s">
        <v>31</v>
      </c>
      <c r="AA90" s="46" t="s">
        <v>31</v>
      </c>
      <c r="AB90" s="170" t="s">
        <v>31</v>
      </c>
    </row>
    <row r="91" spans="1:28" x14ac:dyDescent="0.3">
      <c r="A91" s="3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243" t="s">
        <v>31</v>
      </c>
      <c r="Q91" s="243" t="s">
        <v>31</v>
      </c>
      <c r="R91" s="243" t="s">
        <v>31</v>
      </c>
      <c r="S91" s="243" t="s">
        <v>31</v>
      </c>
      <c r="T91" s="243" t="s">
        <v>31</v>
      </c>
      <c r="U91" s="244" t="s">
        <v>31</v>
      </c>
      <c r="V91" s="248" t="s">
        <v>31</v>
      </c>
      <c r="W91" s="243" t="s">
        <v>31</v>
      </c>
      <c r="X91" s="46" t="s">
        <v>31</v>
      </c>
      <c r="Y91" s="46" t="s">
        <v>31</v>
      </c>
      <c r="Z91" s="46" t="s">
        <v>31</v>
      </c>
      <c r="AA91" s="46" t="s">
        <v>31</v>
      </c>
      <c r="AB91" s="170" t="s">
        <v>31</v>
      </c>
    </row>
    <row r="92" spans="1:28" x14ac:dyDescent="0.3">
      <c r="A92" s="3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243" t="s">
        <v>31</v>
      </c>
      <c r="Q92" s="243" t="s">
        <v>31</v>
      </c>
      <c r="R92" s="243" t="s">
        <v>31</v>
      </c>
      <c r="S92" s="243" t="s">
        <v>31</v>
      </c>
      <c r="T92" s="243" t="s">
        <v>31</v>
      </c>
      <c r="U92" s="244" t="s">
        <v>31</v>
      </c>
      <c r="V92" s="248" t="s">
        <v>31</v>
      </c>
      <c r="W92" s="243" t="s">
        <v>31</v>
      </c>
      <c r="X92" s="46" t="s">
        <v>31</v>
      </c>
      <c r="Y92" s="46" t="s">
        <v>31</v>
      </c>
      <c r="Z92" s="46" t="s">
        <v>31</v>
      </c>
      <c r="AA92" s="46" t="s">
        <v>31</v>
      </c>
      <c r="AB92" s="170" t="s">
        <v>31</v>
      </c>
    </row>
    <row r="93" spans="1:28" x14ac:dyDescent="0.3">
      <c r="A93" s="3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243" t="s">
        <v>31</v>
      </c>
      <c r="Q93" s="243" t="s">
        <v>31</v>
      </c>
      <c r="R93" s="243" t="s">
        <v>31</v>
      </c>
      <c r="S93" s="243" t="s">
        <v>31</v>
      </c>
      <c r="T93" s="243" t="s">
        <v>31</v>
      </c>
      <c r="U93" s="244" t="s">
        <v>31</v>
      </c>
      <c r="V93" s="248" t="s">
        <v>31</v>
      </c>
      <c r="W93" s="243" t="s">
        <v>31</v>
      </c>
      <c r="X93" s="46" t="s">
        <v>31</v>
      </c>
      <c r="Y93" s="46" t="s">
        <v>31</v>
      </c>
      <c r="Z93" s="46" t="s">
        <v>31</v>
      </c>
      <c r="AA93" s="46" t="s">
        <v>31</v>
      </c>
      <c r="AB93" s="170" t="s">
        <v>31</v>
      </c>
    </row>
    <row r="94" spans="1:28" x14ac:dyDescent="0.3">
      <c r="A94" s="3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250"/>
      <c r="Q94" s="250"/>
      <c r="R94" s="250"/>
      <c r="S94" s="250"/>
      <c r="T94" s="250"/>
      <c r="U94" s="252"/>
      <c r="V94" s="253"/>
      <c r="W94" s="254"/>
      <c r="X94" s="38"/>
      <c r="Y94" s="38"/>
      <c r="Z94" s="38"/>
      <c r="AA94" s="38"/>
      <c r="AB94" s="172"/>
    </row>
    <row r="95" spans="1:28" x14ac:dyDescent="0.3">
      <c r="A95" s="3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43">IF(D88="n/a", D81,D81+D88)</f>
        <v>32757777.579999998</v>
      </c>
      <c r="E95" s="110">
        <f t="shared" si="43"/>
        <v>21115009.800000001</v>
      </c>
      <c r="F95" s="110">
        <f t="shared" si="43"/>
        <v>11451333.68</v>
      </c>
      <c r="G95" s="110">
        <f t="shared" si="43"/>
        <v>8432572.0399999991</v>
      </c>
      <c r="H95" s="110">
        <f t="shared" si="43"/>
        <v>7518855.7000000002</v>
      </c>
      <c r="I95" s="110">
        <f t="shared" si="43"/>
        <v>8154353.6100000003</v>
      </c>
      <c r="J95" s="110">
        <f t="shared" si="43"/>
        <v>11226977.550000001</v>
      </c>
      <c r="K95" s="110">
        <f t="shared" si="43"/>
        <v>24325777.57</v>
      </c>
      <c r="L95" s="110">
        <f t="shared" si="43"/>
        <v>45040653.689999998</v>
      </c>
      <c r="M95" s="110">
        <f t="shared" si="43"/>
        <v>50252174.060000002</v>
      </c>
      <c r="N95" s="122">
        <f t="shared" si="43"/>
        <v>50746854.119999997</v>
      </c>
      <c r="O95" s="110">
        <f>IF(O88="n/a", O81,O81+O88)</f>
        <v>39158946.759999998</v>
      </c>
      <c r="P95" s="110">
        <f t="shared" ref="P95" si="44">IF(P88="n/a", P81,P81+P88)</f>
        <v>18571177.440000001</v>
      </c>
      <c r="Q95" s="110">
        <f t="shared" ref="Q95:U100" si="45">IF(Q88="n/a", Q81,Q81+Q88)</f>
        <v>0</v>
      </c>
      <c r="R95" s="110">
        <f t="shared" si="45"/>
        <v>0</v>
      </c>
      <c r="S95" s="110">
        <f t="shared" si="45"/>
        <v>0</v>
      </c>
      <c r="T95" s="110">
        <f t="shared" si="45"/>
        <v>0</v>
      </c>
      <c r="U95" s="204">
        <f t="shared" si="45"/>
        <v>0</v>
      </c>
      <c r="V95" s="218">
        <f t="shared" ref="V95:AB99" si="46">O95-C95</f>
        <v>-12361340.380000003</v>
      </c>
      <c r="W95" s="95">
        <f t="shared" si="46"/>
        <v>-14186600.139999997</v>
      </c>
      <c r="X95" s="95">
        <f t="shared" si="46"/>
        <v>-21115009.800000001</v>
      </c>
      <c r="Y95" s="95">
        <f t="shared" si="46"/>
        <v>-11451333.68</v>
      </c>
      <c r="Z95" s="95">
        <f t="shared" si="46"/>
        <v>-8432572.0399999991</v>
      </c>
      <c r="AA95" s="95">
        <f t="shared" si="46"/>
        <v>-7518855.7000000002</v>
      </c>
      <c r="AB95" s="164">
        <f t="shared" si="46"/>
        <v>-8154353.6100000003</v>
      </c>
    </row>
    <row r="96" spans="1:28" x14ac:dyDescent="0.3">
      <c r="A96" s="3"/>
      <c r="B96" s="153" t="str">
        <f>$B$12</f>
        <v>Low Income Residential [2]</v>
      </c>
      <c r="C96" s="109">
        <f t="shared" ref="C96:O100" si="47">IF(C89="n/a", C82,C82+C89)</f>
        <v>6560695.3499999996</v>
      </c>
      <c r="D96" s="110">
        <f t="shared" si="47"/>
        <v>4148788.41</v>
      </c>
      <c r="E96" s="110">
        <f t="shared" si="47"/>
        <v>3005372.2</v>
      </c>
      <c r="F96" s="110">
        <f t="shared" si="47"/>
        <v>1764842.61</v>
      </c>
      <c r="G96" s="110">
        <f t="shared" si="47"/>
        <v>1081568.18</v>
      </c>
      <c r="H96" s="110">
        <f t="shared" si="47"/>
        <v>968966.43</v>
      </c>
      <c r="I96" s="110">
        <f t="shared" si="47"/>
        <v>954941.41</v>
      </c>
      <c r="J96" s="110">
        <f t="shared" si="47"/>
        <v>1285463.08</v>
      </c>
      <c r="K96" s="110">
        <f t="shared" si="47"/>
        <v>2841274.85</v>
      </c>
      <c r="L96" s="110">
        <f t="shared" si="47"/>
        <v>5064209.62</v>
      </c>
      <c r="M96" s="110">
        <f t="shared" si="47"/>
        <v>5867187.46</v>
      </c>
      <c r="N96" s="122">
        <f t="shared" si="47"/>
        <v>6126647.3399999999</v>
      </c>
      <c r="O96" s="110">
        <f t="shared" si="47"/>
        <v>4941773.5599999996</v>
      </c>
      <c r="P96" s="110">
        <f t="shared" ref="P96" si="48">IF(P89="n/a", P82,P82+P89)</f>
        <v>2098751.81</v>
      </c>
      <c r="Q96" s="110">
        <f t="shared" si="45"/>
        <v>0</v>
      </c>
      <c r="R96" s="110">
        <f t="shared" si="45"/>
        <v>0</v>
      </c>
      <c r="S96" s="110">
        <f t="shared" si="45"/>
        <v>0</v>
      </c>
      <c r="T96" s="110">
        <f t="shared" si="45"/>
        <v>0</v>
      </c>
      <c r="U96" s="204">
        <f t="shared" si="45"/>
        <v>0</v>
      </c>
      <c r="V96" s="218">
        <f t="shared" si="46"/>
        <v>-1618921.79</v>
      </c>
      <c r="W96" s="95">
        <f t="shared" si="46"/>
        <v>-2050036.6</v>
      </c>
      <c r="X96" s="95">
        <f t="shared" si="46"/>
        <v>-3005372.2</v>
      </c>
      <c r="Y96" s="95">
        <f t="shared" si="46"/>
        <v>-1764842.61</v>
      </c>
      <c r="Z96" s="95">
        <f t="shared" si="46"/>
        <v>-1081568.18</v>
      </c>
      <c r="AA96" s="95">
        <f t="shared" si="46"/>
        <v>-968966.43</v>
      </c>
      <c r="AB96" s="164">
        <f t="shared" si="46"/>
        <v>-954941.41</v>
      </c>
    </row>
    <row r="97" spans="1:28" x14ac:dyDescent="0.3">
      <c r="A97" s="3"/>
      <c r="B97" s="153" t="str">
        <f>$B$13</f>
        <v>Small C&amp;I [3]</v>
      </c>
      <c r="C97" s="109">
        <f t="shared" si="47"/>
        <v>7385743.79</v>
      </c>
      <c r="D97" s="110">
        <f t="shared" si="47"/>
        <v>4414107.45</v>
      </c>
      <c r="E97" s="110">
        <f t="shared" si="47"/>
        <v>2445760.9</v>
      </c>
      <c r="F97" s="110">
        <f t="shared" si="47"/>
        <v>1268578.1399999999</v>
      </c>
      <c r="G97" s="110">
        <f t="shared" si="47"/>
        <v>961045.68</v>
      </c>
      <c r="H97" s="110">
        <f t="shared" si="47"/>
        <v>895585.04</v>
      </c>
      <c r="I97" s="110">
        <f t="shared" si="47"/>
        <v>943588.32</v>
      </c>
      <c r="J97" s="110">
        <f t="shared" si="47"/>
        <v>1239983.71</v>
      </c>
      <c r="K97" s="110">
        <f t="shared" si="47"/>
        <v>2750984.94</v>
      </c>
      <c r="L97" s="110">
        <f t="shared" si="47"/>
        <v>5885759.0899999999</v>
      </c>
      <c r="M97" s="110">
        <f t="shared" si="47"/>
        <v>6847707</v>
      </c>
      <c r="N97" s="122">
        <f t="shared" si="47"/>
        <v>6936265.1600000001</v>
      </c>
      <c r="O97" s="110">
        <f t="shared" si="47"/>
        <v>5151316.45</v>
      </c>
      <c r="P97" s="110">
        <f t="shared" ref="P97" si="49">IF(P90="n/a", P83,P83+P90)</f>
        <v>2166599.4500000002</v>
      </c>
      <c r="Q97" s="110">
        <f t="shared" si="45"/>
        <v>0</v>
      </c>
      <c r="R97" s="110">
        <f t="shared" si="45"/>
        <v>0</v>
      </c>
      <c r="S97" s="110">
        <f t="shared" si="45"/>
        <v>0</v>
      </c>
      <c r="T97" s="110">
        <f t="shared" si="45"/>
        <v>0</v>
      </c>
      <c r="U97" s="204">
        <f t="shared" si="45"/>
        <v>0</v>
      </c>
      <c r="V97" s="218">
        <f t="shared" si="46"/>
        <v>-2234427.34</v>
      </c>
      <c r="W97" s="95">
        <f t="shared" si="46"/>
        <v>-2247508</v>
      </c>
      <c r="X97" s="95">
        <f t="shared" si="46"/>
        <v>-2445760.9</v>
      </c>
      <c r="Y97" s="95">
        <f t="shared" si="46"/>
        <v>-1268578.1399999999</v>
      </c>
      <c r="Z97" s="95">
        <f t="shared" si="46"/>
        <v>-961045.68</v>
      </c>
      <c r="AA97" s="95">
        <f t="shared" si="46"/>
        <v>-895585.04</v>
      </c>
      <c r="AB97" s="164">
        <f t="shared" si="46"/>
        <v>-943588.32</v>
      </c>
    </row>
    <row r="98" spans="1:28" x14ac:dyDescent="0.3">
      <c r="A98" s="3"/>
      <c r="B98" s="153" t="str">
        <f>$B$14</f>
        <v>Medium C&amp;I [4]</v>
      </c>
      <c r="C98" s="109">
        <f t="shared" si="47"/>
        <v>10434092.17</v>
      </c>
      <c r="D98" s="110">
        <f t="shared" si="47"/>
        <v>6700494.5800000001</v>
      </c>
      <c r="E98" s="110">
        <f t="shared" si="47"/>
        <v>4187806.71</v>
      </c>
      <c r="F98" s="110">
        <f t="shared" si="47"/>
        <v>2336877.67</v>
      </c>
      <c r="G98" s="110">
        <f t="shared" si="47"/>
        <v>1694432.04</v>
      </c>
      <c r="H98" s="110">
        <f t="shared" si="47"/>
        <v>1559892.48</v>
      </c>
      <c r="I98" s="110">
        <f t="shared" si="47"/>
        <v>1670876.48</v>
      </c>
      <c r="J98" s="110">
        <f t="shared" si="47"/>
        <v>2176644.7400000002</v>
      </c>
      <c r="K98" s="110">
        <f t="shared" si="47"/>
        <v>4513285.5199999996</v>
      </c>
      <c r="L98" s="110">
        <f t="shared" si="47"/>
        <v>8580106.9900000002</v>
      </c>
      <c r="M98" s="110">
        <f t="shared" si="47"/>
        <v>9858949.0299999993</v>
      </c>
      <c r="N98" s="122">
        <f t="shared" si="47"/>
        <v>9943545.0999999996</v>
      </c>
      <c r="O98" s="110">
        <f t="shared" si="47"/>
        <v>7766117.3899999997</v>
      </c>
      <c r="P98" s="110">
        <f t="shared" ref="P98" si="50">IF(P91="n/a", P84,P84+P91)</f>
        <v>3232049.97</v>
      </c>
      <c r="Q98" s="110">
        <f t="shared" si="45"/>
        <v>0</v>
      </c>
      <c r="R98" s="110">
        <f t="shared" si="45"/>
        <v>0</v>
      </c>
      <c r="S98" s="110">
        <f t="shared" si="45"/>
        <v>0</v>
      </c>
      <c r="T98" s="110">
        <f t="shared" si="45"/>
        <v>0</v>
      </c>
      <c r="U98" s="204">
        <f t="shared" si="45"/>
        <v>0</v>
      </c>
      <c r="V98" s="218">
        <f t="shared" si="46"/>
        <v>-2667974.7800000003</v>
      </c>
      <c r="W98" s="95">
        <f t="shared" si="46"/>
        <v>-3468444.61</v>
      </c>
      <c r="X98" s="95">
        <f t="shared" si="46"/>
        <v>-4187806.71</v>
      </c>
      <c r="Y98" s="95">
        <f t="shared" si="46"/>
        <v>-2336877.67</v>
      </c>
      <c r="Z98" s="95">
        <f t="shared" si="46"/>
        <v>-1694432.04</v>
      </c>
      <c r="AA98" s="95">
        <f t="shared" si="46"/>
        <v>-1559892.48</v>
      </c>
      <c r="AB98" s="164">
        <f t="shared" si="46"/>
        <v>-1670876.48</v>
      </c>
    </row>
    <row r="99" spans="1:28" ht="16.2" x14ac:dyDescent="0.45">
      <c r="A99" s="3"/>
      <c r="B99" s="153" t="str">
        <f>$B$15</f>
        <v>Large C&amp;I [5]</v>
      </c>
      <c r="C99" s="142">
        <f t="shared" si="47"/>
        <v>8385542.8600000003</v>
      </c>
      <c r="D99" s="113">
        <f t="shared" si="47"/>
        <v>6497312.5499999998</v>
      </c>
      <c r="E99" s="113">
        <f t="shared" si="47"/>
        <v>5363207.37</v>
      </c>
      <c r="F99" s="113">
        <f t="shared" si="47"/>
        <v>2987050.21</v>
      </c>
      <c r="G99" s="113">
        <f t="shared" si="47"/>
        <v>2355621.39</v>
      </c>
      <c r="H99" s="113">
        <f t="shared" si="47"/>
        <v>2451496.73</v>
      </c>
      <c r="I99" s="113">
        <f t="shared" si="47"/>
        <v>2441980.5699999998</v>
      </c>
      <c r="J99" s="113">
        <f t="shared" si="47"/>
        <v>2614115.7400000002</v>
      </c>
      <c r="K99" s="113">
        <f t="shared" si="47"/>
        <v>4683858.79</v>
      </c>
      <c r="L99" s="113">
        <f t="shared" si="47"/>
        <v>8067414.0899999999</v>
      </c>
      <c r="M99" s="113">
        <f t="shared" si="47"/>
        <v>8428510.3900000006</v>
      </c>
      <c r="N99" s="123">
        <f t="shared" si="47"/>
        <v>8523109.9900000002</v>
      </c>
      <c r="O99" s="124">
        <f t="shared" si="47"/>
        <v>7190752.3099999996</v>
      </c>
      <c r="P99" s="124">
        <f t="shared" ref="P99" si="51">IF(P92="n/a", P85,P85+P92)</f>
        <v>5088590.57</v>
      </c>
      <c r="Q99" s="124">
        <f t="shared" si="45"/>
        <v>0</v>
      </c>
      <c r="R99" s="124">
        <f t="shared" si="45"/>
        <v>0</v>
      </c>
      <c r="S99" s="124">
        <f t="shared" si="45"/>
        <v>0</v>
      </c>
      <c r="T99" s="124">
        <f t="shared" si="45"/>
        <v>0</v>
      </c>
      <c r="U99" s="205">
        <f t="shared" si="45"/>
        <v>0</v>
      </c>
      <c r="V99" s="219">
        <f t="shared" si="46"/>
        <v>-1194790.5500000007</v>
      </c>
      <c r="W99" s="96">
        <f t="shared" si="46"/>
        <v>-1408721.9799999995</v>
      </c>
      <c r="X99" s="96">
        <f t="shared" si="46"/>
        <v>-5363207.37</v>
      </c>
      <c r="Y99" s="96">
        <f t="shared" si="46"/>
        <v>-2987050.21</v>
      </c>
      <c r="Z99" s="96">
        <f t="shared" si="46"/>
        <v>-2355621.39</v>
      </c>
      <c r="AA99" s="96">
        <f t="shared" si="46"/>
        <v>-2451496.73</v>
      </c>
      <c r="AB99" s="165">
        <f t="shared" si="46"/>
        <v>-2441980.5699999998</v>
      </c>
    </row>
    <row r="100" spans="1:28" ht="15" thickBot="1" x14ac:dyDescent="0.35">
      <c r="A100" s="3"/>
      <c r="B100" s="156" t="str">
        <f>$B$16</f>
        <v>Total</v>
      </c>
      <c r="C100" s="106">
        <f t="shared" si="47"/>
        <v>84286361.310000002</v>
      </c>
      <c r="D100" s="97">
        <f t="shared" si="47"/>
        <v>54518480.569999993</v>
      </c>
      <c r="E100" s="97">
        <f t="shared" si="47"/>
        <v>36117156.979999997</v>
      </c>
      <c r="F100" s="97">
        <f t="shared" si="47"/>
        <v>19808682.310000002</v>
      </c>
      <c r="G100" s="97">
        <f t="shared" si="47"/>
        <v>14525239.329999998</v>
      </c>
      <c r="H100" s="97">
        <f t="shared" si="47"/>
        <v>13394796.380000003</v>
      </c>
      <c r="I100" s="97">
        <f t="shared" si="47"/>
        <v>14165740.390000001</v>
      </c>
      <c r="J100" s="97">
        <f t="shared" si="47"/>
        <v>18543184.82</v>
      </c>
      <c r="K100" s="97">
        <f t="shared" si="47"/>
        <v>39115181.670000002</v>
      </c>
      <c r="L100" s="97">
        <f t="shared" si="47"/>
        <v>72638143.479999989</v>
      </c>
      <c r="M100" s="97">
        <f t="shared" si="47"/>
        <v>81254527.939999998</v>
      </c>
      <c r="N100" s="98">
        <f t="shared" si="47"/>
        <v>82276421.709999979</v>
      </c>
      <c r="O100" s="106">
        <f t="shared" si="47"/>
        <v>64208906.470000006</v>
      </c>
      <c r="P100" s="97">
        <f t="shared" ref="P100" si="52">IF(P93="n/a", P86,P86+P93)</f>
        <v>31157169.239999998</v>
      </c>
      <c r="Q100" s="97">
        <f t="shared" si="45"/>
        <v>0</v>
      </c>
      <c r="R100" s="97">
        <f t="shared" si="45"/>
        <v>0</v>
      </c>
      <c r="S100" s="97">
        <f t="shared" si="45"/>
        <v>0</v>
      </c>
      <c r="T100" s="97">
        <f t="shared" si="45"/>
        <v>0</v>
      </c>
      <c r="U100" s="206">
        <f t="shared" si="45"/>
        <v>0</v>
      </c>
      <c r="V100" s="220">
        <f>SUM(V95:V99)</f>
        <v>-20077454.840000004</v>
      </c>
      <c r="W100" s="97">
        <f>SUM(W95:W99)</f>
        <v>-23361311.329999994</v>
      </c>
      <c r="X100" s="97">
        <f t="shared" ref="X100:AB100" si="53">SUM(X95:X99)</f>
        <v>-36117156.979999997</v>
      </c>
      <c r="Y100" s="97">
        <f t="shared" si="53"/>
        <v>-19808682.310000002</v>
      </c>
      <c r="Z100" s="97">
        <f t="shared" si="53"/>
        <v>-14525239.329999998</v>
      </c>
      <c r="AA100" s="97">
        <f t="shared" si="53"/>
        <v>-13394796.380000003</v>
      </c>
      <c r="AB100" s="166">
        <f t="shared" si="53"/>
        <v>-14165740.390000001</v>
      </c>
    </row>
    <row r="101" spans="1:28" x14ac:dyDescent="0.3">
      <c r="A101" s="3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125"/>
      <c r="Q101" s="128"/>
      <c r="R101" s="128"/>
      <c r="S101" s="128"/>
      <c r="T101" s="128"/>
      <c r="U101" s="207"/>
      <c r="V101" s="224"/>
      <c r="W101" s="129"/>
      <c r="X101" s="130"/>
      <c r="Y101" s="130"/>
      <c r="Z101" s="130"/>
      <c r="AA101" s="130"/>
      <c r="AB101" s="174"/>
    </row>
    <row r="102" spans="1:28" x14ac:dyDescent="0.3">
      <c r="A102" s="3"/>
      <c r="B102" s="153" t="str">
        <f>$B$11</f>
        <v>Residential [1]</v>
      </c>
      <c r="C102" s="314">
        <v>50875981.189999998</v>
      </c>
      <c r="D102" s="315">
        <v>45746695.950000003</v>
      </c>
      <c r="E102" s="315">
        <v>29572242.190000001</v>
      </c>
      <c r="F102" s="316">
        <v>22063032.57</v>
      </c>
      <c r="G102" s="315">
        <v>19303682.239999998</v>
      </c>
      <c r="H102" s="315">
        <v>15790365.41</v>
      </c>
      <c r="I102" s="315">
        <v>14220171.68</v>
      </c>
      <c r="J102" s="315">
        <v>15455514.93</v>
      </c>
      <c r="K102" s="315">
        <v>14913538.5</v>
      </c>
      <c r="L102" s="315">
        <v>32552967.48</v>
      </c>
      <c r="M102" s="315">
        <v>38388223.490000002</v>
      </c>
      <c r="N102" s="317">
        <v>36567857.950000003</v>
      </c>
      <c r="O102" s="316">
        <v>43069224.939999998</v>
      </c>
      <c r="P102" s="315">
        <v>14349513.66</v>
      </c>
      <c r="Q102" s="131"/>
      <c r="R102" s="131"/>
      <c r="S102" s="131"/>
      <c r="T102" s="131"/>
      <c r="U102" s="204"/>
      <c r="V102" s="218">
        <f t="shared" ref="V102:AB106" si="54">O102-C102</f>
        <v>-7806756.25</v>
      </c>
      <c r="W102" s="95">
        <f t="shared" si="54"/>
        <v>-31397182.290000003</v>
      </c>
      <c r="X102" s="95">
        <f t="shared" si="54"/>
        <v>-29572242.190000001</v>
      </c>
      <c r="Y102" s="95">
        <f t="shared" si="54"/>
        <v>-22063032.57</v>
      </c>
      <c r="Z102" s="95">
        <f t="shared" si="54"/>
        <v>-19303682.239999998</v>
      </c>
      <c r="AA102" s="95">
        <f t="shared" si="54"/>
        <v>-15790365.41</v>
      </c>
      <c r="AB102" s="164">
        <f t="shared" si="54"/>
        <v>-14220171.68</v>
      </c>
    </row>
    <row r="103" spans="1:28" x14ac:dyDescent="0.3">
      <c r="A103" s="3"/>
      <c r="B103" s="153" t="str">
        <f>$B$12</f>
        <v>Low Income Residential [2]</v>
      </c>
      <c r="C103" s="314">
        <v>2540667.2200000002</v>
      </c>
      <c r="D103" s="315">
        <v>2287654.11</v>
      </c>
      <c r="E103" s="315">
        <v>2176109.2000000002</v>
      </c>
      <c r="F103" s="316">
        <v>1603093.55</v>
      </c>
      <c r="G103" s="315">
        <v>1647845.5</v>
      </c>
      <c r="H103" s="315">
        <v>1430519.13</v>
      </c>
      <c r="I103" s="315">
        <v>1351938.29</v>
      </c>
      <c r="J103" s="315">
        <v>1291221.17</v>
      </c>
      <c r="K103" s="315">
        <v>1035346.65</v>
      </c>
      <c r="L103" s="315">
        <v>1519151.04</v>
      </c>
      <c r="M103" s="315">
        <v>1760080.1</v>
      </c>
      <c r="N103" s="317">
        <v>1765121.17</v>
      </c>
      <c r="O103" s="316">
        <v>1974552.75</v>
      </c>
      <c r="P103" s="315">
        <v>740204.65</v>
      </c>
      <c r="Q103" s="131"/>
      <c r="R103" s="131"/>
      <c r="S103" s="131"/>
      <c r="T103" s="131"/>
      <c r="U103" s="204"/>
      <c r="V103" s="218">
        <f t="shared" si="54"/>
        <v>-566114.4700000002</v>
      </c>
      <c r="W103" s="95">
        <f t="shared" si="54"/>
        <v>-1547449.46</v>
      </c>
      <c r="X103" s="95">
        <f t="shared" si="54"/>
        <v>-2176109.2000000002</v>
      </c>
      <c r="Y103" s="95">
        <f t="shared" si="54"/>
        <v>-1603093.55</v>
      </c>
      <c r="Z103" s="95">
        <f t="shared" si="54"/>
        <v>-1647845.5</v>
      </c>
      <c r="AA103" s="95">
        <f t="shared" si="54"/>
        <v>-1430519.13</v>
      </c>
      <c r="AB103" s="164">
        <f t="shared" si="54"/>
        <v>-1351938.29</v>
      </c>
    </row>
    <row r="104" spans="1:28" x14ac:dyDescent="0.3">
      <c r="A104" s="3"/>
      <c r="B104" s="153" t="str">
        <f>$B$13</f>
        <v>Small C&amp;I [3]</v>
      </c>
      <c r="C104" s="314">
        <v>8950950.3399999999</v>
      </c>
      <c r="D104" s="315">
        <v>7351045.3899999997</v>
      </c>
      <c r="E104" s="315">
        <v>4077077.1</v>
      </c>
      <c r="F104" s="316">
        <v>2565401.7200000002</v>
      </c>
      <c r="G104" s="315">
        <v>1716688.87</v>
      </c>
      <c r="H104" s="315">
        <v>1276437.6399999999</v>
      </c>
      <c r="I104" s="315">
        <v>1123845.6299999999</v>
      </c>
      <c r="J104" s="315">
        <v>1277401.47</v>
      </c>
      <c r="K104" s="315">
        <v>1439835.09</v>
      </c>
      <c r="L104" s="315">
        <v>4119522.36</v>
      </c>
      <c r="M104" s="315">
        <v>5827607.4800000004</v>
      </c>
      <c r="N104" s="317">
        <v>5543867</v>
      </c>
      <c r="O104" s="316">
        <v>7307893.75</v>
      </c>
      <c r="P104" s="315">
        <v>1905670.46</v>
      </c>
      <c r="Q104" s="131"/>
      <c r="R104" s="131"/>
      <c r="S104" s="131"/>
      <c r="T104" s="131"/>
      <c r="U104" s="204"/>
      <c r="V104" s="218">
        <f t="shared" si="54"/>
        <v>-1643056.5899999999</v>
      </c>
      <c r="W104" s="95">
        <f t="shared" si="54"/>
        <v>-5445374.9299999997</v>
      </c>
      <c r="X104" s="95">
        <f t="shared" si="54"/>
        <v>-4077077.1</v>
      </c>
      <c r="Y104" s="95">
        <f t="shared" si="54"/>
        <v>-2565401.7200000002</v>
      </c>
      <c r="Z104" s="95">
        <f t="shared" si="54"/>
        <v>-1716688.87</v>
      </c>
      <c r="AA104" s="95">
        <f t="shared" si="54"/>
        <v>-1276437.6399999999</v>
      </c>
      <c r="AB104" s="164">
        <f t="shared" si="54"/>
        <v>-1123845.6299999999</v>
      </c>
    </row>
    <row r="105" spans="1:28" x14ac:dyDescent="0.3">
      <c r="A105" s="3"/>
      <c r="B105" s="153" t="str">
        <f>$B$14</f>
        <v>Medium C&amp;I [4]</v>
      </c>
      <c r="C105" s="314">
        <v>12602929.76</v>
      </c>
      <c r="D105" s="315">
        <v>10700128.49</v>
      </c>
      <c r="E105" s="315">
        <v>6256680.5899999999</v>
      </c>
      <c r="F105" s="316">
        <v>3884715.89</v>
      </c>
      <c r="G105" s="315">
        <v>2784753.2</v>
      </c>
      <c r="H105" s="315">
        <v>2106321.71</v>
      </c>
      <c r="I105" s="315">
        <v>1817034.12</v>
      </c>
      <c r="J105" s="315">
        <v>2074624.08</v>
      </c>
      <c r="K105" s="315">
        <v>2081426.01</v>
      </c>
      <c r="L105" s="315">
        <v>6590773.46</v>
      </c>
      <c r="M105" s="315">
        <v>8798161.4000000004</v>
      </c>
      <c r="N105" s="317">
        <v>7698363.0199999996</v>
      </c>
      <c r="O105" s="316">
        <v>11138750.65</v>
      </c>
      <c r="P105" s="315">
        <v>2956619.39</v>
      </c>
      <c r="Q105" s="131"/>
      <c r="R105" s="131"/>
      <c r="S105" s="131"/>
      <c r="T105" s="131"/>
      <c r="U105" s="204"/>
      <c r="V105" s="218">
        <f t="shared" si="54"/>
        <v>-1464179.1099999994</v>
      </c>
      <c r="W105" s="95">
        <f t="shared" si="54"/>
        <v>-7743509.0999999996</v>
      </c>
      <c r="X105" s="95">
        <f t="shared" si="54"/>
        <v>-6256680.5899999999</v>
      </c>
      <c r="Y105" s="95">
        <f t="shared" si="54"/>
        <v>-3884715.89</v>
      </c>
      <c r="Z105" s="95">
        <f t="shared" si="54"/>
        <v>-2784753.2</v>
      </c>
      <c r="AA105" s="95">
        <f t="shared" si="54"/>
        <v>-2106321.71</v>
      </c>
      <c r="AB105" s="164">
        <f t="shared" si="54"/>
        <v>-1817034.12</v>
      </c>
    </row>
    <row r="106" spans="1:28" ht="16.2" x14ac:dyDescent="0.45">
      <c r="A106" s="3"/>
      <c r="B106" s="153" t="str">
        <f>$B$15</f>
        <v>Large C&amp;I [5]</v>
      </c>
      <c r="C106" s="318">
        <v>10341387.140000001</v>
      </c>
      <c r="D106" s="319">
        <v>8543866.0099999998</v>
      </c>
      <c r="E106" s="319">
        <v>5762679.5499999998</v>
      </c>
      <c r="F106" s="320">
        <v>4513894.82</v>
      </c>
      <c r="G106" s="319">
        <v>3291035.88</v>
      </c>
      <c r="H106" s="319">
        <v>2403935.58</v>
      </c>
      <c r="I106" s="319">
        <v>2585394.19</v>
      </c>
      <c r="J106" s="319">
        <v>2750143.19</v>
      </c>
      <c r="K106" s="319">
        <v>2522290.58</v>
      </c>
      <c r="L106" s="319">
        <v>6513081.5</v>
      </c>
      <c r="M106" s="319">
        <v>7939687.4699999997</v>
      </c>
      <c r="N106" s="321">
        <v>6477263.6200000001</v>
      </c>
      <c r="O106" s="320">
        <v>9850757.0600000005</v>
      </c>
      <c r="P106" s="319">
        <v>2287541.4700000002</v>
      </c>
      <c r="Q106" s="132"/>
      <c r="R106" s="132"/>
      <c r="S106" s="132"/>
      <c r="T106" s="132"/>
      <c r="U106" s="208"/>
      <c r="V106" s="219">
        <f t="shared" si="54"/>
        <v>-490630.08000000007</v>
      </c>
      <c r="W106" s="96">
        <f t="shared" si="54"/>
        <v>-6256324.5399999991</v>
      </c>
      <c r="X106" s="96">
        <f t="shared" si="54"/>
        <v>-5762679.5499999998</v>
      </c>
      <c r="Y106" s="96">
        <f t="shared" si="54"/>
        <v>-4513894.82</v>
      </c>
      <c r="Z106" s="96">
        <f t="shared" si="54"/>
        <v>-3291035.88</v>
      </c>
      <c r="AA106" s="96">
        <f t="shared" si="54"/>
        <v>-2403935.58</v>
      </c>
      <c r="AB106" s="165">
        <f t="shared" si="54"/>
        <v>-2585394.19</v>
      </c>
    </row>
    <row r="107" spans="1:28" x14ac:dyDescent="0.3">
      <c r="A107" s="3"/>
      <c r="B107" s="153" t="str">
        <f>$B$16</f>
        <v>Total</v>
      </c>
      <c r="C107" s="109">
        <f>SUM(C102:C106)</f>
        <v>85311915.650000006</v>
      </c>
      <c r="D107" s="95">
        <f t="shared" ref="D107:AB107" si="55">SUM(D102:D106)</f>
        <v>74629389.950000003</v>
      </c>
      <c r="E107" s="133">
        <f t="shared" si="55"/>
        <v>47844788.629999995</v>
      </c>
      <c r="F107" s="133">
        <f t="shared" si="55"/>
        <v>34630138.549999997</v>
      </c>
      <c r="G107" s="95">
        <f t="shared" si="55"/>
        <v>28744005.689999998</v>
      </c>
      <c r="H107" s="133">
        <f t="shared" si="55"/>
        <v>23007579.469999999</v>
      </c>
      <c r="I107" s="133">
        <f t="shared" si="55"/>
        <v>21098383.91</v>
      </c>
      <c r="J107" s="133">
        <f t="shared" si="55"/>
        <v>22848904.84</v>
      </c>
      <c r="K107" s="133">
        <f t="shared" si="55"/>
        <v>21992436.830000006</v>
      </c>
      <c r="L107" s="95">
        <f t="shared" si="55"/>
        <v>51295495.840000004</v>
      </c>
      <c r="M107" s="95">
        <f t="shared" si="55"/>
        <v>62713759.940000005</v>
      </c>
      <c r="N107" s="111">
        <f t="shared" si="55"/>
        <v>58052472.759999998</v>
      </c>
      <c r="O107" s="133">
        <f t="shared" si="55"/>
        <v>73341179.149999991</v>
      </c>
      <c r="P107" s="134">
        <f t="shared" ref="P107" si="56">SUM(P102:P106)</f>
        <v>22239549.629999999</v>
      </c>
      <c r="Q107" s="133">
        <f t="shared" si="55"/>
        <v>0</v>
      </c>
      <c r="R107" s="134">
        <f t="shared" si="55"/>
        <v>0</v>
      </c>
      <c r="S107" s="133">
        <f t="shared" si="55"/>
        <v>0</v>
      </c>
      <c r="T107" s="95">
        <f t="shared" si="55"/>
        <v>0</v>
      </c>
      <c r="U107" s="134">
        <f t="shared" si="55"/>
        <v>0</v>
      </c>
      <c r="V107" s="225">
        <f t="shared" si="55"/>
        <v>-11970736.5</v>
      </c>
      <c r="W107" s="95">
        <f t="shared" si="55"/>
        <v>-52389840.320000008</v>
      </c>
      <c r="X107" s="135">
        <f t="shared" si="55"/>
        <v>-47844788.629999995</v>
      </c>
      <c r="Y107" s="135">
        <f t="shared" si="55"/>
        <v>-34630138.549999997</v>
      </c>
      <c r="Z107" s="135">
        <f t="shared" si="55"/>
        <v>-28744005.689999998</v>
      </c>
      <c r="AA107" s="133">
        <f t="shared" si="55"/>
        <v>-23007579.469999999</v>
      </c>
      <c r="AB107" s="164">
        <f t="shared" si="55"/>
        <v>-21098383.91</v>
      </c>
    </row>
    <row r="108" spans="1:28" x14ac:dyDescent="0.3">
      <c r="A108" s="3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74"/>
      <c r="Q108" s="40"/>
      <c r="R108" s="40"/>
      <c r="S108" s="40"/>
      <c r="T108" s="40"/>
      <c r="U108" s="209"/>
      <c r="V108" s="226"/>
      <c r="W108" s="41"/>
      <c r="X108" s="42"/>
      <c r="Y108" s="42"/>
      <c r="Z108" s="42"/>
      <c r="AA108" s="42"/>
      <c r="AB108" s="175"/>
    </row>
    <row r="109" spans="1:28" x14ac:dyDescent="0.3">
      <c r="A109" s="3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60">
        <v>116162</v>
      </c>
      <c r="Q109" s="260"/>
      <c r="R109" s="260"/>
      <c r="S109" s="260"/>
      <c r="T109" s="260"/>
      <c r="U109" s="263"/>
      <c r="V109" s="255">
        <f t="shared" ref="V109:AB113" si="57">O109-C109</f>
        <v>13439</v>
      </c>
      <c r="W109" s="256">
        <f t="shared" si="57"/>
        <v>-128873</v>
      </c>
      <c r="X109" s="90">
        <f t="shared" si="57"/>
        <v>-213287</v>
      </c>
      <c r="Y109" s="90">
        <f t="shared" si="57"/>
        <v>-207448</v>
      </c>
      <c r="Z109" s="90">
        <f t="shared" si="57"/>
        <v>-231275</v>
      </c>
      <c r="AA109" s="90">
        <f t="shared" si="57"/>
        <v>-216075</v>
      </c>
      <c r="AB109" s="176">
        <f t="shared" si="57"/>
        <v>-204036</v>
      </c>
    </row>
    <row r="110" spans="1:28" x14ac:dyDescent="0.3">
      <c r="A110" s="3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60">
        <v>8654</v>
      </c>
      <c r="Q110" s="260"/>
      <c r="R110" s="260"/>
      <c r="S110" s="260"/>
      <c r="T110" s="260"/>
      <c r="U110" s="263"/>
      <c r="V110" s="255">
        <f t="shared" si="57"/>
        <v>-1618</v>
      </c>
      <c r="W110" s="256">
        <f t="shared" si="57"/>
        <v>-9199</v>
      </c>
      <c r="X110" s="90">
        <f t="shared" si="57"/>
        <v>-18317</v>
      </c>
      <c r="Y110" s="90">
        <f t="shared" si="57"/>
        <v>-17066</v>
      </c>
      <c r="Z110" s="90">
        <f t="shared" si="57"/>
        <v>-19012</v>
      </c>
      <c r="AA110" s="90">
        <f t="shared" si="57"/>
        <v>-18419</v>
      </c>
      <c r="AB110" s="176">
        <f t="shared" si="57"/>
        <v>-18494</v>
      </c>
    </row>
    <row r="111" spans="1:28" x14ac:dyDescent="0.3">
      <c r="A111" s="3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60">
        <v>9417</v>
      </c>
      <c r="Q111" s="260"/>
      <c r="R111" s="260"/>
      <c r="S111" s="260"/>
      <c r="T111" s="260"/>
      <c r="U111" s="263"/>
      <c r="V111" s="255">
        <f t="shared" si="57"/>
        <v>1313</v>
      </c>
      <c r="W111" s="256">
        <f t="shared" si="57"/>
        <v>-14039</v>
      </c>
      <c r="X111" s="90">
        <f t="shared" si="57"/>
        <v>-20754</v>
      </c>
      <c r="Y111" s="90">
        <f t="shared" si="57"/>
        <v>-19581</v>
      </c>
      <c r="Z111" s="90">
        <f t="shared" si="57"/>
        <v>-21275</v>
      </c>
      <c r="AA111" s="90">
        <f t="shared" si="57"/>
        <v>-20265</v>
      </c>
      <c r="AB111" s="176">
        <f t="shared" si="57"/>
        <v>-19118</v>
      </c>
    </row>
    <row r="112" spans="1:28" x14ac:dyDescent="0.3">
      <c r="A112" s="3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60">
        <v>2991</v>
      </c>
      <c r="Q112" s="260"/>
      <c r="R112" s="260"/>
      <c r="S112" s="260"/>
      <c r="T112" s="260"/>
      <c r="U112" s="263"/>
      <c r="V112" s="255">
        <f t="shared" si="57"/>
        <v>930</v>
      </c>
      <c r="W112" s="256">
        <f t="shared" si="57"/>
        <v>-4448</v>
      </c>
      <c r="X112" s="90">
        <f t="shared" si="57"/>
        <v>-6597</v>
      </c>
      <c r="Y112" s="90">
        <f t="shared" si="57"/>
        <v>-6148</v>
      </c>
      <c r="Z112" s="90">
        <f t="shared" si="57"/>
        <v>-6984</v>
      </c>
      <c r="AA112" s="90">
        <f t="shared" si="57"/>
        <v>-6641</v>
      </c>
      <c r="AB112" s="176">
        <f t="shared" si="57"/>
        <v>-6240</v>
      </c>
    </row>
    <row r="113" spans="1:28" ht="16.2" x14ac:dyDescent="0.45">
      <c r="A113" s="3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65">
        <v>396</v>
      </c>
      <c r="Q113" s="265"/>
      <c r="R113" s="265"/>
      <c r="S113" s="265"/>
      <c r="T113" s="265"/>
      <c r="U113" s="268"/>
      <c r="V113" s="257">
        <f t="shared" si="57"/>
        <v>217</v>
      </c>
      <c r="W113" s="258">
        <f t="shared" si="57"/>
        <v>-691</v>
      </c>
      <c r="X113" s="145">
        <f t="shared" si="57"/>
        <v>-974</v>
      </c>
      <c r="Y113" s="145">
        <f t="shared" si="57"/>
        <v>-904</v>
      </c>
      <c r="Z113" s="145">
        <f t="shared" si="57"/>
        <v>-1071</v>
      </c>
      <c r="AA113" s="145">
        <f t="shared" si="57"/>
        <v>-979</v>
      </c>
      <c r="AB113" s="177">
        <f t="shared" si="57"/>
        <v>-954</v>
      </c>
    </row>
    <row r="114" spans="1:28" ht="15" thickBot="1" x14ac:dyDescent="0.35">
      <c r="A114" s="3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B114" si="58">SUM(E109:E113)</f>
        <v>259929</v>
      </c>
      <c r="F114" s="270">
        <f t="shared" si="58"/>
        <v>251147</v>
      </c>
      <c r="G114" s="270">
        <f t="shared" si="58"/>
        <v>279617</v>
      </c>
      <c r="H114" s="270">
        <f t="shared" si="58"/>
        <v>262379</v>
      </c>
      <c r="I114" s="270">
        <f t="shared" si="58"/>
        <v>248842</v>
      </c>
      <c r="J114" s="270">
        <f t="shared" si="58"/>
        <v>270436</v>
      </c>
      <c r="K114" s="270">
        <f t="shared" si="58"/>
        <v>218178</v>
      </c>
      <c r="L114" s="270">
        <f t="shared" si="58"/>
        <v>309578</v>
      </c>
      <c r="M114" s="270">
        <f t="shared" si="58"/>
        <v>271808</v>
      </c>
      <c r="N114" s="271">
        <f t="shared" si="58"/>
        <v>243780</v>
      </c>
      <c r="O114" s="270">
        <f t="shared" si="58"/>
        <v>294660</v>
      </c>
      <c r="P114" s="270">
        <f t="shared" ref="P114" si="59">SUM(P109:P113)</f>
        <v>137620</v>
      </c>
      <c r="Q114" s="270">
        <f t="shared" si="58"/>
        <v>0</v>
      </c>
      <c r="R114" s="270">
        <f t="shared" si="58"/>
        <v>0</v>
      </c>
      <c r="S114" s="270">
        <f t="shared" si="58"/>
        <v>0</v>
      </c>
      <c r="T114" s="270">
        <f t="shared" si="58"/>
        <v>0</v>
      </c>
      <c r="U114" s="272">
        <f t="shared" si="58"/>
        <v>0</v>
      </c>
      <c r="V114" s="273">
        <f t="shared" si="58"/>
        <v>14281</v>
      </c>
      <c r="W114" s="270">
        <f t="shared" si="58"/>
        <v>-157250</v>
      </c>
      <c r="X114" s="79">
        <f t="shared" si="58"/>
        <v>-259929</v>
      </c>
      <c r="Y114" s="79">
        <f t="shared" si="58"/>
        <v>-251147</v>
      </c>
      <c r="Z114" s="79">
        <f t="shared" si="58"/>
        <v>-279617</v>
      </c>
      <c r="AA114" s="79">
        <f t="shared" si="58"/>
        <v>-262379</v>
      </c>
      <c r="AB114" s="88">
        <f t="shared" si="58"/>
        <v>-248842</v>
      </c>
    </row>
    <row r="115" spans="1:28" x14ac:dyDescent="0.3">
      <c r="A115" s="3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128"/>
      <c r="Q115" s="128"/>
      <c r="R115" s="128"/>
      <c r="S115" s="128"/>
      <c r="T115" s="128"/>
      <c r="U115" s="207"/>
      <c r="V115" s="228"/>
      <c r="W115" s="139"/>
      <c r="X115" s="140"/>
      <c r="Y115" s="140"/>
      <c r="Z115" s="140"/>
      <c r="AA115" s="140"/>
      <c r="AB115" s="174"/>
    </row>
    <row r="116" spans="1:28" x14ac:dyDescent="0.3">
      <c r="A116" s="3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U120" si="60">E95-E102</f>
        <v>-8457232.3900000006</v>
      </c>
      <c r="F116" s="110">
        <f t="shared" si="60"/>
        <v>-10611698.890000001</v>
      </c>
      <c r="G116" s="110">
        <f t="shared" si="60"/>
        <v>-10871110.199999999</v>
      </c>
      <c r="H116" s="110">
        <f t="shared" si="60"/>
        <v>-8271509.71</v>
      </c>
      <c r="I116" s="110">
        <f t="shared" si="60"/>
        <v>-6065818.0699999994</v>
      </c>
      <c r="J116" s="110">
        <f t="shared" si="60"/>
        <v>-4228537.379999999</v>
      </c>
      <c r="K116" s="110">
        <f t="shared" si="60"/>
        <v>9412239.0700000003</v>
      </c>
      <c r="L116" s="110">
        <f t="shared" si="60"/>
        <v>12487686.209999997</v>
      </c>
      <c r="M116" s="110">
        <f t="shared" si="60"/>
        <v>11863950.57</v>
      </c>
      <c r="N116" s="122">
        <f t="shared" si="60"/>
        <v>14178996.169999994</v>
      </c>
      <c r="O116" s="110">
        <f t="shared" si="60"/>
        <v>-3910278.1799999997</v>
      </c>
      <c r="P116" s="110">
        <f t="shared" ref="P116" si="61">P95-P102</f>
        <v>4221663.7800000012</v>
      </c>
      <c r="Q116" s="110">
        <f t="shared" si="60"/>
        <v>0</v>
      </c>
      <c r="R116" s="110">
        <f t="shared" si="60"/>
        <v>0</v>
      </c>
      <c r="S116" s="110">
        <f t="shared" si="60"/>
        <v>0</v>
      </c>
      <c r="T116" s="110">
        <f t="shared" si="60"/>
        <v>0</v>
      </c>
      <c r="U116" s="210">
        <f t="shared" si="60"/>
        <v>0</v>
      </c>
      <c r="V116" s="218">
        <f t="shared" ref="V116:AB120" si="62">O116-C116</f>
        <v>-4554584.1300000027</v>
      </c>
      <c r="W116" s="95">
        <f t="shared" si="62"/>
        <v>17210582.150000006</v>
      </c>
      <c r="X116" s="95">
        <f t="shared" si="62"/>
        <v>8457232.3900000006</v>
      </c>
      <c r="Y116" s="95">
        <f t="shared" si="62"/>
        <v>10611698.890000001</v>
      </c>
      <c r="Z116" s="95">
        <f t="shared" si="62"/>
        <v>10871110.199999999</v>
      </c>
      <c r="AA116" s="95">
        <f t="shared" si="62"/>
        <v>8271509.71</v>
      </c>
      <c r="AB116" s="164">
        <f t="shared" si="62"/>
        <v>6065818.0699999994</v>
      </c>
    </row>
    <row r="117" spans="1:28" x14ac:dyDescent="0.3">
      <c r="A117" s="3"/>
      <c r="B117" s="153" t="str">
        <f>$B$12</f>
        <v>Low Income Residential [2]</v>
      </c>
      <c r="C117" s="109">
        <f t="shared" ref="C117:D120" si="63">C96-C103</f>
        <v>4020028.1299999994</v>
      </c>
      <c r="D117" s="110">
        <f t="shared" si="63"/>
        <v>1861134.3000000003</v>
      </c>
      <c r="E117" s="110">
        <f t="shared" si="60"/>
        <v>829263</v>
      </c>
      <c r="F117" s="110">
        <f t="shared" si="60"/>
        <v>161749.06000000006</v>
      </c>
      <c r="G117" s="110">
        <f t="shared" si="60"/>
        <v>-566277.32000000007</v>
      </c>
      <c r="H117" s="110">
        <f t="shared" si="60"/>
        <v>-461552.69999999984</v>
      </c>
      <c r="I117" s="110">
        <f t="shared" si="60"/>
        <v>-396996.88</v>
      </c>
      <c r="J117" s="110">
        <f t="shared" si="60"/>
        <v>-5758.089999999851</v>
      </c>
      <c r="K117" s="110">
        <f t="shared" si="60"/>
        <v>1805928.2000000002</v>
      </c>
      <c r="L117" s="110">
        <f t="shared" si="60"/>
        <v>3545058.58</v>
      </c>
      <c r="M117" s="110">
        <f t="shared" si="60"/>
        <v>4107107.36</v>
      </c>
      <c r="N117" s="122">
        <f t="shared" si="60"/>
        <v>4361526.17</v>
      </c>
      <c r="O117" s="110">
        <f t="shared" si="60"/>
        <v>2967220.8099999996</v>
      </c>
      <c r="P117" s="110">
        <f t="shared" ref="P117" si="64">P96-P103</f>
        <v>1358547.1600000001</v>
      </c>
      <c r="Q117" s="110">
        <f t="shared" si="60"/>
        <v>0</v>
      </c>
      <c r="R117" s="110">
        <f t="shared" si="60"/>
        <v>0</v>
      </c>
      <c r="S117" s="110">
        <f t="shared" si="60"/>
        <v>0</v>
      </c>
      <c r="T117" s="110">
        <f t="shared" si="60"/>
        <v>0</v>
      </c>
      <c r="U117" s="204">
        <f t="shared" si="60"/>
        <v>0</v>
      </c>
      <c r="V117" s="218">
        <f t="shared" si="62"/>
        <v>-1052807.3199999998</v>
      </c>
      <c r="W117" s="95">
        <f t="shared" si="62"/>
        <v>-502587.14000000013</v>
      </c>
      <c r="X117" s="95">
        <f t="shared" si="62"/>
        <v>-829263</v>
      </c>
      <c r="Y117" s="95">
        <f t="shared" si="62"/>
        <v>-161749.06000000006</v>
      </c>
      <c r="Z117" s="95">
        <f t="shared" si="62"/>
        <v>566277.32000000007</v>
      </c>
      <c r="AA117" s="95">
        <f t="shared" si="62"/>
        <v>461552.69999999984</v>
      </c>
      <c r="AB117" s="164">
        <f t="shared" si="62"/>
        <v>396996.88</v>
      </c>
    </row>
    <row r="118" spans="1:28" x14ac:dyDescent="0.3">
      <c r="A118" s="3"/>
      <c r="B118" s="153" t="str">
        <f>$B$13</f>
        <v>Small C&amp;I [3]</v>
      </c>
      <c r="C118" s="109">
        <f>C97-C104</f>
        <v>-1565206.5499999998</v>
      </c>
      <c r="D118" s="110">
        <f t="shared" si="63"/>
        <v>-2936937.9399999995</v>
      </c>
      <c r="E118" s="110">
        <f t="shared" si="60"/>
        <v>-1631316.2000000002</v>
      </c>
      <c r="F118" s="110">
        <f>F97-F104</f>
        <v>-1296823.5800000003</v>
      </c>
      <c r="G118" s="110">
        <f t="shared" si="60"/>
        <v>-755643.19000000006</v>
      </c>
      <c r="H118" s="110">
        <f t="shared" si="60"/>
        <v>-380852.59999999986</v>
      </c>
      <c r="I118" s="110">
        <f t="shared" si="60"/>
        <v>-180257.30999999994</v>
      </c>
      <c r="J118" s="110">
        <f t="shared" si="60"/>
        <v>-37417.760000000009</v>
      </c>
      <c r="K118" s="110">
        <f t="shared" si="60"/>
        <v>1311149.8499999999</v>
      </c>
      <c r="L118" s="110">
        <f t="shared" si="60"/>
        <v>1766236.73</v>
      </c>
      <c r="M118" s="110">
        <f t="shared" si="60"/>
        <v>1020099.5199999996</v>
      </c>
      <c r="N118" s="122">
        <f t="shared" si="60"/>
        <v>1392398.1600000001</v>
      </c>
      <c r="O118" s="110">
        <f t="shared" si="60"/>
        <v>-2156577.2999999998</v>
      </c>
      <c r="P118" s="110">
        <f t="shared" ref="P118" si="65">P97-P104</f>
        <v>260928.99000000022</v>
      </c>
      <c r="Q118" s="110">
        <f t="shared" si="60"/>
        <v>0</v>
      </c>
      <c r="R118" s="110">
        <f t="shared" si="60"/>
        <v>0</v>
      </c>
      <c r="S118" s="110">
        <f t="shared" si="60"/>
        <v>0</v>
      </c>
      <c r="T118" s="110">
        <f t="shared" si="60"/>
        <v>0</v>
      </c>
      <c r="U118" s="204">
        <f t="shared" si="60"/>
        <v>0</v>
      </c>
      <c r="V118" s="218">
        <f t="shared" si="62"/>
        <v>-591370.75</v>
      </c>
      <c r="W118" s="95">
        <f t="shared" si="62"/>
        <v>3197866.9299999997</v>
      </c>
      <c r="X118" s="95">
        <f t="shared" si="62"/>
        <v>1631316.2000000002</v>
      </c>
      <c r="Y118" s="95">
        <f t="shared" si="62"/>
        <v>1296823.5800000003</v>
      </c>
      <c r="Z118" s="95">
        <f t="shared" si="62"/>
        <v>755643.19000000006</v>
      </c>
      <c r="AA118" s="95">
        <f t="shared" si="62"/>
        <v>380852.59999999986</v>
      </c>
      <c r="AB118" s="164">
        <f t="shared" si="62"/>
        <v>180257.30999999994</v>
      </c>
    </row>
    <row r="119" spans="1:28" x14ac:dyDescent="0.3">
      <c r="A119" s="3"/>
      <c r="B119" s="153" t="str">
        <f>$B$14</f>
        <v>Medium C&amp;I [4]</v>
      </c>
      <c r="C119" s="109">
        <f t="shared" si="63"/>
        <v>-2168837.59</v>
      </c>
      <c r="D119" s="110">
        <f t="shared" si="63"/>
        <v>-3999633.91</v>
      </c>
      <c r="E119" s="110">
        <f t="shared" si="60"/>
        <v>-2068873.88</v>
      </c>
      <c r="F119" s="110">
        <f t="shared" si="60"/>
        <v>-1547838.2200000002</v>
      </c>
      <c r="G119" s="110">
        <f t="shared" si="60"/>
        <v>-1090321.1600000001</v>
      </c>
      <c r="H119" s="110">
        <f t="shared" si="60"/>
        <v>-546429.23</v>
      </c>
      <c r="I119" s="110">
        <f t="shared" si="60"/>
        <v>-146157.64000000013</v>
      </c>
      <c r="J119" s="110">
        <f t="shared" si="60"/>
        <v>102020.66000000015</v>
      </c>
      <c r="K119" s="110">
        <f t="shared" si="60"/>
        <v>2431859.5099999998</v>
      </c>
      <c r="L119" s="110">
        <f t="shared" si="60"/>
        <v>1989333.5300000003</v>
      </c>
      <c r="M119" s="110">
        <f t="shared" si="60"/>
        <v>1060787.629999999</v>
      </c>
      <c r="N119" s="122">
        <f t="shared" si="60"/>
        <v>2245182.08</v>
      </c>
      <c r="O119" s="110">
        <f t="shared" si="60"/>
        <v>-3372633.2600000007</v>
      </c>
      <c r="P119" s="110">
        <f t="shared" ref="P119" si="66">P98-P105</f>
        <v>275430.58000000007</v>
      </c>
      <c r="Q119" s="110">
        <f t="shared" si="60"/>
        <v>0</v>
      </c>
      <c r="R119" s="110">
        <f t="shared" si="60"/>
        <v>0</v>
      </c>
      <c r="S119" s="110">
        <f t="shared" si="60"/>
        <v>0</v>
      </c>
      <c r="T119" s="110">
        <f t="shared" si="60"/>
        <v>0</v>
      </c>
      <c r="U119" s="204">
        <f t="shared" si="60"/>
        <v>0</v>
      </c>
      <c r="V119" s="218">
        <f t="shared" si="62"/>
        <v>-1203795.6700000009</v>
      </c>
      <c r="W119" s="95">
        <f t="shared" si="62"/>
        <v>4275064.49</v>
      </c>
      <c r="X119" s="95">
        <f t="shared" si="62"/>
        <v>2068873.88</v>
      </c>
      <c r="Y119" s="95">
        <f t="shared" si="62"/>
        <v>1547838.2200000002</v>
      </c>
      <c r="Z119" s="95">
        <f t="shared" si="62"/>
        <v>1090321.1600000001</v>
      </c>
      <c r="AA119" s="95">
        <f t="shared" si="62"/>
        <v>546429.23</v>
      </c>
      <c r="AB119" s="164">
        <f t="shared" si="62"/>
        <v>146157.64000000013</v>
      </c>
    </row>
    <row r="120" spans="1:28" ht="16.2" x14ac:dyDescent="0.45">
      <c r="A120" s="3"/>
      <c r="B120" s="153" t="str">
        <f>$B$15</f>
        <v>Large C&amp;I [5]</v>
      </c>
      <c r="C120" s="112">
        <f t="shared" si="63"/>
        <v>-1955844.2800000003</v>
      </c>
      <c r="D120" s="113">
        <f t="shared" si="63"/>
        <v>-2046553.46</v>
      </c>
      <c r="E120" s="113">
        <f t="shared" si="60"/>
        <v>-399472.1799999997</v>
      </c>
      <c r="F120" s="113">
        <f t="shared" si="60"/>
        <v>-1526844.6100000003</v>
      </c>
      <c r="G120" s="113">
        <f t="shared" si="60"/>
        <v>-935414.48999999976</v>
      </c>
      <c r="H120" s="113">
        <f t="shared" si="60"/>
        <v>47561.149999999907</v>
      </c>
      <c r="I120" s="113">
        <f t="shared" si="60"/>
        <v>-143413.62000000011</v>
      </c>
      <c r="J120" s="113">
        <f t="shared" si="60"/>
        <v>-136027.44999999972</v>
      </c>
      <c r="K120" s="113">
        <f t="shared" si="60"/>
        <v>2161568.21</v>
      </c>
      <c r="L120" s="113">
        <f t="shared" si="60"/>
        <v>1554332.5899999999</v>
      </c>
      <c r="M120" s="113">
        <f t="shared" si="60"/>
        <v>488822.92000000086</v>
      </c>
      <c r="N120" s="123">
        <f t="shared" si="60"/>
        <v>2045846.37</v>
      </c>
      <c r="O120" s="113">
        <f t="shared" si="60"/>
        <v>-2660004.7500000009</v>
      </c>
      <c r="P120" s="113">
        <f t="shared" ref="P120" si="67">P99-P106</f>
        <v>2801049.1</v>
      </c>
      <c r="Q120" s="113">
        <f t="shared" si="60"/>
        <v>0</v>
      </c>
      <c r="R120" s="113">
        <f t="shared" si="60"/>
        <v>0</v>
      </c>
      <c r="S120" s="113">
        <f t="shared" si="60"/>
        <v>0</v>
      </c>
      <c r="T120" s="113">
        <f t="shared" si="60"/>
        <v>0</v>
      </c>
      <c r="U120" s="208">
        <f t="shared" si="60"/>
        <v>0</v>
      </c>
      <c r="V120" s="219">
        <f t="shared" si="62"/>
        <v>-704160.47000000067</v>
      </c>
      <c r="W120" s="96">
        <f t="shared" si="62"/>
        <v>4847602.5600000005</v>
      </c>
      <c r="X120" s="96">
        <f t="shared" si="62"/>
        <v>399472.1799999997</v>
      </c>
      <c r="Y120" s="96">
        <f t="shared" si="62"/>
        <v>1526844.6100000003</v>
      </c>
      <c r="Z120" s="96">
        <f t="shared" si="62"/>
        <v>935414.48999999976</v>
      </c>
      <c r="AA120" s="96">
        <f t="shared" si="62"/>
        <v>-47561.149999999907</v>
      </c>
      <c r="AB120" s="165">
        <f t="shared" si="62"/>
        <v>143413.62000000011</v>
      </c>
    </row>
    <row r="121" spans="1:28" ht="15" thickBot="1" x14ac:dyDescent="0.35">
      <c r="A121" s="3"/>
      <c r="B121" s="156" t="str">
        <f>$B$16</f>
        <v>Total</v>
      </c>
      <c r="C121" s="106">
        <f>SUM(C116:C120)</f>
        <v>-1025554.339999998</v>
      </c>
      <c r="D121" s="97">
        <f>SUM(D116:D120)</f>
        <v>-20110909.380000003</v>
      </c>
      <c r="E121" s="97">
        <f t="shared" ref="E121:U121" si="68">SUM(E116:E120)</f>
        <v>-11727631.649999999</v>
      </c>
      <c r="F121" s="97">
        <f t="shared" si="68"/>
        <v>-14821456.240000002</v>
      </c>
      <c r="G121" s="97">
        <f t="shared" si="68"/>
        <v>-14218766.359999999</v>
      </c>
      <c r="H121" s="97">
        <f t="shared" si="68"/>
        <v>-9612783.0899999999</v>
      </c>
      <c r="I121" s="97">
        <f t="shared" si="68"/>
        <v>-6932643.5199999986</v>
      </c>
      <c r="J121" s="97">
        <f t="shared" si="68"/>
        <v>-4305720.0199999977</v>
      </c>
      <c r="K121" s="97">
        <f t="shared" si="68"/>
        <v>17122744.84</v>
      </c>
      <c r="L121" s="97">
        <f t="shared" si="68"/>
        <v>21342647.639999997</v>
      </c>
      <c r="M121" s="97">
        <f t="shared" si="68"/>
        <v>18540768</v>
      </c>
      <c r="N121" s="98">
        <f t="shared" si="68"/>
        <v>24223948.949999999</v>
      </c>
      <c r="O121" s="97">
        <f t="shared" si="68"/>
        <v>-9132272.6800000016</v>
      </c>
      <c r="P121" s="97">
        <f t="shared" ref="P121" si="69">SUM(P116:P120)</f>
        <v>8917619.6100000013</v>
      </c>
      <c r="Q121" s="97">
        <f t="shared" si="68"/>
        <v>0</v>
      </c>
      <c r="R121" s="97">
        <f t="shared" si="68"/>
        <v>0</v>
      </c>
      <c r="S121" s="97">
        <f t="shared" si="68"/>
        <v>0</v>
      </c>
      <c r="T121" s="97">
        <f t="shared" si="68"/>
        <v>0</v>
      </c>
      <c r="U121" s="206">
        <f t="shared" si="68"/>
        <v>0</v>
      </c>
      <c r="V121" s="220">
        <f>SUM(V116:V120)</f>
        <v>-8106718.3400000045</v>
      </c>
      <c r="W121" s="97">
        <f t="shared" ref="W121:AB121" si="70">SUM(W116:W120)</f>
        <v>29028528.99000001</v>
      </c>
      <c r="X121" s="97">
        <f t="shared" si="70"/>
        <v>11727631.649999999</v>
      </c>
      <c r="Y121" s="97">
        <f t="shared" si="70"/>
        <v>14821456.240000002</v>
      </c>
      <c r="Z121" s="97">
        <f t="shared" si="70"/>
        <v>14218766.359999999</v>
      </c>
      <c r="AA121" s="97">
        <f t="shared" si="70"/>
        <v>9612783.0899999999</v>
      </c>
      <c r="AB121" s="166">
        <f t="shared" si="70"/>
        <v>6932643.5199999986</v>
      </c>
    </row>
    <row r="122" spans="1:28" x14ac:dyDescent="0.3">
      <c r="A122" s="3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76"/>
      <c r="Q122" s="89"/>
      <c r="R122" s="89"/>
      <c r="S122" s="89"/>
      <c r="T122" s="89"/>
      <c r="U122" s="211"/>
      <c r="V122" s="227"/>
      <c r="W122" s="91"/>
      <c r="X122" s="92"/>
      <c r="Y122" s="92"/>
      <c r="Z122" s="92"/>
      <c r="AA122" s="92"/>
      <c r="AB122" s="179"/>
    </row>
    <row r="123" spans="1:28" x14ac:dyDescent="0.3">
      <c r="A123" s="3"/>
      <c r="B123" s="153" t="str">
        <f>$B$11</f>
        <v>Residential [1]</v>
      </c>
      <c r="C123" s="342">
        <v>43</v>
      </c>
      <c r="D123" s="343">
        <v>45</v>
      </c>
      <c r="E123" s="343">
        <v>54</v>
      </c>
      <c r="F123" s="332">
        <v>52</v>
      </c>
      <c r="G123" s="343">
        <v>47</v>
      </c>
      <c r="H123" s="332">
        <v>60</v>
      </c>
      <c r="I123" s="343">
        <v>60</v>
      </c>
      <c r="J123" s="332">
        <v>66</v>
      </c>
      <c r="K123" s="343">
        <v>67</v>
      </c>
      <c r="L123" s="332">
        <v>63</v>
      </c>
      <c r="M123" s="332">
        <v>50</v>
      </c>
      <c r="N123" s="344">
        <v>46</v>
      </c>
      <c r="O123" s="342">
        <v>44</v>
      </c>
      <c r="P123" s="332">
        <v>44</v>
      </c>
      <c r="Q123" s="274"/>
      <c r="R123" s="256"/>
      <c r="S123" s="274"/>
      <c r="T123" s="256"/>
      <c r="U123" s="275"/>
      <c r="V123" s="255">
        <f t="shared" ref="V123:AB127" si="71">O123-C123</f>
        <v>1</v>
      </c>
      <c r="W123" s="256">
        <f t="shared" si="71"/>
        <v>-1</v>
      </c>
      <c r="X123" s="90">
        <f t="shared" si="71"/>
        <v>-54</v>
      </c>
      <c r="Y123" s="90">
        <f t="shared" si="71"/>
        <v>-52</v>
      </c>
      <c r="Z123" s="90">
        <f t="shared" si="71"/>
        <v>-47</v>
      </c>
      <c r="AA123" s="90">
        <f t="shared" si="71"/>
        <v>-60</v>
      </c>
      <c r="AB123" s="176">
        <f t="shared" si="71"/>
        <v>-60</v>
      </c>
    </row>
    <row r="124" spans="1:28" x14ac:dyDescent="0.3">
      <c r="A124" s="3"/>
      <c r="B124" s="153" t="str">
        <f>$B$12</f>
        <v>Low Income Residential [2]</v>
      </c>
      <c r="C124" s="342">
        <v>997</v>
      </c>
      <c r="D124" s="343">
        <v>1085</v>
      </c>
      <c r="E124" s="343">
        <v>1511</v>
      </c>
      <c r="F124" s="332">
        <v>1541</v>
      </c>
      <c r="G124" s="343">
        <v>1363</v>
      </c>
      <c r="H124" s="332">
        <v>1465</v>
      </c>
      <c r="I124" s="343">
        <v>1467</v>
      </c>
      <c r="J124" s="332">
        <v>1345</v>
      </c>
      <c r="K124" s="343">
        <v>1184</v>
      </c>
      <c r="L124" s="332">
        <v>1035</v>
      </c>
      <c r="M124" s="332">
        <v>887</v>
      </c>
      <c r="N124" s="344">
        <v>814</v>
      </c>
      <c r="O124" s="342">
        <v>723</v>
      </c>
      <c r="P124" s="332">
        <v>696</v>
      </c>
      <c r="Q124" s="274"/>
      <c r="R124" s="256"/>
      <c r="S124" s="274"/>
      <c r="T124" s="256"/>
      <c r="U124" s="275"/>
      <c r="V124" s="255">
        <f t="shared" si="71"/>
        <v>-274</v>
      </c>
      <c r="W124" s="256">
        <f t="shared" si="71"/>
        <v>-389</v>
      </c>
      <c r="X124" s="90">
        <f t="shared" si="71"/>
        <v>-1511</v>
      </c>
      <c r="Y124" s="90">
        <f t="shared" si="71"/>
        <v>-1541</v>
      </c>
      <c r="Z124" s="90">
        <f t="shared" si="71"/>
        <v>-1363</v>
      </c>
      <c r="AA124" s="90">
        <f t="shared" si="71"/>
        <v>-1465</v>
      </c>
      <c r="AB124" s="176">
        <f t="shared" si="71"/>
        <v>-1467</v>
      </c>
    </row>
    <row r="125" spans="1:28" x14ac:dyDescent="0.3">
      <c r="A125" s="3"/>
      <c r="B125" s="153" t="str">
        <f>$B$13</f>
        <v>Small C&amp;I [3]</v>
      </c>
      <c r="C125" s="342">
        <v>0</v>
      </c>
      <c r="D125" s="343">
        <v>0</v>
      </c>
      <c r="E125" s="343">
        <v>0</v>
      </c>
      <c r="F125" s="343">
        <v>0</v>
      </c>
      <c r="G125" s="343">
        <v>0</v>
      </c>
      <c r="H125" s="343">
        <v>0</v>
      </c>
      <c r="I125" s="343">
        <v>1</v>
      </c>
      <c r="J125" s="332">
        <v>0</v>
      </c>
      <c r="K125" s="343">
        <v>0</v>
      </c>
      <c r="L125" s="343">
        <v>0</v>
      </c>
      <c r="M125" s="343">
        <v>0</v>
      </c>
      <c r="N125" s="344">
        <v>0</v>
      </c>
      <c r="O125" s="342">
        <v>0</v>
      </c>
      <c r="P125" s="332">
        <v>0</v>
      </c>
      <c r="Q125" s="274"/>
      <c r="R125" s="256"/>
      <c r="S125" s="274"/>
      <c r="T125" s="256"/>
      <c r="U125" s="275"/>
      <c r="V125" s="255">
        <f t="shared" si="71"/>
        <v>0</v>
      </c>
      <c r="W125" s="256">
        <f t="shared" si="71"/>
        <v>0</v>
      </c>
      <c r="X125" s="90">
        <f t="shared" si="71"/>
        <v>0</v>
      </c>
      <c r="Y125" s="90">
        <f t="shared" si="71"/>
        <v>0</v>
      </c>
      <c r="Z125" s="90">
        <f t="shared" si="71"/>
        <v>0</v>
      </c>
      <c r="AA125" s="90">
        <f t="shared" si="71"/>
        <v>0</v>
      </c>
      <c r="AB125" s="176">
        <f t="shared" si="71"/>
        <v>-1</v>
      </c>
    </row>
    <row r="126" spans="1:28" x14ac:dyDescent="0.3">
      <c r="A126" s="3"/>
      <c r="B126" s="153" t="str">
        <f>$B$14</f>
        <v>Medium C&amp;I [4]</v>
      </c>
      <c r="C126" s="342">
        <v>0</v>
      </c>
      <c r="D126" s="343">
        <v>0</v>
      </c>
      <c r="E126" s="343">
        <v>0</v>
      </c>
      <c r="F126" s="343">
        <v>0</v>
      </c>
      <c r="G126" s="343">
        <v>0</v>
      </c>
      <c r="H126" s="343">
        <v>0</v>
      </c>
      <c r="I126" s="343">
        <v>0</v>
      </c>
      <c r="J126" s="332">
        <v>0</v>
      </c>
      <c r="K126" s="343">
        <v>0</v>
      </c>
      <c r="L126" s="343">
        <v>0</v>
      </c>
      <c r="M126" s="343">
        <v>0</v>
      </c>
      <c r="N126" s="344">
        <v>0</v>
      </c>
      <c r="O126" s="342">
        <v>0</v>
      </c>
      <c r="P126" s="332">
        <v>0</v>
      </c>
      <c r="Q126" s="274"/>
      <c r="R126" s="256"/>
      <c r="S126" s="274"/>
      <c r="T126" s="256"/>
      <c r="U126" s="275"/>
      <c r="V126" s="255">
        <f t="shared" si="71"/>
        <v>0</v>
      </c>
      <c r="W126" s="256">
        <f t="shared" si="71"/>
        <v>0</v>
      </c>
      <c r="X126" s="90">
        <f t="shared" si="71"/>
        <v>0</v>
      </c>
      <c r="Y126" s="90">
        <f t="shared" si="71"/>
        <v>0</v>
      </c>
      <c r="Z126" s="90">
        <f t="shared" si="71"/>
        <v>0</v>
      </c>
      <c r="AA126" s="90">
        <f t="shared" si="71"/>
        <v>0</v>
      </c>
      <c r="AB126" s="176">
        <f t="shared" si="71"/>
        <v>0</v>
      </c>
    </row>
    <row r="127" spans="1:28" ht="16.2" x14ac:dyDescent="0.45">
      <c r="A127" s="3"/>
      <c r="B127" s="153" t="str">
        <f>$B$15</f>
        <v>Large C&amp;I [5]</v>
      </c>
      <c r="C127" s="345">
        <v>0</v>
      </c>
      <c r="D127" s="346">
        <v>0</v>
      </c>
      <c r="E127" s="346">
        <v>0</v>
      </c>
      <c r="F127" s="346">
        <v>0</v>
      </c>
      <c r="G127" s="346">
        <v>0</v>
      </c>
      <c r="H127" s="346">
        <v>0</v>
      </c>
      <c r="I127" s="346">
        <v>0</v>
      </c>
      <c r="J127" s="333">
        <v>0</v>
      </c>
      <c r="K127" s="346">
        <v>0</v>
      </c>
      <c r="L127" s="346">
        <v>0</v>
      </c>
      <c r="M127" s="346">
        <v>0</v>
      </c>
      <c r="N127" s="347">
        <v>0</v>
      </c>
      <c r="O127" s="345">
        <v>0</v>
      </c>
      <c r="P127" s="333">
        <v>0</v>
      </c>
      <c r="Q127" s="276"/>
      <c r="R127" s="277"/>
      <c r="S127" s="276"/>
      <c r="T127" s="277"/>
      <c r="U127" s="278"/>
      <c r="V127" s="279">
        <f t="shared" si="71"/>
        <v>0</v>
      </c>
      <c r="W127" s="277">
        <f t="shared" si="71"/>
        <v>0</v>
      </c>
      <c r="X127" s="94">
        <f t="shared" si="71"/>
        <v>0</v>
      </c>
      <c r="Y127" s="94">
        <f t="shared" si="71"/>
        <v>0</v>
      </c>
      <c r="Z127" s="94">
        <f t="shared" si="71"/>
        <v>0</v>
      </c>
      <c r="AA127" s="94">
        <f t="shared" si="71"/>
        <v>0</v>
      </c>
      <c r="AB127" s="180">
        <f t="shared" si="71"/>
        <v>0</v>
      </c>
    </row>
    <row r="128" spans="1:28" x14ac:dyDescent="0.3">
      <c r="A128" s="3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B128" si="72">SUM(E123:E127)</f>
        <v>1565</v>
      </c>
      <c r="F128" s="261">
        <f t="shared" si="72"/>
        <v>1593</v>
      </c>
      <c r="G128" s="260">
        <f t="shared" si="72"/>
        <v>1410</v>
      </c>
      <c r="H128" s="260">
        <f t="shared" si="72"/>
        <v>1525</v>
      </c>
      <c r="I128" s="260">
        <f t="shared" si="72"/>
        <v>1528</v>
      </c>
      <c r="J128" s="260">
        <f t="shared" si="72"/>
        <v>1411</v>
      </c>
      <c r="K128" s="260">
        <f t="shared" si="72"/>
        <v>1251</v>
      </c>
      <c r="L128" s="260">
        <f t="shared" si="72"/>
        <v>1098</v>
      </c>
      <c r="M128" s="260">
        <f t="shared" si="72"/>
        <v>937</v>
      </c>
      <c r="N128" s="262">
        <f t="shared" si="72"/>
        <v>860</v>
      </c>
      <c r="O128" s="256">
        <f t="shared" si="72"/>
        <v>767</v>
      </c>
      <c r="P128" s="256">
        <f t="shared" ref="P128" si="73">SUM(P123:P127)</f>
        <v>740</v>
      </c>
      <c r="Q128" s="256">
        <f t="shared" si="72"/>
        <v>0</v>
      </c>
      <c r="R128" s="256">
        <f t="shared" si="72"/>
        <v>0</v>
      </c>
      <c r="S128" s="256">
        <f t="shared" si="72"/>
        <v>0</v>
      </c>
      <c r="T128" s="256">
        <f t="shared" si="72"/>
        <v>0</v>
      </c>
      <c r="U128" s="280">
        <f t="shared" si="72"/>
        <v>0</v>
      </c>
      <c r="V128" s="255">
        <f t="shared" si="72"/>
        <v>-273</v>
      </c>
      <c r="W128" s="256">
        <f t="shared" si="72"/>
        <v>-390</v>
      </c>
      <c r="X128" s="90">
        <f t="shared" si="72"/>
        <v>-1565</v>
      </c>
      <c r="Y128" s="90">
        <f t="shared" si="72"/>
        <v>-1593</v>
      </c>
      <c r="Z128" s="90">
        <f t="shared" si="72"/>
        <v>-1410</v>
      </c>
      <c r="AA128" s="90">
        <f t="shared" si="72"/>
        <v>-1525</v>
      </c>
      <c r="AB128" s="181">
        <f t="shared" si="72"/>
        <v>-1528</v>
      </c>
    </row>
    <row r="129" spans="1:28" x14ac:dyDescent="0.3">
      <c r="A129" s="3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256"/>
      <c r="Q129" s="274"/>
      <c r="R129" s="256"/>
      <c r="S129" s="274"/>
      <c r="T129" s="256"/>
      <c r="U129" s="275"/>
      <c r="V129" s="281"/>
      <c r="W129" s="282"/>
      <c r="X129" s="92"/>
      <c r="Y129" s="93"/>
      <c r="Z129" s="92"/>
      <c r="AA129" s="93"/>
      <c r="AB129" s="183"/>
    </row>
    <row r="130" spans="1:28" x14ac:dyDescent="0.3">
      <c r="A130" s="3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256">
        <v>0</v>
      </c>
      <c r="Q130" s="274"/>
      <c r="R130" s="256"/>
      <c r="S130" s="274"/>
      <c r="T130" s="256"/>
      <c r="U130" s="275"/>
      <c r="V130" s="255">
        <f t="shared" ref="V130:AB134" si="74">O130-C130</f>
        <v>-78</v>
      </c>
      <c r="W130" s="256">
        <f t="shared" si="74"/>
        <v>-917</v>
      </c>
      <c r="X130" s="90">
        <f t="shared" si="74"/>
        <v>-665</v>
      </c>
      <c r="Y130" s="90">
        <f t="shared" si="74"/>
        <v>-639</v>
      </c>
      <c r="Z130" s="90">
        <f t="shared" si="74"/>
        <v>-983</v>
      </c>
      <c r="AA130" s="90">
        <f t="shared" si="74"/>
        <v>-766</v>
      </c>
      <c r="AB130" s="176">
        <f t="shared" si="74"/>
        <v>-1256</v>
      </c>
    </row>
    <row r="131" spans="1:28" x14ac:dyDescent="0.3">
      <c r="A131" s="3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256">
        <v>0</v>
      </c>
      <c r="Q131" s="274"/>
      <c r="R131" s="256"/>
      <c r="S131" s="274"/>
      <c r="T131" s="256"/>
      <c r="U131" s="275"/>
      <c r="V131" s="255">
        <f t="shared" si="74"/>
        <v>-6</v>
      </c>
      <c r="W131" s="256">
        <f t="shared" si="74"/>
        <v>-18</v>
      </c>
      <c r="X131" s="90">
        <f t="shared" si="74"/>
        <v>-262</v>
      </c>
      <c r="Y131" s="90">
        <f t="shared" si="74"/>
        <v>-237</v>
      </c>
      <c r="Z131" s="90">
        <f t="shared" si="74"/>
        <v>-455</v>
      </c>
      <c r="AA131" s="90">
        <f t="shared" si="74"/>
        <v>-313</v>
      </c>
      <c r="AB131" s="176">
        <f t="shared" si="74"/>
        <v>-624</v>
      </c>
    </row>
    <row r="132" spans="1:28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256">
        <v>0</v>
      </c>
      <c r="Q132" s="274"/>
      <c r="R132" s="256"/>
      <c r="S132" s="274"/>
      <c r="T132" s="256"/>
      <c r="U132" s="275"/>
      <c r="V132" s="255">
        <f t="shared" si="74"/>
        <v>-56</v>
      </c>
      <c r="W132" s="256">
        <f t="shared" si="74"/>
        <v>-105</v>
      </c>
      <c r="X132" s="90">
        <f t="shared" si="74"/>
        <v>-132</v>
      </c>
      <c r="Y132" s="90">
        <f t="shared" si="74"/>
        <v>-105</v>
      </c>
      <c r="Z132" s="90">
        <f t="shared" si="74"/>
        <v>-79</v>
      </c>
      <c r="AA132" s="90">
        <f t="shared" si="74"/>
        <v>-62</v>
      </c>
      <c r="AB132" s="176">
        <f t="shared" si="74"/>
        <v>-41</v>
      </c>
    </row>
    <row r="133" spans="1:28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256">
        <v>0</v>
      </c>
      <c r="Q133" s="274"/>
      <c r="R133" s="256"/>
      <c r="S133" s="274"/>
      <c r="T133" s="256"/>
      <c r="U133" s="275"/>
      <c r="V133" s="255">
        <f t="shared" si="74"/>
        <v>-5</v>
      </c>
      <c r="W133" s="256">
        <f t="shared" si="74"/>
        <v>-10</v>
      </c>
      <c r="X133" s="90">
        <f t="shared" si="74"/>
        <v>-9</v>
      </c>
      <c r="Y133" s="90">
        <f t="shared" si="74"/>
        <v>-9</v>
      </c>
      <c r="Z133" s="90">
        <f t="shared" si="74"/>
        <v>-7</v>
      </c>
      <c r="AA133" s="90">
        <f t="shared" si="74"/>
        <v>-5</v>
      </c>
      <c r="AB133" s="176">
        <f t="shared" si="74"/>
        <v>-7</v>
      </c>
    </row>
    <row r="134" spans="1:28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277">
        <v>0</v>
      </c>
      <c r="Q134" s="276"/>
      <c r="R134" s="277"/>
      <c r="S134" s="276"/>
      <c r="T134" s="277"/>
      <c r="U134" s="278"/>
      <c r="V134" s="279">
        <f t="shared" si="74"/>
        <v>0</v>
      </c>
      <c r="W134" s="277">
        <f t="shared" si="74"/>
        <v>-1</v>
      </c>
      <c r="X134" s="94">
        <f t="shared" si="74"/>
        <v>-1</v>
      </c>
      <c r="Y134" s="94">
        <f t="shared" si="74"/>
        <v>0</v>
      </c>
      <c r="Z134" s="94">
        <f t="shared" si="74"/>
        <v>0</v>
      </c>
      <c r="AA134" s="94">
        <f t="shared" si="74"/>
        <v>0</v>
      </c>
      <c r="AB134" s="180">
        <f t="shared" si="74"/>
        <v>0</v>
      </c>
    </row>
    <row r="135" spans="1:28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U135" si="75">SUM(E130:E134)</f>
        <v>1069</v>
      </c>
      <c r="F135" s="294">
        <f t="shared" si="75"/>
        <v>990</v>
      </c>
      <c r="G135" s="293">
        <f t="shared" si="75"/>
        <v>1524</v>
      </c>
      <c r="H135" s="260">
        <f t="shared" si="75"/>
        <v>1146</v>
      </c>
      <c r="I135" s="260">
        <f t="shared" si="75"/>
        <v>1928</v>
      </c>
      <c r="J135" s="260">
        <f t="shared" si="75"/>
        <v>252</v>
      </c>
      <c r="K135" s="260">
        <f t="shared" si="75"/>
        <v>2</v>
      </c>
      <c r="L135" s="260">
        <f t="shared" si="75"/>
        <v>4</v>
      </c>
      <c r="M135" s="260">
        <f t="shared" si="75"/>
        <v>51</v>
      </c>
      <c r="N135" s="262">
        <f t="shared" si="75"/>
        <v>67</v>
      </c>
      <c r="O135" s="256">
        <f t="shared" si="75"/>
        <v>25</v>
      </c>
      <c r="P135" s="256">
        <f t="shared" ref="P135" si="76">SUM(P130:P134)</f>
        <v>0</v>
      </c>
      <c r="Q135" s="274">
        <f t="shared" si="75"/>
        <v>0</v>
      </c>
      <c r="R135" s="256">
        <f t="shared" si="75"/>
        <v>0</v>
      </c>
      <c r="S135" s="274">
        <f t="shared" si="75"/>
        <v>0</v>
      </c>
      <c r="T135" s="256">
        <f t="shared" si="75"/>
        <v>0</v>
      </c>
      <c r="U135" s="275">
        <f t="shared" si="75"/>
        <v>0</v>
      </c>
      <c r="V135" s="281">
        <f>SUM(V130:V134)</f>
        <v>-145</v>
      </c>
      <c r="W135" s="282">
        <f>SUM(W130:W134)</f>
        <v>-1051</v>
      </c>
      <c r="X135" s="92">
        <f t="shared" ref="X135:AB135" si="77">SUM(X130:X134)</f>
        <v>-1069</v>
      </c>
      <c r="Y135" s="93">
        <f t="shared" si="77"/>
        <v>-990</v>
      </c>
      <c r="Z135" s="92">
        <f t="shared" si="77"/>
        <v>-1524</v>
      </c>
      <c r="AA135" s="93">
        <f t="shared" si="77"/>
        <v>-1146</v>
      </c>
      <c r="AB135" s="183">
        <f t="shared" si="77"/>
        <v>-1928</v>
      </c>
    </row>
    <row r="136" spans="1:28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256"/>
      <c r="Q136" s="274"/>
      <c r="R136" s="256"/>
      <c r="S136" s="274"/>
      <c r="T136" s="256"/>
      <c r="U136" s="275"/>
      <c r="V136" s="281"/>
      <c r="W136" s="282"/>
      <c r="X136" s="92"/>
      <c r="Y136" s="93"/>
      <c r="Z136" s="92"/>
      <c r="AA136" s="93"/>
      <c r="AB136" s="183"/>
    </row>
    <row r="137" spans="1:28" x14ac:dyDescent="0.3">
      <c r="A137" s="290"/>
      <c r="B137" s="291" t="str">
        <f>$B$11</f>
        <v>Residential [1]</v>
      </c>
      <c r="C137" s="334">
        <v>6071</v>
      </c>
      <c r="D137" s="335">
        <v>8434</v>
      </c>
      <c r="E137" s="335">
        <v>10246</v>
      </c>
      <c r="F137" s="336">
        <v>8801</v>
      </c>
      <c r="G137" s="335">
        <v>8537</v>
      </c>
      <c r="H137" s="335">
        <v>7773</v>
      </c>
      <c r="I137" s="335">
        <v>6476</v>
      </c>
      <c r="J137" s="335">
        <v>4489</v>
      </c>
      <c r="K137" s="335">
        <v>3143</v>
      </c>
      <c r="L137" s="335">
        <v>2139</v>
      </c>
      <c r="M137" s="335">
        <v>2751</v>
      </c>
      <c r="N137" s="337">
        <v>3727</v>
      </c>
      <c r="O137" s="332">
        <v>3018</v>
      </c>
      <c r="P137" s="332">
        <v>2480</v>
      </c>
      <c r="Q137" s="274"/>
      <c r="R137" s="256"/>
      <c r="S137" s="274"/>
      <c r="T137" s="256"/>
      <c r="U137" s="275"/>
      <c r="V137" s="255">
        <f t="shared" ref="V137:AB141" si="78">O137-C137</f>
        <v>-3053</v>
      </c>
      <c r="W137" s="256">
        <f t="shared" si="78"/>
        <v>-5954</v>
      </c>
      <c r="X137" s="90">
        <f t="shared" si="78"/>
        <v>-10246</v>
      </c>
      <c r="Y137" s="90">
        <f t="shared" si="78"/>
        <v>-8801</v>
      </c>
      <c r="Z137" s="90">
        <f t="shared" si="78"/>
        <v>-8537</v>
      </c>
      <c r="AA137" s="90">
        <f t="shared" si="78"/>
        <v>-7773</v>
      </c>
      <c r="AB137" s="176">
        <f t="shared" si="78"/>
        <v>-6476</v>
      </c>
    </row>
    <row r="138" spans="1:28" x14ac:dyDescent="0.3">
      <c r="A138" s="290"/>
      <c r="B138" s="291" t="str">
        <f>$B$12</f>
        <v>Low Income Residential [2]</v>
      </c>
      <c r="C138" s="334">
        <v>1317</v>
      </c>
      <c r="D138" s="335">
        <v>1669</v>
      </c>
      <c r="E138" s="335">
        <v>3587</v>
      </c>
      <c r="F138" s="336">
        <v>3163</v>
      </c>
      <c r="G138" s="335">
        <v>3293</v>
      </c>
      <c r="H138" s="335">
        <v>3206</v>
      </c>
      <c r="I138" s="335">
        <v>2802</v>
      </c>
      <c r="J138" s="335">
        <v>2143</v>
      </c>
      <c r="K138" s="335">
        <v>726</v>
      </c>
      <c r="L138" s="335">
        <v>317</v>
      </c>
      <c r="M138" s="335">
        <v>293</v>
      </c>
      <c r="N138" s="337">
        <v>338</v>
      </c>
      <c r="O138" s="332">
        <v>351</v>
      </c>
      <c r="P138" s="332">
        <v>360</v>
      </c>
      <c r="Q138" s="274"/>
      <c r="R138" s="256"/>
      <c r="S138" s="274"/>
      <c r="T138" s="256"/>
      <c r="U138" s="275"/>
      <c r="V138" s="255">
        <f t="shared" si="78"/>
        <v>-966</v>
      </c>
      <c r="W138" s="256">
        <f t="shared" si="78"/>
        <v>-1309</v>
      </c>
      <c r="X138" s="90">
        <f t="shared" si="78"/>
        <v>-3587</v>
      </c>
      <c r="Y138" s="90">
        <f t="shared" si="78"/>
        <v>-3163</v>
      </c>
      <c r="Z138" s="90">
        <f t="shared" si="78"/>
        <v>-3293</v>
      </c>
      <c r="AA138" s="90">
        <f t="shared" si="78"/>
        <v>-3206</v>
      </c>
      <c r="AB138" s="176">
        <f t="shared" si="78"/>
        <v>-2802</v>
      </c>
    </row>
    <row r="139" spans="1:28" x14ac:dyDescent="0.3">
      <c r="A139" s="290"/>
      <c r="B139" s="291" t="str">
        <f>$B$13</f>
        <v>Small C&amp;I [3]</v>
      </c>
      <c r="C139" s="334">
        <v>134</v>
      </c>
      <c r="D139" s="335">
        <v>190</v>
      </c>
      <c r="E139" s="335">
        <v>208</v>
      </c>
      <c r="F139" s="336">
        <v>163</v>
      </c>
      <c r="G139" s="335">
        <v>135</v>
      </c>
      <c r="H139" s="335">
        <v>104</v>
      </c>
      <c r="I139" s="335">
        <v>89</v>
      </c>
      <c r="J139" s="335">
        <v>66</v>
      </c>
      <c r="K139" s="335">
        <v>53</v>
      </c>
      <c r="L139" s="335">
        <v>47</v>
      </c>
      <c r="M139" s="335">
        <v>64</v>
      </c>
      <c r="N139" s="337">
        <v>76</v>
      </c>
      <c r="O139" s="332">
        <v>44</v>
      </c>
      <c r="P139" s="332">
        <v>37</v>
      </c>
      <c r="Q139" s="274"/>
      <c r="R139" s="256"/>
      <c r="S139" s="274"/>
      <c r="T139" s="256"/>
      <c r="U139" s="275"/>
      <c r="V139" s="255">
        <f t="shared" si="78"/>
        <v>-90</v>
      </c>
      <c r="W139" s="256">
        <f t="shared" si="78"/>
        <v>-153</v>
      </c>
      <c r="X139" s="90">
        <f t="shared" si="78"/>
        <v>-208</v>
      </c>
      <c r="Y139" s="90">
        <f t="shared" si="78"/>
        <v>-163</v>
      </c>
      <c r="Z139" s="90">
        <f t="shared" si="78"/>
        <v>-135</v>
      </c>
      <c r="AA139" s="90">
        <f t="shared" si="78"/>
        <v>-104</v>
      </c>
      <c r="AB139" s="176">
        <f t="shared" si="78"/>
        <v>-89</v>
      </c>
    </row>
    <row r="140" spans="1:28" x14ac:dyDescent="0.3">
      <c r="A140" s="290"/>
      <c r="B140" s="291" t="str">
        <f>$B$14</f>
        <v>Medium C&amp;I [4]</v>
      </c>
      <c r="C140" s="334">
        <v>54</v>
      </c>
      <c r="D140" s="335">
        <v>62</v>
      </c>
      <c r="E140" s="335">
        <v>69</v>
      </c>
      <c r="F140" s="336">
        <v>59</v>
      </c>
      <c r="G140" s="335">
        <v>54</v>
      </c>
      <c r="H140" s="335">
        <v>48</v>
      </c>
      <c r="I140" s="335">
        <v>37</v>
      </c>
      <c r="J140" s="335">
        <v>23</v>
      </c>
      <c r="K140" s="335">
        <v>24</v>
      </c>
      <c r="L140" s="335">
        <v>27</v>
      </c>
      <c r="M140" s="335">
        <v>28</v>
      </c>
      <c r="N140" s="337">
        <v>39</v>
      </c>
      <c r="O140" s="332">
        <v>30</v>
      </c>
      <c r="P140" s="332">
        <v>22</v>
      </c>
      <c r="Q140" s="274"/>
      <c r="R140" s="256"/>
      <c r="S140" s="274"/>
      <c r="T140" s="256"/>
      <c r="U140" s="275"/>
      <c r="V140" s="255">
        <f t="shared" si="78"/>
        <v>-24</v>
      </c>
      <c r="W140" s="256">
        <f t="shared" si="78"/>
        <v>-40</v>
      </c>
      <c r="X140" s="90">
        <f t="shared" si="78"/>
        <v>-69</v>
      </c>
      <c r="Y140" s="90">
        <f t="shared" si="78"/>
        <v>-59</v>
      </c>
      <c r="Z140" s="90">
        <f t="shared" si="78"/>
        <v>-54</v>
      </c>
      <c r="AA140" s="90">
        <f t="shared" si="78"/>
        <v>-48</v>
      </c>
      <c r="AB140" s="176">
        <f t="shared" si="78"/>
        <v>-37</v>
      </c>
    </row>
    <row r="141" spans="1:28" ht="16.2" x14ac:dyDescent="0.45">
      <c r="A141" s="290"/>
      <c r="B141" s="291" t="str">
        <f>$B$15</f>
        <v>Large C&amp;I [5]</v>
      </c>
      <c r="C141" s="338">
        <v>5</v>
      </c>
      <c r="D141" s="339">
        <v>7</v>
      </c>
      <c r="E141" s="339">
        <v>8</v>
      </c>
      <c r="F141" s="340">
        <v>7</v>
      </c>
      <c r="G141" s="339">
        <v>6</v>
      </c>
      <c r="H141" s="339">
        <v>5</v>
      </c>
      <c r="I141" s="339">
        <v>3</v>
      </c>
      <c r="J141" s="339">
        <v>2</v>
      </c>
      <c r="K141" s="339">
        <v>3</v>
      </c>
      <c r="L141" s="339">
        <v>2</v>
      </c>
      <c r="M141" s="339">
        <v>3</v>
      </c>
      <c r="N141" s="341">
        <v>2</v>
      </c>
      <c r="O141" s="333">
        <v>1</v>
      </c>
      <c r="P141" s="333">
        <v>1</v>
      </c>
      <c r="Q141" s="276"/>
      <c r="R141" s="277"/>
      <c r="S141" s="276"/>
      <c r="T141" s="277"/>
      <c r="U141" s="278"/>
      <c r="V141" s="279">
        <f t="shared" si="78"/>
        <v>-4</v>
      </c>
      <c r="W141" s="277">
        <f t="shared" si="78"/>
        <v>-6</v>
      </c>
      <c r="X141" s="94">
        <f t="shared" si="78"/>
        <v>-8</v>
      </c>
      <c r="Y141" s="94">
        <f t="shared" si="78"/>
        <v>-7</v>
      </c>
      <c r="Z141" s="94">
        <f t="shared" si="78"/>
        <v>-6</v>
      </c>
      <c r="AA141" s="94">
        <f t="shared" si="78"/>
        <v>-5</v>
      </c>
      <c r="AB141" s="180">
        <f t="shared" si="78"/>
        <v>-3</v>
      </c>
    </row>
    <row r="142" spans="1:28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B142" si="79">SUM(E137:E141)</f>
        <v>14118</v>
      </c>
      <c r="F142" s="300">
        <f t="shared" si="79"/>
        <v>12193</v>
      </c>
      <c r="G142" s="300">
        <f t="shared" si="79"/>
        <v>12025</v>
      </c>
      <c r="H142" s="270">
        <f t="shared" si="79"/>
        <v>11136</v>
      </c>
      <c r="I142" s="270">
        <f t="shared" si="79"/>
        <v>9407</v>
      </c>
      <c r="J142" s="270">
        <f t="shared" si="79"/>
        <v>6723</v>
      </c>
      <c r="K142" s="270">
        <f t="shared" si="79"/>
        <v>3949</v>
      </c>
      <c r="L142" s="270">
        <f t="shared" si="79"/>
        <v>2532</v>
      </c>
      <c r="M142" s="270">
        <f t="shared" si="79"/>
        <v>3139</v>
      </c>
      <c r="N142" s="271">
        <f t="shared" si="79"/>
        <v>4182</v>
      </c>
      <c r="O142" s="283">
        <f t="shared" si="79"/>
        <v>3444</v>
      </c>
      <c r="P142" s="283">
        <f t="shared" ref="P142" si="80">SUM(P137:P141)</f>
        <v>2900</v>
      </c>
      <c r="Q142" s="283">
        <f t="shared" si="79"/>
        <v>0</v>
      </c>
      <c r="R142" s="283">
        <f t="shared" si="79"/>
        <v>0</v>
      </c>
      <c r="S142" s="283">
        <f t="shared" si="79"/>
        <v>0</v>
      </c>
      <c r="T142" s="283">
        <f t="shared" si="79"/>
        <v>0</v>
      </c>
      <c r="U142" s="284">
        <f t="shared" si="79"/>
        <v>0</v>
      </c>
      <c r="V142" s="285">
        <f t="shared" si="79"/>
        <v>-4137</v>
      </c>
      <c r="W142" s="283">
        <f t="shared" si="79"/>
        <v>-7462</v>
      </c>
      <c r="X142" s="185">
        <f t="shared" si="79"/>
        <v>-14118</v>
      </c>
      <c r="Y142" s="185">
        <f t="shared" si="79"/>
        <v>-12193</v>
      </c>
      <c r="Z142" s="185">
        <f t="shared" si="79"/>
        <v>-12025</v>
      </c>
      <c r="AA142" s="185">
        <f t="shared" si="79"/>
        <v>-11136</v>
      </c>
      <c r="AB142" s="186">
        <f t="shared" si="79"/>
        <v>-9407</v>
      </c>
    </row>
    <row r="143" spans="1:28" x14ac:dyDescent="0.3">
      <c r="A143" s="290"/>
      <c r="B143" s="229"/>
      <c r="C143" s="229"/>
      <c r="D143" s="229"/>
      <c r="E143" s="229"/>
      <c r="F143" s="229"/>
      <c r="G143" s="229"/>
    </row>
    <row r="144" spans="1:28" x14ac:dyDescent="0.3">
      <c r="A144" s="229"/>
      <c r="B144" s="301" t="s">
        <v>33</v>
      </c>
      <c r="C144" s="229"/>
      <c r="D144" s="229"/>
      <c r="E144" s="229"/>
      <c r="F144" s="229"/>
      <c r="G144" s="229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/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30"/>
      <c r="C158" s="229"/>
      <c r="D158" s="229"/>
      <c r="E158" s="229"/>
      <c r="F158" s="229"/>
      <c r="G158" s="229"/>
      <c r="H158" s="229"/>
      <c r="I158" s="229"/>
      <c r="J158" s="229"/>
      <c r="K158" s="229"/>
      <c r="L158" s="229"/>
    </row>
    <row r="159" spans="1:12" x14ac:dyDescent="0.3">
      <c r="A159" s="229"/>
      <c r="B159" s="22" t="s">
        <v>21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54</v>
      </c>
      <c r="C160" s="229"/>
      <c r="D160" s="229"/>
      <c r="E160" s="229"/>
      <c r="F160" s="229"/>
      <c r="G160" s="229"/>
    </row>
    <row r="161" spans="1:7" x14ac:dyDescent="0.3">
      <c r="A161" s="229"/>
      <c r="B161" s="230" t="s">
        <v>55</v>
      </c>
      <c r="C161" s="229"/>
      <c r="D161" s="229"/>
      <c r="E161" s="229"/>
      <c r="F161" s="229"/>
      <c r="G161" s="229"/>
    </row>
    <row r="162" spans="1:7" s="229" customFormat="1" x14ac:dyDescent="0.3">
      <c r="B162" s="230"/>
    </row>
    <row r="163" spans="1:7" s="229" customFormat="1" x14ac:dyDescent="0.3">
      <c r="B163" s="230"/>
    </row>
    <row r="164" spans="1:7" x14ac:dyDescent="0.3">
      <c r="A164" s="229"/>
      <c r="B164" s="229"/>
      <c r="C164" s="229"/>
      <c r="D164" s="229"/>
      <c r="E164" s="229"/>
      <c r="F164" s="229"/>
      <c r="G164" s="229"/>
    </row>
  </sheetData>
  <mergeCells count="5">
    <mergeCell ref="B1:W1"/>
    <mergeCell ref="C2:I2"/>
    <mergeCell ref="C3:I3"/>
    <mergeCell ref="C5:I5"/>
    <mergeCell ref="V8:AB8"/>
  </mergeCells>
  <hyperlinks>
    <hyperlink ref="C4" r:id="rId1"/>
  </hyperlinks>
  <pageMargins left="0.45" right="0.45" top="0.5" bottom="0.5" header="0.3" footer="0.3"/>
  <pageSetup scale="47" fitToHeight="0" orientation="landscape" r:id="rId2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63"/>
  <sheetViews>
    <sheetView zoomScaleNormal="100" workbookViewId="0">
      <pane xSplit="2" ySplit="9" topLeftCell="P10" activePane="bottomRight" state="frozen"/>
      <selection pane="topRight" activeCell="C1" sqref="C1"/>
      <selection pane="bottomLeft" activeCell="A9" sqref="A9"/>
      <selection pane="bottomRight" activeCell="S5" sqref="S5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229" customWidth="1"/>
    <col min="21" max="23" width="11.44140625" style="1" customWidth="1"/>
    <col min="24" max="25" width="12" style="1" bestFit="1" customWidth="1"/>
    <col min="26" max="27" width="11" style="1" bestFit="1" customWidth="1"/>
    <col min="28" max="28" width="12.33203125" style="1" customWidth="1"/>
    <col min="29" max="29" width="12.5546875" style="1" customWidth="1"/>
    <col min="30" max="31" width="11.44140625" style="1" bestFit="1" customWidth="1"/>
    <col min="32" max="32" width="15.5546875" style="1" customWidth="1"/>
    <col min="33" max="16384" width="9.21875" style="1"/>
  </cols>
  <sheetData>
    <row r="1" spans="1:37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23"/>
      <c r="AA1" s="23"/>
      <c r="AB1" s="23"/>
      <c r="AC1" s="23"/>
      <c r="AD1" s="23"/>
      <c r="AE1" s="23"/>
      <c r="AF1" s="24"/>
    </row>
    <row r="2" spans="1:37" ht="27.6" customHeight="1" thickTop="1" thickBot="1" x14ac:dyDescent="0.35">
      <c r="B2" s="4" t="s">
        <v>0</v>
      </c>
      <c r="C2" s="515"/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350"/>
      <c r="U2" s="6"/>
      <c r="V2" s="6"/>
      <c r="W2" s="6"/>
      <c r="X2" s="6"/>
      <c r="Y2" s="7"/>
    </row>
    <row r="3" spans="1:37" ht="27.6" customHeight="1" thickTop="1" thickBot="1" x14ac:dyDescent="0.35">
      <c r="B3" s="4" t="s">
        <v>59</v>
      </c>
      <c r="C3" s="517"/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351"/>
      <c r="U3" s="8"/>
      <c r="V3" s="8"/>
      <c r="W3" s="8"/>
      <c r="X3" s="8"/>
      <c r="Y3" s="9"/>
    </row>
    <row r="4" spans="1:37" ht="27.6" customHeight="1" thickTop="1" thickBot="1" x14ac:dyDescent="0.35">
      <c r="B4" s="4" t="s">
        <v>1</v>
      </c>
      <c r="C4" s="330"/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351"/>
      <c r="U4" s="8"/>
      <c r="V4" s="8"/>
      <c r="W4" s="8"/>
      <c r="X4" s="8"/>
      <c r="Y4" s="9"/>
    </row>
    <row r="5" spans="1:37" ht="27.6" customHeight="1" thickTop="1" thickBot="1" x14ac:dyDescent="0.35">
      <c r="B5" s="4" t="s">
        <v>45</v>
      </c>
      <c r="C5" s="519" t="s">
        <v>185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351"/>
      <c r="U5" s="8"/>
      <c r="V5" s="8"/>
      <c r="W5" s="8"/>
      <c r="X5" s="8"/>
      <c r="Y5" s="10"/>
    </row>
    <row r="6" spans="1:37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351"/>
      <c r="U6" s="8"/>
      <c r="V6" s="8"/>
      <c r="W6" s="8"/>
      <c r="X6" s="8"/>
      <c r="Y6" s="10"/>
    </row>
    <row r="7" spans="1:37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398"/>
      <c r="U7" s="13"/>
      <c r="V7" s="13"/>
      <c r="W7" s="13"/>
      <c r="X7" s="13"/>
      <c r="Y7" s="14"/>
    </row>
    <row r="8" spans="1:37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353"/>
      <c r="U8" s="20"/>
      <c r="V8" s="466"/>
      <c r="W8" s="466"/>
      <c r="X8" s="521" t="s">
        <v>32</v>
      </c>
      <c r="Y8" s="522"/>
      <c r="Z8" s="522"/>
      <c r="AA8" s="522"/>
      <c r="AB8" s="522"/>
      <c r="AC8" s="522"/>
      <c r="AD8" s="522"/>
      <c r="AE8" s="522"/>
      <c r="AF8" s="523"/>
      <c r="AG8" s="494"/>
      <c r="AH8" s="494"/>
    </row>
    <row r="9" spans="1:37" s="495" customFormat="1" ht="30.6" customHeight="1" thickBot="1" x14ac:dyDescent="0.35">
      <c r="B9" s="21"/>
      <c r="C9" s="496" t="s">
        <v>8</v>
      </c>
      <c r="D9" s="497" t="s">
        <v>9</v>
      </c>
      <c r="E9" s="497" t="s">
        <v>13</v>
      </c>
      <c r="F9" s="497" t="s">
        <v>10</v>
      </c>
      <c r="G9" s="497" t="s">
        <v>14</v>
      </c>
      <c r="H9" s="497" t="s">
        <v>2</v>
      </c>
      <c r="I9" s="497" t="s">
        <v>12</v>
      </c>
      <c r="J9" s="497" t="s">
        <v>3</v>
      </c>
      <c r="K9" s="497" t="s">
        <v>4</v>
      </c>
      <c r="L9" s="497" t="s">
        <v>5</v>
      </c>
      <c r="M9" s="497" t="s">
        <v>6</v>
      </c>
      <c r="N9" s="498" t="s">
        <v>7</v>
      </c>
      <c r="O9" s="499" t="s">
        <v>8</v>
      </c>
      <c r="P9" s="500" t="s">
        <v>9</v>
      </c>
      <c r="Q9" s="501" t="s">
        <v>13</v>
      </c>
      <c r="R9" s="502" t="s">
        <v>10</v>
      </c>
      <c r="S9" s="502" t="s">
        <v>11</v>
      </c>
      <c r="T9" s="502" t="s">
        <v>2</v>
      </c>
      <c r="U9" s="502" t="s">
        <v>12</v>
      </c>
      <c r="V9" s="502" t="s">
        <v>3</v>
      </c>
      <c r="W9" s="467" t="s">
        <v>186</v>
      </c>
      <c r="X9" s="496" t="s">
        <v>8</v>
      </c>
      <c r="Y9" s="497" t="s">
        <v>9</v>
      </c>
      <c r="Z9" s="497" t="s">
        <v>13</v>
      </c>
      <c r="AA9" s="497" t="s">
        <v>139</v>
      </c>
      <c r="AB9" s="497" t="s">
        <v>11</v>
      </c>
      <c r="AC9" s="497" t="s">
        <v>2</v>
      </c>
      <c r="AD9" s="497" t="s">
        <v>12</v>
      </c>
      <c r="AE9" s="497" t="s">
        <v>3</v>
      </c>
      <c r="AF9" s="503" t="s">
        <v>182</v>
      </c>
      <c r="AG9" s="504"/>
      <c r="AH9" s="504"/>
      <c r="AI9" s="504"/>
      <c r="AJ9" s="504"/>
      <c r="AK9" s="504"/>
    </row>
    <row r="10" spans="1:37" ht="14.4" customHeight="1" x14ac:dyDescent="0.3">
      <c r="A10" s="507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355"/>
      <c r="U10" s="187"/>
      <c r="V10" s="468"/>
      <c r="W10" s="468"/>
      <c r="X10" s="212"/>
      <c r="Y10" s="28"/>
      <c r="Z10" s="29"/>
      <c r="AA10" s="29"/>
      <c r="AB10" s="29"/>
      <c r="AC10" s="29"/>
      <c r="AD10" s="29"/>
      <c r="AE10" s="29"/>
      <c r="AF10" s="152"/>
    </row>
    <row r="11" spans="1:37" x14ac:dyDescent="0.3">
      <c r="A11" s="507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357">
        <v>256621</v>
      </c>
      <c r="U11" s="357">
        <v>256285</v>
      </c>
      <c r="V11" s="469">
        <v>256196</v>
      </c>
      <c r="W11" s="469">
        <v>256094</v>
      </c>
      <c r="X11" s="213">
        <f t="shared" ref="X11:AF15" si="0">O11-C11</f>
        <v>4079</v>
      </c>
      <c r="Y11" s="80">
        <f t="shared" si="0"/>
        <v>4317</v>
      </c>
      <c r="Z11" s="80">
        <f t="shared" si="0"/>
        <v>5435</v>
      </c>
      <c r="AA11" s="80">
        <f t="shared" si="0"/>
        <v>6171</v>
      </c>
      <c r="AB11" s="80">
        <f t="shared" si="0"/>
        <v>3856</v>
      </c>
      <c r="AC11" s="80">
        <f t="shared" si="0"/>
        <v>3224</v>
      </c>
      <c r="AD11" s="80">
        <f t="shared" si="0"/>
        <v>1509</v>
      </c>
      <c r="AE11" s="80">
        <f t="shared" si="0"/>
        <v>1010</v>
      </c>
      <c r="AF11" s="154">
        <f t="shared" si="0"/>
        <v>-599</v>
      </c>
    </row>
    <row r="12" spans="1:37" x14ac:dyDescent="0.3">
      <c r="A12" s="507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357">
        <v>42434</v>
      </c>
      <c r="U12" s="357">
        <v>42966</v>
      </c>
      <c r="V12" s="469">
        <v>43439</v>
      </c>
      <c r="W12" s="469">
        <v>43985</v>
      </c>
      <c r="X12" s="213">
        <f t="shared" si="0"/>
        <v>-247</v>
      </c>
      <c r="Y12" s="80">
        <f t="shared" si="0"/>
        <v>389</v>
      </c>
      <c r="Z12" s="80">
        <f t="shared" si="0"/>
        <v>-209</v>
      </c>
      <c r="AA12" s="80">
        <f t="shared" si="0"/>
        <v>-365</v>
      </c>
      <c r="AB12" s="80">
        <f t="shared" si="0"/>
        <v>2782</v>
      </c>
      <c r="AC12" s="80">
        <f t="shared" si="0"/>
        <v>3291</v>
      </c>
      <c r="AD12" s="80">
        <f t="shared" si="0"/>
        <v>5088</v>
      </c>
      <c r="AE12" s="80">
        <f t="shared" si="0"/>
        <v>4230</v>
      </c>
      <c r="AF12" s="154">
        <f t="shared" si="0"/>
        <v>4690</v>
      </c>
    </row>
    <row r="13" spans="1:37" x14ac:dyDescent="0.3">
      <c r="A13" s="507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357">
        <v>23426</v>
      </c>
      <c r="U13" s="357">
        <v>23414</v>
      </c>
      <c r="V13" s="469">
        <v>23886</v>
      </c>
      <c r="W13" s="469">
        <v>23973</v>
      </c>
      <c r="X13" s="213">
        <f t="shared" si="0"/>
        <v>-11</v>
      </c>
      <c r="Y13" s="80">
        <f t="shared" si="0"/>
        <v>186</v>
      </c>
      <c r="Z13" s="80">
        <f t="shared" si="0"/>
        <v>425</v>
      </c>
      <c r="AA13" s="80">
        <f t="shared" si="0"/>
        <v>619</v>
      </c>
      <c r="AB13" s="80">
        <f t="shared" si="0"/>
        <v>677</v>
      </c>
      <c r="AC13" s="80">
        <f t="shared" si="0"/>
        <v>701</v>
      </c>
      <c r="AD13" s="80">
        <f t="shared" si="0"/>
        <v>683</v>
      </c>
      <c r="AE13" s="80">
        <f t="shared" si="0"/>
        <v>957</v>
      </c>
      <c r="AF13" s="154">
        <f t="shared" si="0"/>
        <v>637</v>
      </c>
    </row>
    <row r="14" spans="1:37" x14ac:dyDescent="0.3">
      <c r="A14" s="507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357">
        <v>6939</v>
      </c>
      <c r="U14" s="357">
        <v>6944</v>
      </c>
      <c r="V14" s="469">
        <v>6570</v>
      </c>
      <c r="W14" s="469">
        <v>6573</v>
      </c>
      <c r="X14" s="213">
        <f t="shared" si="0"/>
        <v>136</v>
      </c>
      <c r="Y14" s="80">
        <f t="shared" si="0"/>
        <v>152</v>
      </c>
      <c r="Z14" s="80">
        <f t="shared" si="0"/>
        <v>158</v>
      </c>
      <c r="AA14" s="80">
        <f t="shared" si="0"/>
        <v>174</v>
      </c>
      <c r="AB14" s="80">
        <f t="shared" si="0"/>
        <v>194</v>
      </c>
      <c r="AC14" s="80">
        <f t="shared" si="0"/>
        <v>191</v>
      </c>
      <c r="AD14" s="80">
        <f t="shared" si="0"/>
        <v>190</v>
      </c>
      <c r="AE14" s="80">
        <f t="shared" si="0"/>
        <v>-303</v>
      </c>
      <c r="AF14" s="154">
        <f t="shared" si="0"/>
        <v>-332</v>
      </c>
    </row>
    <row r="15" spans="1:37" x14ac:dyDescent="0.3">
      <c r="A15" s="507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358">
        <v>1000</v>
      </c>
      <c r="U15" s="358">
        <v>1000</v>
      </c>
      <c r="V15" s="470">
        <v>907</v>
      </c>
      <c r="W15" s="470">
        <v>902</v>
      </c>
      <c r="X15" s="214">
        <f t="shared" si="0"/>
        <v>13</v>
      </c>
      <c r="Y15" s="85">
        <f t="shared" si="0"/>
        <v>18</v>
      </c>
      <c r="Z15" s="85">
        <f t="shared" si="0"/>
        <v>15</v>
      </c>
      <c r="AA15" s="85">
        <f t="shared" si="0"/>
        <v>18</v>
      </c>
      <c r="AB15" s="85">
        <f t="shared" si="0"/>
        <v>17</v>
      </c>
      <c r="AC15" s="85">
        <f t="shared" si="0"/>
        <v>22</v>
      </c>
      <c r="AD15" s="85">
        <f t="shared" si="0"/>
        <v>23</v>
      </c>
      <c r="AE15" s="85">
        <f t="shared" si="0"/>
        <v>-77</v>
      </c>
      <c r="AF15" s="155">
        <f t="shared" si="0"/>
        <v>-92</v>
      </c>
    </row>
    <row r="16" spans="1:37" ht="15" thickBot="1" x14ac:dyDescent="0.35">
      <c r="A16" s="507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W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359">
        <f t="shared" si="1"/>
        <v>330420</v>
      </c>
      <c r="U16" s="359">
        <f t="shared" si="1"/>
        <v>330609</v>
      </c>
      <c r="V16" s="359">
        <f t="shared" si="1"/>
        <v>330998</v>
      </c>
      <c r="W16" s="359">
        <f t="shared" si="1"/>
        <v>331527</v>
      </c>
      <c r="X16" s="215">
        <f>SUM(X11:X15)</f>
        <v>3970</v>
      </c>
      <c r="Y16" s="51">
        <f>SUM(Y11:Y15)</f>
        <v>5062</v>
      </c>
      <c r="Z16" s="51">
        <f t="shared" ref="Z16:AF16" si="2">SUM(Z11:Z15)</f>
        <v>5824</v>
      </c>
      <c r="AA16" s="51">
        <f t="shared" si="2"/>
        <v>6617</v>
      </c>
      <c r="AB16" s="51">
        <f t="shared" si="2"/>
        <v>7526</v>
      </c>
      <c r="AC16" s="51">
        <f t="shared" si="2"/>
        <v>7429</v>
      </c>
      <c r="AD16" s="51">
        <f t="shared" si="2"/>
        <v>7493</v>
      </c>
      <c r="AE16" s="51">
        <f t="shared" si="2"/>
        <v>5817</v>
      </c>
      <c r="AF16" s="472">
        <f t="shared" si="2"/>
        <v>4304</v>
      </c>
    </row>
    <row r="17" spans="1:37" x14ac:dyDescent="0.3">
      <c r="A17" s="507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60"/>
      <c r="U17" s="360"/>
      <c r="V17" s="471"/>
      <c r="W17" s="471"/>
      <c r="X17" s="213"/>
      <c r="Y17" s="236"/>
      <c r="Z17" s="81"/>
      <c r="AA17" s="81"/>
      <c r="AB17" s="81"/>
      <c r="AC17" s="81"/>
      <c r="AD17" s="81"/>
      <c r="AE17" s="81"/>
      <c r="AF17" s="159"/>
    </row>
    <row r="18" spans="1:37" x14ac:dyDescent="0.3">
      <c r="A18" s="507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361">
        <v>59439</v>
      </c>
      <c r="U18" s="361">
        <v>63197</v>
      </c>
      <c r="V18" s="361">
        <v>60499</v>
      </c>
      <c r="W18" s="469">
        <v>57154</v>
      </c>
      <c r="X18" s="213">
        <f t="shared" ref="X18:AF22" si="3">O18-C18</f>
        <v>5522</v>
      </c>
      <c r="Y18" s="80">
        <f t="shared" si="3"/>
        <v>-3703</v>
      </c>
      <c r="Z18" s="80">
        <f t="shared" si="3"/>
        <v>-1181</v>
      </c>
      <c r="AA18" s="80">
        <f t="shared" si="3"/>
        <v>530</v>
      </c>
      <c r="AB18" s="80">
        <f t="shared" si="3"/>
        <v>-7910</v>
      </c>
      <c r="AC18" s="80">
        <f t="shared" si="3"/>
        <v>-3844</v>
      </c>
      <c r="AD18" s="80">
        <f t="shared" si="3"/>
        <v>3624</v>
      </c>
      <c r="AE18" s="80">
        <f t="shared" si="3"/>
        <v>411</v>
      </c>
      <c r="AF18" s="154">
        <f t="shared" si="3"/>
        <v>2599</v>
      </c>
      <c r="AG18" s="400"/>
      <c r="AH18" s="400"/>
      <c r="AI18" s="400"/>
      <c r="AJ18" s="400"/>
      <c r="AK18" s="400"/>
    </row>
    <row r="19" spans="1:37" x14ac:dyDescent="0.3">
      <c r="A19" s="507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361">
        <v>29077</v>
      </c>
      <c r="U19" s="361">
        <v>29105</v>
      </c>
      <c r="V19" s="361">
        <v>28435</v>
      </c>
      <c r="W19" s="469">
        <v>27426</v>
      </c>
      <c r="X19" s="213">
        <f t="shared" si="3"/>
        <v>-699</v>
      </c>
      <c r="Y19" s="80">
        <f t="shared" si="3"/>
        <v>-1644</v>
      </c>
      <c r="Z19" s="80">
        <f t="shared" si="3"/>
        <v>134</v>
      </c>
      <c r="AA19" s="80">
        <f t="shared" si="3"/>
        <v>-122</v>
      </c>
      <c r="AB19" s="80">
        <f t="shared" si="3"/>
        <v>676</v>
      </c>
      <c r="AC19" s="80">
        <f t="shared" si="3"/>
        <v>1940</v>
      </c>
      <c r="AD19" s="80">
        <f t="shared" si="3"/>
        <v>3343</v>
      </c>
      <c r="AE19" s="80">
        <f t="shared" si="3"/>
        <v>1723</v>
      </c>
      <c r="AF19" s="154">
        <f t="shared" si="3"/>
        <v>2012</v>
      </c>
    </row>
    <row r="20" spans="1:37" x14ac:dyDescent="0.3">
      <c r="A20" s="507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361">
        <v>5310</v>
      </c>
      <c r="U20" s="361">
        <v>5563</v>
      </c>
      <c r="V20" s="361">
        <v>5328</v>
      </c>
      <c r="W20" s="469">
        <v>5193</v>
      </c>
      <c r="X20" s="213">
        <f t="shared" si="3"/>
        <v>787</v>
      </c>
      <c r="Y20" s="80">
        <f t="shared" si="3"/>
        <v>1365</v>
      </c>
      <c r="Z20" s="80">
        <f t="shared" si="3"/>
        <v>1144</v>
      </c>
      <c r="AA20" s="80">
        <f t="shared" si="3"/>
        <v>1146</v>
      </c>
      <c r="AB20" s="80">
        <f t="shared" si="3"/>
        <v>340</v>
      </c>
      <c r="AC20" s="80">
        <f t="shared" si="3"/>
        <v>604</v>
      </c>
      <c r="AD20" s="80">
        <f t="shared" si="3"/>
        <v>1205</v>
      </c>
      <c r="AE20" s="80">
        <f t="shared" si="3"/>
        <v>908</v>
      </c>
      <c r="AF20" s="154">
        <f t="shared" si="3"/>
        <v>1009</v>
      </c>
      <c r="AG20" s="401"/>
      <c r="AH20" s="401"/>
      <c r="AI20" s="401"/>
      <c r="AJ20" s="401"/>
      <c r="AK20" s="401"/>
    </row>
    <row r="21" spans="1:37" x14ac:dyDescent="0.3">
      <c r="A21" s="507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361">
        <v>1176</v>
      </c>
      <c r="U21" s="361">
        <v>1276</v>
      </c>
      <c r="V21" s="361">
        <v>1101</v>
      </c>
      <c r="W21" s="469">
        <v>1109</v>
      </c>
      <c r="X21" s="213">
        <f t="shared" si="3"/>
        <v>325</v>
      </c>
      <c r="Y21" s="80">
        <f t="shared" si="3"/>
        <v>509</v>
      </c>
      <c r="Z21" s="80">
        <f t="shared" si="3"/>
        <v>336</v>
      </c>
      <c r="AA21" s="80">
        <f t="shared" si="3"/>
        <v>347</v>
      </c>
      <c r="AB21" s="80">
        <f t="shared" si="3"/>
        <v>142</v>
      </c>
      <c r="AC21" s="80">
        <f t="shared" si="3"/>
        <v>179</v>
      </c>
      <c r="AD21" s="80">
        <f t="shared" si="3"/>
        <v>429</v>
      </c>
      <c r="AE21" s="80">
        <f t="shared" si="3"/>
        <v>202</v>
      </c>
      <c r="AF21" s="154">
        <f t="shared" si="3"/>
        <v>227</v>
      </c>
    </row>
    <row r="22" spans="1:37" x14ac:dyDescent="0.3">
      <c r="A22" s="507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362">
        <v>147</v>
      </c>
      <c r="U22" s="362">
        <v>172</v>
      </c>
      <c r="V22" s="362">
        <v>134</v>
      </c>
      <c r="W22" s="470">
        <v>133</v>
      </c>
      <c r="X22" s="214">
        <f t="shared" si="3"/>
        <v>75</v>
      </c>
      <c r="Y22" s="85">
        <f t="shared" si="3"/>
        <v>54</v>
      </c>
      <c r="Z22" s="85">
        <f t="shared" si="3"/>
        <v>48</v>
      </c>
      <c r="AA22" s="85">
        <f t="shared" si="3"/>
        <v>75</v>
      </c>
      <c r="AB22" s="85">
        <f t="shared" si="3"/>
        <v>46</v>
      </c>
      <c r="AC22" s="85">
        <f t="shared" si="3"/>
        <v>19</v>
      </c>
      <c r="AD22" s="85">
        <f t="shared" si="3"/>
        <v>54</v>
      </c>
      <c r="AE22" s="85">
        <f t="shared" si="3"/>
        <v>20</v>
      </c>
      <c r="AF22" s="155">
        <f t="shared" si="3"/>
        <v>29</v>
      </c>
    </row>
    <row r="23" spans="1:37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F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95300</v>
      </c>
      <c r="T23" s="363">
        <f t="shared" si="4"/>
        <v>95149</v>
      </c>
      <c r="U23" s="363">
        <f t="shared" si="4"/>
        <v>99313</v>
      </c>
      <c r="V23" s="363">
        <f t="shared" si="4"/>
        <v>95497</v>
      </c>
      <c r="W23" s="363">
        <f t="shared" si="4"/>
        <v>91015</v>
      </c>
      <c r="X23" s="216">
        <f t="shared" si="4"/>
        <v>6010</v>
      </c>
      <c r="Y23" s="60">
        <f t="shared" si="4"/>
        <v>-3419</v>
      </c>
      <c r="Z23" s="60">
        <f t="shared" si="4"/>
        <v>481</v>
      </c>
      <c r="AA23" s="60">
        <f t="shared" si="4"/>
        <v>1976</v>
      </c>
      <c r="AB23" s="60">
        <f t="shared" si="4"/>
        <v>-6706</v>
      </c>
      <c r="AC23" s="60">
        <f t="shared" si="4"/>
        <v>-1102</v>
      </c>
      <c r="AD23" s="60">
        <f t="shared" si="4"/>
        <v>8655</v>
      </c>
      <c r="AE23" s="60">
        <f t="shared" si="4"/>
        <v>3264</v>
      </c>
      <c r="AF23" s="473">
        <f t="shared" si="4"/>
        <v>5876</v>
      </c>
    </row>
    <row r="24" spans="1:37" x14ac:dyDescent="0.3">
      <c r="A24" s="507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61"/>
      <c r="U24" s="361"/>
      <c r="V24" s="361"/>
      <c r="W24" s="363"/>
      <c r="X24" s="216"/>
      <c r="Y24" s="82"/>
      <c r="Z24" s="83"/>
      <c r="AA24" s="83"/>
      <c r="AB24" s="83"/>
      <c r="AC24" s="83"/>
      <c r="AD24" s="83"/>
      <c r="AE24" s="83"/>
      <c r="AF24" s="162"/>
    </row>
    <row r="25" spans="1:37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361">
        <v>18562</v>
      </c>
      <c r="U25" s="361">
        <v>24119</v>
      </c>
      <c r="V25" s="361">
        <v>21653</v>
      </c>
      <c r="W25" s="469">
        <v>20953</v>
      </c>
      <c r="X25" s="213">
        <f t="shared" ref="X25:AF29" si="5">O25-C25</f>
        <v>2991</v>
      </c>
      <c r="Y25" s="80">
        <f t="shared" si="5"/>
        <v>-8657</v>
      </c>
      <c r="Z25" s="80">
        <f t="shared" si="5"/>
        <v>-1118</v>
      </c>
      <c r="AA25" s="80">
        <f t="shared" si="5"/>
        <v>-587</v>
      </c>
      <c r="AB25" s="80">
        <f t="shared" si="5"/>
        <v>-10271</v>
      </c>
      <c r="AC25" s="80">
        <f t="shared" si="5"/>
        <v>-4969</v>
      </c>
      <c r="AD25" s="80">
        <f t="shared" si="5"/>
        <v>2101</v>
      </c>
      <c r="AE25" s="80">
        <f t="shared" si="5"/>
        <v>-4308</v>
      </c>
      <c r="AF25" s="154">
        <f t="shared" si="5"/>
        <v>-1330</v>
      </c>
    </row>
    <row r="26" spans="1:37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361">
        <v>3971</v>
      </c>
      <c r="U26" s="361">
        <v>4165</v>
      </c>
      <c r="V26" s="361">
        <v>3889</v>
      </c>
      <c r="W26" s="469">
        <v>7829</v>
      </c>
      <c r="X26" s="213">
        <f t="shared" si="5"/>
        <v>1193</v>
      </c>
      <c r="Y26" s="80">
        <f t="shared" si="5"/>
        <v>-318</v>
      </c>
      <c r="Z26" s="80">
        <f t="shared" si="5"/>
        <v>734</v>
      </c>
      <c r="AA26" s="80">
        <f t="shared" si="5"/>
        <v>-759</v>
      </c>
      <c r="AB26" s="80">
        <f t="shared" si="5"/>
        <v>-1129</v>
      </c>
      <c r="AC26" s="80">
        <f t="shared" si="5"/>
        <v>370</v>
      </c>
      <c r="AD26" s="80">
        <f t="shared" si="5"/>
        <v>391</v>
      </c>
      <c r="AE26" s="80">
        <f t="shared" si="5"/>
        <v>-1063</v>
      </c>
      <c r="AF26" s="154">
        <f t="shared" si="5"/>
        <v>3455</v>
      </c>
    </row>
    <row r="27" spans="1:37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361">
        <v>1439</v>
      </c>
      <c r="U27" s="361">
        <v>1869</v>
      </c>
      <c r="V27" s="361">
        <v>1781</v>
      </c>
      <c r="W27" s="469">
        <v>1978</v>
      </c>
      <c r="X27" s="213">
        <f t="shared" si="5"/>
        <v>593</v>
      </c>
      <c r="Y27" s="80">
        <f t="shared" si="5"/>
        <v>264</v>
      </c>
      <c r="Z27" s="80">
        <f t="shared" si="5"/>
        <v>-213</v>
      </c>
      <c r="AA27" s="80">
        <f t="shared" si="5"/>
        <v>95</v>
      </c>
      <c r="AB27" s="80">
        <f t="shared" si="5"/>
        <v>-786</v>
      </c>
      <c r="AC27" s="80">
        <f t="shared" si="5"/>
        <v>-362</v>
      </c>
      <c r="AD27" s="80">
        <f t="shared" si="5"/>
        <v>345</v>
      </c>
      <c r="AE27" s="80">
        <f t="shared" si="5"/>
        <v>4</v>
      </c>
      <c r="AF27" s="154">
        <f t="shared" si="5"/>
        <v>139</v>
      </c>
    </row>
    <row r="28" spans="1:37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361">
        <v>425</v>
      </c>
      <c r="U28" s="361">
        <v>564</v>
      </c>
      <c r="V28" s="361">
        <v>460</v>
      </c>
      <c r="W28" s="469">
        <v>549</v>
      </c>
      <c r="X28" s="213">
        <f t="shared" si="5"/>
        <v>266</v>
      </c>
      <c r="Y28" s="80">
        <f t="shared" si="5"/>
        <v>205</v>
      </c>
      <c r="Z28" s="80">
        <f t="shared" si="5"/>
        <v>47</v>
      </c>
      <c r="AA28" s="80">
        <f t="shared" si="5"/>
        <v>42</v>
      </c>
      <c r="AB28" s="80">
        <f t="shared" si="5"/>
        <v>-143</v>
      </c>
      <c r="AC28" s="80">
        <f t="shared" si="5"/>
        <v>-71</v>
      </c>
      <c r="AD28" s="80">
        <f t="shared" si="5"/>
        <v>208</v>
      </c>
      <c r="AE28" s="80">
        <f t="shared" si="5"/>
        <v>-3</v>
      </c>
      <c r="AF28" s="154">
        <f t="shared" si="5"/>
        <v>72</v>
      </c>
    </row>
    <row r="29" spans="1:37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362">
        <v>58</v>
      </c>
      <c r="U29" s="362">
        <v>94</v>
      </c>
      <c r="V29" s="362">
        <v>76</v>
      </c>
      <c r="W29" s="470">
        <v>81</v>
      </c>
      <c r="X29" s="214">
        <f t="shared" si="5"/>
        <v>59</v>
      </c>
      <c r="Y29" s="85">
        <f t="shared" si="5"/>
        <v>24</v>
      </c>
      <c r="Z29" s="85">
        <f t="shared" si="5"/>
        <v>8</v>
      </c>
      <c r="AA29" s="85">
        <f t="shared" si="5"/>
        <v>32</v>
      </c>
      <c r="AB29" s="85">
        <f t="shared" si="5"/>
        <v>-7</v>
      </c>
      <c r="AC29" s="85">
        <f t="shared" si="5"/>
        <v>-16</v>
      </c>
      <c r="AD29" s="85">
        <f t="shared" si="5"/>
        <v>31</v>
      </c>
      <c r="AE29" s="85">
        <f t="shared" si="5"/>
        <v>6</v>
      </c>
      <c r="AF29" s="155">
        <f t="shared" si="5"/>
        <v>21</v>
      </c>
    </row>
    <row r="30" spans="1:37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F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24580</v>
      </c>
      <c r="T30" s="363">
        <f t="shared" si="6"/>
        <v>24455</v>
      </c>
      <c r="U30" s="363">
        <f t="shared" si="6"/>
        <v>30811</v>
      </c>
      <c r="V30" s="363">
        <f t="shared" si="6"/>
        <v>27859</v>
      </c>
      <c r="W30" s="363">
        <f t="shared" si="6"/>
        <v>31390</v>
      </c>
      <c r="X30" s="216">
        <f t="shared" si="6"/>
        <v>5102</v>
      </c>
      <c r="Y30" s="60">
        <f t="shared" si="6"/>
        <v>-8482</v>
      </c>
      <c r="Z30" s="60">
        <f t="shared" si="6"/>
        <v>-542</v>
      </c>
      <c r="AA30" s="60">
        <f t="shared" si="6"/>
        <v>-1177</v>
      </c>
      <c r="AB30" s="60">
        <f t="shared" si="6"/>
        <v>-12336</v>
      </c>
      <c r="AC30" s="60">
        <f t="shared" si="6"/>
        <v>-5048</v>
      </c>
      <c r="AD30" s="60">
        <f t="shared" si="6"/>
        <v>3076</v>
      </c>
      <c r="AE30" s="60">
        <f t="shared" si="6"/>
        <v>-5364</v>
      </c>
      <c r="AF30" s="473">
        <f t="shared" si="6"/>
        <v>2357</v>
      </c>
    </row>
    <row r="31" spans="1:37" x14ac:dyDescent="0.3">
      <c r="A31" s="507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63"/>
      <c r="U31" s="363"/>
      <c r="V31" s="363"/>
      <c r="W31" s="363"/>
      <c r="X31" s="216"/>
      <c r="Y31" s="60"/>
      <c r="Z31" s="60"/>
      <c r="AA31" s="60"/>
      <c r="AB31" s="60"/>
      <c r="AC31" s="60"/>
      <c r="AD31" s="60"/>
      <c r="AE31" s="60"/>
      <c r="AF31" s="473"/>
    </row>
    <row r="32" spans="1:37" x14ac:dyDescent="0.3">
      <c r="A32" s="507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363">
        <v>8083</v>
      </c>
      <c r="U32" s="363">
        <v>6944</v>
      </c>
      <c r="V32" s="363">
        <v>7791</v>
      </c>
      <c r="W32" s="469">
        <v>7243</v>
      </c>
      <c r="X32" s="213">
        <f t="shared" ref="X32:AF36" si="7">O32-C32</f>
        <v>-396</v>
      </c>
      <c r="Y32" s="80">
        <f t="shared" si="7"/>
        <v>-33</v>
      </c>
      <c r="Z32" s="80">
        <f t="shared" si="7"/>
        <v>-5319</v>
      </c>
      <c r="AA32" s="80">
        <f t="shared" si="7"/>
        <v>-3724</v>
      </c>
      <c r="AB32" s="80">
        <f t="shared" si="7"/>
        <v>-88</v>
      </c>
      <c r="AC32" s="80">
        <f t="shared" si="7"/>
        <v>-4565</v>
      </c>
      <c r="AD32" s="80">
        <f t="shared" si="7"/>
        <v>-3244</v>
      </c>
      <c r="AE32" s="80">
        <f t="shared" si="7"/>
        <v>-1958</v>
      </c>
      <c r="AF32" s="154">
        <f t="shared" si="7"/>
        <v>-3270</v>
      </c>
    </row>
    <row r="33" spans="1:37" x14ac:dyDescent="0.3">
      <c r="A33" s="507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363">
        <v>2858</v>
      </c>
      <c r="U33" s="363">
        <v>2450</v>
      </c>
      <c r="V33" s="363">
        <v>1996</v>
      </c>
      <c r="W33" s="469">
        <v>1891</v>
      </c>
      <c r="X33" s="213">
        <f t="shared" si="7"/>
        <v>-416</v>
      </c>
      <c r="Y33" s="80">
        <f t="shared" si="7"/>
        <v>-574</v>
      </c>
      <c r="Z33" s="80">
        <f t="shared" si="7"/>
        <v>-1035</v>
      </c>
      <c r="AA33" s="80">
        <f t="shared" si="7"/>
        <v>74</v>
      </c>
      <c r="AB33" s="80">
        <f t="shared" si="7"/>
        <v>825</v>
      </c>
      <c r="AC33" s="80">
        <f t="shared" si="7"/>
        <v>-735</v>
      </c>
      <c r="AD33" s="80">
        <f t="shared" si="7"/>
        <v>46</v>
      </c>
      <c r="AE33" s="80">
        <f t="shared" si="7"/>
        <v>-697</v>
      </c>
      <c r="AF33" s="154">
        <f t="shared" si="7"/>
        <v>-1321</v>
      </c>
    </row>
    <row r="34" spans="1:37" x14ac:dyDescent="0.3">
      <c r="A34" s="507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363">
        <v>766</v>
      </c>
      <c r="U34" s="363">
        <v>588</v>
      </c>
      <c r="V34" s="363">
        <v>626</v>
      </c>
      <c r="W34" s="469">
        <v>594</v>
      </c>
      <c r="X34" s="213">
        <f t="shared" si="7"/>
        <v>9</v>
      </c>
      <c r="Y34" s="80">
        <f t="shared" si="7"/>
        <v>534</v>
      </c>
      <c r="Z34" s="80">
        <f t="shared" si="7"/>
        <v>360</v>
      </c>
      <c r="AA34" s="80">
        <f t="shared" si="7"/>
        <v>-43</v>
      </c>
      <c r="AB34" s="80">
        <f t="shared" si="7"/>
        <v>183</v>
      </c>
      <c r="AC34" s="80">
        <f t="shared" si="7"/>
        <v>-196</v>
      </c>
      <c r="AD34" s="80">
        <f t="shared" si="7"/>
        <v>-132</v>
      </c>
      <c r="AE34" s="80">
        <f t="shared" si="7"/>
        <v>1</v>
      </c>
      <c r="AF34" s="154">
        <f t="shared" si="7"/>
        <v>-55</v>
      </c>
    </row>
    <row r="35" spans="1:37" x14ac:dyDescent="0.3">
      <c r="A35" s="507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363">
        <v>196</v>
      </c>
      <c r="U35" s="363">
        <v>153</v>
      </c>
      <c r="V35" s="363">
        <v>170</v>
      </c>
      <c r="W35" s="469">
        <v>137</v>
      </c>
      <c r="X35" s="213">
        <f t="shared" si="7"/>
        <v>38</v>
      </c>
      <c r="Y35" s="80">
        <f t="shared" si="7"/>
        <v>217</v>
      </c>
      <c r="Z35" s="80">
        <f t="shared" si="7"/>
        <v>112</v>
      </c>
      <c r="AA35" s="80">
        <f t="shared" si="7"/>
        <v>115</v>
      </c>
      <c r="AB35" s="80">
        <f t="shared" si="7"/>
        <v>82</v>
      </c>
      <c r="AC35" s="80">
        <f t="shared" si="7"/>
        <v>13</v>
      </c>
      <c r="AD35" s="80">
        <f t="shared" si="7"/>
        <v>-6</v>
      </c>
      <c r="AE35" s="80">
        <f t="shared" si="7"/>
        <v>32</v>
      </c>
      <c r="AF35" s="154">
        <f t="shared" si="7"/>
        <v>-21</v>
      </c>
    </row>
    <row r="36" spans="1:37" x14ac:dyDescent="0.3">
      <c r="A36" s="507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370">
        <v>30</v>
      </c>
      <c r="U36" s="370">
        <v>20</v>
      </c>
      <c r="V36" s="370">
        <v>14</v>
      </c>
      <c r="W36" s="470">
        <v>22</v>
      </c>
      <c r="X36" s="214">
        <f t="shared" si="7"/>
        <v>13</v>
      </c>
      <c r="Y36" s="85">
        <f t="shared" si="7"/>
        <v>21</v>
      </c>
      <c r="Z36" s="85">
        <f t="shared" si="7"/>
        <v>15</v>
      </c>
      <c r="AA36" s="85">
        <f t="shared" si="7"/>
        <v>22</v>
      </c>
      <c r="AB36" s="85">
        <f t="shared" si="7"/>
        <v>28</v>
      </c>
      <c r="AC36" s="85">
        <f t="shared" si="7"/>
        <v>1</v>
      </c>
      <c r="AD36" s="85">
        <f t="shared" si="7"/>
        <v>-2</v>
      </c>
      <c r="AE36" s="85">
        <f t="shared" si="7"/>
        <v>1</v>
      </c>
      <c r="AF36" s="155">
        <f t="shared" si="7"/>
        <v>-1</v>
      </c>
    </row>
    <row r="37" spans="1:37" x14ac:dyDescent="0.3">
      <c r="A37" s="507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F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20213</v>
      </c>
      <c r="T37" s="363">
        <f t="shared" si="9"/>
        <v>11933</v>
      </c>
      <c r="U37" s="363">
        <f t="shared" si="9"/>
        <v>10155</v>
      </c>
      <c r="V37" s="363">
        <f t="shared" si="9"/>
        <v>10597</v>
      </c>
      <c r="W37" s="363">
        <f t="shared" si="9"/>
        <v>9887</v>
      </c>
      <c r="X37" s="216">
        <f t="shared" si="9"/>
        <v>-752</v>
      </c>
      <c r="Y37" s="60">
        <f t="shared" si="9"/>
        <v>165</v>
      </c>
      <c r="Z37" s="60">
        <f t="shared" si="9"/>
        <v>-5867</v>
      </c>
      <c r="AA37" s="60">
        <f t="shared" si="9"/>
        <v>-3556</v>
      </c>
      <c r="AB37" s="60">
        <f t="shared" si="9"/>
        <v>1030</v>
      </c>
      <c r="AC37" s="60">
        <f t="shared" si="9"/>
        <v>-5482</v>
      </c>
      <c r="AD37" s="60">
        <f t="shared" si="9"/>
        <v>-3338</v>
      </c>
      <c r="AE37" s="60">
        <f t="shared" si="9"/>
        <v>-2621</v>
      </c>
      <c r="AF37" s="473">
        <f t="shared" si="9"/>
        <v>-4668</v>
      </c>
    </row>
    <row r="38" spans="1:37" x14ac:dyDescent="0.3">
      <c r="A38" s="507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63"/>
      <c r="U38" s="363"/>
      <c r="V38" s="363"/>
      <c r="W38" s="363"/>
      <c r="X38" s="216"/>
      <c r="Y38" s="60"/>
      <c r="Z38" s="60"/>
      <c r="AA38" s="60"/>
      <c r="AB38" s="60"/>
      <c r="AC38" s="60"/>
      <c r="AD38" s="60"/>
      <c r="AE38" s="60"/>
      <c r="AF38" s="473"/>
    </row>
    <row r="39" spans="1:37" x14ac:dyDescent="0.3">
      <c r="A39" s="507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363">
        <v>32794</v>
      </c>
      <c r="U39" s="363">
        <v>32134</v>
      </c>
      <c r="V39" s="363">
        <v>31055</v>
      </c>
      <c r="W39" s="469">
        <v>28958</v>
      </c>
      <c r="X39" s="213">
        <f t="shared" ref="X39:AF43" si="10">O39-C39</f>
        <v>2927</v>
      </c>
      <c r="Y39" s="80">
        <f t="shared" si="10"/>
        <v>4987</v>
      </c>
      <c r="Z39" s="80">
        <f t="shared" si="10"/>
        <v>5256</v>
      </c>
      <c r="AA39" s="80">
        <f t="shared" si="10"/>
        <v>4841</v>
      </c>
      <c r="AB39" s="80">
        <f t="shared" si="10"/>
        <v>2449</v>
      </c>
      <c r="AC39" s="80">
        <f t="shared" si="10"/>
        <v>5690</v>
      </c>
      <c r="AD39" s="80">
        <f t="shared" si="10"/>
        <v>4767</v>
      </c>
      <c r="AE39" s="80">
        <f t="shared" si="10"/>
        <v>6677</v>
      </c>
      <c r="AF39" s="154">
        <f t="shared" si="10"/>
        <v>7199</v>
      </c>
    </row>
    <row r="40" spans="1:37" x14ac:dyDescent="0.3">
      <c r="A40" s="507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363">
        <v>22248</v>
      </c>
      <c r="U40" s="363">
        <v>22490</v>
      </c>
      <c r="V40" s="363">
        <v>22550</v>
      </c>
      <c r="W40" s="469">
        <v>17706</v>
      </c>
      <c r="X40" s="213">
        <f t="shared" si="10"/>
        <v>-1476</v>
      </c>
      <c r="Y40" s="80">
        <f t="shared" si="10"/>
        <v>-752</v>
      </c>
      <c r="Z40" s="80">
        <f t="shared" si="10"/>
        <v>435</v>
      </c>
      <c r="AA40" s="80">
        <f t="shared" si="10"/>
        <v>563</v>
      </c>
      <c r="AB40" s="80">
        <f t="shared" si="10"/>
        <v>980</v>
      </c>
      <c r="AC40" s="80">
        <f t="shared" si="10"/>
        <v>2305</v>
      </c>
      <c r="AD40" s="80">
        <f t="shared" si="10"/>
        <v>2906</v>
      </c>
      <c r="AE40" s="80">
        <f t="shared" si="10"/>
        <v>3483</v>
      </c>
      <c r="AF40" s="154">
        <f t="shared" si="10"/>
        <v>-122</v>
      </c>
    </row>
    <row r="41" spans="1:37" x14ac:dyDescent="0.3">
      <c r="A41" s="507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363">
        <v>3105</v>
      </c>
      <c r="U41" s="363">
        <v>3106</v>
      </c>
      <c r="V41" s="363">
        <v>2921</v>
      </c>
      <c r="W41" s="469">
        <v>2621</v>
      </c>
      <c r="X41" s="213">
        <f t="shared" si="10"/>
        <v>185</v>
      </c>
      <c r="Y41" s="80">
        <f t="shared" si="10"/>
        <v>567</v>
      </c>
      <c r="Z41" s="80">
        <f t="shared" si="10"/>
        <v>997</v>
      </c>
      <c r="AA41" s="80">
        <f t="shared" si="10"/>
        <v>1094</v>
      </c>
      <c r="AB41" s="80">
        <f t="shared" si="10"/>
        <v>943</v>
      </c>
      <c r="AC41" s="80">
        <f t="shared" si="10"/>
        <v>1162</v>
      </c>
      <c r="AD41" s="80">
        <f t="shared" si="10"/>
        <v>992</v>
      </c>
      <c r="AE41" s="80">
        <f t="shared" si="10"/>
        <v>903</v>
      </c>
      <c r="AF41" s="154">
        <f t="shared" si="10"/>
        <v>925</v>
      </c>
    </row>
    <row r="42" spans="1:37" x14ac:dyDescent="0.3">
      <c r="A42" s="507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363">
        <v>555</v>
      </c>
      <c r="U42" s="363">
        <v>559</v>
      </c>
      <c r="V42" s="363">
        <v>471</v>
      </c>
      <c r="W42" s="469">
        <v>423</v>
      </c>
      <c r="X42" s="213">
        <f t="shared" si="10"/>
        <v>21</v>
      </c>
      <c r="Y42" s="80">
        <f t="shared" si="10"/>
        <v>87</v>
      </c>
      <c r="Z42" s="80">
        <f t="shared" si="10"/>
        <v>177</v>
      </c>
      <c r="AA42" s="80">
        <f t="shared" si="10"/>
        <v>190</v>
      </c>
      <c r="AB42" s="80">
        <f t="shared" si="10"/>
        <v>203</v>
      </c>
      <c r="AC42" s="80">
        <f t="shared" si="10"/>
        <v>237</v>
      </c>
      <c r="AD42" s="80">
        <f t="shared" si="10"/>
        <v>227</v>
      </c>
      <c r="AE42" s="80">
        <f t="shared" si="10"/>
        <v>173</v>
      </c>
      <c r="AF42" s="154">
        <f t="shared" si="10"/>
        <v>176</v>
      </c>
    </row>
    <row r="43" spans="1:37" x14ac:dyDescent="0.3">
      <c r="A43" s="507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370">
        <v>59</v>
      </c>
      <c r="U43" s="370">
        <v>58</v>
      </c>
      <c r="V43" s="370">
        <v>44</v>
      </c>
      <c r="W43" s="470">
        <v>30</v>
      </c>
      <c r="X43" s="214">
        <f t="shared" si="10"/>
        <v>3</v>
      </c>
      <c r="Y43" s="85">
        <f t="shared" si="10"/>
        <v>9</v>
      </c>
      <c r="Z43" s="85">
        <f t="shared" si="10"/>
        <v>25</v>
      </c>
      <c r="AA43" s="85">
        <f t="shared" si="10"/>
        <v>21</v>
      </c>
      <c r="AB43" s="85">
        <f t="shared" si="10"/>
        <v>25</v>
      </c>
      <c r="AC43" s="85">
        <f t="shared" si="10"/>
        <v>34</v>
      </c>
      <c r="AD43" s="85">
        <f t="shared" si="10"/>
        <v>25</v>
      </c>
      <c r="AE43" s="85">
        <f t="shared" si="10"/>
        <v>13</v>
      </c>
      <c r="AF43" s="155">
        <f t="shared" si="10"/>
        <v>9</v>
      </c>
    </row>
    <row r="44" spans="1:37" ht="15" thickBot="1" x14ac:dyDescent="0.35">
      <c r="A44" s="507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F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50507</v>
      </c>
      <c r="T44" s="359">
        <f t="shared" si="11"/>
        <v>58761</v>
      </c>
      <c r="U44" s="359">
        <f t="shared" si="11"/>
        <v>58347</v>
      </c>
      <c r="V44" s="359">
        <f t="shared" si="11"/>
        <v>57041</v>
      </c>
      <c r="W44" s="359">
        <f t="shared" si="11"/>
        <v>49738</v>
      </c>
      <c r="X44" s="215">
        <f t="shared" si="11"/>
        <v>1660</v>
      </c>
      <c r="Y44" s="51">
        <f t="shared" si="11"/>
        <v>4898</v>
      </c>
      <c r="Z44" s="51">
        <f t="shared" si="11"/>
        <v>6890</v>
      </c>
      <c r="AA44" s="51">
        <f t="shared" si="11"/>
        <v>6709</v>
      </c>
      <c r="AB44" s="51">
        <f t="shared" si="11"/>
        <v>4600</v>
      </c>
      <c r="AC44" s="51">
        <f t="shared" si="11"/>
        <v>9428</v>
      </c>
      <c r="AD44" s="51">
        <f t="shared" si="11"/>
        <v>8917</v>
      </c>
      <c r="AE44" s="51">
        <f t="shared" si="11"/>
        <v>11249</v>
      </c>
      <c r="AF44" s="472">
        <f t="shared" si="11"/>
        <v>8187</v>
      </c>
    </row>
    <row r="45" spans="1:37" x14ac:dyDescent="0.3">
      <c r="A45" s="507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437"/>
      <c r="U45" s="437"/>
      <c r="V45" s="437"/>
      <c r="W45" s="437"/>
      <c r="X45" s="217"/>
      <c r="Y45" s="35"/>
      <c r="Z45" s="35"/>
      <c r="AA45" s="35"/>
      <c r="AB45" s="35"/>
      <c r="AC45" s="35"/>
      <c r="AD45" s="35"/>
      <c r="AE45" s="35"/>
      <c r="AF45" s="474"/>
    </row>
    <row r="46" spans="1:37" x14ac:dyDescent="0.3">
      <c r="A46" s="507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438">
        <v>928269.11</v>
      </c>
      <c r="U46" s="438">
        <v>1198922.53</v>
      </c>
      <c r="V46" s="438">
        <v>886161.41</v>
      </c>
      <c r="W46" s="438">
        <v>1244858.1399999999</v>
      </c>
      <c r="X46" s="218">
        <f t="shared" ref="X46:AF50" si="12">O46-C46</f>
        <v>-885333.41999999993</v>
      </c>
      <c r="Y46" s="95">
        <f t="shared" si="12"/>
        <v>-4698211.49</v>
      </c>
      <c r="Z46" s="95">
        <f t="shared" si="12"/>
        <v>251538.20000000019</v>
      </c>
      <c r="AA46" s="95">
        <f t="shared" si="12"/>
        <v>357829.23000000045</v>
      </c>
      <c r="AB46" s="95">
        <f t="shared" si="12"/>
        <v>-1198413.1299999999</v>
      </c>
      <c r="AC46" s="95">
        <f t="shared" si="12"/>
        <v>-342432.89</v>
      </c>
      <c r="AD46" s="95">
        <f t="shared" si="12"/>
        <v>119520.41999999993</v>
      </c>
      <c r="AE46" s="95">
        <f t="shared" si="12"/>
        <v>-364380.5199999999</v>
      </c>
      <c r="AF46" s="164">
        <f t="shared" si="12"/>
        <v>-124895.15000000014</v>
      </c>
      <c r="AG46" s="400"/>
      <c r="AH46" s="400"/>
      <c r="AI46" s="400"/>
      <c r="AJ46" s="400"/>
      <c r="AK46" s="400"/>
    </row>
    <row r="47" spans="1:37" x14ac:dyDescent="0.3">
      <c r="A47" s="507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438">
        <v>373341.62</v>
      </c>
      <c r="U47" s="438">
        <v>531173.43000000005</v>
      </c>
      <c r="V47" s="438">
        <v>460473.74</v>
      </c>
      <c r="W47" s="438">
        <v>-609487.68000000005</v>
      </c>
      <c r="X47" s="218">
        <f t="shared" si="12"/>
        <v>-912920.56</v>
      </c>
      <c r="Y47" s="95">
        <f t="shared" si="12"/>
        <v>-906208.42999999993</v>
      </c>
      <c r="Z47" s="95">
        <f t="shared" si="12"/>
        <v>348030.25</v>
      </c>
      <c r="AA47" s="95">
        <f t="shared" si="12"/>
        <v>25879.289999999921</v>
      </c>
      <c r="AB47" s="95">
        <f t="shared" si="12"/>
        <v>-851112.74</v>
      </c>
      <c r="AC47" s="95">
        <f t="shared" si="12"/>
        <v>-319950.26</v>
      </c>
      <c r="AD47" s="95">
        <f t="shared" si="12"/>
        <v>195149.09000000003</v>
      </c>
      <c r="AE47" s="95">
        <f t="shared" si="12"/>
        <v>74976.969999999972</v>
      </c>
      <c r="AF47" s="164">
        <f t="shared" si="12"/>
        <v>-1208818.08</v>
      </c>
    </row>
    <row r="48" spans="1:37" x14ac:dyDescent="0.3">
      <c r="A48" s="507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438">
        <v>88977.56</v>
      </c>
      <c r="U48" s="438">
        <v>60692.57</v>
      </c>
      <c r="V48" s="438">
        <v>48022.720000000001</v>
      </c>
      <c r="W48" s="438">
        <v>111285.54</v>
      </c>
      <c r="X48" s="218">
        <f t="shared" si="12"/>
        <v>-92779.579999999958</v>
      </c>
      <c r="Y48" s="95">
        <f t="shared" si="12"/>
        <v>-265974.88</v>
      </c>
      <c r="Z48" s="95">
        <f t="shared" si="12"/>
        <v>108880.34000000003</v>
      </c>
      <c r="AA48" s="95">
        <f t="shared" si="12"/>
        <v>81031.98000000001</v>
      </c>
      <c r="AB48" s="95">
        <f t="shared" si="12"/>
        <v>-21073.900000000009</v>
      </c>
      <c r="AC48" s="95">
        <f t="shared" si="12"/>
        <v>15257.580000000002</v>
      </c>
      <c r="AD48" s="95">
        <f t="shared" si="12"/>
        <v>-30092.480000000003</v>
      </c>
      <c r="AE48" s="95">
        <f t="shared" si="12"/>
        <v>-15811.059999999998</v>
      </c>
      <c r="AF48" s="164">
        <f t="shared" si="12"/>
        <v>26140.089999999997</v>
      </c>
      <c r="AG48" s="401"/>
      <c r="AH48" s="401"/>
      <c r="AI48" s="401"/>
      <c r="AJ48" s="401"/>
      <c r="AK48" s="401"/>
    </row>
    <row r="49" spans="1:37" x14ac:dyDescent="0.3">
      <c r="A49" s="507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438">
        <v>123501.02</v>
      </c>
      <c r="U49" s="438">
        <v>41655.25</v>
      </c>
      <c r="V49" s="438">
        <v>99254.81</v>
      </c>
      <c r="W49" s="438">
        <v>185338.34</v>
      </c>
      <c r="X49" s="218">
        <f t="shared" si="12"/>
        <v>40715.810000000056</v>
      </c>
      <c r="Y49" s="95">
        <f t="shared" si="12"/>
        <v>-6772.0900000000838</v>
      </c>
      <c r="Z49" s="95">
        <f t="shared" si="12"/>
        <v>-18767.400000000023</v>
      </c>
      <c r="AA49" s="95">
        <f t="shared" si="12"/>
        <v>125627.41000000003</v>
      </c>
      <c r="AB49" s="95">
        <f t="shared" si="12"/>
        <v>19748.820000000007</v>
      </c>
      <c r="AC49" s="95">
        <f t="shared" si="12"/>
        <v>-1892.8899999999994</v>
      </c>
      <c r="AD49" s="95">
        <f t="shared" si="12"/>
        <v>-47961.520000000004</v>
      </c>
      <c r="AE49" s="95">
        <f t="shared" si="12"/>
        <v>-20336.869999999995</v>
      </c>
      <c r="AF49" s="164">
        <f t="shared" si="12"/>
        <v>32392.790000000008</v>
      </c>
    </row>
    <row r="50" spans="1:37" ht="16.2" x14ac:dyDescent="0.45">
      <c r="A50" s="507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439">
        <v>351295.66</v>
      </c>
      <c r="U50" s="439">
        <v>340531.04</v>
      </c>
      <c r="V50" s="439">
        <v>277898.56</v>
      </c>
      <c r="W50" s="439">
        <v>334424.01</v>
      </c>
      <c r="X50" s="219">
        <f t="shared" si="12"/>
        <v>589224.21</v>
      </c>
      <c r="Y50" s="96">
        <f t="shared" si="12"/>
        <v>-37535.29999999993</v>
      </c>
      <c r="Z50" s="96">
        <f t="shared" si="12"/>
        <v>-63401.169999999925</v>
      </c>
      <c r="AA50" s="96">
        <f t="shared" si="12"/>
        <v>225533.68</v>
      </c>
      <c r="AB50" s="96">
        <f t="shared" si="12"/>
        <v>52493.459999999992</v>
      </c>
      <c r="AC50" s="96">
        <f t="shared" si="12"/>
        <v>249846.36</v>
      </c>
      <c r="AD50" s="96">
        <f t="shared" si="12"/>
        <v>191688.86999999997</v>
      </c>
      <c r="AE50" s="96">
        <f t="shared" si="12"/>
        <v>63992.369999999995</v>
      </c>
      <c r="AF50" s="165">
        <f t="shared" si="12"/>
        <v>167378.15000000002</v>
      </c>
    </row>
    <row r="51" spans="1:37" x14ac:dyDescent="0.3">
      <c r="A51" s="507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F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2019257.56</v>
      </c>
      <c r="T51" s="438">
        <f t="shared" si="13"/>
        <v>1865384.97</v>
      </c>
      <c r="U51" s="438">
        <f t="shared" si="13"/>
        <v>2172974.8199999998</v>
      </c>
      <c r="V51" s="438">
        <f t="shared" si="13"/>
        <v>1771811.24</v>
      </c>
      <c r="W51" s="438">
        <f t="shared" si="13"/>
        <v>1266418.3499999999</v>
      </c>
      <c r="X51" s="218">
        <f t="shared" si="13"/>
        <v>-1261093.54</v>
      </c>
      <c r="Y51" s="95">
        <f t="shared" si="13"/>
        <v>-5914702.1899999995</v>
      </c>
      <c r="Z51" s="95">
        <f t="shared" si="13"/>
        <v>626280.22000000032</v>
      </c>
      <c r="AA51" s="95">
        <f t="shared" si="13"/>
        <v>815901.59000000032</v>
      </c>
      <c r="AB51" s="95">
        <f t="shared" si="13"/>
        <v>-1998357.4899999998</v>
      </c>
      <c r="AC51" s="95">
        <f t="shared" si="13"/>
        <v>-399172.10000000009</v>
      </c>
      <c r="AD51" s="95">
        <f t="shared" si="13"/>
        <v>428304.37999999989</v>
      </c>
      <c r="AE51" s="95">
        <f t="shared" si="13"/>
        <v>-261559.10999999993</v>
      </c>
      <c r="AF51" s="164">
        <f t="shared" si="13"/>
        <v>-1107802.2000000002</v>
      </c>
    </row>
    <row r="52" spans="1:37" x14ac:dyDescent="0.3">
      <c r="A52" s="507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438"/>
      <c r="U52" s="438"/>
      <c r="V52" s="438"/>
      <c r="W52" s="438"/>
      <c r="X52" s="218"/>
      <c r="Y52" s="95"/>
      <c r="Z52" s="95"/>
      <c r="AA52" s="95"/>
      <c r="AB52" s="95"/>
      <c r="AC52" s="95"/>
      <c r="AD52" s="95"/>
      <c r="AE52" s="95"/>
      <c r="AF52" s="164"/>
    </row>
    <row r="53" spans="1:37" x14ac:dyDescent="0.3">
      <c r="A53" s="507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438">
        <v>751078.24</v>
      </c>
      <c r="U53" s="438">
        <v>545799.26</v>
      </c>
      <c r="V53" s="438">
        <v>499114.17</v>
      </c>
      <c r="W53" s="438">
        <v>504345.45</v>
      </c>
      <c r="X53" s="218">
        <f t="shared" ref="X53:AF57" si="14">O53-C53</f>
        <v>-848511.8200000003</v>
      </c>
      <c r="Y53" s="95">
        <f t="shared" si="14"/>
        <v>2138.6200000001118</v>
      </c>
      <c r="Z53" s="95">
        <f t="shared" si="14"/>
        <v>-1635898.5999999996</v>
      </c>
      <c r="AA53" s="95">
        <f t="shared" si="14"/>
        <v>-408999</v>
      </c>
      <c r="AB53" s="95">
        <f t="shared" si="14"/>
        <v>670856.93000000017</v>
      </c>
      <c r="AC53" s="95">
        <f t="shared" si="14"/>
        <v>-441575.37000000011</v>
      </c>
      <c r="AD53" s="95">
        <f t="shared" si="14"/>
        <v>-105512.21999999997</v>
      </c>
      <c r="AE53" s="95">
        <f t="shared" si="14"/>
        <v>-58033.610000000044</v>
      </c>
      <c r="AF53" s="164">
        <f t="shared" si="14"/>
        <v>-203632.59000000003</v>
      </c>
      <c r="AG53" s="400"/>
      <c r="AH53" s="400"/>
      <c r="AI53" s="400"/>
      <c r="AJ53" s="400"/>
      <c r="AK53" s="400"/>
    </row>
    <row r="54" spans="1:37" x14ac:dyDescent="0.3">
      <c r="A54" s="507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438">
        <v>318130.05</v>
      </c>
      <c r="U54" s="438">
        <v>302973.88</v>
      </c>
      <c r="V54" s="438">
        <v>369727.04</v>
      </c>
      <c r="W54" s="438">
        <v>306002.11</v>
      </c>
      <c r="X54" s="218">
        <f t="shared" si="14"/>
        <v>-1050142.3700000001</v>
      </c>
      <c r="Y54" s="95">
        <f t="shared" si="14"/>
        <v>-782372.47</v>
      </c>
      <c r="Z54" s="95">
        <f t="shared" si="14"/>
        <v>-187483.75</v>
      </c>
      <c r="AA54" s="95">
        <f t="shared" si="14"/>
        <v>-283177.19999999995</v>
      </c>
      <c r="AB54" s="95">
        <f t="shared" si="14"/>
        <v>-14724.140000000014</v>
      </c>
      <c r="AC54" s="95">
        <f t="shared" si="14"/>
        <v>-738227.81</v>
      </c>
      <c r="AD54" s="95">
        <f t="shared" si="14"/>
        <v>-290107.53000000003</v>
      </c>
      <c r="AE54" s="95">
        <f t="shared" si="14"/>
        <v>2821.7299999999814</v>
      </c>
      <c r="AF54" s="164">
        <f t="shared" si="14"/>
        <v>-109318.26000000001</v>
      </c>
    </row>
    <row r="55" spans="1:37" x14ac:dyDescent="0.3">
      <c r="A55" s="507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438">
        <v>49049.9</v>
      </c>
      <c r="U55" s="438">
        <v>49416.39</v>
      </c>
      <c r="V55" s="438">
        <v>18484.43</v>
      </c>
      <c r="W55" s="438">
        <v>17397.689999999999</v>
      </c>
      <c r="X55" s="218">
        <f t="shared" si="14"/>
        <v>-28982.929999999993</v>
      </c>
      <c r="Y55" s="95">
        <f t="shared" si="14"/>
        <v>156525.27000000002</v>
      </c>
      <c r="Z55" s="95">
        <f t="shared" si="14"/>
        <v>60421.800000000047</v>
      </c>
      <c r="AA55" s="95">
        <f t="shared" si="14"/>
        <v>58545.650000000023</v>
      </c>
      <c r="AB55" s="95">
        <f t="shared" si="14"/>
        <v>104460.87000000001</v>
      </c>
      <c r="AC55" s="95">
        <f t="shared" si="14"/>
        <v>29731.850000000002</v>
      </c>
      <c r="AD55" s="95">
        <f t="shared" si="14"/>
        <v>28649.39</v>
      </c>
      <c r="AE55" s="95">
        <f t="shared" si="14"/>
        <v>-13442.029999999999</v>
      </c>
      <c r="AF55" s="164">
        <f t="shared" si="14"/>
        <v>-23779.930000000004</v>
      </c>
      <c r="AG55" s="401"/>
      <c r="AH55" s="401"/>
      <c r="AI55" s="401"/>
      <c r="AJ55" s="401"/>
      <c r="AK55" s="401"/>
    </row>
    <row r="56" spans="1:37" x14ac:dyDescent="0.3">
      <c r="A56" s="507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438">
        <v>111918.24</v>
      </c>
      <c r="U56" s="438">
        <v>45640.15</v>
      </c>
      <c r="V56" s="438">
        <v>-7426.5</v>
      </c>
      <c r="W56" s="438">
        <v>37196.449999999997</v>
      </c>
      <c r="X56" s="218">
        <f t="shared" si="14"/>
        <v>44975.479999999981</v>
      </c>
      <c r="Y56" s="95">
        <f t="shared" si="14"/>
        <v>193343.38</v>
      </c>
      <c r="Z56" s="95">
        <f t="shared" si="14"/>
        <v>130198.16999999998</v>
      </c>
      <c r="AA56" s="95">
        <f t="shared" si="14"/>
        <v>3530.4499999999825</v>
      </c>
      <c r="AB56" s="95">
        <f t="shared" si="14"/>
        <v>81735.81</v>
      </c>
      <c r="AC56" s="95">
        <f t="shared" si="14"/>
        <v>82671.02</v>
      </c>
      <c r="AD56" s="95">
        <f t="shared" si="14"/>
        <v>26420.15</v>
      </c>
      <c r="AE56" s="95">
        <f t="shared" si="14"/>
        <v>-29818.55</v>
      </c>
      <c r="AF56" s="164">
        <f t="shared" si="14"/>
        <v>-11271.04</v>
      </c>
    </row>
    <row r="57" spans="1:37" ht="16.2" x14ac:dyDescent="0.45">
      <c r="A57" s="507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439">
        <v>106636.04</v>
      </c>
      <c r="U57" s="439">
        <v>254526.2</v>
      </c>
      <c r="V57" s="439">
        <v>94473.23</v>
      </c>
      <c r="W57" s="439">
        <v>199749.54</v>
      </c>
      <c r="X57" s="219">
        <f t="shared" si="14"/>
        <v>132581.70000000001</v>
      </c>
      <c r="Y57" s="96">
        <f t="shared" si="14"/>
        <v>27046.979999999981</v>
      </c>
      <c r="Z57" s="96">
        <f t="shared" si="14"/>
        <v>98414.839999999967</v>
      </c>
      <c r="AA57" s="96">
        <f t="shared" si="14"/>
        <v>331904.59999999998</v>
      </c>
      <c r="AB57" s="96">
        <f t="shared" si="14"/>
        <v>41809.599999999977</v>
      </c>
      <c r="AC57" s="96">
        <f t="shared" si="14"/>
        <v>-50027.020000000004</v>
      </c>
      <c r="AD57" s="96">
        <f t="shared" si="14"/>
        <v>206587.28000000003</v>
      </c>
      <c r="AE57" s="96">
        <f t="shared" si="14"/>
        <v>40339.21</v>
      </c>
      <c r="AF57" s="165">
        <f t="shared" si="14"/>
        <v>126406.66</v>
      </c>
    </row>
    <row r="58" spans="1:37" x14ac:dyDescent="0.3">
      <c r="A58" s="507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F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4376370.17</v>
      </c>
      <c r="T58" s="438">
        <f t="shared" si="15"/>
        <v>1336812.47</v>
      </c>
      <c r="U58" s="438">
        <f t="shared" si="15"/>
        <v>1198355.8800000001</v>
      </c>
      <c r="V58" s="438">
        <f t="shared" si="15"/>
        <v>974372.37</v>
      </c>
      <c r="W58" s="438">
        <f t="shared" si="15"/>
        <v>1064691.24</v>
      </c>
      <c r="X58" s="218">
        <f t="shared" si="15"/>
        <v>-1750079.9400000004</v>
      </c>
      <c r="Y58" s="95">
        <f t="shared" si="15"/>
        <v>-403318.21999999986</v>
      </c>
      <c r="Z58" s="95">
        <f t="shared" si="15"/>
        <v>-1534347.5399999996</v>
      </c>
      <c r="AA58" s="95">
        <f t="shared" si="15"/>
        <v>-298195.5</v>
      </c>
      <c r="AB58" s="95">
        <f t="shared" si="15"/>
        <v>884139.07000000018</v>
      </c>
      <c r="AC58" s="95">
        <f t="shared" si="15"/>
        <v>-1117427.33</v>
      </c>
      <c r="AD58" s="95">
        <f t="shared" si="15"/>
        <v>-133962.92999999993</v>
      </c>
      <c r="AE58" s="95">
        <f t="shared" si="15"/>
        <v>-58133.250000000065</v>
      </c>
      <c r="AF58" s="164">
        <f t="shared" si="15"/>
        <v>-221595.16</v>
      </c>
    </row>
    <row r="59" spans="1:37" x14ac:dyDescent="0.3">
      <c r="A59" s="507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438"/>
      <c r="U59" s="438"/>
      <c r="V59" s="438"/>
      <c r="W59" s="438"/>
      <c r="X59" s="218"/>
      <c r="Y59" s="95"/>
      <c r="Z59" s="95"/>
      <c r="AA59" s="95"/>
      <c r="AB59" s="95"/>
      <c r="AC59" s="95"/>
      <c r="AD59" s="95"/>
      <c r="AE59" s="95"/>
      <c r="AF59" s="164"/>
    </row>
    <row r="60" spans="1:37" x14ac:dyDescent="0.3">
      <c r="A60" s="507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438">
        <v>20405063.850000001</v>
      </c>
      <c r="U60" s="438">
        <v>19458505.68</v>
      </c>
      <c r="V60" s="438">
        <v>18787350.390000001</v>
      </c>
      <c r="W60" s="438">
        <v>18248549.719999999</v>
      </c>
      <c r="X60" s="218">
        <f t="shared" ref="X60:AF64" si="16">O60-C60</f>
        <v>2708018.6500000004</v>
      </c>
      <c r="Y60" s="95">
        <f t="shared" si="16"/>
        <v>3632705.0700000003</v>
      </c>
      <c r="Z60" s="95">
        <f t="shared" si="16"/>
        <v>3001242.5</v>
      </c>
      <c r="AA60" s="95">
        <f t="shared" si="16"/>
        <v>3868073.4699999988</v>
      </c>
      <c r="AB60" s="95">
        <f t="shared" si="16"/>
        <v>5217017.1399999987</v>
      </c>
      <c r="AC60" s="95">
        <f t="shared" si="16"/>
        <v>7451609.2300000023</v>
      </c>
      <c r="AD60" s="95">
        <f t="shared" si="16"/>
        <v>8040721.1500000004</v>
      </c>
      <c r="AE60" s="95">
        <f t="shared" si="16"/>
        <v>8945305.6300000008</v>
      </c>
      <c r="AF60" s="164">
        <f t="shared" si="16"/>
        <v>8719071.1399999987</v>
      </c>
      <c r="AG60" s="400"/>
      <c r="AH60" s="400"/>
      <c r="AI60" s="400"/>
      <c r="AJ60" s="400"/>
      <c r="AK60" s="400"/>
    </row>
    <row r="61" spans="1:37" x14ac:dyDescent="0.3">
      <c r="A61" s="507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438">
        <v>13938130.85</v>
      </c>
      <c r="U61" s="438">
        <v>14023721.99</v>
      </c>
      <c r="V61" s="438">
        <v>14278503.949999999</v>
      </c>
      <c r="W61" s="438">
        <v>3445071.58</v>
      </c>
      <c r="X61" s="218">
        <f t="shared" si="16"/>
        <v>-450639.22999999858</v>
      </c>
      <c r="Y61" s="95">
        <f t="shared" si="16"/>
        <v>-492342.25</v>
      </c>
      <c r="Z61" s="95">
        <f t="shared" si="16"/>
        <v>-399624.86999999918</v>
      </c>
      <c r="AA61" s="95">
        <f t="shared" si="16"/>
        <v>414293.08999999985</v>
      </c>
      <c r="AB61" s="95">
        <f t="shared" si="16"/>
        <v>3506213.5299999993</v>
      </c>
      <c r="AC61" s="95">
        <f t="shared" si="16"/>
        <v>4066584.0700000003</v>
      </c>
      <c r="AD61" s="95">
        <f t="shared" si="16"/>
        <v>4321083.870000001</v>
      </c>
      <c r="AE61" s="95">
        <f t="shared" si="16"/>
        <v>4221162.2999999989</v>
      </c>
      <c r="AF61" s="164">
        <f t="shared" si="16"/>
        <v>-6680804.7699999996</v>
      </c>
    </row>
    <row r="62" spans="1:37" x14ac:dyDescent="0.3">
      <c r="A62" s="507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438">
        <v>1015773.78</v>
      </c>
      <c r="U62" s="438">
        <v>910599.24</v>
      </c>
      <c r="V62" s="438">
        <v>730007.58</v>
      </c>
      <c r="W62" s="438">
        <v>704275.46</v>
      </c>
      <c r="X62" s="218">
        <f t="shared" si="16"/>
        <v>167275.35</v>
      </c>
      <c r="Y62" s="95">
        <f t="shared" si="16"/>
        <v>334843.09999999998</v>
      </c>
      <c r="Z62" s="95">
        <f t="shared" si="16"/>
        <v>513803.26999999996</v>
      </c>
      <c r="AA62" s="95">
        <f t="shared" si="16"/>
        <v>567644.16999999993</v>
      </c>
      <c r="AB62" s="95">
        <f t="shared" si="16"/>
        <v>751666.08</v>
      </c>
      <c r="AC62" s="95">
        <f t="shared" si="16"/>
        <v>909048.84000000008</v>
      </c>
      <c r="AD62" s="95">
        <f t="shared" si="16"/>
        <v>901835.08</v>
      </c>
      <c r="AE62" s="95">
        <f t="shared" si="16"/>
        <v>758320.01</v>
      </c>
      <c r="AF62" s="164">
        <f t="shared" si="16"/>
        <v>660964.61</v>
      </c>
      <c r="AG62" s="401"/>
      <c r="AH62" s="401"/>
      <c r="AI62" s="401"/>
      <c r="AJ62" s="401"/>
      <c r="AK62" s="401"/>
    </row>
    <row r="63" spans="1:37" x14ac:dyDescent="0.3">
      <c r="A63" s="507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438">
        <v>581175.47</v>
      </c>
      <c r="U63" s="438">
        <v>562750.47</v>
      </c>
      <c r="V63" s="438">
        <v>397800.51</v>
      </c>
      <c r="W63" s="438">
        <v>372365.62</v>
      </c>
      <c r="X63" s="218">
        <f t="shared" si="16"/>
        <v>23959.199999999997</v>
      </c>
      <c r="Y63" s="95">
        <f t="shared" si="16"/>
        <v>124358.78999999998</v>
      </c>
      <c r="Z63" s="95">
        <f t="shared" si="16"/>
        <v>211879.67999999999</v>
      </c>
      <c r="AA63" s="95">
        <f t="shared" si="16"/>
        <v>289165.19</v>
      </c>
      <c r="AB63" s="95">
        <f t="shared" si="16"/>
        <v>367223.42</v>
      </c>
      <c r="AC63" s="95">
        <f t="shared" si="16"/>
        <v>433671.04999999993</v>
      </c>
      <c r="AD63" s="95">
        <f t="shared" si="16"/>
        <v>453770.12</v>
      </c>
      <c r="AE63" s="95">
        <f t="shared" si="16"/>
        <v>399596.05</v>
      </c>
      <c r="AF63" s="164">
        <f t="shared" si="16"/>
        <v>339602.49</v>
      </c>
    </row>
    <row r="64" spans="1:37" ht="16.2" x14ac:dyDescent="0.45">
      <c r="A64" s="507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439">
        <v>726849.97</v>
      </c>
      <c r="U64" s="439">
        <v>499917.56</v>
      </c>
      <c r="V64" s="439">
        <v>571300.41</v>
      </c>
      <c r="W64" s="439">
        <v>452728.35</v>
      </c>
      <c r="X64" s="219">
        <f t="shared" si="16"/>
        <v>217842.19</v>
      </c>
      <c r="Y64" s="96">
        <f t="shared" si="16"/>
        <v>359096.44999999995</v>
      </c>
      <c r="Z64" s="96">
        <f t="shared" si="16"/>
        <v>330470.48</v>
      </c>
      <c r="AA64" s="96">
        <f t="shared" si="16"/>
        <v>326056.31</v>
      </c>
      <c r="AB64" s="96">
        <f t="shared" si="16"/>
        <v>554856.92000000004</v>
      </c>
      <c r="AC64" s="96">
        <f t="shared" si="16"/>
        <v>454315.51999999996</v>
      </c>
      <c r="AD64" s="96">
        <f t="shared" si="16"/>
        <v>282380.75</v>
      </c>
      <c r="AE64" s="96">
        <f t="shared" si="16"/>
        <v>310507.03000000003</v>
      </c>
      <c r="AF64" s="165">
        <f t="shared" si="16"/>
        <v>215373.63999999998</v>
      </c>
    </row>
    <row r="65" spans="1:37" x14ac:dyDescent="0.3">
      <c r="A65" s="507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F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35134054.799999997</v>
      </c>
      <c r="T65" s="438">
        <f t="shared" si="17"/>
        <v>36666993.920000002</v>
      </c>
      <c r="U65" s="438">
        <f t="shared" si="17"/>
        <v>35455494.940000005</v>
      </c>
      <c r="V65" s="438">
        <f t="shared" si="17"/>
        <v>34764962.839999996</v>
      </c>
      <c r="W65" s="438">
        <f t="shared" si="17"/>
        <v>23222990.73</v>
      </c>
      <c r="X65" s="218">
        <f t="shared" si="17"/>
        <v>2666456.160000002</v>
      </c>
      <c r="Y65" s="95">
        <f t="shared" si="17"/>
        <v>3958661.16</v>
      </c>
      <c r="Z65" s="95">
        <f t="shared" si="17"/>
        <v>3657771.060000001</v>
      </c>
      <c r="AA65" s="95">
        <f t="shared" si="17"/>
        <v>5465232.2299999986</v>
      </c>
      <c r="AB65" s="95">
        <f t="shared" si="17"/>
        <v>10396977.089999998</v>
      </c>
      <c r="AC65" s="95">
        <f t="shared" si="17"/>
        <v>13315228.710000003</v>
      </c>
      <c r="AD65" s="95">
        <f t="shared" si="17"/>
        <v>13999790.970000001</v>
      </c>
      <c r="AE65" s="95">
        <f t="shared" si="17"/>
        <v>14634891.02</v>
      </c>
      <c r="AF65" s="164">
        <f t="shared" si="17"/>
        <v>3254207.1099999989</v>
      </c>
    </row>
    <row r="66" spans="1:37" x14ac:dyDescent="0.3">
      <c r="A66" s="507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438"/>
      <c r="U66" s="438"/>
      <c r="V66" s="438"/>
      <c r="W66" s="438"/>
      <c r="X66" s="218"/>
      <c r="Y66" s="95"/>
      <c r="Z66" s="95"/>
      <c r="AA66" s="95"/>
      <c r="AB66" s="95"/>
      <c r="AC66" s="95"/>
      <c r="AD66" s="95"/>
      <c r="AE66" s="95"/>
      <c r="AF66" s="164"/>
    </row>
    <row r="67" spans="1:37" x14ac:dyDescent="0.3">
      <c r="A67" s="507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438">
        <v>22084411.199999999</v>
      </c>
      <c r="U67" s="438">
        <v>21203227.469999999</v>
      </c>
      <c r="V67" s="438">
        <v>20172625.969999999</v>
      </c>
      <c r="W67" s="438">
        <v>19997753.309999999</v>
      </c>
      <c r="X67" s="218">
        <f t="shared" ref="X67:AF71" si="20">O67-C67</f>
        <v>974173.41000000387</v>
      </c>
      <c r="Y67" s="95">
        <f t="shared" si="20"/>
        <v>-1063367.799999997</v>
      </c>
      <c r="Z67" s="95">
        <f t="shared" si="20"/>
        <v>1616882.1000000015</v>
      </c>
      <c r="AA67" s="95">
        <f t="shared" si="20"/>
        <v>3816903.6999999993</v>
      </c>
      <c r="AB67" s="95">
        <f t="shared" si="20"/>
        <v>4689460.9400000013</v>
      </c>
      <c r="AC67" s="95">
        <f t="shared" si="20"/>
        <v>6667600.9699999988</v>
      </c>
      <c r="AD67" s="95">
        <f t="shared" si="20"/>
        <v>8054729.3499999996</v>
      </c>
      <c r="AE67" s="95">
        <f t="shared" si="20"/>
        <v>8522891.5</v>
      </c>
      <c r="AF67" s="164">
        <f t="shared" si="20"/>
        <v>8390543.3999999985</v>
      </c>
      <c r="AG67" s="400"/>
      <c r="AH67" s="400"/>
      <c r="AI67" s="400"/>
      <c r="AJ67" s="400"/>
      <c r="AK67" s="400"/>
    </row>
    <row r="68" spans="1:37" x14ac:dyDescent="0.3">
      <c r="A68" s="507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14884681.84</v>
      </c>
      <c r="T68" s="438">
        <v>14629602.52</v>
      </c>
      <c r="U68" s="438">
        <v>14857869.300000001</v>
      </c>
      <c r="V68" s="438">
        <v>15108704.73</v>
      </c>
      <c r="W68" s="438">
        <v>3141586.01</v>
      </c>
      <c r="X68" s="218">
        <f t="shared" si="20"/>
        <v>-2413702.1599999983</v>
      </c>
      <c r="Y68" s="95">
        <f t="shared" si="20"/>
        <v>-2180923.1499999985</v>
      </c>
      <c r="Z68" s="95">
        <f t="shared" si="20"/>
        <v>-239078.36999999918</v>
      </c>
      <c r="AA68" s="95">
        <f t="shared" si="20"/>
        <v>156995.1799999997</v>
      </c>
      <c r="AB68" s="95">
        <f t="shared" si="20"/>
        <v>2640376.6500000004</v>
      </c>
      <c r="AC68" s="95">
        <f t="shared" si="20"/>
        <v>3008406</v>
      </c>
      <c r="AD68" s="95">
        <f t="shared" si="20"/>
        <v>4226125.4300000016</v>
      </c>
      <c r="AE68" s="95">
        <f t="shared" si="20"/>
        <v>4298961</v>
      </c>
      <c r="AF68" s="164">
        <f t="shared" si="20"/>
        <v>-7998941.1099999994</v>
      </c>
    </row>
    <row r="69" spans="1:37" x14ac:dyDescent="0.3">
      <c r="A69" s="507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1242164.3400000001</v>
      </c>
      <c r="T69" s="438">
        <v>1153801.24</v>
      </c>
      <c r="U69" s="438">
        <v>1020708.2</v>
      </c>
      <c r="V69" s="438">
        <v>796514.73</v>
      </c>
      <c r="W69" s="438">
        <v>832958.69</v>
      </c>
      <c r="X69" s="218">
        <f t="shared" si="20"/>
        <v>45512.840000000084</v>
      </c>
      <c r="Y69" s="95">
        <f t="shared" si="20"/>
        <v>225393.49000000022</v>
      </c>
      <c r="Z69" s="95">
        <f t="shared" si="20"/>
        <v>683105.41000000015</v>
      </c>
      <c r="AA69" s="95">
        <f t="shared" si="20"/>
        <v>707221.79999999981</v>
      </c>
      <c r="AB69" s="95">
        <f t="shared" si="20"/>
        <v>835053.05</v>
      </c>
      <c r="AC69" s="95">
        <f t="shared" si="20"/>
        <v>954038.27</v>
      </c>
      <c r="AD69" s="95">
        <f t="shared" si="20"/>
        <v>900391.99</v>
      </c>
      <c r="AE69" s="95">
        <f t="shared" si="20"/>
        <v>729066.91999999993</v>
      </c>
      <c r="AF69" s="164">
        <f t="shared" si="20"/>
        <v>663324.7699999999</v>
      </c>
      <c r="AG69" s="401"/>
      <c r="AH69" s="401"/>
      <c r="AI69" s="401"/>
      <c r="AJ69" s="401"/>
      <c r="AK69" s="401"/>
    </row>
    <row r="70" spans="1:37" x14ac:dyDescent="0.3">
      <c r="A70" s="507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939224.47</v>
      </c>
      <c r="T70" s="438">
        <v>816594.73</v>
      </c>
      <c r="U70" s="438">
        <v>650045.87</v>
      </c>
      <c r="V70" s="438">
        <v>489628.82</v>
      </c>
      <c r="W70" s="438">
        <v>594900.41</v>
      </c>
      <c r="X70" s="218">
        <f t="shared" si="20"/>
        <v>109650.49000000022</v>
      </c>
      <c r="Y70" s="95">
        <f t="shared" si="20"/>
        <v>310930.08000000007</v>
      </c>
      <c r="Z70" s="95">
        <f t="shared" si="20"/>
        <v>323310.44999999995</v>
      </c>
      <c r="AA70" s="95">
        <f t="shared" si="20"/>
        <v>418323.04999999981</v>
      </c>
      <c r="AB70" s="95">
        <f t="shared" si="20"/>
        <v>468708.05</v>
      </c>
      <c r="AC70" s="95">
        <f t="shared" si="20"/>
        <v>514449.17999999993</v>
      </c>
      <c r="AD70" s="95">
        <f t="shared" si="20"/>
        <v>432228.75</v>
      </c>
      <c r="AE70" s="95">
        <f t="shared" si="20"/>
        <v>349440.63</v>
      </c>
      <c r="AF70" s="164">
        <f t="shared" si="20"/>
        <v>360724.24000000005</v>
      </c>
    </row>
    <row r="71" spans="1:37" x14ac:dyDescent="0.3">
      <c r="A71" s="507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1280616.25</v>
      </c>
      <c r="T71" s="439">
        <v>1184781.67</v>
      </c>
      <c r="U71" s="439">
        <v>1094974.8</v>
      </c>
      <c r="V71" s="439">
        <v>943672.2</v>
      </c>
      <c r="W71" s="439">
        <v>986901.9</v>
      </c>
      <c r="X71" s="219">
        <f t="shared" si="20"/>
        <v>939648.1</v>
      </c>
      <c r="Y71" s="96">
        <f t="shared" si="20"/>
        <v>348608.13000000012</v>
      </c>
      <c r="Z71" s="96">
        <f t="shared" si="20"/>
        <v>365484.15000000014</v>
      </c>
      <c r="AA71" s="96">
        <f t="shared" si="20"/>
        <v>883494.59000000008</v>
      </c>
      <c r="AB71" s="96">
        <f t="shared" si="20"/>
        <v>649159.98</v>
      </c>
      <c r="AC71" s="96">
        <f t="shared" si="20"/>
        <v>654134.85999999987</v>
      </c>
      <c r="AD71" s="96">
        <f t="shared" si="20"/>
        <v>680656.9</v>
      </c>
      <c r="AE71" s="96">
        <f t="shared" si="20"/>
        <v>414838.60999999987</v>
      </c>
      <c r="AF71" s="165">
        <f t="shared" si="20"/>
        <v>509158.45000000007</v>
      </c>
    </row>
    <row r="72" spans="1:37" ht="15" thickBot="1" x14ac:dyDescent="0.35">
      <c r="A72" s="507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F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41529682.530000001</v>
      </c>
      <c r="T72" s="440">
        <f t="shared" si="23"/>
        <v>39869191.359999999</v>
      </c>
      <c r="U72" s="440">
        <f t="shared" si="23"/>
        <v>38826825.639999993</v>
      </c>
      <c r="V72" s="440">
        <f t="shared" si="23"/>
        <v>37511146.450000003</v>
      </c>
      <c r="W72" s="440">
        <f t="shared" si="23"/>
        <v>25554100.32</v>
      </c>
      <c r="X72" s="220">
        <f t="shared" si="23"/>
        <v>-344717.31999999413</v>
      </c>
      <c r="Y72" s="97">
        <f t="shared" si="23"/>
        <v>-2359359.2499999953</v>
      </c>
      <c r="Z72" s="97">
        <f t="shared" si="23"/>
        <v>2749703.740000003</v>
      </c>
      <c r="AA72" s="97">
        <f t="shared" si="23"/>
        <v>5982938.3199999984</v>
      </c>
      <c r="AB72" s="97">
        <f t="shared" si="23"/>
        <v>9282758.6700000018</v>
      </c>
      <c r="AC72" s="97">
        <f t="shared" si="23"/>
        <v>11798629.279999997</v>
      </c>
      <c r="AD72" s="97">
        <f t="shared" si="23"/>
        <v>14294132.420000002</v>
      </c>
      <c r="AE72" s="97">
        <f t="shared" si="23"/>
        <v>14315198.66</v>
      </c>
      <c r="AF72" s="475">
        <f t="shared" si="23"/>
        <v>1924809.7499999991</v>
      </c>
    </row>
    <row r="73" spans="1:37" x14ac:dyDescent="0.3">
      <c r="A73" s="507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69"/>
      <c r="U73" s="369"/>
      <c r="V73" s="369"/>
      <c r="W73" s="369"/>
      <c r="X73" s="221"/>
      <c r="Y73" s="32"/>
      <c r="Z73" s="32"/>
      <c r="AA73" s="32"/>
      <c r="AB73" s="32"/>
      <c r="AC73" s="32"/>
      <c r="AD73" s="32"/>
      <c r="AE73" s="32"/>
      <c r="AF73" s="476"/>
    </row>
    <row r="74" spans="1:37" x14ac:dyDescent="0.3">
      <c r="A74" s="507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363">
        <v>4041378</v>
      </c>
      <c r="U74" s="363">
        <v>4585303</v>
      </c>
      <c r="V74" s="363">
        <v>7098189</v>
      </c>
      <c r="W74" s="469">
        <v>11293210</v>
      </c>
      <c r="X74" s="213">
        <f t="shared" ref="X74:AF78" si="24">O74-C74</f>
        <v>-8197240</v>
      </c>
      <c r="Y74" s="80">
        <f t="shared" si="24"/>
        <v>1276654</v>
      </c>
      <c r="Z74" s="80">
        <f t="shared" si="24"/>
        <v>3538196</v>
      </c>
      <c r="AA74" s="80">
        <f t="shared" si="24"/>
        <v>187617</v>
      </c>
      <c r="AB74" s="80">
        <f t="shared" si="24"/>
        <v>238763</v>
      </c>
      <c r="AC74" s="80">
        <f t="shared" si="24"/>
        <v>109731</v>
      </c>
      <c r="AD74" s="80">
        <f t="shared" si="24"/>
        <v>142647</v>
      </c>
      <c r="AE74" s="80">
        <f t="shared" si="24"/>
        <v>-55939</v>
      </c>
      <c r="AF74" s="154">
        <f t="shared" si="24"/>
        <v>-6069321</v>
      </c>
      <c r="AG74" s="400"/>
      <c r="AH74" s="400"/>
      <c r="AI74" s="400"/>
      <c r="AJ74" s="400"/>
      <c r="AK74" s="400"/>
    </row>
    <row r="75" spans="1:37" x14ac:dyDescent="0.3">
      <c r="A75" s="507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363">
        <v>697913</v>
      </c>
      <c r="U75" s="363">
        <v>761083</v>
      </c>
      <c r="V75" s="363">
        <v>1211722</v>
      </c>
      <c r="W75" s="469">
        <v>2136793</v>
      </c>
      <c r="X75" s="213">
        <f t="shared" si="24"/>
        <v>-1401934</v>
      </c>
      <c r="Y75" s="80">
        <f t="shared" si="24"/>
        <v>-112682</v>
      </c>
      <c r="Z75" s="80">
        <f t="shared" si="24"/>
        <v>222955</v>
      </c>
      <c r="AA75" s="80">
        <f t="shared" si="24"/>
        <v>-218665</v>
      </c>
      <c r="AB75" s="80">
        <f t="shared" si="24"/>
        <v>66699</v>
      </c>
      <c r="AC75" s="80">
        <f t="shared" si="24"/>
        <v>2130</v>
      </c>
      <c r="AD75" s="80">
        <f t="shared" si="24"/>
        <v>58357</v>
      </c>
      <c r="AE75" s="80">
        <f t="shared" si="24"/>
        <v>117642</v>
      </c>
      <c r="AF75" s="154">
        <f t="shared" si="24"/>
        <v>-571617</v>
      </c>
    </row>
    <row r="76" spans="1:37" x14ac:dyDescent="0.3">
      <c r="A76" s="507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363">
        <v>420648</v>
      </c>
      <c r="U76" s="363">
        <v>472331</v>
      </c>
      <c r="V76" s="363">
        <v>734798</v>
      </c>
      <c r="W76" s="469">
        <v>1451280</v>
      </c>
      <c r="X76" s="213">
        <f t="shared" si="24"/>
        <v>-1823446</v>
      </c>
      <c r="Y76" s="80">
        <f t="shared" si="24"/>
        <v>-316797</v>
      </c>
      <c r="Z76" s="80">
        <f t="shared" si="24"/>
        <v>210882</v>
      </c>
      <c r="AA76" s="80">
        <f t="shared" si="24"/>
        <v>-134885</v>
      </c>
      <c r="AB76" s="80">
        <f t="shared" si="24"/>
        <v>-79536</v>
      </c>
      <c r="AC76" s="80">
        <f t="shared" si="24"/>
        <v>-61733</v>
      </c>
      <c r="AD76" s="80">
        <f t="shared" si="24"/>
        <v>-67942</v>
      </c>
      <c r="AE76" s="80">
        <f t="shared" si="24"/>
        <v>-118379</v>
      </c>
      <c r="AF76" s="154">
        <f t="shared" si="24"/>
        <v>-772226</v>
      </c>
      <c r="AG76" s="401"/>
      <c r="AH76" s="401"/>
      <c r="AI76" s="401"/>
      <c r="AJ76" s="401"/>
      <c r="AK76" s="401"/>
    </row>
    <row r="77" spans="1:37" x14ac:dyDescent="0.3">
      <c r="A77" s="507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363">
        <v>1758344</v>
      </c>
      <c r="U77" s="363">
        <v>1912625</v>
      </c>
      <c r="V77" s="363">
        <v>2763749</v>
      </c>
      <c r="W77" s="469">
        <v>4273233</v>
      </c>
      <c r="X77" s="213">
        <f t="shared" si="24"/>
        <v>-3237485</v>
      </c>
      <c r="Y77" s="80">
        <f t="shared" si="24"/>
        <v>-956171</v>
      </c>
      <c r="Z77" s="80">
        <f t="shared" si="24"/>
        <v>-40339</v>
      </c>
      <c r="AA77" s="80">
        <f t="shared" si="24"/>
        <v>-689120</v>
      </c>
      <c r="AB77" s="80">
        <f t="shared" si="24"/>
        <v>-302796</v>
      </c>
      <c r="AC77" s="80">
        <f t="shared" si="24"/>
        <v>-219423</v>
      </c>
      <c r="AD77" s="80">
        <f t="shared" si="24"/>
        <v>-274422</v>
      </c>
      <c r="AE77" s="80">
        <f t="shared" si="24"/>
        <v>-274973</v>
      </c>
      <c r="AF77" s="154">
        <f t="shared" si="24"/>
        <v>-1908944</v>
      </c>
    </row>
    <row r="78" spans="1:37" x14ac:dyDescent="0.3">
      <c r="A78" s="507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370">
        <v>18860024</v>
      </c>
      <c r="U78" s="370">
        <v>16766238</v>
      </c>
      <c r="V78" s="370">
        <v>11575400</v>
      </c>
      <c r="W78" s="470">
        <v>16410923</v>
      </c>
      <c r="X78" s="214">
        <f t="shared" si="24"/>
        <v>-2890399</v>
      </c>
      <c r="Y78" s="85">
        <f t="shared" si="24"/>
        <v>-1655044</v>
      </c>
      <c r="Z78" s="85">
        <f t="shared" si="24"/>
        <v>-1722788</v>
      </c>
      <c r="AA78" s="85">
        <f t="shared" si="24"/>
        <v>-1159108.1999999993</v>
      </c>
      <c r="AB78" s="85">
        <f t="shared" si="24"/>
        <v>3565110</v>
      </c>
      <c r="AC78" s="85">
        <f t="shared" si="24"/>
        <v>-78189</v>
      </c>
      <c r="AD78" s="85">
        <f t="shared" si="24"/>
        <v>8370909</v>
      </c>
      <c r="AE78" s="85">
        <f t="shared" si="24"/>
        <v>2818404</v>
      </c>
      <c r="AF78" s="155">
        <f t="shared" si="24"/>
        <v>485058</v>
      </c>
    </row>
    <row r="79" spans="1:37" x14ac:dyDescent="0.3">
      <c r="A79" s="507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F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20015421</v>
      </c>
      <c r="T79" s="363">
        <f t="shared" si="25"/>
        <v>25778307</v>
      </c>
      <c r="U79" s="363">
        <f t="shared" si="25"/>
        <v>24497580</v>
      </c>
      <c r="V79" s="363">
        <f t="shared" si="25"/>
        <v>23383858</v>
      </c>
      <c r="W79" s="363">
        <f t="shared" si="25"/>
        <v>35565439</v>
      </c>
      <c r="X79" s="213">
        <f t="shared" si="25"/>
        <v>-17550504</v>
      </c>
      <c r="Y79" s="80">
        <f t="shared" si="25"/>
        <v>-1764040</v>
      </c>
      <c r="Z79" s="80">
        <f t="shared" si="25"/>
        <v>2208906</v>
      </c>
      <c r="AA79" s="80">
        <f t="shared" si="25"/>
        <v>-2014161.1999999993</v>
      </c>
      <c r="AB79" s="80">
        <f t="shared" si="25"/>
        <v>3488240</v>
      </c>
      <c r="AC79" s="80">
        <f t="shared" si="25"/>
        <v>-247484</v>
      </c>
      <c r="AD79" s="80">
        <f t="shared" si="25"/>
        <v>8229549</v>
      </c>
      <c r="AE79" s="80">
        <f t="shared" si="25"/>
        <v>2486755</v>
      </c>
      <c r="AF79" s="154">
        <f t="shared" si="25"/>
        <v>-8837050</v>
      </c>
    </row>
    <row r="80" spans="1:37" x14ac:dyDescent="0.3">
      <c r="A80" s="507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441"/>
      <c r="U80" s="441"/>
      <c r="V80" s="441"/>
      <c r="W80" s="441"/>
      <c r="X80" s="222"/>
      <c r="Y80" s="144"/>
      <c r="Z80" s="144"/>
      <c r="AA80" s="144"/>
      <c r="AB80" s="144"/>
      <c r="AC80" s="144"/>
      <c r="AD80" s="144"/>
      <c r="AE80" s="144"/>
      <c r="AF80" s="477"/>
    </row>
    <row r="81" spans="1:32" x14ac:dyDescent="0.3">
      <c r="A81" s="507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442">
        <v>7415162.9299999997</v>
      </c>
      <c r="U81" s="442">
        <v>7993278.54</v>
      </c>
      <c r="V81" s="442">
        <v>10649869.74</v>
      </c>
      <c r="W81" s="442">
        <v>15908628.08</v>
      </c>
      <c r="X81" s="218">
        <f t="shared" ref="X81:AF85" si="26">O81-C81</f>
        <v>-12361340.380000003</v>
      </c>
      <c r="Y81" s="95">
        <f t="shared" si="26"/>
        <v>513029.80000000075</v>
      </c>
      <c r="Z81" s="95">
        <f t="shared" si="26"/>
        <v>3536534.7399999984</v>
      </c>
      <c r="AA81" s="95">
        <f t="shared" si="26"/>
        <v>-352318.68999999948</v>
      </c>
      <c r="AB81" s="95">
        <f t="shared" si="26"/>
        <v>-94147.529999999329</v>
      </c>
      <c r="AC81" s="95">
        <f t="shared" si="26"/>
        <v>-103692.77000000048</v>
      </c>
      <c r="AD81" s="95">
        <f t="shared" si="26"/>
        <v>-161075.0700000003</v>
      </c>
      <c r="AE81" s="95">
        <f t="shared" si="26"/>
        <v>-577107.81000000052</v>
      </c>
      <c r="AF81" s="164">
        <f t="shared" si="26"/>
        <v>-8417149.4900000002</v>
      </c>
    </row>
    <row r="82" spans="1:32" x14ac:dyDescent="0.3">
      <c r="A82" s="507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442">
        <v>950283.53</v>
      </c>
      <c r="U82" s="442">
        <v>996372.49</v>
      </c>
      <c r="V82" s="442">
        <v>1358169.22</v>
      </c>
      <c r="W82" s="442">
        <v>2267971.04</v>
      </c>
      <c r="X82" s="218">
        <f t="shared" si="26"/>
        <v>-1618921.79</v>
      </c>
      <c r="Y82" s="95">
        <f t="shared" si="26"/>
        <v>-287400.95000000019</v>
      </c>
      <c r="Z82" s="95">
        <f t="shared" si="26"/>
        <v>21596.839999999851</v>
      </c>
      <c r="AA82" s="95">
        <f t="shared" si="26"/>
        <v>-335577.57000000007</v>
      </c>
      <c r="AB82" s="95">
        <f t="shared" si="26"/>
        <v>16111.110000000102</v>
      </c>
      <c r="AC82" s="95">
        <f t="shared" si="26"/>
        <v>-18682.900000000023</v>
      </c>
      <c r="AD82" s="95">
        <f t="shared" si="26"/>
        <v>41431.079999999958</v>
      </c>
      <c r="AE82" s="95">
        <f t="shared" si="26"/>
        <v>72706.139999999898</v>
      </c>
      <c r="AF82" s="164">
        <f t="shared" si="26"/>
        <v>-573303.81000000006</v>
      </c>
    </row>
    <row r="83" spans="1:32" x14ac:dyDescent="0.3">
      <c r="A83" s="507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442">
        <v>840595.17</v>
      </c>
      <c r="U83" s="442">
        <v>885245.79</v>
      </c>
      <c r="V83" s="442">
        <v>1124808.83</v>
      </c>
      <c r="W83" s="442">
        <v>1865107.9000000001</v>
      </c>
      <c r="X83" s="218">
        <f t="shared" si="26"/>
        <v>-2338352.4800000004</v>
      </c>
      <c r="Y83" s="95">
        <f t="shared" si="26"/>
        <v>-478125.25</v>
      </c>
      <c r="Z83" s="95">
        <f t="shared" si="26"/>
        <v>208430.70000000019</v>
      </c>
      <c r="AA83" s="95">
        <f t="shared" si="26"/>
        <v>-162012.58999999985</v>
      </c>
      <c r="AB83" s="95">
        <f t="shared" si="26"/>
        <v>-93640.930000000051</v>
      </c>
      <c r="AC83" s="95">
        <f t="shared" si="26"/>
        <v>-73113.910000000033</v>
      </c>
      <c r="AD83" s="95">
        <f t="shared" si="26"/>
        <v>-76622.85999999987</v>
      </c>
      <c r="AE83" s="95">
        <f t="shared" si="26"/>
        <v>-146914.5299999998</v>
      </c>
      <c r="AF83" s="164">
        <f t="shared" si="26"/>
        <v>-985307.58999999962</v>
      </c>
    </row>
    <row r="84" spans="1:32" x14ac:dyDescent="0.3">
      <c r="A84" s="507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442">
        <v>1415883.54</v>
      </c>
      <c r="U84" s="442">
        <v>1487116.28</v>
      </c>
      <c r="V84" s="442">
        <v>1973316.7</v>
      </c>
      <c r="W84" s="442">
        <v>3131022.9299999997</v>
      </c>
      <c r="X84" s="218">
        <f t="shared" si="26"/>
        <v>-2771957.6400000006</v>
      </c>
      <c r="Y84" s="95">
        <f t="shared" si="26"/>
        <v>-888994</v>
      </c>
      <c r="Z84" s="95">
        <f t="shared" si="26"/>
        <v>-94694.5</v>
      </c>
      <c r="AA84" s="95">
        <f t="shared" si="26"/>
        <v>-496569.29999999981</v>
      </c>
      <c r="AB84" s="95">
        <f t="shared" si="26"/>
        <v>-252446.87000000011</v>
      </c>
      <c r="AC84" s="95">
        <f t="shared" si="26"/>
        <v>-181108.16999999993</v>
      </c>
      <c r="AD84" s="95">
        <f t="shared" si="26"/>
        <v>-221395.61999999988</v>
      </c>
      <c r="AE84" s="95">
        <f t="shared" si="26"/>
        <v>-258161.12000000034</v>
      </c>
      <c r="AF84" s="164">
        <f t="shared" si="26"/>
        <v>-1509620.5499999998</v>
      </c>
    </row>
    <row r="85" spans="1:32" ht="16.2" x14ac:dyDescent="0.45">
      <c r="A85" s="507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443">
        <v>2204569.33</v>
      </c>
      <c r="U85" s="443">
        <v>2347920.5500000003</v>
      </c>
      <c r="V85" s="443">
        <v>2842217.8899999997</v>
      </c>
      <c r="W85" s="443">
        <v>3484046.79</v>
      </c>
      <c r="X85" s="219">
        <f t="shared" si="26"/>
        <v>-1255420.9000000004</v>
      </c>
      <c r="Y85" s="96">
        <f t="shared" si="26"/>
        <v>236637.16999999993</v>
      </c>
      <c r="Z85" s="96">
        <f t="shared" si="26"/>
        <v>-432634.34999999963</v>
      </c>
      <c r="AA85" s="96">
        <f t="shared" si="26"/>
        <v>-316336.0700000003</v>
      </c>
      <c r="AB85" s="96">
        <f t="shared" si="26"/>
        <v>-117229.35000000009</v>
      </c>
      <c r="AC85" s="96">
        <f t="shared" si="26"/>
        <v>-264987.5299999998</v>
      </c>
      <c r="AD85" s="96">
        <f t="shared" si="26"/>
        <v>-114341.97999999952</v>
      </c>
      <c r="AE85" s="96">
        <f t="shared" si="26"/>
        <v>204076.40999999922</v>
      </c>
      <c r="AF85" s="165">
        <f t="shared" si="26"/>
        <v>-1254431.6299999999</v>
      </c>
    </row>
    <row r="86" spans="1:32" x14ac:dyDescent="0.3">
      <c r="A86" s="507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F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14063744.630000001</v>
      </c>
      <c r="T86" s="442">
        <f t="shared" si="27"/>
        <v>12826494.500000002</v>
      </c>
      <c r="U86" s="442">
        <f t="shared" si="27"/>
        <v>13709933.65</v>
      </c>
      <c r="V86" s="442">
        <f t="shared" si="27"/>
        <v>17948382.379999999</v>
      </c>
      <c r="W86" s="442">
        <f t="shared" si="27"/>
        <v>26656776.739999998</v>
      </c>
      <c r="X86" s="223">
        <f t="shared" si="27"/>
        <v>-20345993.190000005</v>
      </c>
      <c r="Y86" s="117">
        <f t="shared" si="27"/>
        <v>-904853.22999999952</v>
      </c>
      <c r="Z86" s="117">
        <f t="shared" si="27"/>
        <v>3239233.4299999988</v>
      </c>
      <c r="AA86" s="117">
        <f t="shared" si="27"/>
        <v>-1662814.2199999995</v>
      </c>
      <c r="AB86" s="117">
        <f t="shared" si="27"/>
        <v>-541353.56999999948</v>
      </c>
      <c r="AC86" s="117">
        <f t="shared" si="27"/>
        <v>-641585.28000000026</v>
      </c>
      <c r="AD86" s="117">
        <f t="shared" si="27"/>
        <v>-532004.4499999996</v>
      </c>
      <c r="AE86" s="117">
        <f t="shared" si="27"/>
        <v>-705400.91000000155</v>
      </c>
      <c r="AF86" s="478">
        <f t="shared" si="27"/>
        <v>-12739813.07</v>
      </c>
    </row>
    <row r="87" spans="1:32" x14ac:dyDescent="0.3">
      <c r="A87" s="507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375"/>
      <c r="U87" s="375"/>
      <c r="V87" s="375"/>
      <c r="W87" s="375"/>
      <c r="X87" s="245"/>
      <c r="Y87" s="243"/>
      <c r="Z87" s="37"/>
      <c r="AA87" s="37"/>
      <c r="AB87" s="37"/>
      <c r="AC87" s="37"/>
      <c r="AD87" s="37"/>
      <c r="AE87" s="37"/>
      <c r="AF87" s="479"/>
    </row>
    <row r="88" spans="1:32" x14ac:dyDescent="0.3">
      <c r="A88" s="507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375" t="s">
        <v>31</v>
      </c>
      <c r="U88" s="375" t="s">
        <v>31</v>
      </c>
      <c r="V88" s="375" t="s">
        <v>31</v>
      </c>
      <c r="W88" s="375" t="s">
        <v>31</v>
      </c>
      <c r="X88" s="248" t="s">
        <v>31</v>
      </c>
      <c r="Y88" s="243" t="s">
        <v>31</v>
      </c>
      <c r="Z88" s="46" t="s">
        <v>31</v>
      </c>
      <c r="AA88" s="46" t="s">
        <v>31</v>
      </c>
      <c r="AB88" s="46" t="s">
        <v>31</v>
      </c>
      <c r="AC88" s="46" t="s">
        <v>31</v>
      </c>
      <c r="AD88" s="46" t="s">
        <v>31</v>
      </c>
      <c r="AE88" s="46" t="s">
        <v>31</v>
      </c>
      <c r="AF88" s="170" t="s">
        <v>31</v>
      </c>
    </row>
    <row r="89" spans="1:32" x14ac:dyDescent="0.3">
      <c r="A89" s="507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375" t="s">
        <v>31</v>
      </c>
      <c r="U89" s="375" t="s">
        <v>31</v>
      </c>
      <c r="V89" s="375" t="s">
        <v>31</v>
      </c>
      <c r="W89" s="375" t="s">
        <v>31</v>
      </c>
      <c r="X89" s="248" t="s">
        <v>31</v>
      </c>
      <c r="Y89" s="243" t="s">
        <v>31</v>
      </c>
      <c r="Z89" s="46" t="s">
        <v>31</v>
      </c>
      <c r="AA89" s="46" t="s">
        <v>31</v>
      </c>
      <c r="AB89" s="46" t="s">
        <v>31</v>
      </c>
      <c r="AC89" s="46" t="s">
        <v>31</v>
      </c>
      <c r="AD89" s="46" t="s">
        <v>31</v>
      </c>
      <c r="AE89" s="46" t="s">
        <v>31</v>
      </c>
      <c r="AF89" s="170" t="s">
        <v>31</v>
      </c>
    </row>
    <row r="90" spans="1:32" x14ac:dyDescent="0.3">
      <c r="A90" s="507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375" t="s">
        <v>31</v>
      </c>
      <c r="U90" s="375" t="s">
        <v>31</v>
      </c>
      <c r="V90" s="375" t="s">
        <v>31</v>
      </c>
      <c r="W90" s="375" t="s">
        <v>31</v>
      </c>
      <c r="X90" s="248" t="s">
        <v>31</v>
      </c>
      <c r="Y90" s="243" t="s">
        <v>31</v>
      </c>
      <c r="Z90" s="46" t="s">
        <v>31</v>
      </c>
      <c r="AA90" s="46" t="s">
        <v>31</v>
      </c>
      <c r="AB90" s="46" t="s">
        <v>31</v>
      </c>
      <c r="AC90" s="46" t="s">
        <v>31</v>
      </c>
      <c r="AD90" s="46" t="s">
        <v>31</v>
      </c>
      <c r="AE90" s="46" t="s">
        <v>31</v>
      </c>
      <c r="AF90" s="170" t="s">
        <v>31</v>
      </c>
    </row>
    <row r="91" spans="1:32" x14ac:dyDescent="0.3">
      <c r="A91" s="507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375" t="s">
        <v>31</v>
      </c>
      <c r="U91" s="375" t="s">
        <v>31</v>
      </c>
      <c r="V91" s="375" t="s">
        <v>31</v>
      </c>
      <c r="W91" s="375" t="s">
        <v>31</v>
      </c>
      <c r="X91" s="248" t="s">
        <v>31</v>
      </c>
      <c r="Y91" s="243" t="s">
        <v>31</v>
      </c>
      <c r="Z91" s="46" t="s">
        <v>31</v>
      </c>
      <c r="AA91" s="46" t="s">
        <v>31</v>
      </c>
      <c r="AB91" s="46" t="s">
        <v>31</v>
      </c>
      <c r="AC91" s="46" t="s">
        <v>31</v>
      </c>
      <c r="AD91" s="46" t="s">
        <v>31</v>
      </c>
      <c r="AE91" s="46" t="s">
        <v>31</v>
      </c>
      <c r="AF91" s="170" t="s">
        <v>31</v>
      </c>
    </row>
    <row r="92" spans="1:32" x14ac:dyDescent="0.3">
      <c r="A92" s="507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375" t="s">
        <v>31</v>
      </c>
      <c r="U92" s="375" t="s">
        <v>31</v>
      </c>
      <c r="V92" s="375" t="s">
        <v>31</v>
      </c>
      <c r="W92" s="375" t="s">
        <v>31</v>
      </c>
      <c r="X92" s="248" t="s">
        <v>31</v>
      </c>
      <c r="Y92" s="243" t="s">
        <v>31</v>
      </c>
      <c r="Z92" s="46" t="s">
        <v>31</v>
      </c>
      <c r="AA92" s="46" t="s">
        <v>31</v>
      </c>
      <c r="AB92" s="46" t="s">
        <v>31</v>
      </c>
      <c r="AC92" s="46" t="s">
        <v>31</v>
      </c>
      <c r="AD92" s="46" t="s">
        <v>31</v>
      </c>
      <c r="AE92" s="46" t="s">
        <v>31</v>
      </c>
      <c r="AF92" s="170" t="s">
        <v>31</v>
      </c>
    </row>
    <row r="93" spans="1:32" x14ac:dyDescent="0.3">
      <c r="A93" s="507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375" t="s">
        <v>31</v>
      </c>
      <c r="U93" s="375" t="s">
        <v>31</v>
      </c>
      <c r="V93" s="375" t="s">
        <v>31</v>
      </c>
      <c r="W93" s="375" t="s">
        <v>31</v>
      </c>
      <c r="X93" s="248" t="s">
        <v>31</v>
      </c>
      <c r="Y93" s="243" t="s">
        <v>31</v>
      </c>
      <c r="Z93" s="46" t="s">
        <v>31</v>
      </c>
      <c r="AA93" s="46" t="s">
        <v>31</v>
      </c>
      <c r="AB93" s="46" t="s">
        <v>31</v>
      </c>
      <c r="AC93" s="46" t="s">
        <v>31</v>
      </c>
      <c r="AD93" s="46" t="s">
        <v>31</v>
      </c>
      <c r="AE93" s="46" t="s">
        <v>31</v>
      </c>
      <c r="AF93" s="170" t="s">
        <v>31</v>
      </c>
    </row>
    <row r="94" spans="1:32" x14ac:dyDescent="0.3">
      <c r="A94" s="507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376"/>
      <c r="U94" s="376"/>
      <c r="V94" s="376"/>
      <c r="W94" s="375"/>
      <c r="X94" s="253"/>
      <c r="Y94" s="254"/>
      <c r="Z94" s="38"/>
      <c r="AA94" s="38"/>
      <c r="AB94" s="38"/>
      <c r="AC94" s="38"/>
      <c r="AD94" s="38"/>
      <c r="AE94" s="38"/>
      <c r="AF94" s="172"/>
    </row>
    <row r="95" spans="1:32" x14ac:dyDescent="0.3">
      <c r="A95" s="507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W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8338424.5099999998</v>
      </c>
      <c r="T95" s="325">
        <f t="shared" si="29"/>
        <v>7415162.9299999997</v>
      </c>
      <c r="U95" s="325">
        <f t="shared" si="29"/>
        <v>7993278.54</v>
      </c>
      <c r="V95" s="325">
        <f t="shared" si="29"/>
        <v>10649869.74</v>
      </c>
      <c r="W95" s="325">
        <f t="shared" si="29"/>
        <v>15908628.08</v>
      </c>
      <c r="X95" s="218">
        <f t="shared" ref="X95:AF99" si="30">O95-C95</f>
        <v>-12361340.380000003</v>
      </c>
      <c r="Y95" s="95">
        <f t="shared" si="30"/>
        <v>513029.80000000075</v>
      </c>
      <c r="Z95" s="95">
        <f t="shared" si="30"/>
        <v>3536534.7399999984</v>
      </c>
      <c r="AA95" s="95">
        <f t="shared" si="30"/>
        <v>-352318.68999999948</v>
      </c>
      <c r="AB95" s="95">
        <f t="shared" si="30"/>
        <v>-94147.529999999329</v>
      </c>
      <c r="AC95" s="95">
        <f t="shared" si="30"/>
        <v>-103692.77000000048</v>
      </c>
      <c r="AD95" s="95">
        <f t="shared" si="30"/>
        <v>-161075.0700000003</v>
      </c>
      <c r="AE95" s="95">
        <f t="shared" si="30"/>
        <v>-577107.81000000052</v>
      </c>
      <c r="AF95" s="164">
        <f t="shared" si="30"/>
        <v>-8417149.4900000002</v>
      </c>
    </row>
    <row r="96" spans="1:32" x14ac:dyDescent="0.3">
      <c r="A96" s="507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1097679.29</v>
      </c>
      <c r="T96" s="325">
        <f t="shared" si="29"/>
        <v>950283.53</v>
      </c>
      <c r="U96" s="325">
        <f t="shared" si="29"/>
        <v>996372.49</v>
      </c>
      <c r="V96" s="325">
        <f t="shared" si="29"/>
        <v>1358169.22</v>
      </c>
      <c r="W96" s="325">
        <f t="shared" si="29"/>
        <v>2267971.04</v>
      </c>
      <c r="X96" s="218">
        <f t="shared" si="30"/>
        <v>-1618921.79</v>
      </c>
      <c r="Y96" s="95">
        <f t="shared" si="30"/>
        <v>-287400.95000000019</v>
      </c>
      <c r="Z96" s="95">
        <f t="shared" si="30"/>
        <v>21596.839999999851</v>
      </c>
      <c r="AA96" s="95">
        <f t="shared" si="30"/>
        <v>-335577.57000000007</v>
      </c>
      <c r="AB96" s="95">
        <f t="shared" si="30"/>
        <v>16111.110000000102</v>
      </c>
      <c r="AC96" s="95">
        <f t="shared" si="30"/>
        <v>-18682.900000000023</v>
      </c>
      <c r="AD96" s="95">
        <f t="shared" si="30"/>
        <v>41431.079999999958</v>
      </c>
      <c r="AE96" s="95">
        <f t="shared" si="30"/>
        <v>72706.139999999898</v>
      </c>
      <c r="AF96" s="164">
        <f t="shared" si="30"/>
        <v>-573303.81000000006</v>
      </c>
    </row>
    <row r="97" spans="1:32" x14ac:dyDescent="0.3">
      <c r="A97" s="507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886206.72</v>
      </c>
      <c r="T97" s="325">
        <f t="shared" si="29"/>
        <v>840595.17</v>
      </c>
      <c r="U97" s="325">
        <f t="shared" si="29"/>
        <v>885245.79</v>
      </c>
      <c r="V97" s="325">
        <f t="shared" si="29"/>
        <v>1124808.83</v>
      </c>
      <c r="W97" s="325">
        <f t="shared" si="29"/>
        <v>1865107.9000000001</v>
      </c>
      <c r="X97" s="218">
        <f t="shared" si="30"/>
        <v>-2338352.4800000004</v>
      </c>
      <c r="Y97" s="95">
        <f t="shared" si="30"/>
        <v>-478125.25</v>
      </c>
      <c r="Z97" s="95">
        <f t="shared" si="30"/>
        <v>208430.70000000019</v>
      </c>
      <c r="AA97" s="95">
        <f t="shared" si="30"/>
        <v>-162012.58999999985</v>
      </c>
      <c r="AB97" s="95">
        <f t="shared" si="30"/>
        <v>-93640.930000000051</v>
      </c>
      <c r="AC97" s="95">
        <f t="shared" si="30"/>
        <v>-73113.910000000033</v>
      </c>
      <c r="AD97" s="95">
        <f t="shared" si="30"/>
        <v>-76622.85999999987</v>
      </c>
      <c r="AE97" s="95">
        <f t="shared" si="30"/>
        <v>-146914.5299999998</v>
      </c>
      <c r="AF97" s="164">
        <f t="shared" si="30"/>
        <v>-985307.58999999962</v>
      </c>
    </row>
    <row r="98" spans="1:32" x14ac:dyDescent="0.3">
      <c r="A98" s="507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1484690.02</v>
      </c>
      <c r="T98" s="325">
        <f t="shared" si="29"/>
        <v>1415883.54</v>
      </c>
      <c r="U98" s="325">
        <f t="shared" si="29"/>
        <v>1487116.28</v>
      </c>
      <c r="V98" s="325">
        <f t="shared" si="29"/>
        <v>1973316.7</v>
      </c>
      <c r="W98" s="325">
        <f t="shared" si="29"/>
        <v>3131022.9299999997</v>
      </c>
      <c r="X98" s="218">
        <f t="shared" si="30"/>
        <v>-2771957.6400000006</v>
      </c>
      <c r="Y98" s="95">
        <f t="shared" si="30"/>
        <v>-888994</v>
      </c>
      <c r="Z98" s="95">
        <f t="shared" si="30"/>
        <v>-94694.5</v>
      </c>
      <c r="AA98" s="95">
        <f t="shared" si="30"/>
        <v>-496569.29999999981</v>
      </c>
      <c r="AB98" s="95">
        <f t="shared" si="30"/>
        <v>-252446.87000000011</v>
      </c>
      <c r="AC98" s="95">
        <f t="shared" si="30"/>
        <v>-181108.16999999993</v>
      </c>
      <c r="AD98" s="95">
        <f t="shared" si="30"/>
        <v>-221395.61999999988</v>
      </c>
      <c r="AE98" s="95">
        <f t="shared" si="30"/>
        <v>-258161.12000000034</v>
      </c>
      <c r="AF98" s="164">
        <f t="shared" si="30"/>
        <v>-1509620.5499999998</v>
      </c>
    </row>
    <row r="99" spans="1:32" ht="16.2" x14ac:dyDescent="0.45">
      <c r="A99" s="507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2256744.09</v>
      </c>
      <c r="T99" s="377">
        <f t="shared" si="29"/>
        <v>2204569.33</v>
      </c>
      <c r="U99" s="377">
        <f t="shared" si="29"/>
        <v>2347920.5500000003</v>
      </c>
      <c r="V99" s="377">
        <f t="shared" si="29"/>
        <v>2842217.8899999997</v>
      </c>
      <c r="W99" s="377">
        <f t="shared" si="29"/>
        <v>3484046.79</v>
      </c>
      <c r="X99" s="219">
        <f t="shared" si="30"/>
        <v>-1255420.9000000004</v>
      </c>
      <c r="Y99" s="96">
        <f t="shared" si="30"/>
        <v>236637.16999999993</v>
      </c>
      <c r="Z99" s="96">
        <f t="shared" si="30"/>
        <v>-432634.34999999963</v>
      </c>
      <c r="AA99" s="96">
        <f t="shared" si="30"/>
        <v>-316336.0700000003</v>
      </c>
      <c r="AB99" s="96">
        <f t="shared" si="30"/>
        <v>-117229.35000000009</v>
      </c>
      <c r="AC99" s="96">
        <f t="shared" si="30"/>
        <v>-264987.5299999998</v>
      </c>
      <c r="AD99" s="96">
        <f t="shared" si="30"/>
        <v>-114341.97999999952</v>
      </c>
      <c r="AE99" s="96">
        <f t="shared" si="30"/>
        <v>204076.40999999922</v>
      </c>
      <c r="AF99" s="165">
        <f t="shared" si="30"/>
        <v>-1254431.6299999999</v>
      </c>
    </row>
    <row r="100" spans="1:32" ht="15" thickBot="1" x14ac:dyDescent="0.35">
      <c r="A100" s="507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14063744.630000001</v>
      </c>
      <c r="T100" s="368">
        <f t="shared" si="29"/>
        <v>12826494.500000002</v>
      </c>
      <c r="U100" s="368">
        <f t="shared" si="29"/>
        <v>13709933.65</v>
      </c>
      <c r="V100" s="368">
        <f t="shared" si="29"/>
        <v>17948382.379999999</v>
      </c>
      <c r="W100" s="368">
        <f t="shared" si="29"/>
        <v>26656776.739999998</v>
      </c>
      <c r="X100" s="220">
        <f>SUM(X95:X99)</f>
        <v>-20345993.190000005</v>
      </c>
      <c r="Y100" s="97">
        <f>SUM(Y95:Y99)</f>
        <v>-904853.22999999952</v>
      </c>
      <c r="Z100" s="97">
        <f t="shared" ref="Z100:AF100" si="32">SUM(Z95:Z99)</f>
        <v>3239233.4299999988</v>
      </c>
      <c r="AA100" s="97">
        <f t="shared" si="32"/>
        <v>-1662814.2199999995</v>
      </c>
      <c r="AB100" s="97">
        <f t="shared" si="32"/>
        <v>-541353.56999999948</v>
      </c>
      <c r="AC100" s="97">
        <f t="shared" si="32"/>
        <v>-641585.28000000026</v>
      </c>
      <c r="AD100" s="97">
        <f t="shared" si="32"/>
        <v>-532004.4499999996</v>
      </c>
      <c r="AE100" s="97">
        <f t="shared" si="32"/>
        <v>-705400.91000000155</v>
      </c>
      <c r="AF100" s="475">
        <f t="shared" si="32"/>
        <v>-12739813.07</v>
      </c>
    </row>
    <row r="101" spans="1:32" x14ac:dyDescent="0.3">
      <c r="A101" s="507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381"/>
      <c r="U101" s="381"/>
      <c r="V101" s="381"/>
      <c r="W101" s="491"/>
      <c r="X101" s="224"/>
      <c r="Y101" s="129"/>
      <c r="Z101" s="130"/>
      <c r="AA101" s="130"/>
      <c r="AB101" s="130"/>
      <c r="AC101" s="130"/>
      <c r="AD101" s="130"/>
      <c r="AE101" s="130"/>
      <c r="AF101" s="174"/>
    </row>
    <row r="102" spans="1:32" x14ac:dyDescent="0.3">
      <c r="A102" s="507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2">
        <v>12910275.68</v>
      </c>
      <c r="U102" s="322">
        <v>12736021.74</v>
      </c>
      <c r="V102" s="322">
        <v>13532419.460000001</v>
      </c>
      <c r="W102" s="325">
        <v>10751081.199999999</v>
      </c>
      <c r="X102" s="218">
        <f t="shared" ref="X102:AF106" si="33">O102-C102</f>
        <v>-7806756.25</v>
      </c>
      <c r="Y102" s="95">
        <f t="shared" si="33"/>
        <v>-14250973.940000001</v>
      </c>
      <c r="Z102" s="95">
        <f t="shared" si="33"/>
        <v>-2992663.2300000004</v>
      </c>
      <c r="AA102" s="95">
        <f t="shared" si="33"/>
        <v>1950449.0199999996</v>
      </c>
      <c r="AB102" s="95">
        <f t="shared" si="33"/>
        <v>-3813694.4399999976</v>
      </c>
      <c r="AC102" s="95">
        <f t="shared" si="33"/>
        <v>-2880089.7300000004</v>
      </c>
      <c r="AD102" s="95">
        <f t="shared" si="33"/>
        <v>-1484149.9399999995</v>
      </c>
      <c r="AE102" s="95">
        <f t="shared" si="33"/>
        <v>-1923095.4699999988</v>
      </c>
      <c r="AF102" s="164">
        <f t="shared" si="33"/>
        <v>-4162457.3000000007</v>
      </c>
    </row>
    <row r="103" spans="1:32" x14ac:dyDescent="0.3">
      <c r="A103" s="507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2">
        <v>923867.49</v>
      </c>
      <c r="U103" s="322">
        <v>963789</v>
      </c>
      <c r="V103" s="322">
        <v>923059.74</v>
      </c>
      <c r="W103" s="325">
        <v>715297.46</v>
      </c>
      <c r="X103" s="218">
        <f t="shared" si="33"/>
        <v>-566114.4700000002</v>
      </c>
      <c r="Y103" s="95">
        <f t="shared" si="33"/>
        <v>-429451.10999999987</v>
      </c>
      <c r="Z103" s="95">
        <f t="shared" si="33"/>
        <v>-428184.9700000002</v>
      </c>
      <c r="AA103" s="95">
        <f t="shared" si="33"/>
        <v>-40151.15000000014</v>
      </c>
      <c r="AB103" s="95">
        <f t="shared" si="33"/>
        <v>-539790.55000000005</v>
      </c>
      <c r="AC103" s="95">
        <f t="shared" si="33"/>
        <v>-506651.6399999999</v>
      </c>
      <c r="AD103" s="95">
        <f t="shared" si="33"/>
        <v>-388149.29000000004</v>
      </c>
      <c r="AE103" s="95">
        <f t="shared" si="33"/>
        <v>-368161.42999999993</v>
      </c>
      <c r="AF103" s="164">
        <f t="shared" si="33"/>
        <v>-320049.19000000006</v>
      </c>
    </row>
    <row r="104" spans="1:32" x14ac:dyDescent="0.3">
      <c r="A104" s="507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2">
        <v>1063849.3700000001</v>
      </c>
      <c r="U104" s="322">
        <v>1077551.3799999999</v>
      </c>
      <c r="V104" s="322">
        <v>1107061.72</v>
      </c>
      <c r="W104" s="325">
        <v>931018.26</v>
      </c>
      <c r="X104" s="218">
        <f t="shared" si="33"/>
        <v>-1643056.5899999999</v>
      </c>
      <c r="Y104" s="95">
        <f t="shared" si="33"/>
        <v>-3176239.59</v>
      </c>
      <c r="Z104" s="95">
        <f t="shared" si="33"/>
        <v>-444726.12000000011</v>
      </c>
      <c r="AA104" s="95">
        <f t="shared" si="33"/>
        <v>411698.73999999976</v>
      </c>
      <c r="AB104" s="95">
        <f t="shared" si="33"/>
        <v>-318497.4600000002</v>
      </c>
      <c r="AC104" s="95">
        <f t="shared" si="33"/>
        <v>-212588.26999999979</v>
      </c>
      <c r="AD104" s="95">
        <f t="shared" si="33"/>
        <v>-46294.25</v>
      </c>
      <c r="AE104" s="95">
        <f t="shared" si="33"/>
        <v>-170339.75</v>
      </c>
      <c r="AF104" s="164">
        <f t="shared" si="33"/>
        <v>-508816.83000000007</v>
      </c>
    </row>
    <row r="105" spans="1:32" x14ac:dyDescent="0.3">
      <c r="A105" s="507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2">
        <v>1704321.28</v>
      </c>
      <c r="U105" s="322">
        <v>1722446.29</v>
      </c>
      <c r="V105" s="322">
        <v>1729822.99</v>
      </c>
      <c r="W105" s="325">
        <v>1503768.88</v>
      </c>
      <c r="X105" s="218">
        <f t="shared" si="33"/>
        <v>-1464179.1099999994</v>
      </c>
      <c r="Y105" s="95">
        <f t="shared" si="33"/>
        <v>-4247225.71</v>
      </c>
      <c r="Z105" s="95">
        <f t="shared" si="33"/>
        <v>-461390.9299999997</v>
      </c>
      <c r="AA105" s="95">
        <f t="shared" si="33"/>
        <v>297724.89999999991</v>
      </c>
      <c r="AB105" s="95">
        <f t="shared" si="33"/>
        <v>-579395.52</v>
      </c>
      <c r="AC105" s="95">
        <f t="shared" si="33"/>
        <v>-402000.42999999993</v>
      </c>
      <c r="AD105" s="95">
        <f t="shared" si="33"/>
        <v>-94587.830000000075</v>
      </c>
      <c r="AE105" s="95">
        <f t="shared" si="33"/>
        <v>-344801.09000000008</v>
      </c>
      <c r="AF105" s="164">
        <f t="shared" si="33"/>
        <v>-577657.13000000012</v>
      </c>
    </row>
    <row r="106" spans="1:32" ht="16.2" x14ac:dyDescent="0.45">
      <c r="A106" s="507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3">
        <v>2392746.79</v>
      </c>
      <c r="U106" s="323">
        <v>2785223.98</v>
      </c>
      <c r="V106" s="323">
        <v>2490908.9500000002</v>
      </c>
      <c r="W106" s="328">
        <v>1572325.56</v>
      </c>
      <c r="X106" s="219">
        <f t="shared" si="33"/>
        <v>-490630.08000000007</v>
      </c>
      <c r="Y106" s="96">
        <f t="shared" si="33"/>
        <v>-2279940.41</v>
      </c>
      <c r="Z106" s="96">
        <f t="shared" si="33"/>
        <v>416375.20000000019</v>
      </c>
      <c r="AA106" s="96">
        <f t="shared" si="33"/>
        <v>193710.66000000015</v>
      </c>
      <c r="AB106" s="96">
        <f t="shared" si="33"/>
        <v>-751801.5299999998</v>
      </c>
      <c r="AC106" s="96">
        <f t="shared" si="33"/>
        <v>-11188.790000000037</v>
      </c>
      <c r="AD106" s="96">
        <f t="shared" si="33"/>
        <v>199829.79000000004</v>
      </c>
      <c r="AE106" s="96">
        <f t="shared" si="33"/>
        <v>-259234.23999999976</v>
      </c>
      <c r="AF106" s="165">
        <f t="shared" si="33"/>
        <v>-949965.02</v>
      </c>
    </row>
    <row r="107" spans="1:32" x14ac:dyDescent="0.3">
      <c r="A107" s="507"/>
      <c r="B107" s="153" t="str">
        <f>$B$16</f>
        <v>Total</v>
      </c>
      <c r="C107" s="109">
        <f>SUM(C102:C106)</f>
        <v>85311915.650000006</v>
      </c>
      <c r="D107" s="95">
        <f t="shared" ref="D107:AF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22740826.190000001</v>
      </c>
      <c r="T107" s="444">
        <f t="shared" si="34"/>
        <v>18995060.609999999</v>
      </c>
      <c r="U107" s="444">
        <f t="shared" si="34"/>
        <v>19285032.390000001</v>
      </c>
      <c r="V107" s="444">
        <f t="shared" si="34"/>
        <v>19783272.859999999</v>
      </c>
      <c r="W107" s="444">
        <f t="shared" si="34"/>
        <v>15473491.360000001</v>
      </c>
      <c r="X107" s="225">
        <f t="shared" si="34"/>
        <v>-11970736.5</v>
      </c>
      <c r="Y107" s="95">
        <f t="shared" si="34"/>
        <v>-24383830.760000002</v>
      </c>
      <c r="Z107" s="135">
        <f t="shared" si="34"/>
        <v>-3910590.05</v>
      </c>
      <c r="AA107" s="135">
        <f t="shared" si="34"/>
        <v>2813432.1699999995</v>
      </c>
      <c r="AB107" s="135">
        <f t="shared" si="34"/>
        <v>-6003179.4999999963</v>
      </c>
      <c r="AC107" s="135">
        <f t="shared" si="34"/>
        <v>-4012518.8599999994</v>
      </c>
      <c r="AD107" s="135">
        <f t="shared" si="34"/>
        <v>-1813351.5199999996</v>
      </c>
      <c r="AE107" s="135">
        <f t="shared" si="34"/>
        <v>-3065631.9799999981</v>
      </c>
      <c r="AF107" s="141">
        <f t="shared" si="34"/>
        <v>-6518945.4700000007</v>
      </c>
    </row>
    <row r="108" spans="1:32" x14ac:dyDescent="0.3">
      <c r="A108" s="507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45"/>
      <c r="U108" s="445"/>
      <c r="V108" s="445"/>
      <c r="W108" s="492"/>
      <c r="X108" s="226"/>
      <c r="Y108" s="41"/>
      <c r="Z108" s="42"/>
      <c r="AA108" s="42"/>
      <c r="AB108" s="42"/>
      <c r="AC108" s="42"/>
      <c r="AD108" s="42"/>
      <c r="AE108" s="42"/>
      <c r="AF108" s="175"/>
    </row>
    <row r="109" spans="1:32" x14ac:dyDescent="0.3">
      <c r="A109" s="507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293">
        <v>203295</v>
      </c>
      <c r="U109" s="293">
        <v>208439</v>
      </c>
      <c r="V109" s="293">
        <v>212025</v>
      </c>
      <c r="W109" s="293">
        <v>147315</v>
      </c>
      <c r="X109" s="255">
        <f t="shared" ref="X109:AF113" si="35">O109-C109</f>
        <v>13439</v>
      </c>
      <c r="Y109" s="256">
        <f t="shared" si="35"/>
        <v>-28612</v>
      </c>
      <c r="Z109" s="256">
        <f t="shared" si="35"/>
        <v>-9870</v>
      </c>
      <c r="AA109" s="256">
        <f t="shared" si="35"/>
        <v>31580</v>
      </c>
      <c r="AB109" s="256">
        <f t="shared" si="35"/>
        <v>-16143</v>
      </c>
      <c r="AC109" s="256">
        <f t="shared" si="35"/>
        <v>-12780</v>
      </c>
      <c r="AD109" s="256">
        <f t="shared" si="35"/>
        <v>4403</v>
      </c>
      <c r="AE109" s="256">
        <f t="shared" si="35"/>
        <v>-10633</v>
      </c>
      <c r="AF109" s="480">
        <f t="shared" si="35"/>
        <v>-33306</v>
      </c>
    </row>
    <row r="110" spans="1:32" x14ac:dyDescent="0.3">
      <c r="A110" s="507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293">
        <v>15272</v>
      </c>
      <c r="U110" s="293">
        <v>16600</v>
      </c>
      <c r="V110" s="293">
        <v>16731</v>
      </c>
      <c r="W110" s="293">
        <v>12322</v>
      </c>
      <c r="X110" s="255">
        <f t="shared" si="35"/>
        <v>-1618</v>
      </c>
      <c r="Y110" s="256">
        <f t="shared" si="35"/>
        <v>-2018</v>
      </c>
      <c r="Z110" s="256">
        <f t="shared" si="35"/>
        <v>-2660</v>
      </c>
      <c r="AA110" s="256">
        <f t="shared" si="35"/>
        <v>-202</v>
      </c>
      <c r="AB110" s="256">
        <f t="shared" si="35"/>
        <v>-3775</v>
      </c>
      <c r="AC110" s="256">
        <f t="shared" si="35"/>
        <v>-3147</v>
      </c>
      <c r="AD110" s="256">
        <f t="shared" si="35"/>
        <v>-1894</v>
      </c>
      <c r="AE110" s="256">
        <f t="shared" si="35"/>
        <v>-2497</v>
      </c>
      <c r="AF110" s="480">
        <f t="shared" si="35"/>
        <v>-3029</v>
      </c>
    </row>
    <row r="111" spans="1:32" x14ac:dyDescent="0.3">
      <c r="A111" s="507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293">
        <v>18327</v>
      </c>
      <c r="U111" s="293">
        <v>18686</v>
      </c>
      <c r="V111" s="293">
        <v>18920</v>
      </c>
      <c r="W111" s="293">
        <v>12985</v>
      </c>
      <c r="X111" s="255">
        <f t="shared" si="35"/>
        <v>1313</v>
      </c>
      <c r="Y111" s="256">
        <f t="shared" si="35"/>
        <v>-5347</v>
      </c>
      <c r="Z111" s="256">
        <f t="shared" si="35"/>
        <v>-2269</v>
      </c>
      <c r="AA111" s="256">
        <f t="shared" si="35"/>
        <v>2461</v>
      </c>
      <c r="AB111" s="256">
        <f t="shared" si="35"/>
        <v>-2201</v>
      </c>
      <c r="AC111" s="256">
        <f t="shared" si="35"/>
        <v>-1938</v>
      </c>
      <c r="AD111" s="256">
        <f t="shared" si="35"/>
        <v>-432</v>
      </c>
      <c r="AE111" s="256">
        <f t="shared" si="35"/>
        <v>-1864</v>
      </c>
      <c r="AF111" s="480">
        <f t="shared" si="35"/>
        <v>-3341</v>
      </c>
    </row>
    <row r="112" spans="1:32" x14ac:dyDescent="0.3">
      <c r="A112" s="507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293">
        <v>6088</v>
      </c>
      <c r="U112" s="293">
        <v>6295</v>
      </c>
      <c r="V112" s="293">
        <v>6257</v>
      </c>
      <c r="W112" s="293">
        <v>4271</v>
      </c>
      <c r="X112" s="255">
        <f t="shared" si="35"/>
        <v>930</v>
      </c>
      <c r="Y112" s="256">
        <f t="shared" si="35"/>
        <v>-1644</v>
      </c>
      <c r="Z112" s="256">
        <f t="shared" si="35"/>
        <v>-445</v>
      </c>
      <c r="AA112" s="256">
        <f t="shared" si="35"/>
        <v>903</v>
      </c>
      <c r="AB112" s="256">
        <f t="shared" si="35"/>
        <v>-522</v>
      </c>
      <c r="AC112" s="256">
        <f t="shared" si="35"/>
        <v>-553</v>
      </c>
      <c r="AD112" s="256">
        <f t="shared" si="35"/>
        <v>55</v>
      </c>
      <c r="AE112" s="256">
        <f t="shared" si="35"/>
        <v>-494</v>
      </c>
      <c r="AF112" s="480">
        <f t="shared" si="35"/>
        <v>-831</v>
      </c>
    </row>
    <row r="113" spans="1:36" ht="16.2" x14ac:dyDescent="0.45">
      <c r="A113" s="507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296">
        <v>938</v>
      </c>
      <c r="U113" s="296">
        <v>988</v>
      </c>
      <c r="V113" s="296">
        <v>958</v>
      </c>
      <c r="W113" s="296">
        <v>642</v>
      </c>
      <c r="X113" s="257">
        <f t="shared" si="35"/>
        <v>217</v>
      </c>
      <c r="Y113" s="258">
        <f t="shared" si="35"/>
        <v>-231</v>
      </c>
      <c r="Z113" s="258">
        <f t="shared" si="35"/>
        <v>-54</v>
      </c>
      <c r="AA113" s="258">
        <f t="shared" si="35"/>
        <v>192</v>
      </c>
      <c r="AB113" s="258">
        <f t="shared" si="35"/>
        <v>-115</v>
      </c>
      <c r="AC113" s="258">
        <f t="shared" si="35"/>
        <v>-41</v>
      </c>
      <c r="AD113" s="258">
        <f t="shared" si="35"/>
        <v>34</v>
      </c>
      <c r="AE113" s="258">
        <f t="shared" si="35"/>
        <v>-57</v>
      </c>
      <c r="AF113" s="481">
        <f t="shared" si="35"/>
        <v>-136</v>
      </c>
    </row>
    <row r="114" spans="1:36" ht="15" thickBot="1" x14ac:dyDescent="0.35">
      <c r="A114" s="507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F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256861</v>
      </c>
      <c r="T114" s="300">
        <f t="shared" si="36"/>
        <v>243920</v>
      </c>
      <c r="U114" s="300">
        <f t="shared" si="36"/>
        <v>251008</v>
      </c>
      <c r="V114" s="300">
        <f t="shared" si="36"/>
        <v>254891</v>
      </c>
      <c r="W114" s="300">
        <f t="shared" si="36"/>
        <v>177535</v>
      </c>
      <c r="X114" s="273">
        <f t="shared" si="36"/>
        <v>14281</v>
      </c>
      <c r="Y114" s="270">
        <f t="shared" si="36"/>
        <v>-37852</v>
      </c>
      <c r="Z114" s="270">
        <f t="shared" si="36"/>
        <v>-15298</v>
      </c>
      <c r="AA114" s="270">
        <f t="shared" si="36"/>
        <v>34934</v>
      </c>
      <c r="AB114" s="270">
        <f t="shared" si="36"/>
        <v>-22756</v>
      </c>
      <c r="AC114" s="270">
        <f t="shared" si="36"/>
        <v>-18459</v>
      </c>
      <c r="AD114" s="270">
        <f t="shared" si="36"/>
        <v>2166</v>
      </c>
      <c r="AE114" s="270">
        <f t="shared" si="36"/>
        <v>-15545</v>
      </c>
      <c r="AF114" s="482">
        <f t="shared" si="36"/>
        <v>-40643</v>
      </c>
    </row>
    <row r="115" spans="1:36" x14ac:dyDescent="0.3">
      <c r="A115" s="507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381"/>
      <c r="U115" s="381"/>
      <c r="V115" s="381"/>
      <c r="W115" s="491"/>
      <c r="X115" s="228"/>
      <c r="Y115" s="139"/>
      <c r="Z115" s="140"/>
      <c r="AA115" s="140"/>
      <c r="AB115" s="140"/>
      <c r="AC115" s="140"/>
      <c r="AD115" s="140"/>
      <c r="AE115" s="140"/>
      <c r="AF115" s="483"/>
    </row>
    <row r="116" spans="1:36" x14ac:dyDescent="0.3">
      <c r="A116" s="507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W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-7151563.290000001</v>
      </c>
      <c r="T116" s="325">
        <f t="shared" si="37"/>
        <v>-5495112.75</v>
      </c>
      <c r="U116" s="325">
        <f t="shared" si="37"/>
        <v>-4742743.2</v>
      </c>
      <c r="V116" s="325">
        <f t="shared" si="37"/>
        <v>-2882549.7200000007</v>
      </c>
      <c r="W116" s="325">
        <f t="shared" si="37"/>
        <v>5157546.8800000008</v>
      </c>
      <c r="X116" s="218">
        <f t="shared" ref="X116:AF120" si="38">O116-C116</f>
        <v>-4554584.1300000027</v>
      </c>
      <c r="Y116" s="95">
        <f t="shared" si="38"/>
        <v>14764003.740000002</v>
      </c>
      <c r="Z116" s="95">
        <f t="shared" si="38"/>
        <v>6529197.9699999988</v>
      </c>
      <c r="AA116" s="95">
        <f t="shared" si="38"/>
        <v>-2302767.709999999</v>
      </c>
      <c r="AB116" s="95">
        <f t="shared" si="38"/>
        <v>3719546.9099999983</v>
      </c>
      <c r="AC116" s="95">
        <f t="shared" si="38"/>
        <v>2776396.96</v>
      </c>
      <c r="AD116" s="95">
        <f t="shared" si="38"/>
        <v>1323074.8699999992</v>
      </c>
      <c r="AE116" s="95">
        <f t="shared" si="38"/>
        <v>1345987.6599999983</v>
      </c>
      <c r="AF116" s="164">
        <f t="shared" si="38"/>
        <v>-4254692.1899999995</v>
      </c>
    </row>
    <row r="117" spans="1:36" x14ac:dyDescent="0.3">
      <c r="A117" s="507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-10375.659999999916</v>
      </c>
      <c r="T117" s="325">
        <f t="shared" si="37"/>
        <v>26416.040000000037</v>
      </c>
      <c r="U117" s="325">
        <f t="shared" si="37"/>
        <v>32583.489999999991</v>
      </c>
      <c r="V117" s="325">
        <f t="shared" si="37"/>
        <v>435109.48</v>
      </c>
      <c r="W117" s="325">
        <f t="shared" si="37"/>
        <v>1552673.58</v>
      </c>
      <c r="X117" s="218">
        <f t="shared" si="38"/>
        <v>-1052807.3199999998</v>
      </c>
      <c r="Y117" s="95">
        <f t="shared" si="38"/>
        <v>142050.15999999968</v>
      </c>
      <c r="Z117" s="95">
        <f t="shared" si="38"/>
        <v>449781.81000000006</v>
      </c>
      <c r="AA117" s="95">
        <f t="shared" si="38"/>
        <v>-295426.41999999993</v>
      </c>
      <c r="AB117" s="95">
        <f t="shared" si="38"/>
        <v>555901.66000000015</v>
      </c>
      <c r="AC117" s="95">
        <f t="shared" si="38"/>
        <v>487968.73999999987</v>
      </c>
      <c r="AD117" s="95">
        <f t="shared" si="38"/>
        <v>429580.37</v>
      </c>
      <c r="AE117" s="95">
        <f t="shared" si="38"/>
        <v>440867.56999999983</v>
      </c>
      <c r="AF117" s="164">
        <f t="shared" si="38"/>
        <v>-253254.62000000011</v>
      </c>
    </row>
    <row r="118" spans="1:36" x14ac:dyDescent="0.3">
      <c r="A118" s="507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-511984.68999999994</v>
      </c>
      <c r="T118" s="325">
        <f t="shared" si="37"/>
        <v>-223254.20000000007</v>
      </c>
      <c r="U118" s="325">
        <f t="shared" si="37"/>
        <v>-192305.58999999985</v>
      </c>
      <c r="V118" s="325">
        <f t="shared" si="37"/>
        <v>17747.110000000102</v>
      </c>
      <c r="W118" s="325">
        <f t="shared" si="37"/>
        <v>934089.64000000013</v>
      </c>
      <c r="X118" s="218">
        <f t="shared" si="38"/>
        <v>-695295.8900000006</v>
      </c>
      <c r="Y118" s="95">
        <f t="shared" si="38"/>
        <v>2698114.34</v>
      </c>
      <c r="Z118" s="95">
        <f t="shared" si="38"/>
        <v>653156.8200000003</v>
      </c>
      <c r="AA118" s="95">
        <f t="shared" si="38"/>
        <v>-573711.32999999961</v>
      </c>
      <c r="AB118" s="95">
        <f t="shared" si="38"/>
        <v>224856.53000000014</v>
      </c>
      <c r="AC118" s="95">
        <f t="shared" si="38"/>
        <v>139474.35999999975</v>
      </c>
      <c r="AD118" s="95">
        <f t="shared" si="38"/>
        <v>-30328.60999999987</v>
      </c>
      <c r="AE118" s="95">
        <f t="shared" si="38"/>
        <v>23425.220000000205</v>
      </c>
      <c r="AF118" s="164">
        <f t="shared" si="38"/>
        <v>-476490.75999999954</v>
      </c>
    </row>
    <row r="119" spans="1:36" x14ac:dyDescent="0.3">
      <c r="A119" s="507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-720667.66000000015</v>
      </c>
      <c r="T119" s="325">
        <f t="shared" si="37"/>
        <v>-288437.74</v>
      </c>
      <c r="U119" s="325">
        <f t="shared" si="37"/>
        <v>-235330.01</v>
      </c>
      <c r="V119" s="325">
        <f t="shared" si="37"/>
        <v>243493.70999999996</v>
      </c>
      <c r="W119" s="325">
        <f t="shared" si="37"/>
        <v>1627254.0499999998</v>
      </c>
      <c r="X119" s="218">
        <f t="shared" si="38"/>
        <v>-1307778.5300000012</v>
      </c>
      <c r="Y119" s="95">
        <f t="shared" si="38"/>
        <v>3358231.71</v>
      </c>
      <c r="Z119" s="95">
        <f t="shared" si="38"/>
        <v>366696.4299999997</v>
      </c>
      <c r="AA119" s="95">
        <f t="shared" si="38"/>
        <v>-794294.19999999972</v>
      </c>
      <c r="AB119" s="95">
        <f t="shared" si="38"/>
        <v>326948.64999999991</v>
      </c>
      <c r="AC119" s="95">
        <f t="shared" si="38"/>
        <v>220892.26</v>
      </c>
      <c r="AD119" s="95">
        <f t="shared" si="38"/>
        <v>-126807.7899999998</v>
      </c>
      <c r="AE119" s="95">
        <f t="shared" si="38"/>
        <v>86639.969999999739</v>
      </c>
      <c r="AF119" s="164">
        <f t="shared" si="38"/>
        <v>-931963.41999999993</v>
      </c>
    </row>
    <row r="120" spans="1:36" ht="16.2" x14ac:dyDescent="0.45">
      <c r="A120" s="507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-282490.26000000024</v>
      </c>
      <c r="T120" s="328">
        <f t="shared" si="37"/>
        <v>-188177.45999999996</v>
      </c>
      <c r="U120" s="328">
        <f t="shared" si="37"/>
        <v>-437303.4299999997</v>
      </c>
      <c r="V120" s="328">
        <f t="shared" si="37"/>
        <v>351308.93999999948</v>
      </c>
      <c r="W120" s="328">
        <f t="shared" si="37"/>
        <v>1911721.23</v>
      </c>
      <c r="X120" s="219">
        <f t="shared" si="38"/>
        <v>-764790.8200000003</v>
      </c>
      <c r="Y120" s="96">
        <f t="shared" si="38"/>
        <v>2516577.58</v>
      </c>
      <c r="Z120" s="96">
        <f t="shared" si="38"/>
        <v>-849009.54999999981</v>
      </c>
      <c r="AA120" s="96">
        <f t="shared" si="38"/>
        <v>-510046.73000000045</v>
      </c>
      <c r="AB120" s="96">
        <f t="shared" si="38"/>
        <v>634572.1799999997</v>
      </c>
      <c r="AC120" s="96">
        <f t="shared" si="38"/>
        <v>-253798.73999999976</v>
      </c>
      <c r="AD120" s="96">
        <f t="shared" si="38"/>
        <v>-314171.76999999955</v>
      </c>
      <c r="AE120" s="96">
        <f t="shared" si="38"/>
        <v>463310.64999999898</v>
      </c>
      <c r="AF120" s="165">
        <f t="shared" si="38"/>
        <v>-304466.60999999987</v>
      </c>
    </row>
    <row r="121" spans="1:36" ht="15" thickBot="1" x14ac:dyDescent="0.35">
      <c r="A121" s="507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W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-8677081.5600000005</v>
      </c>
      <c r="T121" s="368">
        <f t="shared" si="40"/>
        <v>-6168566.1100000003</v>
      </c>
      <c r="U121" s="368">
        <f t="shared" si="40"/>
        <v>-5575098.7399999993</v>
      </c>
      <c r="V121" s="368">
        <f t="shared" si="40"/>
        <v>-1834890.4800000014</v>
      </c>
      <c r="W121" s="368">
        <f t="shared" si="40"/>
        <v>11183285.380000003</v>
      </c>
      <c r="X121" s="220">
        <f>SUM(X116:X120)</f>
        <v>-8375256.6900000051</v>
      </c>
      <c r="Y121" s="97">
        <f t="shared" ref="Y121:AF121" si="41">SUM(Y116:Y120)</f>
        <v>23478977.530000001</v>
      </c>
      <c r="Z121" s="97">
        <f t="shared" si="41"/>
        <v>7149823.4799999995</v>
      </c>
      <c r="AA121" s="97">
        <f t="shared" si="41"/>
        <v>-4476246.3899999987</v>
      </c>
      <c r="AB121" s="97">
        <f t="shared" si="41"/>
        <v>5461825.9299999978</v>
      </c>
      <c r="AC121" s="97">
        <f t="shared" si="41"/>
        <v>3370933.5799999996</v>
      </c>
      <c r="AD121" s="97">
        <f t="shared" si="41"/>
        <v>1281347.07</v>
      </c>
      <c r="AE121" s="97">
        <f t="shared" si="41"/>
        <v>2360231.069999997</v>
      </c>
      <c r="AF121" s="475">
        <f t="shared" si="41"/>
        <v>-6220867.5999999996</v>
      </c>
    </row>
    <row r="122" spans="1:36" x14ac:dyDescent="0.3">
      <c r="A122" s="507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446"/>
      <c r="U122" s="446"/>
      <c r="V122" s="446"/>
      <c r="W122" s="493"/>
      <c r="X122" s="227"/>
      <c r="Y122" s="91"/>
      <c r="Z122" s="92"/>
      <c r="AA122" s="92"/>
      <c r="AB122" s="92"/>
      <c r="AC122" s="92"/>
      <c r="AD122" s="92"/>
      <c r="AE122" s="92"/>
      <c r="AF122" s="179"/>
    </row>
    <row r="123" spans="1:36" x14ac:dyDescent="0.3">
      <c r="A123" s="507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447">
        <v>41</v>
      </c>
      <c r="U123" s="447">
        <v>41</v>
      </c>
      <c r="V123" s="447">
        <v>42</v>
      </c>
      <c r="W123" s="447">
        <v>27</v>
      </c>
      <c r="X123" s="255">
        <f t="shared" ref="X123:AF127" si="42">O123-C123</f>
        <v>1</v>
      </c>
      <c r="Y123" s="256">
        <f t="shared" si="42"/>
        <v>-5</v>
      </c>
      <c r="Z123" s="256">
        <f t="shared" si="42"/>
        <v>-5</v>
      </c>
      <c r="AA123" s="256">
        <f t="shared" si="42"/>
        <v>-14</v>
      </c>
      <c r="AB123" s="256">
        <f t="shared" si="42"/>
        <v>-3</v>
      </c>
      <c r="AC123" s="256">
        <f t="shared" si="42"/>
        <v>-19</v>
      </c>
      <c r="AD123" s="256">
        <f t="shared" si="42"/>
        <v>-19</v>
      </c>
      <c r="AE123" s="256">
        <f t="shared" si="42"/>
        <v>-24</v>
      </c>
      <c r="AF123" s="480">
        <f t="shared" si="42"/>
        <v>-40</v>
      </c>
      <c r="AG123" s="400"/>
      <c r="AH123" s="400"/>
      <c r="AI123" s="400"/>
      <c r="AJ123" s="400"/>
    </row>
    <row r="124" spans="1:36" x14ac:dyDescent="0.3">
      <c r="A124" s="507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447">
        <v>667</v>
      </c>
      <c r="U124" s="447">
        <v>680</v>
      </c>
      <c r="V124" s="447">
        <v>694</v>
      </c>
      <c r="W124" s="447">
        <v>106</v>
      </c>
      <c r="X124" s="255">
        <f t="shared" si="42"/>
        <v>-274</v>
      </c>
      <c r="Y124" s="256">
        <f t="shared" si="42"/>
        <v>-431</v>
      </c>
      <c r="Z124" s="256">
        <f t="shared" si="42"/>
        <v>-886</v>
      </c>
      <c r="AA124" s="256">
        <f t="shared" si="42"/>
        <v>-928</v>
      </c>
      <c r="AB124" s="256">
        <f t="shared" si="42"/>
        <v>-721</v>
      </c>
      <c r="AC124" s="256">
        <f t="shared" si="42"/>
        <v>-798</v>
      </c>
      <c r="AD124" s="256">
        <f t="shared" si="42"/>
        <v>-787</v>
      </c>
      <c r="AE124" s="256">
        <f t="shared" si="42"/>
        <v>-651</v>
      </c>
      <c r="AF124" s="480">
        <f t="shared" si="42"/>
        <v>-1078</v>
      </c>
    </row>
    <row r="125" spans="1:36" x14ac:dyDescent="0.3">
      <c r="A125" s="507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447">
        <v>0</v>
      </c>
      <c r="U125" s="447">
        <v>0</v>
      </c>
      <c r="V125" s="447">
        <v>0</v>
      </c>
      <c r="W125" s="447">
        <v>0</v>
      </c>
      <c r="X125" s="255">
        <f t="shared" si="42"/>
        <v>0</v>
      </c>
      <c r="Y125" s="256">
        <f t="shared" si="42"/>
        <v>0</v>
      </c>
      <c r="Z125" s="256">
        <f t="shared" si="42"/>
        <v>0</v>
      </c>
      <c r="AA125" s="256">
        <f t="shared" si="42"/>
        <v>0</v>
      </c>
      <c r="AB125" s="256">
        <f t="shared" si="42"/>
        <v>0</v>
      </c>
      <c r="AC125" s="256">
        <f t="shared" si="42"/>
        <v>0</v>
      </c>
      <c r="AD125" s="256">
        <f t="shared" si="42"/>
        <v>-1</v>
      </c>
      <c r="AE125" s="256">
        <f t="shared" si="42"/>
        <v>0</v>
      </c>
      <c r="AF125" s="480">
        <f t="shared" si="42"/>
        <v>0</v>
      </c>
      <c r="AG125" s="401"/>
      <c r="AH125" s="401"/>
      <c r="AI125" s="401"/>
      <c r="AJ125" s="401"/>
    </row>
    <row r="126" spans="1:36" x14ac:dyDescent="0.3">
      <c r="A126" s="507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447">
        <v>0</v>
      </c>
      <c r="U126" s="447">
        <v>0</v>
      </c>
      <c r="V126" s="447">
        <v>0</v>
      </c>
      <c r="W126" s="447">
        <v>0</v>
      </c>
      <c r="X126" s="255">
        <f t="shared" si="42"/>
        <v>0</v>
      </c>
      <c r="Y126" s="256">
        <f t="shared" si="42"/>
        <v>0</v>
      </c>
      <c r="Z126" s="256">
        <f t="shared" si="42"/>
        <v>0</v>
      </c>
      <c r="AA126" s="256">
        <f t="shared" si="42"/>
        <v>0</v>
      </c>
      <c r="AB126" s="256">
        <f t="shared" si="42"/>
        <v>0</v>
      </c>
      <c r="AC126" s="256">
        <f t="shared" si="42"/>
        <v>0</v>
      </c>
      <c r="AD126" s="256">
        <f t="shared" si="42"/>
        <v>0</v>
      </c>
      <c r="AE126" s="256">
        <f t="shared" si="42"/>
        <v>0</v>
      </c>
      <c r="AF126" s="480">
        <f t="shared" si="42"/>
        <v>0</v>
      </c>
    </row>
    <row r="127" spans="1:36" ht="16.2" x14ac:dyDescent="0.45">
      <c r="A127" s="507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448">
        <v>0</v>
      </c>
      <c r="U127" s="448">
        <v>0</v>
      </c>
      <c r="V127" s="448">
        <v>0</v>
      </c>
      <c r="W127" s="448">
        <v>0</v>
      </c>
      <c r="X127" s="279">
        <f t="shared" si="42"/>
        <v>0</v>
      </c>
      <c r="Y127" s="277">
        <f t="shared" si="42"/>
        <v>0</v>
      </c>
      <c r="Z127" s="277">
        <f t="shared" si="42"/>
        <v>0</v>
      </c>
      <c r="AA127" s="277">
        <f t="shared" si="42"/>
        <v>0</v>
      </c>
      <c r="AB127" s="277">
        <f t="shared" si="42"/>
        <v>0</v>
      </c>
      <c r="AC127" s="277">
        <f t="shared" si="42"/>
        <v>0</v>
      </c>
      <c r="AD127" s="277">
        <f t="shared" si="42"/>
        <v>0</v>
      </c>
      <c r="AE127" s="277">
        <f t="shared" si="42"/>
        <v>0</v>
      </c>
      <c r="AF127" s="484">
        <f t="shared" si="42"/>
        <v>0</v>
      </c>
    </row>
    <row r="128" spans="1:36" x14ac:dyDescent="0.3">
      <c r="A128" s="507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F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686</v>
      </c>
      <c r="T128" s="383">
        <f t="shared" si="43"/>
        <v>708</v>
      </c>
      <c r="U128" s="383">
        <f t="shared" si="43"/>
        <v>721</v>
      </c>
      <c r="V128" s="383">
        <f t="shared" si="43"/>
        <v>736</v>
      </c>
      <c r="W128" s="383">
        <f t="shared" si="43"/>
        <v>133</v>
      </c>
      <c r="X128" s="255">
        <f t="shared" si="43"/>
        <v>-273</v>
      </c>
      <c r="Y128" s="256">
        <f t="shared" si="43"/>
        <v>-436</v>
      </c>
      <c r="Z128" s="256">
        <f t="shared" si="43"/>
        <v>-891</v>
      </c>
      <c r="AA128" s="256">
        <f t="shared" si="43"/>
        <v>-942</v>
      </c>
      <c r="AB128" s="256">
        <f t="shared" si="43"/>
        <v>-724</v>
      </c>
      <c r="AC128" s="256">
        <f t="shared" si="43"/>
        <v>-817</v>
      </c>
      <c r="AD128" s="256">
        <f t="shared" si="43"/>
        <v>-807</v>
      </c>
      <c r="AE128" s="256">
        <f t="shared" si="43"/>
        <v>-675</v>
      </c>
      <c r="AF128" s="480">
        <f t="shared" si="43"/>
        <v>-1118</v>
      </c>
    </row>
    <row r="129" spans="1:36" x14ac:dyDescent="0.3">
      <c r="A129" s="507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447"/>
      <c r="U129" s="447"/>
      <c r="V129" s="447"/>
      <c r="W129" s="447"/>
      <c r="X129" s="281"/>
      <c r="Y129" s="282"/>
      <c r="Z129" s="282"/>
      <c r="AA129" s="282"/>
      <c r="AB129" s="282"/>
      <c r="AC129" s="282"/>
      <c r="AD129" s="282"/>
      <c r="AE129" s="282"/>
      <c r="AF129" s="485"/>
    </row>
    <row r="130" spans="1:36" x14ac:dyDescent="0.3">
      <c r="A130" s="507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447">
        <v>0</v>
      </c>
      <c r="U130" s="447">
        <v>0</v>
      </c>
      <c r="V130" s="447">
        <v>0</v>
      </c>
      <c r="W130" s="447">
        <v>0</v>
      </c>
      <c r="X130" s="255">
        <f t="shared" ref="X130:AF134" si="44">O130-C130</f>
        <v>-78</v>
      </c>
      <c r="Y130" s="256">
        <f t="shared" si="44"/>
        <v>-917</v>
      </c>
      <c r="Z130" s="256">
        <f t="shared" si="44"/>
        <v>-665</v>
      </c>
      <c r="AA130" s="256">
        <f t="shared" si="44"/>
        <v>-639</v>
      </c>
      <c r="AB130" s="256">
        <f t="shared" si="44"/>
        <v>-983</v>
      </c>
      <c r="AC130" s="256">
        <f t="shared" si="44"/>
        <v>-766</v>
      </c>
      <c r="AD130" s="256">
        <f t="shared" si="44"/>
        <v>-1256</v>
      </c>
      <c r="AE130" s="256">
        <f t="shared" si="44"/>
        <v>-181</v>
      </c>
      <c r="AF130" s="480">
        <f t="shared" si="44"/>
        <v>-2</v>
      </c>
    </row>
    <row r="131" spans="1:36" x14ac:dyDescent="0.3">
      <c r="A131" s="507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447">
        <v>0</v>
      </c>
      <c r="U131" s="447">
        <v>0</v>
      </c>
      <c r="V131" s="447">
        <v>0</v>
      </c>
      <c r="W131" s="447">
        <v>0</v>
      </c>
      <c r="X131" s="255">
        <f t="shared" si="44"/>
        <v>-6</v>
      </c>
      <c r="Y131" s="256">
        <f t="shared" si="44"/>
        <v>-18</v>
      </c>
      <c r="Z131" s="256">
        <f t="shared" si="44"/>
        <v>-262</v>
      </c>
      <c r="AA131" s="256">
        <f t="shared" si="44"/>
        <v>-237</v>
      </c>
      <c r="AB131" s="256">
        <f t="shared" si="44"/>
        <v>-455</v>
      </c>
      <c r="AC131" s="256">
        <f t="shared" si="44"/>
        <v>-313</v>
      </c>
      <c r="AD131" s="256">
        <f t="shared" si="44"/>
        <v>-624</v>
      </c>
      <c r="AE131" s="256">
        <f t="shared" si="44"/>
        <v>-70</v>
      </c>
      <c r="AF131" s="480">
        <f t="shared" si="44"/>
        <v>0</v>
      </c>
    </row>
    <row r="132" spans="1:36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447">
        <v>0</v>
      </c>
      <c r="U132" s="447">
        <v>0</v>
      </c>
      <c r="V132" s="447">
        <v>0</v>
      </c>
      <c r="W132" s="447">
        <v>0</v>
      </c>
      <c r="X132" s="255">
        <f t="shared" si="44"/>
        <v>-56</v>
      </c>
      <c r="Y132" s="256">
        <f t="shared" si="44"/>
        <v>-105</v>
      </c>
      <c r="Z132" s="256">
        <f t="shared" si="44"/>
        <v>-132</v>
      </c>
      <c r="AA132" s="256">
        <f t="shared" si="44"/>
        <v>-105</v>
      </c>
      <c r="AB132" s="256">
        <f t="shared" si="44"/>
        <v>-79</v>
      </c>
      <c r="AC132" s="256">
        <f t="shared" si="44"/>
        <v>-62</v>
      </c>
      <c r="AD132" s="256">
        <f t="shared" si="44"/>
        <v>-41</v>
      </c>
      <c r="AE132" s="256">
        <f t="shared" si="44"/>
        <v>-1</v>
      </c>
      <c r="AF132" s="480">
        <f t="shared" si="44"/>
        <v>0</v>
      </c>
    </row>
    <row r="133" spans="1:36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447">
        <v>0</v>
      </c>
      <c r="U133" s="447">
        <v>0</v>
      </c>
      <c r="V133" s="447">
        <v>0</v>
      </c>
      <c r="W133" s="447">
        <v>0</v>
      </c>
      <c r="X133" s="255">
        <f t="shared" si="44"/>
        <v>-5</v>
      </c>
      <c r="Y133" s="256">
        <f t="shared" si="44"/>
        <v>-10</v>
      </c>
      <c r="Z133" s="256">
        <f t="shared" si="44"/>
        <v>-9</v>
      </c>
      <c r="AA133" s="256">
        <f t="shared" si="44"/>
        <v>-9</v>
      </c>
      <c r="AB133" s="256">
        <f t="shared" si="44"/>
        <v>-7</v>
      </c>
      <c r="AC133" s="256">
        <f t="shared" si="44"/>
        <v>-5</v>
      </c>
      <c r="AD133" s="256">
        <f t="shared" si="44"/>
        <v>-7</v>
      </c>
      <c r="AE133" s="256">
        <f t="shared" si="44"/>
        <v>0</v>
      </c>
      <c r="AF133" s="480">
        <f t="shared" si="44"/>
        <v>0</v>
      </c>
    </row>
    <row r="134" spans="1:36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448">
        <v>0</v>
      </c>
      <c r="U134" s="448">
        <v>0</v>
      </c>
      <c r="V134" s="448">
        <v>0</v>
      </c>
      <c r="W134" s="448">
        <v>0</v>
      </c>
      <c r="X134" s="279">
        <f t="shared" si="44"/>
        <v>0</v>
      </c>
      <c r="Y134" s="277">
        <f t="shared" si="44"/>
        <v>-1</v>
      </c>
      <c r="Z134" s="277">
        <f t="shared" si="44"/>
        <v>-1</v>
      </c>
      <c r="AA134" s="277">
        <f t="shared" si="44"/>
        <v>0</v>
      </c>
      <c r="AB134" s="277">
        <f t="shared" si="44"/>
        <v>0</v>
      </c>
      <c r="AC134" s="277">
        <f t="shared" si="44"/>
        <v>0</v>
      </c>
      <c r="AD134" s="277">
        <f t="shared" si="44"/>
        <v>0</v>
      </c>
      <c r="AE134" s="277">
        <f t="shared" si="44"/>
        <v>0</v>
      </c>
      <c r="AF134" s="484">
        <f t="shared" si="44"/>
        <v>0</v>
      </c>
    </row>
    <row r="135" spans="1:36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W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447">
        <f t="shared" si="45"/>
        <v>0</v>
      </c>
      <c r="U135" s="447">
        <f t="shared" si="45"/>
        <v>0</v>
      </c>
      <c r="V135" s="447">
        <f t="shared" si="45"/>
        <v>0</v>
      </c>
      <c r="W135" s="447">
        <f t="shared" si="45"/>
        <v>0</v>
      </c>
      <c r="X135" s="281">
        <f>SUM(X130:X134)</f>
        <v>-145</v>
      </c>
      <c r="Y135" s="282">
        <f>SUM(Y130:Y134)</f>
        <v>-1051</v>
      </c>
      <c r="Z135" s="282">
        <f t="shared" ref="Z135:AF135" si="46">SUM(Z130:Z134)</f>
        <v>-1069</v>
      </c>
      <c r="AA135" s="282">
        <f t="shared" si="46"/>
        <v>-990</v>
      </c>
      <c r="AB135" s="282">
        <f t="shared" si="46"/>
        <v>-1524</v>
      </c>
      <c r="AC135" s="282">
        <f t="shared" si="46"/>
        <v>-1146</v>
      </c>
      <c r="AD135" s="282">
        <f t="shared" si="46"/>
        <v>-1928</v>
      </c>
      <c r="AE135" s="282">
        <f t="shared" si="46"/>
        <v>-252</v>
      </c>
      <c r="AF135" s="485">
        <f t="shared" si="46"/>
        <v>-2</v>
      </c>
    </row>
    <row r="136" spans="1:36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447"/>
      <c r="U136" s="447"/>
      <c r="V136" s="447"/>
      <c r="W136" s="447"/>
      <c r="X136" s="281"/>
      <c r="Y136" s="282"/>
      <c r="Z136" s="92"/>
      <c r="AA136" s="92"/>
      <c r="AB136" s="92"/>
      <c r="AC136" s="92"/>
      <c r="AD136" s="92"/>
      <c r="AE136" s="92"/>
      <c r="AF136" s="179"/>
    </row>
    <row r="137" spans="1:36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447">
        <v>957</v>
      </c>
      <c r="U137" s="447">
        <v>719</v>
      </c>
      <c r="V137" s="447">
        <v>605</v>
      </c>
      <c r="W137" s="447">
        <v>564</v>
      </c>
      <c r="X137" s="255">
        <f t="shared" ref="X137:AF141" si="47">O137-C137</f>
        <v>-3053</v>
      </c>
      <c r="Y137" s="256">
        <f t="shared" si="47"/>
        <v>-6810</v>
      </c>
      <c r="Z137" s="256">
        <f t="shared" si="47"/>
        <v>-8508</v>
      </c>
      <c r="AA137" s="256">
        <f t="shared" si="47"/>
        <v>-7330</v>
      </c>
      <c r="AB137" s="256">
        <f t="shared" si="47"/>
        <v>-7363</v>
      </c>
      <c r="AC137" s="256">
        <f t="shared" si="47"/>
        <v>-6816</v>
      </c>
      <c r="AD137" s="256">
        <f t="shared" si="47"/>
        <v>-5757</v>
      </c>
      <c r="AE137" s="256">
        <f t="shared" si="47"/>
        <v>-3884</v>
      </c>
      <c r="AF137" s="480">
        <f t="shared" si="47"/>
        <v>-2579</v>
      </c>
      <c r="AG137" s="400"/>
      <c r="AH137" s="400"/>
      <c r="AI137" s="400"/>
      <c r="AJ137" s="400"/>
    </row>
    <row r="138" spans="1:36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447">
        <v>274</v>
      </c>
      <c r="U138" s="447">
        <v>201</v>
      </c>
      <c r="V138" s="447">
        <v>169</v>
      </c>
      <c r="W138" s="447">
        <v>116</v>
      </c>
      <c r="X138" s="255">
        <f t="shared" si="47"/>
        <v>-966</v>
      </c>
      <c r="Y138" s="256">
        <f t="shared" si="47"/>
        <v>-1351</v>
      </c>
      <c r="Z138" s="256">
        <f t="shared" si="47"/>
        <v>-3184</v>
      </c>
      <c r="AA138" s="256">
        <f t="shared" si="47"/>
        <v>-2769</v>
      </c>
      <c r="AB138" s="256">
        <f t="shared" si="47"/>
        <v>-2952</v>
      </c>
      <c r="AC138" s="256">
        <f t="shared" si="47"/>
        <v>-2932</v>
      </c>
      <c r="AD138" s="256">
        <f t="shared" si="47"/>
        <v>-2601</v>
      </c>
      <c r="AE138" s="256">
        <f t="shared" si="47"/>
        <v>-1974</v>
      </c>
      <c r="AF138" s="480">
        <f t="shared" si="47"/>
        <v>-610</v>
      </c>
    </row>
    <row r="139" spans="1:36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447">
        <v>20</v>
      </c>
      <c r="U139" s="447">
        <v>41</v>
      </c>
      <c r="V139" s="447">
        <v>82</v>
      </c>
      <c r="W139" s="447">
        <v>79</v>
      </c>
      <c r="X139" s="255">
        <f t="shared" si="47"/>
        <v>-90</v>
      </c>
      <c r="Y139" s="256">
        <f t="shared" si="47"/>
        <v>-164</v>
      </c>
      <c r="Z139" s="256">
        <f t="shared" si="47"/>
        <v>-183</v>
      </c>
      <c r="AA139" s="256">
        <f t="shared" si="47"/>
        <v>-137</v>
      </c>
      <c r="AB139" s="256">
        <f t="shared" si="47"/>
        <v>-111</v>
      </c>
      <c r="AC139" s="256">
        <f t="shared" si="47"/>
        <v>-84</v>
      </c>
      <c r="AD139" s="256">
        <f t="shared" si="47"/>
        <v>-48</v>
      </c>
      <c r="AE139" s="256">
        <f t="shared" si="47"/>
        <v>16</v>
      </c>
      <c r="AF139" s="480">
        <f t="shared" si="47"/>
        <v>26</v>
      </c>
      <c r="AG139" s="401"/>
      <c r="AH139" s="401"/>
      <c r="AI139" s="401"/>
      <c r="AJ139" s="401"/>
    </row>
    <row r="140" spans="1:36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447">
        <v>21</v>
      </c>
      <c r="U140" s="447">
        <v>30</v>
      </c>
      <c r="V140" s="447">
        <v>35</v>
      </c>
      <c r="W140" s="447">
        <v>28</v>
      </c>
      <c r="X140" s="255">
        <f t="shared" si="47"/>
        <v>-24</v>
      </c>
      <c r="Y140" s="256">
        <f t="shared" si="47"/>
        <v>-52</v>
      </c>
      <c r="Z140" s="256">
        <f t="shared" si="47"/>
        <v>-59</v>
      </c>
      <c r="AA140" s="256">
        <f t="shared" si="47"/>
        <v>-47</v>
      </c>
      <c r="AB140" s="256">
        <f t="shared" si="47"/>
        <v>-38</v>
      </c>
      <c r="AC140" s="256">
        <f t="shared" si="47"/>
        <v>-27</v>
      </c>
      <c r="AD140" s="256">
        <f t="shared" si="47"/>
        <v>-7</v>
      </c>
      <c r="AE140" s="256">
        <f t="shared" si="47"/>
        <v>12</v>
      </c>
      <c r="AF140" s="480">
        <f t="shared" si="47"/>
        <v>4</v>
      </c>
    </row>
    <row r="141" spans="1:36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448">
        <v>4</v>
      </c>
      <c r="U141" s="448">
        <v>6</v>
      </c>
      <c r="V141" s="448">
        <v>6</v>
      </c>
      <c r="W141" s="448">
        <v>3</v>
      </c>
      <c r="X141" s="279">
        <f t="shared" si="47"/>
        <v>-4</v>
      </c>
      <c r="Y141" s="277">
        <f t="shared" si="47"/>
        <v>-7</v>
      </c>
      <c r="Z141" s="277">
        <f t="shared" si="47"/>
        <v>-6</v>
      </c>
      <c r="AA141" s="277">
        <f t="shared" si="47"/>
        <v>-7</v>
      </c>
      <c r="AB141" s="277">
        <f t="shared" si="47"/>
        <v>-3</v>
      </c>
      <c r="AC141" s="277">
        <f t="shared" si="47"/>
        <v>-1</v>
      </c>
      <c r="AD141" s="277">
        <f t="shared" si="47"/>
        <v>3</v>
      </c>
      <c r="AE141" s="277">
        <f t="shared" si="47"/>
        <v>4</v>
      </c>
      <c r="AF141" s="484">
        <f t="shared" si="47"/>
        <v>0</v>
      </c>
    </row>
    <row r="142" spans="1:36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F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1558</v>
      </c>
      <c r="T142" s="385">
        <f t="shared" si="48"/>
        <v>1276</v>
      </c>
      <c r="U142" s="385">
        <f t="shared" si="48"/>
        <v>997</v>
      </c>
      <c r="V142" s="385">
        <f t="shared" si="48"/>
        <v>897</v>
      </c>
      <c r="W142" s="385">
        <f t="shared" si="48"/>
        <v>790</v>
      </c>
      <c r="X142" s="285">
        <f t="shared" si="48"/>
        <v>-4137</v>
      </c>
      <c r="Y142" s="283">
        <f t="shared" si="48"/>
        <v>-8384</v>
      </c>
      <c r="Z142" s="283">
        <f t="shared" si="48"/>
        <v>-11940</v>
      </c>
      <c r="AA142" s="283">
        <f t="shared" si="48"/>
        <v>-10290</v>
      </c>
      <c r="AB142" s="283">
        <f t="shared" si="48"/>
        <v>-10467</v>
      </c>
      <c r="AC142" s="283">
        <f t="shared" si="48"/>
        <v>-9860</v>
      </c>
      <c r="AD142" s="283">
        <f t="shared" si="48"/>
        <v>-8410</v>
      </c>
      <c r="AE142" s="283">
        <f t="shared" si="48"/>
        <v>-5826</v>
      </c>
      <c r="AF142" s="486">
        <f t="shared" si="48"/>
        <v>-3159</v>
      </c>
    </row>
    <row r="143" spans="1:36" x14ac:dyDescent="0.3">
      <c r="A143" s="290"/>
      <c r="B143" s="229"/>
      <c r="C143" s="229"/>
      <c r="D143" s="229"/>
      <c r="E143" s="229"/>
      <c r="F143" s="229"/>
      <c r="G143" s="229"/>
    </row>
    <row r="144" spans="1:36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5">
    <mergeCell ref="B1:Y1"/>
    <mergeCell ref="C2:I2"/>
    <mergeCell ref="C3:I3"/>
    <mergeCell ref="C5:I5"/>
    <mergeCell ref="X8:AF8"/>
  </mergeCells>
  <pageMargins left="0.45" right="0.45" top="0.5" bottom="0.5" header="0.3" footer="0.3"/>
  <pageSetup scale="33" fitToHeight="0" orientation="landscape" r:id="rId1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63"/>
  <sheetViews>
    <sheetView zoomScaleNormal="100" workbookViewId="0">
      <pane xSplit="2" ySplit="9" topLeftCell="N10" activePane="bottomRight" state="frozen"/>
      <selection pane="topRight" activeCell="C1" sqref="C1"/>
      <selection pane="bottomLeft" activeCell="A9" sqref="A9"/>
      <selection pane="bottomRight" activeCell="M4" sqref="M4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229" customWidth="1"/>
    <col min="21" max="23" width="11.44140625" style="1" customWidth="1"/>
    <col min="24" max="25" width="12" style="1" bestFit="1" customWidth="1"/>
    <col min="26" max="27" width="11" style="1" bestFit="1" customWidth="1"/>
    <col min="28" max="28" width="12.33203125" style="1" customWidth="1"/>
    <col min="29" max="29" width="12.5546875" style="1" customWidth="1"/>
    <col min="30" max="31" width="11.44140625" style="1" bestFit="1" customWidth="1"/>
    <col min="32" max="32" width="15.5546875" style="1" customWidth="1"/>
    <col min="33" max="16384" width="9.21875" style="1"/>
  </cols>
  <sheetData>
    <row r="1" spans="1:37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23"/>
      <c r="AA1" s="23"/>
      <c r="AB1" s="23"/>
      <c r="AC1" s="23"/>
      <c r="AD1" s="23"/>
      <c r="AE1" s="23"/>
      <c r="AF1" s="24"/>
    </row>
    <row r="2" spans="1:37" ht="27.6" customHeight="1" thickTop="1" thickBot="1" x14ac:dyDescent="0.35">
      <c r="B2" s="4" t="s">
        <v>0</v>
      </c>
      <c r="C2" s="515"/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350"/>
      <c r="U2" s="6"/>
      <c r="V2" s="6"/>
      <c r="W2" s="6"/>
      <c r="X2" s="6"/>
      <c r="Y2" s="7"/>
    </row>
    <row r="3" spans="1:37" ht="27.6" customHeight="1" thickTop="1" thickBot="1" x14ac:dyDescent="0.35">
      <c r="B3" s="4" t="s">
        <v>59</v>
      </c>
      <c r="C3" s="517"/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351"/>
      <c r="U3" s="8"/>
      <c r="V3" s="8"/>
      <c r="W3" s="8"/>
      <c r="X3" s="8"/>
      <c r="Y3" s="9"/>
    </row>
    <row r="4" spans="1:37" ht="27.6" customHeight="1" thickTop="1" thickBot="1" x14ac:dyDescent="0.35">
      <c r="B4" s="4" t="s">
        <v>1</v>
      </c>
      <c r="C4" s="330"/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351"/>
      <c r="U4" s="8"/>
      <c r="V4" s="8"/>
      <c r="W4" s="8"/>
      <c r="X4" s="8"/>
      <c r="Y4" s="9"/>
    </row>
    <row r="5" spans="1:37" ht="27.6" customHeight="1" thickTop="1" thickBot="1" x14ac:dyDescent="0.35">
      <c r="B5" s="4" t="s">
        <v>45</v>
      </c>
      <c r="C5" s="519" t="s">
        <v>184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351"/>
      <c r="U5" s="8"/>
      <c r="V5" s="8"/>
      <c r="W5" s="8"/>
      <c r="X5" s="8"/>
      <c r="Y5" s="10"/>
    </row>
    <row r="6" spans="1:37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351"/>
      <c r="U6" s="8"/>
      <c r="V6" s="8"/>
      <c r="W6" s="8"/>
      <c r="X6" s="8"/>
      <c r="Y6" s="10"/>
    </row>
    <row r="7" spans="1:37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398"/>
      <c r="U7" s="13"/>
      <c r="V7" s="13"/>
      <c r="W7" s="13"/>
      <c r="X7" s="13"/>
      <c r="Y7" s="14"/>
    </row>
    <row r="8" spans="1:37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353"/>
      <c r="U8" s="20"/>
      <c r="V8" s="466"/>
      <c r="W8" s="466"/>
      <c r="X8" s="521" t="s">
        <v>32</v>
      </c>
      <c r="Y8" s="522"/>
      <c r="Z8" s="522"/>
      <c r="AA8" s="522"/>
      <c r="AB8" s="522"/>
      <c r="AC8" s="522"/>
      <c r="AD8" s="522"/>
      <c r="AE8" s="522"/>
      <c r="AF8" s="523"/>
      <c r="AG8" s="494"/>
      <c r="AH8" s="494"/>
    </row>
    <row r="9" spans="1:37" s="495" customFormat="1" ht="30.6" customHeight="1" thickBot="1" x14ac:dyDescent="0.35">
      <c r="B9" s="21"/>
      <c r="C9" s="496" t="s">
        <v>8</v>
      </c>
      <c r="D9" s="497" t="s">
        <v>9</v>
      </c>
      <c r="E9" s="497" t="s">
        <v>13</v>
      </c>
      <c r="F9" s="497" t="s">
        <v>10</v>
      </c>
      <c r="G9" s="497" t="s">
        <v>14</v>
      </c>
      <c r="H9" s="497" t="s">
        <v>2</v>
      </c>
      <c r="I9" s="497" t="s">
        <v>12</v>
      </c>
      <c r="J9" s="497" t="s">
        <v>3</v>
      </c>
      <c r="K9" s="497" t="s">
        <v>4</v>
      </c>
      <c r="L9" s="497" t="s">
        <v>5</v>
      </c>
      <c r="M9" s="497" t="s">
        <v>6</v>
      </c>
      <c r="N9" s="498" t="s">
        <v>7</v>
      </c>
      <c r="O9" s="499" t="s">
        <v>8</v>
      </c>
      <c r="P9" s="500" t="s">
        <v>9</v>
      </c>
      <c r="Q9" s="501" t="s">
        <v>13</v>
      </c>
      <c r="R9" s="502" t="s">
        <v>10</v>
      </c>
      <c r="S9" s="502" t="s">
        <v>11</v>
      </c>
      <c r="T9" s="502" t="s">
        <v>2</v>
      </c>
      <c r="U9" s="502" t="s">
        <v>12</v>
      </c>
      <c r="V9" s="502" t="s">
        <v>3</v>
      </c>
      <c r="W9" s="467" t="s">
        <v>183</v>
      </c>
      <c r="X9" s="496" t="s">
        <v>8</v>
      </c>
      <c r="Y9" s="497" t="s">
        <v>9</v>
      </c>
      <c r="Z9" s="497" t="s">
        <v>13</v>
      </c>
      <c r="AA9" s="497" t="s">
        <v>139</v>
      </c>
      <c r="AB9" s="497" t="s">
        <v>11</v>
      </c>
      <c r="AC9" s="497" t="s">
        <v>2</v>
      </c>
      <c r="AD9" s="497" t="s">
        <v>12</v>
      </c>
      <c r="AE9" s="497" t="s">
        <v>3</v>
      </c>
      <c r="AF9" s="503" t="s">
        <v>182</v>
      </c>
      <c r="AG9" s="504"/>
      <c r="AH9" s="504"/>
      <c r="AI9" s="504"/>
      <c r="AJ9" s="504"/>
      <c r="AK9" s="504"/>
    </row>
    <row r="10" spans="1:37" ht="14.4" customHeight="1" x14ac:dyDescent="0.3">
      <c r="A10" s="505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355"/>
      <c r="U10" s="187"/>
      <c r="V10" s="468"/>
      <c r="W10" s="468"/>
      <c r="X10" s="212"/>
      <c r="Y10" s="28"/>
      <c r="Z10" s="29"/>
      <c r="AA10" s="29"/>
      <c r="AB10" s="29"/>
      <c r="AC10" s="29"/>
      <c r="AD10" s="29"/>
      <c r="AE10" s="29"/>
      <c r="AF10" s="152"/>
    </row>
    <row r="11" spans="1:37" x14ac:dyDescent="0.3">
      <c r="A11" s="505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357">
        <v>256621</v>
      </c>
      <c r="U11" s="357">
        <v>256285</v>
      </c>
      <c r="V11" s="469">
        <v>256196</v>
      </c>
      <c r="W11" s="469">
        <v>255918</v>
      </c>
      <c r="X11" s="213">
        <f t="shared" ref="X11:AF15" si="0">O11-C11</f>
        <v>4079</v>
      </c>
      <c r="Y11" s="80">
        <f t="shared" si="0"/>
        <v>4317</v>
      </c>
      <c r="Z11" s="80">
        <f t="shared" si="0"/>
        <v>5435</v>
      </c>
      <c r="AA11" s="80">
        <f t="shared" si="0"/>
        <v>6171</v>
      </c>
      <c r="AB11" s="80">
        <f t="shared" si="0"/>
        <v>3856</v>
      </c>
      <c r="AC11" s="80">
        <f t="shared" si="0"/>
        <v>3224</v>
      </c>
      <c r="AD11" s="80">
        <f t="shared" si="0"/>
        <v>1509</v>
      </c>
      <c r="AE11" s="80">
        <f t="shared" si="0"/>
        <v>1010</v>
      </c>
      <c r="AF11" s="154">
        <f t="shared" si="0"/>
        <v>-775</v>
      </c>
    </row>
    <row r="12" spans="1:37" x14ac:dyDescent="0.3">
      <c r="A12" s="505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357">
        <v>42434</v>
      </c>
      <c r="U12" s="357">
        <v>42966</v>
      </c>
      <c r="V12" s="469">
        <v>43439</v>
      </c>
      <c r="W12" s="469">
        <v>44053</v>
      </c>
      <c r="X12" s="213">
        <f t="shared" si="0"/>
        <v>-247</v>
      </c>
      <c r="Y12" s="80">
        <f t="shared" si="0"/>
        <v>389</v>
      </c>
      <c r="Z12" s="80">
        <f t="shared" si="0"/>
        <v>-209</v>
      </c>
      <c r="AA12" s="80">
        <f t="shared" si="0"/>
        <v>-365</v>
      </c>
      <c r="AB12" s="80">
        <f t="shared" si="0"/>
        <v>2782</v>
      </c>
      <c r="AC12" s="80">
        <f t="shared" si="0"/>
        <v>3291</v>
      </c>
      <c r="AD12" s="80">
        <f t="shared" si="0"/>
        <v>5088</v>
      </c>
      <c r="AE12" s="80">
        <f t="shared" si="0"/>
        <v>4230</v>
      </c>
      <c r="AF12" s="154">
        <f t="shared" si="0"/>
        <v>4758</v>
      </c>
    </row>
    <row r="13" spans="1:37" x14ac:dyDescent="0.3">
      <c r="A13" s="505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357">
        <v>23426</v>
      </c>
      <c r="U13" s="357">
        <v>23414</v>
      </c>
      <c r="V13" s="469">
        <v>23886</v>
      </c>
      <c r="W13" s="469">
        <v>23946</v>
      </c>
      <c r="X13" s="213">
        <f t="shared" si="0"/>
        <v>-11</v>
      </c>
      <c r="Y13" s="80">
        <f t="shared" si="0"/>
        <v>186</v>
      </c>
      <c r="Z13" s="80">
        <f t="shared" si="0"/>
        <v>425</v>
      </c>
      <c r="AA13" s="80">
        <f t="shared" si="0"/>
        <v>619</v>
      </c>
      <c r="AB13" s="80">
        <f t="shared" si="0"/>
        <v>677</v>
      </c>
      <c r="AC13" s="80">
        <f t="shared" si="0"/>
        <v>701</v>
      </c>
      <c r="AD13" s="80">
        <f t="shared" si="0"/>
        <v>683</v>
      </c>
      <c r="AE13" s="80">
        <f t="shared" si="0"/>
        <v>957</v>
      </c>
      <c r="AF13" s="154">
        <f t="shared" si="0"/>
        <v>610</v>
      </c>
    </row>
    <row r="14" spans="1:37" x14ac:dyDescent="0.3">
      <c r="A14" s="505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357">
        <v>6939</v>
      </c>
      <c r="U14" s="357">
        <v>6944</v>
      </c>
      <c r="V14" s="469">
        <v>6570</v>
      </c>
      <c r="W14" s="469">
        <v>6575</v>
      </c>
      <c r="X14" s="213">
        <f t="shared" si="0"/>
        <v>136</v>
      </c>
      <c r="Y14" s="80">
        <f t="shared" si="0"/>
        <v>152</v>
      </c>
      <c r="Z14" s="80">
        <f t="shared" si="0"/>
        <v>158</v>
      </c>
      <c r="AA14" s="80">
        <f t="shared" si="0"/>
        <v>174</v>
      </c>
      <c r="AB14" s="80">
        <f t="shared" si="0"/>
        <v>194</v>
      </c>
      <c r="AC14" s="80">
        <f t="shared" si="0"/>
        <v>191</v>
      </c>
      <c r="AD14" s="80">
        <f t="shared" si="0"/>
        <v>190</v>
      </c>
      <c r="AE14" s="80">
        <f t="shared" si="0"/>
        <v>-303</v>
      </c>
      <c r="AF14" s="154">
        <f t="shared" si="0"/>
        <v>-330</v>
      </c>
    </row>
    <row r="15" spans="1:37" x14ac:dyDescent="0.3">
      <c r="A15" s="505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358">
        <v>1000</v>
      </c>
      <c r="U15" s="358">
        <v>1000</v>
      </c>
      <c r="V15" s="470">
        <v>907</v>
      </c>
      <c r="W15" s="470">
        <v>902</v>
      </c>
      <c r="X15" s="214">
        <f t="shared" si="0"/>
        <v>13</v>
      </c>
      <c r="Y15" s="85">
        <f t="shared" si="0"/>
        <v>18</v>
      </c>
      <c r="Z15" s="85">
        <f t="shared" si="0"/>
        <v>15</v>
      </c>
      <c r="AA15" s="85">
        <f t="shared" si="0"/>
        <v>18</v>
      </c>
      <c r="AB15" s="85">
        <f t="shared" si="0"/>
        <v>17</v>
      </c>
      <c r="AC15" s="85">
        <f t="shared" si="0"/>
        <v>22</v>
      </c>
      <c r="AD15" s="85">
        <f t="shared" si="0"/>
        <v>23</v>
      </c>
      <c r="AE15" s="85">
        <f t="shared" si="0"/>
        <v>-77</v>
      </c>
      <c r="AF15" s="155">
        <f t="shared" si="0"/>
        <v>-92</v>
      </c>
    </row>
    <row r="16" spans="1:37" ht="15" thickBot="1" x14ac:dyDescent="0.35">
      <c r="A16" s="505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W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359">
        <f t="shared" si="1"/>
        <v>330420</v>
      </c>
      <c r="U16" s="359">
        <f t="shared" si="1"/>
        <v>330609</v>
      </c>
      <c r="V16" s="359">
        <f t="shared" si="1"/>
        <v>330998</v>
      </c>
      <c r="W16" s="359">
        <f t="shared" si="1"/>
        <v>331394</v>
      </c>
      <c r="X16" s="215">
        <f>SUM(X11:X15)</f>
        <v>3970</v>
      </c>
      <c r="Y16" s="51">
        <f>SUM(Y11:Y15)</f>
        <v>5062</v>
      </c>
      <c r="Z16" s="51">
        <f t="shared" ref="Z16:AF16" si="2">SUM(Z11:Z15)</f>
        <v>5824</v>
      </c>
      <c r="AA16" s="51">
        <f t="shared" si="2"/>
        <v>6617</v>
      </c>
      <c r="AB16" s="51">
        <f t="shared" si="2"/>
        <v>7526</v>
      </c>
      <c r="AC16" s="51">
        <f t="shared" si="2"/>
        <v>7429</v>
      </c>
      <c r="AD16" s="51">
        <f t="shared" si="2"/>
        <v>7493</v>
      </c>
      <c r="AE16" s="51">
        <f t="shared" si="2"/>
        <v>5817</v>
      </c>
      <c r="AF16" s="472">
        <f t="shared" si="2"/>
        <v>4171</v>
      </c>
    </row>
    <row r="17" spans="1:37" x14ac:dyDescent="0.3">
      <c r="A17" s="505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60"/>
      <c r="U17" s="360"/>
      <c r="V17" s="471"/>
      <c r="W17" s="471"/>
      <c r="X17" s="213"/>
      <c r="Y17" s="236"/>
      <c r="Z17" s="81"/>
      <c r="AA17" s="81"/>
      <c r="AB17" s="81"/>
      <c r="AC17" s="81"/>
      <c r="AD17" s="81"/>
      <c r="AE17" s="81"/>
      <c r="AF17" s="159"/>
    </row>
    <row r="18" spans="1:37" x14ac:dyDescent="0.3">
      <c r="A18" s="505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361">
        <v>59439</v>
      </c>
      <c r="U18" s="361">
        <v>63197</v>
      </c>
      <c r="V18" s="361">
        <v>60499</v>
      </c>
      <c r="W18" s="469">
        <v>57826</v>
      </c>
      <c r="X18" s="213">
        <f t="shared" ref="X18:AF22" si="3">O18-C18</f>
        <v>5522</v>
      </c>
      <c r="Y18" s="80">
        <f t="shared" si="3"/>
        <v>-3703</v>
      </c>
      <c r="Z18" s="80">
        <f t="shared" si="3"/>
        <v>-1181</v>
      </c>
      <c r="AA18" s="80">
        <f t="shared" si="3"/>
        <v>530</v>
      </c>
      <c r="AB18" s="80">
        <f t="shared" si="3"/>
        <v>-7910</v>
      </c>
      <c r="AC18" s="80">
        <f t="shared" si="3"/>
        <v>-3844</v>
      </c>
      <c r="AD18" s="80">
        <f t="shared" si="3"/>
        <v>3624</v>
      </c>
      <c r="AE18" s="80">
        <f t="shared" si="3"/>
        <v>411</v>
      </c>
      <c r="AF18" s="154">
        <f t="shared" si="3"/>
        <v>3271</v>
      </c>
      <c r="AG18" s="400"/>
      <c r="AH18" s="400"/>
      <c r="AI18" s="400"/>
      <c r="AJ18" s="400"/>
      <c r="AK18" s="400"/>
    </row>
    <row r="19" spans="1:37" x14ac:dyDescent="0.3">
      <c r="A19" s="505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361">
        <v>29077</v>
      </c>
      <c r="U19" s="361">
        <v>29105</v>
      </c>
      <c r="V19" s="361">
        <v>28435</v>
      </c>
      <c r="W19" s="469">
        <v>27338</v>
      </c>
      <c r="X19" s="213">
        <f t="shared" si="3"/>
        <v>-699</v>
      </c>
      <c r="Y19" s="80">
        <f t="shared" si="3"/>
        <v>-1644</v>
      </c>
      <c r="Z19" s="80">
        <f t="shared" si="3"/>
        <v>134</v>
      </c>
      <c r="AA19" s="80">
        <f t="shared" si="3"/>
        <v>-122</v>
      </c>
      <c r="AB19" s="80">
        <f t="shared" si="3"/>
        <v>676</v>
      </c>
      <c r="AC19" s="80">
        <f t="shared" si="3"/>
        <v>1940</v>
      </c>
      <c r="AD19" s="80">
        <f t="shared" si="3"/>
        <v>3343</v>
      </c>
      <c r="AE19" s="80">
        <f t="shared" si="3"/>
        <v>1723</v>
      </c>
      <c r="AF19" s="154">
        <f t="shared" si="3"/>
        <v>1924</v>
      </c>
    </row>
    <row r="20" spans="1:37" x14ac:dyDescent="0.3">
      <c r="A20" s="505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361">
        <v>5310</v>
      </c>
      <c r="U20" s="361">
        <v>5563</v>
      </c>
      <c r="V20" s="361">
        <v>5328</v>
      </c>
      <c r="W20" s="469">
        <v>5211</v>
      </c>
      <c r="X20" s="213">
        <f t="shared" si="3"/>
        <v>787</v>
      </c>
      <c r="Y20" s="80">
        <f t="shared" si="3"/>
        <v>1365</v>
      </c>
      <c r="Z20" s="80">
        <f t="shared" si="3"/>
        <v>1144</v>
      </c>
      <c r="AA20" s="80">
        <f t="shared" si="3"/>
        <v>1146</v>
      </c>
      <c r="AB20" s="80">
        <f t="shared" si="3"/>
        <v>340</v>
      </c>
      <c r="AC20" s="80">
        <f t="shared" si="3"/>
        <v>604</v>
      </c>
      <c r="AD20" s="80">
        <f t="shared" si="3"/>
        <v>1205</v>
      </c>
      <c r="AE20" s="80">
        <f t="shared" si="3"/>
        <v>908</v>
      </c>
      <c r="AF20" s="154">
        <f t="shared" si="3"/>
        <v>1027</v>
      </c>
      <c r="AG20" s="401"/>
      <c r="AH20" s="401"/>
      <c r="AI20" s="401"/>
      <c r="AJ20" s="401"/>
      <c r="AK20" s="401"/>
    </row>
    <row r="21" spans="1:37" x14ac:dyDescent="0.3">
      <c r="A21" s="505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361">
        <v>1176</v>
      </c>
      <c r="U21" s="361">
        <v>1276</v>
      </c>
      <c r="V21" s="361">
        <v>1101</v>
      </c>
      <c r="W21" s="469">
        <v>1110</v>
      </c>
      <c r="X21" s="213">
        <f t="shared" si="3"/>
        <v>325</v>
      </c>
      <c r="Y21" s="80">
        <f t="shared" si="3"/>
        <v>509</v>
      </c>
      <c r="Z21" s="80">
        <f t="shared" si="3"/>
        <v>336</v>
      </c>
      <c r="AA21" s="80">
        <f t="shared" si="3"/>
        <v>347</v>
      </c>
      <c r="AB21" s="80">
        <f t="shared" si="3"/>
        <v>142</v>
      </c>
      <c r="AC21" s="80">
        <f t="shared" si="3"/>
        <v>179</v>
      </c>
      <c r="AD21" s="80">
        <f t="shared" si="3"/>
        <v>429</v>
      </c>
      <c r="AE21" s="80">
        <f t="shared" si="3"/>
        <v>202</v>
      </c>
      <c r="AF21" s="154">
        <f t="shared" si="3"/>
        <v>228</v>
      </c>
    </row>
    <row r="22" spans="1:37" x14ac:dyDescent="0.3">
      <c r="A22" s="505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362">
        <v>147</v>
      </c>
      <c r="U22" s="362">
        <v>172</v>
      </c>
      <c r="V22" s="362">
        <v>134</v>
      </c>
      <c r="W22" s="470">
        <v>126</v>
      </c>
      <c r="X22" s="214">
        <f t="shared" si="3"/>
        <v>75</v>
      </c>
      <c r="Y22" s="85">
        <f t="shared" si="3"/>
        <v>54</v>
      </c>
      <c r="Z22" s="85">
        <f t="shared" si="3"/>
        <v>48</v>
      </c>
      <c r="AA22" s="85">
        <f t="shared" si="3"/>
        <v>75</v>
      </c>
      <c r="AB22" s="85">
        <f t="shared" si="3"/>
        <v>46</v>
      </c>
      <c r="AC22" s="85">
        <f t="shared" si="3"/>
        <v>19</v>
      </c>
      <c r="AD22" s="85">
        <f t="shared" si="3"/>
        <v>54</v>
      </c>
      <c r="AE22" s="85">
        <f t="shared" si="3"/>
        <v>20</v>
      </c>
      <c r="AF22" s="155">
        <f t="shared" si="3"/>
        <v>22</v>
      </c>
    </row>
    <row r="23" spans="1:37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F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95300</v>
      </c>
      <c r="T23" s="363">
        <f t="shared" si="4"/>
        <v>95149</v>
      </c>
      <c r="U23" s="363">
        <f t="shared" si="4"/>
        <v>99313</v>
      </c>
      <c r="V23" s="363">
        <f t="shared" si="4"/>
        <v>95497</v>
      </c>
      <c r="W23" s="363">
        <f t="shared" si="4"/>
        <v>91611</v>
      </c>
      <c r="X23" s="216">
        <f t="shared" si="4"/>
        <v>6010</v>
      </c>
      <c r="Y23" s="60">
        <f t="shared" si="4"/>
        <v>-3419</v>
      </c>
      <c r="Z23" s="60">
        <f t="shared" si="4"/>
        <v>481</v>
      </c>
      <c r="AA23" s="60">
        <f t="shared" si="4"/>
        <v>1976</v>
      </c>
      <c r="AB23" s="60">
        <f t="shared" si="4"/>
        <v>-6706</v>
      </c>
      <c r="AC23" s="60">
        <f t="shared" si="4"/>
        <v>-1102</v>
      </c>
      <c r="AD23" s="60">
        <f t="shared" si="4"/>
        <v>8655</v>
      </c>
      <c r="AE23" s="60">
        <f t="shared" si="4"/>
        <v>3264</v>
      </c>
      <c r="AF23" s="473">
        <f t="shared" si="4"/>
        <v>6472</v>
      </c>
    </row>
    <row r="24" spans="1:37" x14ac:dyDescent="0.3">
      <c r="A24" s="505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61"/>
      <c r="U24" s="361"/>
      <c r="V24" s="361"/>
      <c r="W24" s="363"/>
      <c r="X24" s="216"/>
      <c r="Y24" s="82"/>
      <c r="Z24" s="83"/>
      <c r="AA24" s="83"/>
      <c r="AB24" s="83"/>
      <c r="AC24" s="83"/>
      <c r="AD24" s="83"/>
      <c r="AE24" s="83"/>
      <c r="AF24" s="162"/>
    </row>
    <row r="25" spans="1:37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361">
        <v>18562</v>
      </c>
      <c r="U25" s="361">
        <v>24119</v>
      </c>
      <c r="V25" s="361">
        <v>21653</v>
      </c>
      <c r="W25" s="469">
        <v>22281</v>
      </c>
      <c r="X25" s="213">
        <f t="shared" ref="X25:AF29" si="5">O25-C25</f>
        <v>2991</v>
      </c>
      <c r="Y25" s="80">
        <f t="shared" si="5"/>
        <v>-8657</v>
      </c>
      <c r="Z25" s="80">
        <f t="shared" si="5"/>
        <v>-1118</v>
      </c>
      <c r="AA25" s="80">
        <f t="shared" si="5"/>
        <v>-587</v>
      </c>
      <c r="AB25" s="80">
        <f t="shared" si="5"/>
        <v>-10271</v>
      </c>
      <c r="AC25" s="80">
        <f t="shared" si="5"/>
        <v>-4969</v>
      </c>
      <c r="AD25" s="80">
        <f t="shared" si="5"/>
        <v>2101</v>
      </c>
      <c r="AE25" s="80">
        <f t="shared" si="5"/>
        <v>-4308</v>
      </c>
      <c r="AF25" s="154">
        <f t="shared" si="5"/>
        <v>-2</v>
      </c>
    </row>
    <row r="26" spans="1:37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361">
        <v>3971</v>
      </c>
      <c r="U26" s="361">
        <v>4165</v>
      </c>
      <c r="V26" s="361">
        <v>3889</v>
      </c>
      <c r="W26" s="469">
        <v>6308</v>
      </c>
      <c r="X26" s="213">
        <f t="shared" si="5"/>
        <v>1193</v>
      </c>
      <c r="Y26" s="80">
        <f t="shared" si="5"/>
        <v>-318</v>
      </c>
      <c r="Z26" s="80">
        <f t="shared" si="5"/>
        <v>734</v>
      </c>
      <c r="AA26" s="80">
        <f t="shared" si="5"/>
        <v>-759</v>
      </c>
      <c r="AB26" s="80">
        <f t="shared" si="5"/>
        <v>-1129</v>
      </c>
      <c r="AC26" s="80">
        <f t="shared" si="5"/>
        <v>370</v>
      </c>
      <c r="AD26" s="80">
        <f t="shared" si="5"/>
        <v>391</v>
      </c>
      <c r="AE26" s="80">
        <f t="shared" si="5"/>
        <v>-1063</v>
      </c>
      <c r="AF26" s="154">
        <f t="shared" si="5"/>
        <v>1934</v>
      </c>
    </row>
    <row r="27" spans="1:37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361">
        <v>1439</v>
      </c>
      <c r="U27" s="361">
        <v>1869</v>
      </c>
      <c r="V27" s="361">
        <v>1781</v>
      </c>
      <c r="W27" s="469">
        <v>2000</v>
      </c>
      <c r="X27" s="213">
        <f t="shared" si="5"/>
        <v>593</v>
      </c>
      <c r="Y27" s="80">
        <f t="shared" si="5"/>
        <v>264</v>
      </c>
      <c r="Z27" s="80">
        <f t="shared" si="5"/>
        <v>-213</v>
      </c>
      <c r="AA27" s="80">
        <f t="shared" si="5"/>
        <v>95</v>
      </c>
      <c r="AB27" s="80">
        <f t="shared" si="5"/>
        <v>-786</v>
      </c>
      <c r="AC27" s="80">
        <f t="shared" si="5"/>
        <v>-362</v>
      </c>
      <c r="AD27" s="80">
        <f t="shared" si="5"/>
        <v>345</v>
      </c>
      <c r="AE27" s="80">
        <f t="shared" si="5"/>
        <v>4</v>
      </c>
      <c r="AF27" s="154">
        <f t="shared" si="5"/>
        <v>161</v>
      </c>
    </row>
    <row r="28" spans="1:37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361">
        <v>425</v>
      </c>
      <c r="U28" s="361">
        <v>564</v>
      </c>
      <c r="V28" s="361">
        <v>460</v>
      </c>
      <c r="W28" s="469">
        <v>543</v>
      </c>
      <c r="X28" s="213">
        <f t="shared" si="5"/>
        <v>266</v>
      </c>
      <c r="Y28" s="80">
        <f t="shared" si="5"/>
        <v>205</v>
      </c>
      <c r="Z28" s="80">
        <f t="shared" si="5"/>
        <v>47</v>
      </c>
      <c r="AA28" s="80">
        <f t="shared" si="5"/>
        <v>42</v>
      </c>
      <c r="AB28" s="80">
        <f t="shared" si="5"/>
        <v>-143</v>
      </c>
      <c r="AC28" s="80">
        <f t="shared" si="5"/>
        <v>-71</v>
      </c>
      <c r="AD28" s="80">
        <f t="shared" si="5"/>
        <v>208</v>
      </c>
      <c r="AE28" s="80">
        <f t="shared" si="5"/>
        <v>-3</v>
      </c>
      <c r="AF28" s="154">
        <f t="shared" si="5"/>
        <v>66</v>
      </c>
    </row>
    <row r="29" spans="1:37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362">
        <v>58</v>
      </c>
      <c r="U29" s="362">
        <v>94</v>
      </c>
      <c r="V29" s="362">
        <v>76</v>
      </c>
      <c r="W29" s="470">
        <v>76</v>
      </c>
      <c r="X29" s="214">
        <f t="shared" si="5"/>
        <v>59</v>
      </c>
      <c r="Y29" s="85">
        <f t="shared" si="5"/>
        <v>24</v>
      </c>
      <c r="Z29" s="85">
        <f t="shared" si="5"/>
        <v>8</v>
      </c>
      <c r="AA29" s="85">
        <f t="shared" si="5"/>
        <v>32</v>
      </c>
      <c r="AB29" s="85">
        <f t="shared" si="5"/>
        <v>-7</v>
      </c>
      <c r="AC29" s="85">
        <f t="shared" si="5"/>
        <v>-16</v>
      </c>
      <c r="AD29" s="85">
        <f t="shared" si="5"/>
        <v>31</v>
      </c>
      <c r="AE29" s="85">
        <f t="shared" si="5"/>
        <v>6</v>
      </c>
      <c r="AF29" s="155">
        <f t="shared" si="5"/>
        <v>16</v>
      </c>
    </row>
    <row r="30" spans="1:37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F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24580</v>
      </c>
      <c r="T30" s="363">
        <f t="shared" si="6"/>
        <v>24455</v>
      </c>
      <c r="U30" s="363">
        <f t="shared" si="6"/>
        <v>30811</v>
      </c>
      <c r="V30" s="363">
        <f t="shared" si="6"/>
        <v>27859</v>
      </c>
      <c r="W30" s="363">
        <f t="shared" si="6"/>
        <v>31208</v>
      </c>
      <c r="X30" s="216">
        <f t="shared" si="6"/>
        <v>5102</v>
      </c>
      <c r="Y30" s="60">
        <f t="shared" si="6"/>
        <v>-8482</v>
      </c>
      <c r="Z30" s="60">
        <f t="shared" si="6"/>
        <v>-542</v>
      </c>
      <c r="AA30" s="60">
        <f t="shared" si="6"/>
        <v>-1177</v>
      </c>
      <c r="AB30" s="60">
        <f t="shared" si="6"/>
        <v>-12336</v>
      </c>
      <c r="AC30" s="60">
        <f t="shared" si="6"/>
        <v>-5048</v>
      </c>
      <c r="AD30" s="60">
        <f t="shared" si="6"/>
        <v>3076</v>
      </c>
      <c r="AE30" s="60">
        <f t="shared" si="6"/>
        <v>-5364</v>
      </c>
      <c r="AF30" s="473">
        <f t="shared" si="6"/>
        <v>2175</v>
      </c>
    </row>
    <row r="31" spans="1:37" x14ac:dyDescent="0.3">
      <c r="A31" s="505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63"/>
      <c r="U31" s="363"/>
      <c r="V31" s="363"/>
      <c r="W31" s="363"/>
      <c r="X31" s="216"/>
      <c r="Y31" s="60"/>
      <c r="Z31" s="60"/>
      <c r="AA31" s="60"/>
      <c r="AB31" s="60"/>
      <c r="AC31" s="60"/>
      <c r="AD31" s="60"/>
      <c r="AE31" s="60"/>
      <c r="AF31" s="473"/>
    </row>
    <row r="32" spans="1:37" x14ac:dyDescent="0.3">
      <c r="A32" s="505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363">
        <v>8083</v>
      </c>
      <c r="U32" s="363">
        <v>6944</v>
      </c>
      <c r="V32" s="363">
        <v>7791</v>
      </c>
      <c r="W32" s="469">
        <v>6028</v>
      </c>
      <c r="X32" s="213">
        <f t="shared" ref="X32:AF36" si="7">O32-C32</f>
        <v>-396</v>
      </c>
      <c r="Y32" s="80">
        <f t="shared" si="7"/>
        <v>-33</v>
      </c>
      <c r="Z32" s="80">
        <f t="shared" si="7"/>
        <v>-5319</v>
      </c>
      <c r="AA32" s="80">
        <f t="shared" si="7"/>
        <v>-3724</v>
      </c>
      <c r="AB32" s="80">
        <f t="shared" si="7"/>
        <v>-88</v>
      </c>
      <c r="AC32" s="80">
        <f t="shared" si="7"/>
        <v>-4565</v>
      </c>
      <c r="AD32" s="80">
        <f t="shared" si="7"/>
        <v>-3244</v>
      </c>
      <c r="AE32" s="80">
        <f t="shared" si="7"/>
        <v>-1958</v>
      </c>
      <c r="AF32" s="154">
        <f t="shared" si="7"/>
        <v>-4485</v>
      </c>
    </row>
    <row r="33" spans="1:37" x14ac:dyDescent="0.3">
      <c r="A33" s="505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363">
        <v>2858</v>
      </c>
      <c r="U33" s="363">
        <v>2450</v>
      </c>
      <c r="V33" s="363">
        <v>1996</v>
      </c>
      <c r="W33" s="469">
        <v>1537</v>
      </c>
      <c r="X33" s="213">
        <f t="shared" si="7"/>
        <v>-416</v>
      </c>
      <c r="Y33" s="80">
        <f t="shared" si="7"/>
        <v>-574</v>
      </c>
      <c r="Z33" s="80">
        <f t="shared" si="7"/>
        <v>-1035</v>
      </c>
      <c r="AA33" s="80">
        <f t="shared" si="7"/>
        <v>74</v>
      </c>
      <c r="AB33" s="80">
        <f t="shared" si="7"/>
        <v>825</v>
      </c>
      <c r="AC33" s="80">
        <f t="shared" si="7"/>
        <v>-735</v>
      </c>
      <c r="AD33" s="80">
        <f t="shared" si="7"/>
        <v>46</v>
      </c>
      <c r="AE33" s="80">
        <f t="shared" si="7"/>
        <v>-697</v>
      </c>
      <c r="AF33" s="154">
        <f t="shared" si="7"/>
        <v>-1675</v>
      </c>
    </row>
    <row r="34" spans="1:37" x14ac:dyDescent="0.3">
      <c r="A34" s="505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363">
        <v>766</v>
      </c>
      <c r="U34" s="363">
        <v>588</v>
      </c>
      <c r="V34" s="363">
        <v>626</v>
      </c>
      <c r="W34" s="469">
        <v>500</v>
      </c>
      <c r="X34" s="213">
        <f t="shared" si="7"/>
        <v>9</v>
      </c>
      <c r="Y34" s="80">
        <f t="shared" si="7"/>
        <v>534</v>
      </c>
      <c r="Z34" s="80">
        <f t="shared" si="7"/>
        <v>360</v>
      </c>
      <c r="AA34" s="80">
        <f t="shared" si="7"/>
        <v>-43</v>
      </c>
      <c r="AB34" s="80">
        <f t="shared" si="7"/>
        <v>183</v>
      </c>
      <c r="AC34" s="80">
        <f t="shared" si="7"/>
        <v>-196</v>
      </c>
      <c r="AD34" s="80">
        <f t="shared" si="7"/>
        <v>-132</v>
      </c>
      <c r="AE34" s="80">
        <f t="shared" si="7"/>
        <v>1</v>
      </c>
      <c r="AF34" s="154">
        <f t="shared" si="7"/>
        <v>-149</v>
      </c>
    </row>
    <row r="35" spans="1:37" x14ac:dyDescent="0.3">
      <c r="A35" s="505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363">
        <v>196</v>
      </c>
      <c r="U35" s="363">
        <v>153</v>
      </c>
      <c r="V35" s="363">
        <v>170</v>
      </c>
      <c r="W35" s="469">
        <v>140</v>
      </c>
      <c r="X35" s="213">
        <f t="shared" si="7"/>
        <v>38</v>
      </c>
      <c r="Y35" s="80">
        <f t="shared" si="7"/>
        <v>217</v>
      </c>
      <c r="Z35" s="80">
        <f t="shared" si="7"/>
        <v>112</v>
      </c>
      <c r="AA35" s="80">
        <f t="shared" si="7"/>
        <v>115</v>
      </c>
      <c r="AB35" s="80">
        <f t="shared" si="7"/>
        <v>82</v>
      </c>
      <c r="AC35" s="80">
        <f t="shared" si="7"/>
        <v>13</v>
      </c>
      <c r="AD35" s="80">
        <f t="shared" si="7"/>
        <v>-6</v>
      </c>
      <c r="AE35" s="80">
        <f t="shared" si="7"/>
        <v>32</v>
      </c>
      <c r="AF35" s="154">
        <f t="shared" si="7"/>
        <v>-18</v>
      </c>
    </row>
    <row r="36" spans="1:37" x14ac:dyDescent="0.3">
      <c r="A36" s="505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370">
        <v>30</v>
      </c>
      <c r="U36" s="370">
        <v>20</v>
      </c>
      <c r="V36" s="370">
        <v>14</v>
      </c>
      <c r="W36" s="470">
        <v>16</v>
      </c>
      <c r="X36" s="214">
        <f t="shared" si="7"/>
        <v>13</v>
      </c>
      <c r="Y36" s="85">
        <f t="shared" si="7"/>
        <v>21</v>
      </c>
      <c r="Z36" s="85">
        <f t="shared" si="7"/>
        <v>15</v>
      </c>
      <c r="AA36" s="85">
        <f t="shared" si="7"/>
        <v>22</v>
      </c>
      <c r="AB36" s="85">
        <f t="shared" si="7"/>
        <v>28</v>
      </c>
      <c r="AC36" s="85">
        <f t="shared" si="7"/>
        <v>1</v>
      </c>
      <c r="AD36" s="85">
        <f t="shared" si="7"/>
        <v>-2</v>
      </c>
      <c r="AE36" s="85">
        <f t="shared" si="7"/>
        <v>1</v>
      </c>
      <c r="AF36" s="155">
        <f t="shared" si="7"/>
        <v>-7</v>
      </c>
    </row>
    <row r="37" spans="1:37" x14ac:dyDescent="0.3">
      <c r="A37" s="505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F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20213</v>
      </c>
      <c r="T37" s="363">
        <f t="shared" si="9"/>
        <v>11933</v>
      </c>
      <c r="U37" s="363">
        <f t="shared" si="9"/>
        <v>10155</v>
      </c>
      <c r="V37" s="363">
        <f t="shared" si="9"/>
        <v>10597</v>
      </c>
      <c r="W37" s="363">
        <f t="shared" si="9"/>
        <v>8221</v>
      </c>
      <c r="X37" s="216">
        <f t="shared" si="9"/>
        <v>-752</v>
      </c>
      <c r="Y37" s="60">
        <f t="shared" si="9"/>
        <v>165</v>
      </c>
      <c r="Z37" s="60">
        <f t="shared" si="9"/>
        <v>-5867</v>
      </c>
      <c r="AA37" s="60">
        <f t="shared" si="9"/>
        <v>-3556</v>
      </c>
      <c r="AB37" s="60">
        <f t="shared" si="9"/>
        <v>1030</v>
      </c>
      <c r="AC37" s="60">
        <f t="shared" si="9"/>
        <v>-5482</v>
      </c>
      <c r="AD37" s="60">
        <f t="shared" si="9"/>
        <v>-3338</v>
      </c>
      <c r="AE37" s="60">
        <f t="shared" si="9"/>
        <v>-2621</v>
      </c>
      <c r="AF37" s="473">
        <f t="shared" si="9"/>
        <v>-6334</v>
      </c>
    </row>
    <row r="38" spans="1:37" x14ac:dyDescent="0.3">
      <c r="A38" s="505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63"/>
      <c r="U38" s="363"/>
      <c r="V38" s="363"/>
      <c r="W38" s="363"/>
      <c r="X38" s="216"/>
      <c r="Y38" s="60"/>
      <c r="Z38" s="60"/>
      <c r="AA38" s="60"/>
      <c r="AB38" s="60"/>
      <c r="AC38" s="60"/>
      <c r="AD38" s="60"/>
      <c r="AE38" s="60"/>
      <c r="AF38" s="473"/>
    </row>
    <row r="39" spans="1:37" x14ac:dyDescent="0.3">
      <c r="A39" s="505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363">
        <v>32794</v>
      </c>
      <c r="U39" s="363">
        <v>32134</v>
      </c>
      <c r="V39" s="363">
        <v>31055</v>
      </c>
      <c r="W39" s="469">
        <v>29517</v>
      </c>
      <c r="X39" s="213">
        <f t="shared" ref="X39:AF43" si="10">O39-C39</f>
        <v>2927</v>
      </c>
      <c r="Y39" s="80">
        <f t="shared" si="10"/>
        <v>4987</v>
      </c>
      <c r="Z39" s="80">
        <f t="shared" si="10"/>
        <v>5256</v>
      </c>
      <c r="AA39" s="80">
        <f t="shared" si="10"/>
        <v>4841</v>
      </c>
      <c r="AB39" s="80">
        <f t="shared" si="10"/>
        <v>2449</v>
      </c>
      <c r="AC39" s="80">
        <f t="shared" si="10"/>
        <v>5690</v>
      </c>
      <c r="AD39" s="80">
        <f t="shared" si="10"/>
        <v>4767</v>
      </c>
      <c r="AE39" s="80">
        <f t="shared" si="10"/>
        <v>6677</v>
      </c>
      <c r="AF39" s="154">
        <f t="shared" si="10"/>
        <v>7758</v>
      </c>
    </row>
    <row r="40" spans="1:37" x14ac:dyDescent="0.3">
      <c r="A40" s="505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363">
        <v>22248</v>
      </c>
      <c r="U40" s="363">
        <v>22490</v>
      </c>
      <c r="V40" s="363">
        <v>22550</v>
      </c>
      <c r="W40" s="469">
        <v>19493</v>
      </c>
      <c r="X40" s="213">
        <f t="shared" si="10"/>
        <v>-1476</v>
      </c>
      <c r="Y40" s="80">
        <f t="shared" si="10"/>
        <v>-752</v>
      </c>
      <c r="Z40" s="80">
        <f t="shared" si="10"/>
        <v>435</v>
      </c>
      <c r="AA40" s="80">
        <f t="shared" si="10"/>
        <v>563</v>
      </c>
      <c r="AB40" s="80">
        <f t="shared" si="10"/>
        <v>980</v>
      </c>
      <c r="AC40" s="80">
        <f t="shared" si="10"/>
        <v>2305</v>
      </c>
      <c r="AD40" s="80">
        <f t="shared" si="10"/>
        <v>2906</v>
      </c>
      <c r="AE40" s="80">
        <f t="shared" si="10"/>
        <v>3483</v>
      </c>
      <c r="AF40" s="154">
        <f t="shared" si="10"/>
        <v>1665</v>
      </c>
    </row>
    <row r="41" spans="1:37" x14ac:dyDescent="0.3">
      <c r="A41" s="505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363">
        <v>3105</v>
      </c>
      <c r="U41" s="363">
        <v>3106</v>
      </c>
      <c r="V41" s="363">
        <v>2921</v>
      </c>
      <c r="W41" s="469">
        <v>2711</v>
      </c>
      <c r="X41" s="213">
        <f t="shared" si="10"/>
        <v>185</v>
      </c>
      <c r="Y41" s="80">
        <f t="shared" si="10"/>
        <v>567</v>
      </c>
      <c r="Z41" s="80">
        <f t="shared" si="10"/>
        <v>997</v>
      </c>
      <c r="AA41" s="80">
        <f t="shared" si="10"/>
        <v>1094</v>
      </c>
      <c r="AB41" s="80">
        <f t="shared" si="10"/>
        <v>943</v>
      </c>
      <c r="AC41" s="80">
        <f t="shared" si="10"/>
        <v>1162</v>
      </c>
      <c r="AD41" s="80">
        <f t="shared" si="10"/>
        <v>992</v>
      </c>
      <c r="AE41" s="80">
        <f t="shared" si="10"/>
        <v>903</v>
      </c>
      <c r="AF41" s="154">
        <f t="shared" si="10"/>
        <v>1015</v>
      </c>
    </row>
    <row r="42" spans="1:37" x14ac:dyDescent="0.3">
      <c r="A42" s="505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363">
        <v>555</v>
      </c>
      <c r="U42" s="363">
        <v>559</v>
      </c>
      <c r="V42" s="363">
        <v>471</v>
      </c>
      <c r="W42" s="469">
        <v>427</v>
      </c>
      <c r="X42" s="213">
        <f t="shared" si="10"/>
        <v>21</v>
      </c>
      <c r="Y42" s="80">
        <f t="shared" si="10"/>
        <v>87</v>
      </c>
      <c r="Z42" s="80">
        <f t="shared" si="10"/>
        <v>177</v>
      </c>
      <c r="AA42" s="80">
        <f t="shared" si="10"/>
        <v>190</v>
      </c>
      <c r="AB42" s="80">
        <f t="shared" si="10"/>
        <v>203</v>
      </c>
      <c r="AC42" s="80">
        <f t="shared" si="10"/>
        <v>237</v>
      </c>
      <c r="AD42" s="80">
        <f t="shared" si="10"/>
        <v>227</v>
      </c>
      <c r="AE42" s="80">
        <f t="shared" si="10"/>
        <v>173</v>
      </c>
      <c r="AF42" s="154">
        <f t="shared" si="10"/>
        <v>180</v>
      </c>
    </row>
    <row r="43" spans="1:37" x14ac:dyDescent="0.3">
      <c r="A43" s="505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370">
        <v>59</v>
      </c>
      <c r="U43" s="370">
        <v>58</v>
      </c>
      <c r="V43" s="370">
        <v>44</v>
      </c>
      <c r="W43" s="470">
        <v>34</v>
      </c>
      <c r="X43" s="214">
        <f t="shared" si="10"/>
        <v>3</v>
      </c>
      <c r="Y43" s="85">
        <f t="shared" si="10"/>
        <v>9</v>
      </c>
      <c r="Z43" s="85">
        <f t="shared" si="10"/>
        <v>25</v>
      </c>
      <c r="AA43" s="85">
        <f t="shared" si="10"/>
        <v>21</v>
      </c>
      <c r="AB43" s="85">
        <f t="shared" si="10"/>
        <v>25</v>
      </c>
      <c r="AC43" s="85">
        <f t="shared" si="10"/>
        <v>34</v>
      </c>
      <c r="AD43" s="85">
        <f t="shared" si="10"/>
        <v>25</v>
      </c>
      <c r="AE43" s="85">
        <f t="shared" si="10"/>
        <v>13</v>
      </c>
      <c r="AF43" s="155">
        <f t="shared" si="10"/>
        <v>13</v>
      </c>
    </row>
    <row r="44" spans="1:37" ht="15" thickBot="1" x14ac:dyDescent="0.35">
      <c r="A44" s="505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F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50507</v>
      </c>
      <c r="T44" s="359">
        <f t="shared" si="11"/>
        <v>58761</v>
      </c>
      <c r="U44" s="359">
        <f t="shared" si="11"/>
        <v>58347</v>
      </c>
      <c r="V44" s="359">
        <f t="shared" si="11"/>
        <v>57041</v>
      </c>
      <c r="W44" s="359">
        <f t="shared" si="11"/>
        <v>52182</v>
      </c>
      <c r="X44" s="215">
        <f t="shared" si="11"/>
        <v>1660</v>
      </c>
      <c r="Y44" s="51">
        <f t="shared" si="11"/>
        <v>4898</v>
      </c>
      <c r="Z44" s="51">
        <f t="shared" si="11"/>
        <v>6890</v>
      </c>
      <c r="AA44" s="51">
        <f t="shared" si="11"/>
        <v>6709</v>
      </c>
      <c r="AB44" s="51">
        <f t="shared" si="11"/>
        <v>4600</v>
      </c>
      <c r="AC44" s="51">
        <f t="shared" si="11"/>
        <v>9428</v>
      </c>
      <c r="AD44" s="51">
        <f t="shared" si="11"/>
        <v>8917</v>
      </c>
      <c r="AE44" s="51">
        <f t="shared" si="11"/>
        <v>11249</v>
      </c>
      <c r="AF44" s="472">
        <f t="shared" si="11"/>
        <v>10631</v>
      </c>
    </row>
    <row r="45" spans="1:37" x14ac:dyDescent="0.3">
      <c r="A45" s="505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437"/>
      <c r="U45" s="437"/>
      <c r="V45" s="437"/>
      <c r="W45" s="437"/>
      <c r="X45" s="217"/>
      <c r="Y45" s="35"/>
      <c r="Z45" s="35"/>
      <c r="AA45" s="35"/>
      <c r="AB45" s="35"/>
      <c r="AC45" s="35"/>
      <c r="AD45" s="35"/>
      <c r="AE45" s="35"/>
      <c r="AF45" s="474"/>
    </row>
    <row r="46" spans="1:37" x14ac:dyDescent="0.3">
      <c r="A46" s="505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438">
        <v>928269.11</v>
      </c>
      <c r="U46" s="438">
        <v>1198922.53</v>
      </c>
      <c r="V46" s="438">
        <v>886161.41</v>
      </c>
      <c r="W46" s="438">
        <v>1284980.3700000001</v>
      </c>
      <c r="X46" s="218">
        <f t="shared" ref="X46:AF50" si="12">O46-C46</f>
        <v>-885333.41999999993</v>
      </c>
      <c r="Y46" s="95">
        <f t="shared" si="12"/>
        <v>-4698211.49</v>
      </c>
      <c r="Z46" s="95">
        <f t="shared" si="12"/>
        <v>251538.20000000019</v>
      </c>
      <c r="AA46" s="95">
        <f t="shared" si="12"/>
        <v>357829.23000000045</v>
      </c>
      <c r="AB46" s="95">
        <f t="shared" si="12"/>
        <v>-1198413.1299999999</v>
      </c>
      <c r="AC46" s="95">
        <f t="shared" si="12"/>
        <v>-342432.89</v>
      </c>
      <c r="AD46" s="95">
        <f t="shared" si="12"/>
        <v>119520.41999999993</v>
      </c>
      <c r="AE46" s="95">
        <f t="shared" si="12"/>
        <v>-364380.5199999999</v>
      </c>
      <c r="AF46" s="164">
        <f t="shared" si="12"/>
        <v>-84772.919999999925</v>
      </c>
      <c r="AG46" s="400"/>
      <c r="AH46" s="400"/>
      <c r="AI46" s="400"/>
      <c r="AJ46" s="400"/>
      <c r="AK46" s="400"/>
    </row>
    <row r="47" spans="1:37" x14ac:dyDescent="0.3">
      <c r="A47" s="505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438">
        <v>373341.62</v>
      </c>
      <c r="U47" s="438">
        <v>531173.43000000005</v>
      </c>
      <c r="V47" s="438">
        <v>460473.74</v>
      </c>
      <c r="W47" s="438">
        <v>-107885.2</v>
      </c>
      <c r="X47" s="218">
        <f t="shared" si="12"/>
        <v>-912920.56</v>
      </c>
      <c r="Y47" s="95">
        <f t="shared" si="12"/>
        <v>-906208.42999999993</v>
      </c>
      <c r="Z47" s="95">
        <f t="shared" si="12"/>
        <v>348030.25</v>
      </c>
      <c r="AA47" s="95">
        <f t="shared" si="12"/>
        <v>25879.289999999921</v>
      </c>
      <c r="AB47" s="95">
        <f t="shared" si="12"/>
        <v>-851112.74</v>
      </c>
      <c r="AC47" s="95">
        <f t="shared" si="12"/>
        <v>-319950.26</v>
      </c>
      <c r="AD47" s="95">
        <f t="shared" si="12"/>
        <v>195149.09000000003</v>
      </c>
      <c r="AE47" s="95">
        <f t="shared" si="12"/>
        <v>74976.969999999972</v>
      </c>
      <c r="AF47" s="164">
        <f t="shared" si="12"/>
        <v>-707215.6</v>
      </c>
    </row>
    <row r="48" spans="1:37" x14ac:dyDescent="0.3">
      <c r="A48" s="505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438">
        <v>88977.56</v>
      </c>
      <c r="U48" s="438">
        <v>60692.57</v>
      </c>
      <c r="V48" s="438">
        <v>48022.720000000001</v>
      </c>
      <c r="W48" s="438">
        <v>99366.06</v>
      </c>
      <c r="X48" s="218">
        <f t="shared" si="12"/>
        <v>-92779.579999999958</v>
      </c>
      <c r="Y48" s="95">
        <f t="shared" si="12"/>
        <v>-265974.88</v>
      </c>
      <c r="Z48" s="95">
        <f t="shared" si="12"/>
        <v>108880.34000000003</v>
      </c>
      <c r="AA48" s="95">
        <f t="shared" si="12"/>
        <v>81031.98000000001</v>
      </c>
      <c r="AB48" s="95">
        <f t="shared" si="12"/>
        <v>-21073.900000000009</v>
      </c>
      <c r="AC48" s="95">
        <f t="shared" si="12"/>
        <v>15257.580000000002</v>
      </c>
      <c r="AD48" s="95">
        <f t="shared" si="12"/>
        <v>-30092.480000000003</v>
      </c>
      <c r="AE48" s="95">
        <f t="shared" si="12"/>
        <v>-15811.059999999998</v>
      </c>
      <c r="AF48" s="164">
        <f t="shared" si="12"/>
        <v>14220.61</v>
      </c>
      <c r="AG48" s="401"/>
      <c r="AH48" s="401"/>
      <c r="AI48" s="401"/>
      <c r="AJ48" s="401"/>
      <c r="AK48" s="401"/>
    </row>
    <row r="49" spans="1:37" x14ac:dyDescent="0.3">
      <c r="A49" s="505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438">
        <v>123501.02</v>
      </c>
      <c r="U49" s="438">
        <v>41655.25</v>
      </c>
      <c r="V49" s="438">
        <v>99254.81</v>
      </c>
      <c r="W49" s="438">
        <v>140554.53</v>
      </c>
      <c r="X49" s="218">
        <f t="shared" si="12"/>
        <v>40715.810000000056</v>
      </c>
      <c r="Y49" s="95">
        <f t="shared" si="12"/>
        <v>-6772.0900000000838</v>
      </c>
      <c r="Z49" s="95">
        <f t="shared" si="12"/>
        <v>-18767.400000000023</v>
      </c>
      <c r="AA49" s="95">
        <f t="shared" si="12"/>
        <v>125627.41000000003</v>
      </c>
      <c r="AB49" s="95">
        <f t="shared" si="12"/>
        <v>19748.820000000007</v>
      </c>
      <c r="AC49" s="95">
        <f t="shared" si="12"/>
        <v>-1892.8899999999994</v>
      </c>
      <c r="AD49" s="95">
        <f t="shared" si="12"/>
        <v>-47961.520000000004</v>
      </c>
      <c r="AE49" s="95">
        <f t="shared" si="12"/>
        <v>-20336.869999999995</v>
      </c>
      <c r="AF49" s="164">
        <f t="shared" si="12"/>
        <v>-12391.01999999999</v>
      </c>
    </row>
    <row r="50" spans="1:37" ht="16.2" x14ac:dyDescent="0.45">
      <c r="A50" s="505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439">
        <v>351295.66</v>
      </c>
      <c r="U50" s="439">
        <v>340531.04</v>
      </c>
      <c r="V50" s="439">
        <v>277898.56</v>
      </c>
      <c r="W50" s="439">
        <v>420969.4</v>
      </c>
      <c r="X50" s="219">
        <f t="shared" si="12"/>
        <v>589224.21</v>
      </c>
      <c r="Y50" s="96">
        <f t="shared" si="12"/>
        <v>-37535.29999999993</v>
      </c>
      <c r="Z50" s="96">
        <f t="shared" si="12"/>
        <v>-63401.169999999925</v>
      </c>
      <c r="AA50" s="96">
        <f t="shared" si="12"/>
        <v>225533.68</v>
      </c>
      <c r="AB50" s="96">
        <f t="shared" si="12"/>
        <v>52493.459999999992</v>
      </c>
      <c r="AC50" s="96">
        <f t="shared" si="12"/>
        <v>249846.36</v>
      </c>
      <c r="AD50" s="96">
        <f t="shared" si="12"/>
        <v>191688.86999999997</v>
      </c>
      <c r="AE50" s="96">
        <f t="shared" si="12"/>
        <v>63992.369999999995</v>
      </c>
      <c r="AF50" s="165">
        <f t="shared" si="12"/>
        <v>253923.54000000004</v>
      </c>
    </row>
    <row r="51" spans="1:37" x14ac:dyDescent="0.3">
      <c r="A51" s="505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F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2019257.56</v>
      </c>
      <c r="T51" s="438">
        <f t="shared" si="13"/>
        <v>1865384.97</v>
      </c>
      <c r="U51" s="438">
        <f t="shared" si="13"/>
        <v>2172974.8199999998</v>
      </c>
      <c r="V51" s="438">
        <f t="shared" si="13"/>
        <v>1771811.24</v>
      </c>
      <c r="W51" s="438">
        <f t="shared" si="13"/>
        <v>1837985.1600000001</v>
      </c>
      <c r="X51" s="218">
        <f t="shared" si="13"/>
        <v>-1261093.54</v>
      </c>
      <c r="Y51" s="95">
        <f t="shared" si="13"/>
        <v>-5914702.1899999995</v>
      </c>
      <c r="Z51" s="95">
        <f t="shared" si="13"/>
        <v>626280.22000000032</v>
      </c>
      <c r="AA51" s="95">
        <f t="shared" si="13"/>
        <v>815901.59000000032</v>
      </c>
      <c r="AB51" s="95">
        <f t="shared" si="13"/>
        <v>-1998357.4899999998</v>
      </c>
      <c r="AC51" s="95">
        <f t="shared" si="13"/>
        <v>-399172.10000000009</v>
      </c>
      <c r="AD51" s="95">
        <f t="shared" si="13"/>
        <v>428304.37999999989</v>
      </c>
      <c r="AE51" s="95">
        <f t="shared" si="13"/>
        <v>-261559.10999999993</v>
      </c>
      <c r="AF51" s="164">
        <f t="shared" si="13"/>
        <v>-536235.3899999999</v>
      </c>
    </row>
    <row r="52" spans="1:37" x14ac:dyDescent="0.3">
      <c r="A52" s="505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438"/>
      <c r="U52" s="438"/>
      <c r="V52" s="438"/>
      <c r="W52" s="438"/>
      <c r="X52" s="218"/>
      <c r="Y52" s="95"/>
      <c r="Z52" s="95"/>
      <c r="AA52" s="95"/>
      <c r="AB52" s="95"/>
      <c r="AC52" s="95"/>
      <c r="AD52" s="95"/>
      <c r="AE52" s="95"/>
      <c r="AF52" s="164"/>
    </row>
    <row r="53" spans="1:37" x14ac:dyDescent="0.3">
      <c r="A53" s="505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438">
        <v>751078.24</v>
      </c>
      <c r="U53" s="438">
        <v>545799.26</v>
      </c>
      <c r="V53" s="438">
        <v>499114.17</v>
      </c>
      <c r="W53" s="438">
        <v>356905.38</v>
      </c>
      <c r="X53" s="218">
        <f t="shared" ref="X53:AF57" si="14">O53-C53</f>
        <v>-848511.8200000003</v>
      </c>
      <c r="Y53" s="95">
        <f t="shared" si="14"/>
        <v>2138.6200000001118</v>
      </c>
      <c r="Z53" s="95">
        <f t="shared" si="14"/>
        <v>-1635898.5999999996</v>
      </c>
      <c r="AA53" s="95">
        <f t="shared" si="14"/>
        <v>-408999</v>
      </c>
      <c r="AB53" s="95">
        <f t="shared" si="14"/>
        <v>670856.93000000017</v>
      </c>
      <c r="AC53" s="95">
        <f t="shared" si="14"/>
        <v>-441575.37000000011</v>
      </c>
      <c r="AD53" s="95">
        <f t="shared" si="14"/>
        <v>-105512.21999999997</v>
      </c>
      <c r="AE53" s="95">
        <f t="shared" si="14"/>
        <v>-58033.610000000044</v>
      </c>
      <c r="AF53" s="164">
        <f t="shared" si="14"/>
        <v>-351072.66000000003</v>
      </c>
      <c r="AG53" s="400"/>
      <c r="AH53" s="400"/>
      <c r="AI53" s="400"/>
      <c r="AJ53" s="400"/>
      <c r="AK53" s="400"/>
    </row>
    <row r="54" spans="1:37" x14ac:dyDescent="0.3">
      <c r="A54" s="505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438">
        <v>318130.05</v>
      </c>
      <c r="U54" s="438">
        <v>302973.88</v>
      </c>
      <c r="V54" s="438">
        <v>369727.04</v>
      </c>
      <c r="W54" s="438">
        <v>253103.1</v>
      </c>
      <c r="X54" s="218">
        <f t="shared" si="14"/>
        <v>-1050142.3700000001</v>
      </c>
      <c r="Y54" s="95">
        <f t="shared" si="14"/>
        <v>-782372.47</v>
      </c>
      <c r="Z54" s="95">
        <f t="shared" si="14"/>
        <v>-187483.75</v>
      </c>
      <c r="AA54" s="95">
        <f t="shared" si="14"/>
        <v>-283177.19999999995</v>
      </c>
      <c r="AB54" s="95">
        <f t="shared" si="14"/>
        <v>-14724.140000000014</v>
      </c>
      <c r="AC54" s="95">
        <f t="shared" si="14"/>
        <v>-738227.81</v>
      </c>
      <c r="AD54" s="95">
        <f t="shared" si="14"/>
        <v>-290107.53000000003</v>
      </c>
      <c r="AE54" s="95">
        <f t="shared" si="14"/>
        <v>2821.7299999999814</v>
      </c>
      <c r="AF54" s="164">
        <f t="shared" si="14"/>
        <v>-162217.26999999999</v>
      </c>
    </row>
    <row r="55" spans="1:37" x14ac:dyDescent="0.3">
      <c r="A55" s="505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438">
        <v>49049.9</v>
      </c>
      <c r="U55" s="438">
        <v>49416.39</v>
      </c>
      <c r="V55" s="438">
        <v>18484.43</v>
      </c>
      <c r="W55" s="438">
        <v>8317.49</v>
      </c>
      <c r="X55" s="218">
        <f t="shared" si="14"/>
        <v>-28982.929999999993</v>
      </c>
      <c r="Y55" s="95">
        <f t="shared" si="14"/>
        <v>156525.27000000002</v>
      </c>
      <c r="Z55" s="95">
        <f t="shared" si="14"/>
        <v>60421.800000000047</v>
      </c>
      <c r="AA55" s="95">
        <f t="shared" si="14"/>
        <v>58545.650000000023</v>
      </c>
      <c r="AB55" s="95">
        <f t="shared" si="14"/>
        <v>104460.87000000001</v>
      </c>
      <c r="AC55" s="95">
        <f t="shared" si="14"/>
        <v>29731.850000000002</v>
      </c>
      <c r="AD55" s="95">
        <f t="shared" si="14"/>
        <v>28649.39</v>
      </c>
      <c r="AE55" s="95">
        <f t="shared" si="14"/>
        <v>-13442.029999999999</v>
      </c>
      <c r="AF55" s="164">
        <f t="shared" si="14"/>
        <v>-32860.130000000005</v>
      </c>
      <c r="AG55" s="401"/>
      <c r="AH55" s="401"/>
      <c r="AI55" s="401"/>
      <c r="AJ55" s="401"/>
      <c r="AK55" s="401"/>
    </row>
    <row r="56" spans="1:37" x14ac:dyDescent="0.3">
      <c r="A56" s="505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438">
        <v>111918.24</v>
      </c>
      <c r="U56" s="438">
        <v>45640.15</v>
      </c>
      <c r="V56" s="438">
        <v>-7426.5</v>
      </c>
      <c r="W56" s="438">
        <v>9129.57</v>
      </c>
      <c r="X56" s="218">
        <f t="shared" si="14"/>
        <v>44975.479999999981</v>
      </c>
      <c r="Y56" s="95">
        <f t="shared" si="14"/>
        <v>193343.38</v>
      </c>
      <c r="Z56" s="95">
        <f t="shared" si="14"/>
        <v>130198.16999999998</v>
      </c>
      <c r="AA56" s="95">
        <f t="shared" si="14"/>
        <v>3530.4499999999825</v>
      </c>
      <c r="AB56" s="95">
        <f t="shared" si="14"/>
        <v>81735.81</v>
      </c>
      <c r="AC56" s="95">
        <f t="shared" si="14"/>
        <v>82671.02</v>
      </c>
      <c r="AD56" s="95">
        <f t="shared" si="14"/>
        <v>26420.15</v>
      </c>
      <c r="AE56" s="95">
        <f t="shared" si="14"/>
        <v>-29818.55</v>
      </c>
      <c r="AF56" s="164">
        <f t="shared" si="14"/>
        <v>-39337.919999999998</v>
      </c>
    </row>
    <row r="57" spans="1:37" ht="16.2" x14ac:dyDescent="0.45">
      <c r="A57" s="505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439">
        <v>106636.04</v>
      </c>
      <c r="U57" s="439">
        <v>254526.2</v>
      </c>
      <c r="V57" s="439">
        <v>94473.23</v>
      </c>
      <c r="W57" s="439">
        <v>178278.5</v>
      </c>
      <c r="X57" s="219">
        <f t="shared" si="14"/>
        <v>132581.70000000001</v>
      </c>
      <c r="Y57" s="96">
        <f t="shared" si="14"/>
        <v>27046.979999999981</v>
      </c>
      <c r="Z57" s="96">
        <f t="shared" si="14"/>
        <v>98414.839999999967</v>
      </c>
      <c r="AA57" s="96">
        <f t="shared" si="14"/>
        <v>331904.59999999998</v>
      </c>
      <c r="AB57" s="96">
        <f t="shared" si="14"/>
        <v>41809.599999999977</v>
      </c>
      <c r="AC57" s="96">
        <f t="shared" si="14"/>
        <v>-50027.020000000004</v>
      </c>
      <c r="AD57" s="96">
        <f t="shared" si="14"/>
        <v>206587.28000000003</v>
      </c>
      <c r="AE57" s="96">
        <f t="shared" si="14"/>
        <v>40339.21</v>
      </c>
      <c r="AF57" s="165">
        <f t="shared" si="14"/>
        <v>104935.62</v>
      </c>
    </row>
    <row r="58" spans="1:37" x14ac:dyDescent="0.3">
      <c r="A58" s="505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F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4376370.17</v>
      </c>
      <c r="T58" s="438">
        <f t="shared" si="15"/>
        <v>1336812.47</v>
      </c>
      <c r="U58" s="438">
        <f t="shared" si="15"/>
        <v>1198355.8800000001</v>
      </c>
      <c r="V58" s="438">
        <f t="shared" si="15"/>
        <v>974372.37</v>
      </c>
      <c r="W58" s="438">
        <f t="shared" si="15"/>
        <v>805734.03999999992</v>
      </c>
      <c r="X58" s="218">
        <f t="shared" si="15"/>
        <v>-1750079.9400000004</v>
      </c>
      <c r="Y58" s="95">
        <f t="shared" si="15"/>
        <v>-403318.21999999986</v>
      </c>
      <c r="Z58" s="95">
        <f t="shared" si="15"/>
        <v>-1534347.5399999996</v>
      </c>
      <c r="AA58" s="95">
        <f t="shared" si="15"/>
        <v>-298195.5</v>
      </c>
      <c r="AB58" s="95">
        <f t="shared" si="15"/>
        <v>884139.07000000018</v>
      </c>
      <c r="AC58" s="95">
        <f t="shared" si="15"/>
        <v>-1117427.33</v>
      </c>
      <c r="AD58" s="95">
        <f t="shared" si="15"/>
        <v>-133962.92999999993</v>
      </c>
      <c r="AE58" s="95">
        <f t="shared" si="15"/>
        <v>-58133.250000000065</v>
      </c>
      <c r="AF58" s="164">
        <f t="shared" si="15"/>
        <v>-480552.3600000001</v>
      </c>
    </row>
    <row r="59" spans="1:37" x14ac:dyDescent="0.3">
      <c r="A59" s="505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438"/>
      <c r="U59" s="438"/>
      <c r="V59" s="438"/>
      <c r="W59" s="438"/>
      <c r="X59" s="218"/>
      <c r="Y59" s="95"/>
      <c r="Z59" s="95"/>
      <c r="AA59" s="95"/>
      <c r="AB59" s="95"/>
      <c r="AC59" s="95"/>
      <c r="AD59" s="95"/>
      <c r="AE59" s="95"/>
      <c r="AF59" s="164"/>
    </row>
    <row r="60" spans="1:37" x14ac:dyDescent="0.3">
      <c r="A60" s="505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438">
        <v>20405063.850000001</v>
      </c>
      <c r="U60" s="438">
        <v>19458505.68</v>
      </c>
      <c r="V60" s="438">
        <v>18787350.390000001</v>
      </c>
      <c r="W60" s="438">
        <v>18299822.350000001</v>
      </c>
      <c r="X60" s="218">
        <f t="shared" ref="X60:AF64" si="16">O60-C60</f>
        <v>2708018.6500000004</v>
      </c>
      <c r="Y60" s="95">
        <f t="shared" si="16"/>
        <v>3632705.0700000003</v>
      </c>
      <c r="Z60" s="95">
        <f t="shared" si="16"/>
        <v>3001242.5</v>
      </c>
      <c r="AA60" s="95">
        <f t="shared" si="16"/>
        <v>3868073.4699999988</v>
      </c>
      <c r="AB60" s="95">
        <f t="shared" si="16"/>
        <v>5217017.1399999987</v>
      </c>
      <c r="AC60" s="95">
        <f t="shared" si="16"/>
        <v>7451609.2300000023</v>
      </c>
      <c r="AD60" s="95">
        <f t="shared" si="16"/>
        <v>8040721.1500000004</v>
      </c>
      <c r="AE60" s="95">
        <f t="shared" si="16"/>
        <v>8945305.6300000008</v>
      </c>
      <c r="AF60" s="164">
        <f t="shared" si="16"/>
        <v>8770343.7700000014</v>
      </c>
      <c r="AG60" s="400"/>
      <c r="AH60" s="400"/>
      <c r="AI60" s="400"/>
      <c r="AJ60" s="400"/>
      <c r="AK60" s="400"/>
    </row>
    <row r="61" spans="1:37" x14ac:dyDescent="0.3">
      <c r="A61" s="505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438">
        <v>13938130.85</v>
      </c>
      <c r="U61" s="438">
        <v>14023721.99</v>
      </c>
      <c r="V61" s="438">
        <v>14278503.949999999</v>
      </c>
      <c r="W61" s="438">
        <v>7495834.9100000001</v>
      </c>
      <c r="X61" s="218">
        <f t="shared" si="16"/>
        <v>-450639.22999999858</v>
      </c>
      <c r="Y61" s="95">
        <f t="shared" si="16"/>
        <v>-492342.25</v>
      </c>
      <c r="Z61" s="95">
        <f t="shared" si="16"/>
        <v>-399624.86999999918</v>
      </c>
      <c r="AA61" s="95">
        <f t="shared" si="16"/>
        <v>414293.08999999985</v>
      </c>
      <c r="AB61" s="95">
        <f t="shared" si="16"/>
        <v>3506213.5299999993</v>
      </c>
      <c r="AC61" s="95">
        <f t="shared" si="16"/>
        <v>4066584.0700000003</v>
      </c>
      <c r="AD61" s="95">
        <f t="shared" si="16"/>
        <v>4321083.870000001</v>
      </c>
      <c r="AE61" s="95">
        <f t="shared" si="16"/>
        <v>4221162.2999999989</v>
      </c>
      <c r="AF61" s="164">
        <f t="shared" si="16"/>
        <v>-2630041.4399999995</v>
      </c>
    </row>
    <row r="62" spans="1:37" x14ac:dyDescent="0.3">
      <c r="A62" s="505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438">
        <v>1015773.78</v>
      </c>
      <c r="U62" s="438">
        <v>910599.24</v>
      </c>
      <c r="V62" s="438">
        <v>730007.58</v>
      </c>
      <c r="W62" s="438">
        <v>715066.46</v>
      </c>
      <c r="X62" s="218">
        <f t="shared" si="16"/>
        <v>167275.35</v>
      </c>
      <c r="Y62" s="95">
        <f t="shared" si="16"/>
        <v>334843.09999999998</v>
      </c>
      <c r="Z62" s="95">
        <f t="shared" si="16"/>
        <v>513803.26999999996</v>
      </c>
      <c r="AA62" s="95">
        <f t="shared" si="16"/>
        <v>567644.16999999993</v>
      </c>
      <c r="AB62" s="95">
        <f t="shared" si="16"/>
        <v>751666.08</v>
      </c>
      <c r="AC62" s="95">
        <f t="shared" si="16"/>
        <v>909048.84000000008</v>
      </c>
      <c r="AD62" s="95">
        <f t="shared" si="16"/>
        <v>901835.08</v>
      </c>
      <c r="AE62" s="95">
        <f t="shared" si="16"/>
        <v>758320.01</v>
      </c>
      <c r="AF62" s="164">
        <f t="shared" si="16"/>
        <v>671755.61</v>
      </c>
      <c r="AG62" s="401"/>
      <c r="AH62" s="401"/>
      <c r="AI62" s="401"/>
      <c r="AJ62" s="401"/>
      <c r="AK62" s="401"/>
    </row>
    <row r="63" spans="1:37" x14ac:dyDescent="0.3">
      <c r="A63" s="505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438">
        <v>581175.47</v>
      </c>
      <c r="U63" s="438">
        <v>562750.47</v>
      </c>
      <c r="V63" s="438">
        <v>397800.51</v>
      </c>
      <c r="W63" s="438">
        <v>399947.13</v>
      </c>
      <c r="X63" s="218">
        <f t="shared" si="16"/>
        <v>23959.199999999997</v>
      </c>
      <c r="Y63" s="95">
        <f t="shared" si="16"/>
        <v>124358.78999999998</v>
      </c>
      <c r="Z63" s="95">
        <f t="shared" si="16"/>
        <v>211879.67999999999</v>
      </c>
      <c r="AA63" s="95">
        <f t="shared" si="16"/>
        <v>289165.19</v>
      </c>
      <c r="AB63" s="95">
        <f t="shared" si="16"/>
        <v>367223.42</v>
      </c>
      <c r="AC63" s="95">
        <f t="shared" si="16"/>
        <v>433671.04999999993</v>
      </c>
      <c r="AD63" s="95">
        <f t="shared" si="16"/>
        <v>453770.12</v>
      </c>
      <c r="AE63" s="95">
        <f t="shared" si="16"/>
        <v>399596.05</v>
      </c>
      <c r="AF63" s="164">
        <f t="shared" si="16"/>
        <v>367184</v>
      </c>
    </row>
    <row r="64" spans="1:37" ht="16.2" x14ac:dyDescent="0.45">
      <c r="A64" s="505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439">
        <v>726849.97</v>
      </c>
      <c r="U64" s="439">
        <v>499917.56</v>
      </c>
      <c r="V64" s="439">
        <v>571300.41</v>
      </c>
      <c r="W64" s="439">
        <v>457343.61</v>
      </c>
      <c r="X64" s="219">
        <f t="shared" si="16"/>
        <v>217842.19</v>
      </c>
      <c r="Y64" s="96">
        <f t="shared" si="16"/>
        <v>359096.44999999995</v>
      </c>
      <c r="Z64" s="96">
        <f t="shared" si="16"/>
        <v>330470.48</v>
      </c>
      <c r="AA64" s="96">
        <f t="shared" si="16"/>
        <v>326056.31</v>
      </c>
      <c r="AB64" s="96">
        <f t="shared" si="16"/>
        <v>554856.92000000004</v>
      </c>
      <c r="AC64" s="96">
        <f t="shared" si="16"/>
        <v>454315.51999999996</v>
      </c>
      <c r="AD64" s="96">
        <f t="shared" si="16"/>
        <v>282380.75</v>
      </c>
      <c r="AE64" s="96">
        <f t="shared" si="16"/>
        <v>310507.03000000003</v>
      </c>
      <c r="AF64" s="165">
        <f t="shared" si="16"/>
        <v>219988.9</v>
      </c>
    </row>
    <row r="65" spans="1:37" x14ac:dyDescent="0.3">
      <c r="A65" s="505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F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35134054.799999997</v>
      </c>
      <c r="T65" s="438">
        <f t="shared" si="17"/>
        <v>36666993.920000002</v>
      </c>
      <c r="U65" s="438">
        <f t="shared" si="17"/>
        <v>35455494.940000005</v>
      </c>
      <c r="V65" s="438">
        <f t="shared" si="17"/>
        <v>34764962.839999996</v>
      </c>
      <c r="W65" s="438">
        <f t="shared" si="17"/>
        <v>27368014.460000001</v>
      </c>
      <c r="X65" s="218">
        <f t="shared" si="17"/>
        <v>2666456.160000002</v>
      </c>
      <c r="Y65" s="95">
        <f t="shared" si="17"/>
        <v>3958661.16</v>
      </c>
      <c r="Z65" s="95">
        <f t="shared" si="17"/>
        <v>3657771.060000001</v>
      </c>
      <c r="AA65" s="95">
        <f t="shared" si="17"/>
        <v>5465232.2299999986</v>
      </c>
      <c r="AB65" s="95">
        <f t="shared" si="17"/>
        <v>10396977.089999998</v>
      </c>
      <c r="AC65" s="95">
        <f t="shared" si="17"/>
        <v>13315228.710000003</v>
      </c>
      <c r="AD65" s="95">
        <f t="shared" si="17"/>
        <v>13999790.970000001</v>
      </c>
      <c r="AE65" s="95">
        <f t="shared" si="17"/>
        <v>14634891.02</v>
      </c>
      <c r="AF65" s="164">
        <f t="shared" si="17"/>
        <v>7399230.8400000026</v>
      </c>
    </row>
    <row r="66" spans="1:37" x14ac:dyDescent="0.3">
      <c r="A66" s="505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438"/>
      <c r="U66" s="438"/>
      <c r="V66" s="438"/>
      <c r="W66" s="438"/>
      <c r="X66" s="218"/>
      <c r="Y66" s="95"/>
      <c r="Z66" s="95"/>
      <c r="AA66" s="95"/>
      <c r="AB66" s="95"/>
      <c r="AC66" s="95"/>
      <c r="AD66" s="95"/>
      <c r="AE66" s="95"/>
      <c r="AF66" s="164"/>
    </row>
    <row r="67" spans="1:37" x14ac:dyDescent="0.3">
      <c r="A67" s="505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438">
        <v>22084411.199999999</v>
      </c>
      <c r="U67" s="438">
        <v>21203227.469999999</v>
      </c>
      <c r="V67" s="438">
        <v>20172625.969999999</v>
      </c>
      <c r="W67" s="438">
        <v>19941708.100000001</v>
      </c>
      <c r="X67" s="218">
        <f t="shared" ref="X67:AF71" si="20">O67-C67</f>
        <v>974173.41000000387</v>
      </c>
      <c r="Y67" s="95">
        <f t="shared" si="20"/>
        <v>-1063367.799999997</v>
      </c>
      <c r="Z67" s="95">
        <f t="shared" si="20"/>
        <v>1616882.1000000015</v>
      </c>
      <c r="AA67" s="95">
        <f t="shared" si="20"/>
        <v>3816903.6999999993</v>
      </c>
      <c r="AB67" s="95">
        <f t="shared" si="20"/>
        <v>4689460.9400000013</v>
      </c>
      <c r="AC67" s="95">
        <f t="shared" si="20"/>
        <v>6667600.9699999988</v>
      </c>
      <c r="AD67" s="95">
        <f t="shared" si="20"/>
        <v>8054729.3499999996</v>
      </c>
      <c r="AE67" s="95">
        <f t="shared" si="20"/>
        <v>8522891.5</v>
      </c>
      <c r="AF67" s="164">
        <f t="shared" si="20"/>
        <v>8334498.1900000013</v>
      </c>
      <c r="AG67" s="400"/>
      <c r="AH67" s="400"/>
      <c r="AI67" s="400"/>
      <c r="AJ67" s="400"/>
      <c r="AK67" s="400"/>
    </row>
    <row r="68" spans="1:37" x14ac:dyDescent="0.3">
      <c r="A68" s="505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14884681.84</v>
      </c>
      <c r="T68" s="438">
        <v>14629602.52</v>
      </c>
      <c r="U68" s="438">
        <v>14857869.300000001</v>
      </c>
      <c r="V68" s="438">
        <v>15108704.73</v>
      </c>
      <c r="W68" s="438">
        <v>7641052.8099999996</v>
      </c>
      <c r="X68" s="218">
        <f t="shared" si="20"/>
        <v>-2413702.1599999983</v>
      </c>
      <c r="Y68" s="95">
        <f t="shared" si="20"/>
        <v>-2180923.1499999985</v>
      </c>
      <c r="Z68" s="95">
        <f t="shared" si="20"/>
        <v>-239078.36999999918</v>
      </c>
      <c r="AA68" s="95">
        <f t="shared" si="20"/>
        <v>156995.1799999997</v>
      </c>
      <c r="AB68" s="95">
        <f t="shared" si="20"/>
        <v>2640376.6500000004</v>
      </c>
      <c r="AC68" s="95">
        <f t="shared" si="20"/>
        <v>3008406</v>
      </c>
      <c r="AD68" s="95">
        <f t="shared" si="20"/>
        <v>4226125.4300000016</v>
      </c>
      <c r="AE68" s="95">
        <f t="shared" si="20"/>
        <v>4298961</v>
      </c>
      <c r="AF68" s="164">
        <f t="shared" si="20"/>
        <v>-3499474.3099999996</v>
      </c>
    </row>
    <row r="69" spans="1:37" x14ac:dyDescent="0.3">
      <c r="A69" s="505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1242164.3400000001</v>
      </c>
      <c r="T69" s="438">
        <v>1153801.24</v>
      </c>
      <c r="U69" s="438">
        <v>1020708.2</v>
      </c>
      <c r="V69" s="438">
        <v>796514.73</v>
      </c>
      <c r="W69" s="438">
        <v>822750.01</v>
      </c>
      <c r="X69" s="218">
        <f t="shared" si="20"/>
        <v>45512.840000000084</v>
      </c>
      <c r="Y69" s="95">
        <f t="shared" si="20"/>
        <v>225393.49000000022</v>
      </c>
      <c r="Z69" s="95">
        <f t="shared" si="20"/>
        <v>683105.41000000015</v>
      </c>
      <c r="AA69" s="95">
        <f t="shared" si="20"/>
        <v>707221.79999999981</v>
      </c>
      <c r="AB69" s="95">
        <f t="shared" si="20"/>
        <v>835053.05</v>
      </c>
      <c r="AC69" s="95">
        <f t="shared" si="20"/>
        <v>954038.27</v>
      </c>
      <c r="AD69" s="95">
        <f t="shared" si="20"/>
        <v>900391.99</v>
      </c>
      <c r="AE69" s="95">
        <f t="shared" si="20"/>
        <v>729066.91999999993</v>
      </c>
      <c r="AF69" s="164">
        <f t="shared" si="20"/>
        <v>653116.09</v>
      </c>
      <c r="AG69" s="401"/>
      <c r="AH69" s="401"/>
      <c r="AI69" s="401"/>
      <c r="AJ69" s="401"/>
      <c r="AK69" s="401"/>
    </row>
    <row r="70" spans="1:37" x14ac:dyDescent="0.3">
      <c r="A70" s="505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939224.47</v>
      </c>
      <c r="T70" s="438">
        <v>816594.73</v>
      </c>
      <c r="U70" s="438">
        <v>650045.87</v>
      </c>
      <c r="V70" s="438">
        <v>489628.82</v>
      </c>
      <c r="W70" s="438">
        <v>549631.23</v>
      </c>
      <c r="X70" s="218">
        <f t="shared" si="20"/>
        <v>109650.49000000022</v>
      </c>
      <c r="Y70" s="95">
        <f t="shared" si="20"/>
        <v>310930.08000000007</v>
      </c>
      <c r="Z70" s="95">
        <f t="shared" si="20"/>
        <v>323310.44999999995</v>
      </c>
      <c r="AA70" s="95">
        <f t="shared" si="20"/>
        <v>418323.04999999981</v>
      </c>
      <c r="AB70" s="95">
        <f t="shared" si="20"/>
        <v>468708.05</v>
      </c>
      <c r="AC70" s="95">
        <f t="shared" si="20"/>
        <v>514449.17999999993</v>
      </c>
      <c r="AD70" s="95">
        <f t="shared" si="20"/>
        <v>432228.75</v>
      </c>
      <c r="AE70" s="95">
        <f t="shared" si="20"/>
        <v>349440.63</v>
      </c>
      <c r="AF70" s="164">
        <f t="shared" si="20"/>
        <v>315455.06</v>
      </c>
    </row>
    <row r="71" spans="1:37" x14ac:dyDescent="0.3">
      <c r="A71" s="505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1280616.25</v>
      </c>
      <c r="T71" s="439">
        <v>1184781.67</v>
      </c>
      <c r="U71" s="439">
        <v>1094974.8</v>
      </c>
      <c r="V71" s="439">
        <v>943672.2</v>
      </c>
      <c r="W71" s="439">
        <v>1056591.51</v>
      </c>
      <c r="X71" s="219">
        <f t="shared" si="20"/>
        <v>939648.1</v>
      </c>
      <c r="Y71" s="96">
        <f t="shared" si="20"/>
        <v>348608.13000000012</v>
      </c>
      <c r="Z71" s="96">
        <f t="shared" si="20"/>
        <v>365484.15000000014</v>
      </c>
      <c r="AA71" s="96">
        <f t="shared" si="20"/>
        <v>883494.59000000008</v>
      </c>
      <c r="AB71" s="96">
        <f t="shared" si="20"/>
        <v>649159.98</v>
      </c>
      <c r="AC71" s="96">
        <f t="shared" si="20"/>
        <v>654134.85999999987</v>
      </c>
      <c r="AD71" s="96">
        <f t="shared" si="20"/>
        <v>680656.9</v>
      </c>
      <c r="AE71" s="96">
        <f t="shared" si="20"/>
        <v>414838.60999999987</v>
      </c>
      <c r="AF71" s="165">
        <f t="shared" si="20"/>
        <v>578848.06000000006</v>
      </c>
    </row>
    <row r="72" spans="1:37" ht="15" thickBot="1" x14ac:dyDescent="0.35">
      <c r="A72" s="505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F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41529682.530000001</v>
      </c>
      <c r="T72" s="440">
        <f t="shared" si="23"/>
        <v>39869191.359999999</v>
      </c>
      <c r="U72" s="440">
        <f t="shared" si="23"/>
        <v>38826825.639999993</v>
      </c>
      <c r="V72" s="440">
        <f t="shared" si="23"/>
        <v>37511146.450000003</v>
      </c>
      <c r="W72" s="440">
        <f t="shared" si="23"/>
        <v>30011733.660000004</v>
      </c>
      <c r="X72" s="220">
        <f t="shared" si="23"/>
        <v>-344717.31999999413</v>
      </c>
      <c r="Y72" s="97">
        <f t="shared" si="23"/>
        <v>-2359359.2499999953</v>
      </c>
      <c r="Z72" s="97">
        <f t="shared" si="23"/>
        <v>2749703.740000003</v>
      </c>
      <c r="AA72" s="97">
        <f t="shared" si="23"/>
        <v>5982938.3199999984</v>
      </c>
      <c r="AB72" s="97">
        <f t="shared" si="23"/>
        <v>9282758.6700000018</v>
      </c>
      <c r="AC72" s="97">
        <f t="shared" si="23"/>
        <v>11798629.279999997</v>
      </c>
      <c r="AD72" s="97">
        <f t="shared" si="23"/>
        <v>14294132.420000002</v>
      </c>
      <c r="AE72" s="97">
        <f t="shared" si="23"/>
        <v>14315198.66</v>
      </c>
      <c r="AF72" s="475">
        <f t="shared" si="23"/>
        <v>6382443.0900000017</v>
      </c>
    </row>
    <row r="73" spans="1:37" x14ac:dyDescent="0.3">
      <c r="A73" s="505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69"/>
      <c r="U73" s="369"/>
      <c r="V73" s="369"/>
      <c r="W73" s="369"/>
      <c r="X73" s="221"/>
      <c r="Y73" s="32"/>
      <c r="Z73" s="32"/>
      <c r="AA73" s="32"/>
      <c r="AB73" s="32"/>
      <c r="AC73" s="32"/>
      <c r="AD73" s="32"/>
      <c r="AE73" s="32"/>
      <c r="AF73" s="476"/>
    </row>
    <row r="74" spans="1:37" x14ac:dyDescent="0.3">
      <c r="A74" s="505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363">
        <v>4041378</v>
      </c>
      <c r="U74" s="363">
        <v>4585303</v>
      </c>
      <c r="V74" s="363">
        <v>7098189</v>
      </c>
      <c r="W74" s="469">
        <v>7227032</v>
      </c>
      <c r="X74" s="213">
        <f t="shared" ref="X74:AF78" si="24">O74-C74</f>
        <v>-8197240</v>
      </c>
      <c r="Y74" s="80">
        <f t="shared" si="24"/>
        <v>1276654</v>
      </c>
      <c r="Z74" s="80">
        <f t="shared" si="24"/>
        <v>3538196</v>
      </c>
      <c r="AA74" s="80">
        <f t="shared" si="24"/>
        <v>187617</v>
      </c>
      <c r="AB74" s="80">
        <f t="shared" si="24"/>
        <v>238763</v>
      </c>
      <c r="AC74" s="80">
        <f t="shared" si="24"/>
        <v>109731</v>
      </c>
      <c r="AD74" s="80">
        <f t="shared" si="24"/>
        <v>142647</v>
      </c>
      <c r="AE74" s="80">
        <f t="shared" si="24"/>
        <v>-55939</v>
      </c>
      <c r="AF74" s="154">
        <f t="shared" si="24"/>
        <v>-10135499</v>
      </c>
      <c r="AG74" s="400"/>
      <c r="AH74" s="400"/>
      <c r="AI74" s="400"/>
      <c r="AJ74" s="400"/>
      <c r="AK74" s="400"/>
    </row>
    <row r="75" spans="1:37" x14ac:dyDescent="0.3">
      <c r="A75" s="505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363">
        <v>697913</v>
      </c>
      <c r="U75" s="363">
        <v>761083</v>
      </c>
      <c r="V75" s="363">
        <v>1211722</v>
      </c>
      <c r="W75" s="469">
        <v>1195755</v>
      </c>
      <c r="X75" s="213">
        <f t="shared" si="24"/>
        <v>-1401934</v>
      </c>
      <c r="Y75" s="80">
        <f t="shared" si="24"/>
        <v>-112682</v>
      </c>
      <c r="Z75" s="80">
        <f t="shared" si="24"/>
        <v>222955</v>
      </c>
      <c r="AA75" s="80">
        <f t="shared" si="24"/>
        <v>-218665</v>
      </c>
      <c r="AB75" s="80">
        <f t="shared" si="24"/>
        <v>66699</v>
      </c>
      <c r="AC75" s="80">
        <f t="shared" si="24"/>
        <v>2130</v>
      </c>
      <c r="AD75" s="80">
        <f t="shared" si="24"/>
        <v>58357</v>
      </c>
      <c r="AE75" s="80">
        <f t="shared" si="24"/>
        <v>117642</v>
      </c>
      <c r="AF75" s="154">
        <f t="shared" si="24"/>
        <v>-1512655</v>
      </c>
    </row>
    <row r="76" spans="1:37" x14ac:dyDescent="0.3">
      <c r="A76" s="505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363">
        <v>420648</v>
      </c>
      <c r="U76" s="363">
        <v>472331</v>
      </c>
      <c r="V76" s="363">
        <v>734798</v>
      </c>
      <c r="W76" s="469">
        <v>823808</v>
      </c>
      <c r="X76" s="213">
        <f t="shared" si="24"/>
        <v>-1823446</v>
      </c>
      <c r="Y76" s="80">
        <f t="shared" si="24"/>
        <v>-316797</v>
      </c>
      <c r="Z76" s="80">
        <f t="shared" si="24"/>
        <v>210882</v>
      </c>
      <c r="AA76" s="80">
        <f t="shared" si="24"/>
        <v>-134885</v>
      </c>
      <c r="AB76" s="80">
        <f t="shared" si="24"/>
        <v>-79536</v>
      </c>
      <c r="AC76" s="80">
        <f t="shared" si="24"/>
        <v>-61733</v>
      </c>
      <c r="AD76" s="80">
        <f t="shared" si="24"/>
        <v>-67942</v>
      </c>
      <c r="AE76" s="80">
        <f t="shared" si="24"/>
        <v>-118379</v>
      </c>
      <c r="AF76" s="154">
        <f t="shared" si="24"/>
        <v>-1399698</v>
      </c>
      <c r="AG76" s="401"/>
      <c r="AH76" s="401"/>
      <c r="AI76" s="401"/>
      <c r="AJ76" s="401"/>
      <c r="AK76" s="401"/>
    </row>
    <row r="77" spans="1:37" x14ac:dyDescent="0.3">
      <c r="A77" s="505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363">
        <v>1758344</v>
      </c>
      <c r="U77" s="363">
        <v>1912625</v>
      </c>
      <c r="V77" s="363">
        <v>2763749</v>
      </c>
      <c r="W77" s="469">
        <v>2452516</v>
      </c>
      <c r="X77" s="213">
        <f t="shared" si="24"/>
        <v>-3237485</v>
      </c>
      <c r="Y77" s="80">
        <f t="shared" si="24"/>
        <v>-956171</v>
      </c>
      <c r="Z77" s="80">
        <f t="shared" si="24"/>
        <v>-40339</v>
      </c>
      <c r="AA77" s="80">
        <f t="shared" si="24"/>
        <v>-689120</v>
      </c>
      <c r="AB77" s="80">
        <f t="shared" si="24"/>
        <v>-302796</v>
      </c>
      <c r="AC77" s="80">
        <f t="shared" si="24"/>
        <v>-219423</v>
      </c>
      <c r="AD77" s="80">
        <f t="shared" si="24"/>
        <v>-274422</v>
      </c>
      <c r="AE77" s="80">
        <f t="shared" si="24"/>
        <v>-274973</v>
      </c>
      <c r="AF77" s="154">
        <f t="shared" si="24"/>
        <v>-3729661</v>
      </c>
    </row>
    <row r="78" spans="1:37" x14ac:dyDescent="0.3">
      <c r="A78" s="505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370">
        <v>18860024</v>
      </c>
      <c r="U78" s="370">
        <v>16766238</v>
      </c>
      <c r="V78" s="370">
        <v>11575400</v>
      </c>
      <c r="W78" s="470">
        <v>14968698</v>
      </c>
      <c r="X78" s="214">
        <f t="shared" si="24"/>
        <v>-2890399</v>
      </c>
      <c r="Y78" s="85">
        <f t="shared" si="24"/>
        <v>-1655044</v>
      </c>
      <c r="Z78" s="85">
        <f t="shared" si="24"/>
        <v>-1722788</v>
      </c>
      <c r="AA78" s="85">
        <f t="shared" si="24"/>
        <v>-1159108.1999999993</v>
      </c>
      <c r="AB78" s="85">
        <f t="shared" si="24"/>
        <v>3565110</v>
      </c>
      <c r="AC78" s="85">
        <f t="shared" si="24"/>
        <v>-78189</v>
      </c>
      <c r="AD78" s="85">
        <f t="shared" si="24"/>
        <v>8370909</v>
      </c>
      <c r="AE78" s="85">
        <f t="shared" si="24"/>
        <v>2818404</v>
      </c>
      <c r="AF78" s="155">
        <f t="shared" si="24"/>
        <v>-957167</v>
      </c>
    </row>
    <row r="79" spans="1:37" x14ac:dyDescent="0.3">
      <c r="A79" s="505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F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20015421</v>
      </c>
      <c r="T79" s="363">
        <f t="shared" si="25"/>
        <v>25778307</v>
      </c>
      <c r="U79" s="363">
        <f t="shared" si="25"/>
        <v>24497580</v>
      </c>
      <c r="V79" s="363">
        <f t="shared" si="25"/>
        <v>23383858</v>
      </c>
      <c r="W79" s="363">
        <f t="shared" si="25"/>
        <v>26667809</v>
      </c>
      <c r="X79" s="213">
        <f t="shared" si="25"/>
        <v>-17550504</v>
      </c>
      <c r="Y79" s="80">
        <f t="shared" si="25"/>
        <v>-1764040</v>
      </c>
      <c r="Z79" s="80">
        <f t="shared" si="25"/>
        <v>2208906</v>
      </c>
      <c r="AA79" s="80">
        <f t="shared" si="25"/>
        <v>-2014161.1999999993</v>
      </c>
      <c r="AB79" s="80">
        <f t="shared" si="25"/>
        <v>3488240</v>
      </c>
      <c r="AC79" s="80">
        <f t="shared" si="25"/>
        <v>-247484</v>
      </c>
      <c r="AD79" s="80">
        <f t="shared" si="25"/>
        <v>8229549</v>
      </c>
      <c r="AE79" s="80">
        <f t="shared" si="25"/>
        <v>2486755</v>
      </c>
      <c r="AF79" s="154">
        <f t="shared" si="25"/>
        <v>-17734680</v>
      </c>
    </row>
    <row r="80" spans="1:37" x14ac:dyDescent="0.3">
      <c r="A80" s="505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441"/>
      <c r="U80" s="441"/>
      <c r="V80" s="441"/>
      <c r="W80" s="441"/>
      <c r="X80" s="222"/>
      <c r="Y80" s="144"/>
      <c r="Z80" s="144"/>
      <c r="AA80" s="144"/>
      <c r="AB80" s="144"/>
      <c r="AC80" s="144"/>
      <c r="AD80" s="144"/>
      <c r="AE80" s="144"/>
      <c r="AF80" s="477"/>
    </row>
    <row r="81" spans="1:32" x14ac:dyDescent="0.3">
      <c r="A81" s="505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442">
        <v>7415162.9299999997</v>
      </c>
      <c r="U81" s="442">
        <v>7993278.54</v>
      </c>
      <c r="V81" s="442">
        <v>10649869.74</v>
      </c>
      <c r="W81" s="442">
        <v>9915040.5299999993</v>
      </c>
      <c r="X81" s="218">
        <f t="shared" ref="X81:AF85" si="26">O81-C81</f>
        <v>-12361340.380000003</v>
      </c>
      <c r="Y81" s="95">
        <f t="shared" si="26"/>
        <v>513029.80000000075</v>
      </c>
      <c r="Z81" s="95">
        <f t="shared" si="26"/>
        <v>3536534.7399999984</v>
      </c>
      <c r="AA81" s="95">
        <f t="shared" si="26"/>
        <v>-352318.68999999948</v>
      </c>
      <c r="AB81" s="95">
        <f t="shared" si="26"/>
        <v>-94147.529999999329</v>
      </c>
      <c r="AC81" s="95">
        <f t="shared" si="26"/>
        <v>-103692.77000000048</v>
      </c>
      <c r="AD81" s="95">
        <f t="shared" si="26"/>
        <v>-161075.0700000003</v>
      </c>
      <c r="AE81" s="95">
        <f t="shared" si="26"/>
        <v>-577107.81000000052</v>
      </c>
      <c r="AF81" s="164">
        <f t="shared" si="26"/>
        <v>-14410737.040000001</v>
      </c>
    </row>
    <row r="82" spans="1:32" x14ac:dyDescent="0.3">
      <c r="A82" s="505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442">
        <v>950283.53</v>
      </c>
      <c r="U82" s="442">
        <v>996372.49</v>
      </c>
      <c r="V82" s="442">
        <v>1358169.22</v>
      </c>
      <c r="W82" s="442">
        <v>1235602.2</v>
      </c>
      <c r="X82" s="218">
        <f t="shared" si="26"/>
        <v>-1618921.79</v>
      </c>
      <c r="Y82" s="95">
        <f t="shared" si="26"/>
        <v>-287400.95000000019</v>
      </c>
      <c r="Z82" s="95">
        <f t="shared" si="26"/>
        <v>21596.839999999851</v>
      </c>
      <c r="AA82" s="95">
        <f t="shared" si="26"/>
        <v>-335577.57000000007</v>
      </c>
      <c r="AB82" s="95">
        <f t="shared" si="26"/>
        <v>16111.110000000102</v>
      </c>
      <c r="AC82" s="95">
        <f t="shared" si="26"/>
        <v>-18682.900000000023</v>
      </c>
      <c r="AD82" s="95">
        <f t="shared" si="26"/>
        <v>41431.079999999958</v>
      </c>
      <c r="AE82" s="95">
        <f t="shared" si="26"/>
        <v>72706.139999999898</v>
      </c>
      <c r="AF82" s="164">
        <f t="shared" si="26"/>
        <v>-1605672.6500000001</v>
      </c>
    </row>
    <row r="83" spans="1:32" x14ac:dyDescent="0.3">
      <c r="A83" s="505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442">
        <v>840595.17</v>
      </c>
      <c r="U83" s="442">
        <v>885245.79</v>
      </c>
      <c r="V83" s="442">
        <v>1124808.83</v>
      </c>
      <c r="W83" s="442">
        <v>1039730.47</v>
      </c>
      <c r="X83" s="218">
        <f t="shared" si="26"/>
        <v>-2338352.4800000004</v>
      </c>
      <c r="Y83" s="95">
        <f t="shared" si="26"/>
        <v>-478125.25</v>
      </c>
      <c r="Z83" s="95">
        <f t="shared" si="26"/>
        <v>208430.70000000019</v>
      </c>
      <c r="AA83" s="95">
        <f t="shared" si="26"/>
        <v>-162012.58999999985</v>
      </c>
      <c r="AB83" s="95">
        <f t="shared" si="26"/>
        <v>-93640.930000000051</v>
      </c>
      <c r="AC83" s="95">
        <f t="shared" si="26"/>
        <v>-73113.910000000033</v>
      </c>
      <c r="AD83" s="95">
        <f t="shared" si="26"/>
        <v>-76622.85999999987</v>
      </c>
      <c r="AE83" s="95">
        <f t="shared" si="26"/>
        <v>-146914.5299999998</v>
      </c>
      <c r="AF83" s="164">
        <f t="shared" si="26"/>
        <v>-1810685.0199999998</v>
      </c>
    </row>
    <row r="84" spans="1:32" x14ac:dyDescent="0.3">
      <c r="A84" s="505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442">
        <v>1415883.54</v>
      </c>
      <c r="U84" s="442">
        <v>1487116.28</v>
      </c>
      <c r="V84" s="442">
        <v>1973316.7</v>
      </c>
      <c r="W84" s="442">
        <v>1728920.41</v>
      </c>
      <c r="X84" s="218">
        <f t="shared" si="26"/>
        <v>-2771957.6400000006</v>
      </c>
      <c r="Y84" s="95">
        <f t="shared" si="26"/>
        <v>-888994</v>
      </c>
      <c r="Z84" s="95">
        <f t="shared" si="26"/>
        <v>-94694.5</v>
      </c>
      <c r="AA84" s="95">
        <f t="shared" si="26"/>
        <v>-496569.29999999981</v>
      </c>
      <c r="AB84" s="95">
        <f t="shared" si="26"/>
        <v>-252446.87000000011</v>
      </c>
      <c r="AC84" s="95">
        <f t="shared" si="26"/>
        <v>-181108.16999999993</v>
      </c>
      <c r="AD84" s="95">
        <f t="shared" si="26"/>
        <v>-221395.61999999988</v>
      </c>
      <c r="AE84" s="95">
        <f t="shared" si="26"/>
        <v>-258161.12000000034</v>
      </c>
      <c r="AF84" s="164">
        <f t="shared" si="26"/>
        <v>-2911723.0699999994</v>
      </c>
    </row>
    <row r="85" spans="1:32" ht="16.2" x14ac:dyDescent="0.45">
      <c r="A85" s="505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443">
        <v>2204569.33</v>
      </c>
      <c r="U85" s="443">
        <v>2347920.5500000003</v>
      </c>
      <c r="V85" s="443">
        <v>2842217.8899999997</v>
      </c>
      <c r="W85" s="443">
        <v>2729750.17</v>
      </c>
      <c r="X85" s="219">
        <f t="shared" si="26"/>
        <v>-1255420.9000000004</v>
      </c>
      <c r="Y85" s="96">
        <f t="shared" si="26"/>
        <v>236637.16999999993</v>
      </c>
      <c r="Z85" s="96">
        <f t="shared" si="26"/>
        <v>-432634.34999999963</v>
      </c>
      <c r="AA85" s="96">
        <f t="shared" si="26"/>
        <v>-316336.0700000003</v>
      </c>
      <c r="AB85" s="96">
        <f t="shared" si="26"/>
        <v>-117229.35000000009</v>
      </c>
      <c r="AC85" s="96">
        <f t="shared" si="26"/>
        <v>-264987.5299999998</v>
      </c>
      <c r="AD85" s="96">
        <f t="shared" si="26"/>
        <v>-114341.97999999952</v>
      </c>
      <c r="AE85" s="96">
        <f t="shared" si="26"/>
        <v>204076.40999999922</v>
      </c>
      <c r="AF85" s="165">
        <f t="shared" si="26"/>
        <v>-2008728.25</v>
      </c>
    </row>
    <row r="86" spans="1:32" x14ac:dyDescent="0.3">
      <c r="A86" s="505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F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14063744.630000001</v>
      </c>
      <c r="T86" s="442">
        <f t="shared" si="27"/>
        <v>12826494.500000002</v>
      </c>
      <c r="U86" s="442">
        <f t="shared" si="27"/>
        <v>13709933.65</v>
      </c>
      <c r="V86" s="442">
        <f t="shared" si="27"/>
        <v>17948382.379999999</v>
      </c>
      <c r="W86" s="442">
        <f t="shared" si="27"/>
        <v>16649043.779999999</v>
      </c>
      <c r="X86" s="223">
        <f t="shared" si="27"/>
        <v>-20345993.190000005</v>
      </c>
      <c r="Y86" s="117">
        <f t="shared" si="27"/>
        <v>-904853.22999999952</v>
      </c>
      <c r="Z86" s="117">
        <f t="shared" si="27"/>
        <v>3239233.4299999988</v>
      </c>
      <c r="AA86" s="117">
        <f t="shared" si="27"/>
        <v>-1662814.2199999995</v>
      </c>
      <c r="AB86" s="117">
        <f t="shared" si="27"/>
        <v>-541353.56999999948</v>
      </c>
      <c r="AC86" s="117">
        <f t="shared" si="27"/>
        <v>-641585.28000000026</v>
      </c>
      <c r="AD86" s="117">
        <f t="shared" si="27"/>
        <v>-532004.4499999996</v>
      </c>
      <c r="AE86" s="117">
        <f t="shared" si="27"/>
        <v>-705400.91000000155</v>
      </c>
      <c r="AF86" s="478">
        <f t="shared" si="27"/>
        <v>-22747546.030000001</v>
      </c>
    </row>
    <row r="87" spans="1:32" x14ac:dyDescent="0.3">
      <c r="A87" s="505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375"/>
      <c r="U87" s="375"/>
      <c r="V87" s="375"/>
      <c r="W87" s="375"/>
      <c r="X87" s="245"/>
      <c r="Y87" s="243"/>
      <c r="Z87" s="37"/>
      <c r="AA87" s="37"/>
      <c r="AB87" s="37"/>
      <c r="AC87" s="37"/>
      <c r="AD87" s="37"/>
      <c r="AE87" s="37"/>
      <c r="AF87" s="479"/>
    </row>
    <row r="88" spans="1:32" x14ac:dyDescent="0.3">
      <c r="A88" s="505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375" t="s">
        <v>31</v>
      </c>
      <c r="U88" s="375" t="s">
        <v>31</v>
      </c>
      <c r="V88" s="375" t="s">
        <v>31</v>
      </c>
      <c r="W88" s="375" t="s">
        <v>31</v>
      </c>
      <c r="X88" s="248" t="s">
        <v>31</v>
      </c>
      <c r="Y88" s="243" t="s">
        <v>31</v>
      </c>
      <c r="Z88" s="46" t="s">
        <v>31</v>
      </c>
      <c r="AA88" s="46" t="s">
        <v>31</v>
      </c>
      <c r="AB88" s="46" t="s">
        <v>31</v>
      </c>
      <c r="AC88" s="46" t="s">
        <v>31</v>
      </c>
      <c r="AD88" s="46" t="s">
        <v>31</v>
      </c>
      <c r="AE88" s="46" t="s">
        <v>31</v>
      </c>
      <c r="AF88" s="170" t="s">
        <v>31</v>
      </c>
    </row>
    <row r="89" spans="1:32" x14ac:dyDescent="0.3">
      <c r="A89" s="505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375" t="s">
        <v>31</v>
      </c>
      <c r="U89" s="375" t="s">
        <v>31</v>
      </c>
      <c r="V89" s="375" t="s">
        <v>31</v>
      </c>
      <c r="W89" s="375" t="s">
        <v>31</v>
      </c>
      <c r="X89" s="248" t="s">
        <v>31</v>
      </c>
      <c r="Y89" s="243" t="s">
        <v>31</v>
      </c>
      <c r="Z89" s="46" t="s">
        <v>31</v>
      </c>
      <c r="AA89" s="46" t="s">
        <v>31</v>
      </c>
      <c r="AB89" s="46" t="s">
        <v>31</v>
      </c>
      <c r="AC89" s="46" t="s">
        <v>31</v>
      </c>
      <c r="AD89" s="46" t="s">
        <v>31</v>
      </c>
      <c r="AE89" s="46" t="s">
        <v>31</v>
      </c>
      <c r="AF89" s="170" t="s">
        <v>31</v>
      </c>
    </row>
    <row r="90" spans="1:32" x14ac:dyDescent="0.3">
      <c r="A90" s="505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375" t="s">
        <v>31</v>
      </c>
      <c r="U90" s="375" t="s">
        <v>31</v>
      </c>
      <c r="V90" s="375" t="s">
        <v>31</v>
      </c>
      <c r="W90" s="375" t="s">
        <v>31</v>
      </c>
      <c r="X90" s="248" t="s">
        <v>31</v>
      </c>
      <c r="Y90" s="243" t="s">
        <v>31</v>
      </c>
      <c r="Z90" s="46" t="s">
        <v>31</v>
      </c>
      <c r="AA90" s="46" t="s">
        <v>31</v>
      </c>
      <c r="AB90" s="46" t="s">
        <v>31</v>
      </c>
      <c r="AC90" s="46" t="s">
        <v>31</v>
      </c>
      <c r="AD90" s="46" t="s">
        <v>31</v>
      </c>
      <c r="AE90" s="46" t="s">
        <v>31</v>
      </c>
      <c r="AF90" s="170" t="s">
        <v>31</v>
      </c>
    </row>
    <row r="91" spans="1:32" x14ac:dyDescent="0.3">
      <c r="A91" s="505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375" t="s">
        <v>31</v>
      </c>
      <c r="U91" s="375" t="s">
        <v>31</v>
      </c>
      <c r="V91" s="375" t="s">
        <v>31</v>
      </c>
      <c r="W91" s="375" t="s">
        <v>31</v>
      </c>
      <c r="X91" s="248" t="s">
        <v>31</v>
      </c>
      <c r="Y91" s="243" t="s">
        <v>31</v>
      </c>
      <c r="Z91" s="46" t="s">
        <v>31</v>
      </c>
      <c r="AA91" s="46" t="s">
        <v>31</v>
      </c>
      <c r="AB91" s="46" t="s">
        <v>31</v>
      </c>
      <c r="AC91" s="46" t="s">
        <v>31</v>
      </c>
      <c r="AD91" s="46" t="s">
        <v>31</v>
      </c>
      <c r="AE91" s="46" t="s">
        <v>31</v>
      </c>
      <c r="AF91" s="170" t="s">
        <v>31</v>
      </c>
    </row>
    <row r="92" spans="1:32" x14ac:dyDescent="0.3">
      <c r="A92" s="505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375" t="s">
        <v>31</v>
      </c>
      <c r="U92" s="375" t="s">
        <v>31</v>
      </c>
      <c r="V92" s="375" t="s">
        <v>31</v>
      </c>
      <c r="W92" s="375" t="s">
        <v>31</v>
      </c>
      <c r="X92" s="248" t="s">
        <v>31</v>
      </c>
      <c r="Y92" s="243" t="s">
        <v>31</v>
      </c>
      <c r="Z92" s="46" t="s">
        <v>31</v>
      </c>
      <c r="AA92" s="46" t="s">
        <v>31</v>
      </c>
      <c r="AB92" s="46" t="s">
        <v>31</v>
      </c>
      <c r="AC92" s="46" t="s">
        <v>31</v>
      </c>
      <c r="AD92" s="46" t="s">
        <v>31</v>
      </c>
      <c r="AE92" s="46" t="s">
        <v>31</v>
      </c>
      <c r="AF92" s="170" t="s">
        <v>31</v>
      </c>
    </row>
    <row r="93" spans="1:32" x14ac:dyDescent="0.3">
      <c r="A93" s="505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375" t="s">
        <v>31</v>
      </c>
      <c r="U93" s="375" t="s">
        <v>31</v>
      </c>
      <c r="V93" s="375" t="s">
        <v>31</v>
      </c>
      <c r="W93" s="375" t="s">
        <v>31</v>
      </c>
      <c r="X93" s="248" t="s">
        <v>31</v>
      </c>
      <c r="Y93" s="243" t="s">
        <v>31</v>
      </c>
      <c r="Z93" s="46" t="s">
        <v>31</v>
      </c>
      <c r="AA93" s="46" t="s">
        <v>31</v>
      </c>
      <c r="AB93" s="46" t="s">
        <v>31</v>
      </c>
      <c r="AC93" s="46" t="s">
        <v>31</v>
      </c>
      <c r="AD93" s="46" t="s">
        <v>31</v>
      </c>
      <c r="AE93" s="46" t="s">
        <v>31</v>
      </c>
      <c r="AF93" s="170" t="s">
        <v>31</v>
      </c>
    </row>
    <row r="94" spans="1:32" x14ac:dyDescent="0.3">
      <c r="A94" s="505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376"/>
      <c r="U94" s="376"/>
      <c r="V94" s="376"/>
      <c r="W94" s="375"/>
      <c r="X94" s="253"/>
      <c r="Y94" s="254"/>
      <c r="Z94" s="38"/>
      <c r="AA94" s="38"/>
      <c r="AB94" s="38"/>
      <c r="AC94" s="38"/>
      <c r="AD94" s="38"/>
      <c r="AE94" s="38"/>
      <c r="AF94" s="172"/>
    </row>
    <row r="95" spans="1:32" x14ac:dyDescent="0.3">
      <c r="A95" s="505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W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8338424.5099999998</v>
      </c>
      <c r="T95" s="325">
        <f t="shared" si="29"/>
        <v>7415162.9299999997</v>
      </c>
      <c r="U95" s="325">
        <f t="shared" si="29"/>
        <v>7993278.54</v>
      </c>
      <c r="V95" s="325">
        <f t="shared" si="29"/>
        <v>10649869.74</v>
      </c>
      <c r="W95" s="325">
        <f t="shared" si="29"/>
        <v>9915040.5299999993</v>
      </c>
      <c r="X95" s="218">
        <f t="shared" ref="X95:AF99" si="30">O95-C95</f>
        <v>-12361340.380000003</v>
      </c>
      <c r="Y95" s="95">
        <f t="shared" si="30"/>
        <v>513029.80000000075</v>
      </c>
      <c r="Z95" s="95">
        <f t="shared" si="30"/>
        <v>3536534.7399999984</v>
      </c>
      <c r="AA95" s="95">
        <f t="shared" si="30"/>
        <v>-352318.68999999948</v>
      </c>
      <c r="AB95" s="95">
        <f t="shared" si="30"/>
        <v>-94147.529999999329</v>
      </c>
      <c r="AC95" s="95">
        <f t="shared" si="30"/>
        <v>-103692.77000000048</v>
      </c>
      <c r="AD95" s="95">
        <f t="shared" si="30"/>
        <v>-161075.0700000003</v>
      </c>
      <c r="AE95" s="95">
        <f t="shared" si="30"/>
        <v>-577107.81000000052</v>
      </c>
      <c r="AF95" s="164">
        <f t="shared" si="30"/>
        <v>-14410737.040000001</v>
      </c>
    </row>
    <row r="96" spans="1:32" x14ac:dyDescent="0.3">
      <c r="A96" s="505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1097679.29</v>
      </c>
      <c r="T96" s="325">
        <f t="shared" si="29"/>
        <v>950283.53</v>
      </c>
      <c r="U96" s="325">
        <f t="shared" si="29"/>
        <v>996372.49</v>
      </c>
      <c r="V96" s="325">
        <f t="shared" si="29"/>
        <v>1358169.22</v>
      </c>
      <c r="W96" s="325">
        <f t="shared" si="29"/>
        <v>1235602.2</v>
      </c>
      <c r="X96" s="218">
        <f t="shared" si="30"/>
        <v>-1618921.79</v>
      </c>
      <c r="Y96" s="95">
        <f t="shared" si="30"/>
        <v>-287400.95000000019</v>
      </c>
      <c r="Z96" s="95">
        <f t="shared" si="30"/>
        <v>21596.839999999851</v>
      </c>
      <c r="AA96" s="95">
        <f t="shared" si="30"/>
        <v>-335577.57000000007</v>
      </c>
      <c r="AB96" s="95">
        <f t="shared" si="30"/>
        <v>16111.110000000102</v>
      </c>
      <c r="AC96" s="95">
        <f t="shared" si="30"/>
        <v>-18682.900000000023</v>
      </c>
      <c r="AD96" s="95">
        <f t="shared" si="30"/>
        <v>41431.079999999958</v>
      </c>
      <c r="AE96" s="95">
        <f t="shared" si="30"/>
        <v>72706.139999999898</v>
      </c>
      <c r="AF96" s="164">
        <f t="shared" si="30"/>
        <v>-1605672.6500000001</v>
      </c>
    </row>
    <row r="97" spans="1:32" x14ac:dyDescent="0.3">
      <c r="A97" s="505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886206.72</v>
      </c>
      <c r="T97" s="325">
        <f t="shared" si="29"/>
        <v>840595.17</v>
      </c>
      <c r="U97" s="325">
        <f t="shared" si="29"/>
        <v>885245.79</v>
      </c>
      <c r="V97" s="325">
        <f t="shared" si="29"/>
        <v>1124808.83</v>
      </c>
      <c r="W97" s="325">
        <f t="shared" si="29"/>
        <v>1039730.47</v>
      </c>
      <c r="X97" s="218">
        <f t="shared" si="30"/>
        <v>-2338352.4800000004</v>
      </c>
      <c r="Y97" s="95">
        <f t="shared" si="30"/>
        <v>-478125.25</v>
      </c>
      <c r="Z97" s="95">
        <f t="shared" si="30"/>
        <v>208430.70000000019</v>
      </c>
      <c r="AA97" s="95">
        <f t="shared" si="30"/>
        <v>-162012.58999999985</v>
      </c>
      <c r="AB97" s="95">
        <f t="shared" si="30"/>
        <v>-93640.930000000051</v>
      </c>
      <c r="AC97" s="95">
        <f t="shared" si="30"/>
        <v>-73113.910000000033</v>
      </c>
      <c r="AD97" s="95">
        <f t="shared" si="30"/>
        <v>-76622.85999999987</v>
      </c>
      <c r="AE97" s="95">
        <f t="shared" si="30"/>
        <v>-146914.5299999998</v>
      </c>
      <c r="AF97" s="164">
        <f t="shared" si="30"/>
        <v>-1810685.0199999998</v>
      </c>
    </row>
    <row r="98" spans="1:32" x14ac:dyDescent="0.3">
      <c r="A98" s="505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1484690.02</v>
      </c>
      <c r="T98" s="325">
        <f t="shared" si="29"/>
        <v>1415883.54</v>
      </c>
      <c r="U98" s="325">
        <f t="shared" si="29"/>
        <v>1487116.28</v>
      </c>
      <c r="V98" s="325">
        <f t="shared" si="29"/>
        <v>1973316.7</v>
      </c>
      <c r="W98" s="325">
        <f t="shared" si="29"/>
        <v>1728920.41</v>
      </c>
      <c r="X98" s="218">
        <f t="shared" si="30"/>
        <v>-2771957.6400000006</v>
      </c>
      <c r="Y98" s="95">
        <f t="shared" si="30"/>
        <v>-888994</v>
      </c>
      <c r="Z98" s="95">
        <f t="shared" si="30"/>
        <v>-94694.5</v>
      </c>
      <c r="AA98" s="95">
        <f t="shared" si="30"/>
        <v>-496569.29999999981</v>
      </c>
      <c r="AB98" s="95">
        <f t="shared" si="30"/>
        <v>-252446.87000000011</v>
      </c>
      <c r="AC98" s="95">
        <f t="shared" si="30"/>
        <v>-181108.16999999993</v>
      </c>
      <c r="AD98" s="95">
        <f t="shared" si="30"/>
        <v>-221395.61999999988</v>
      </c>
      <c r="AE98" s="95">
        <f t="shared" si="30"/>
        <v>-258161.12000000034</v>
      </c>
      <c r="AF98" s="164">
        <f t="shared" si="30"/>
        <v>-2911723.0699999994</v>
      </c>
    </row>
    <row r="99" spans="1:32" ht="16.2" x14ac:dyDescent="0.45">
      <c r="A99" s="505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2256744.09</v>
      </c>
      <c r="T99" s="377">
        <f t="shared" si="29"/>
        <v>2204569.33</v>
      </c>
      <c r="U99" s="377">
        <f t="shared" si="29"/>
        <v>2347920.5500000003</v>
      </c>
      <c r="V99" s="377">
        <f t="shared" si="29"/>
        <v>2842217.8899999997</v>
      </c>
      <c r="W99" s="377">
        <f t="shared" si="29"/>
        <v>2729750.17</v>
      </c>
      <c r="X99" s="219">
        <f t="shared" si="30"/>
        <v>-1255420.9000000004</v>
      </c>
      <c r="Y99" s="96">
        <f t="shared" si="30"/>
        <v>236637.16999999993</v>
      </c>
      <c r="Z99" s="96">
        <f t="shared" si="30"/>
        <v>-432634.34999999963</v>
      </c>
      <c r="AA99" s="96">
        <f t="shared" si="30"/>
        <v>-316336.0700000003</v>
      </c>
      <c r="AB99" s="96">
        <f t="shared" si="30"/>
        <v>-117229.35000000009</v>
      </c>
      <c r="AC99" s="96">
        <f t="shared" si="30"/>
        <v>-264987.5299999998</v>
      </c>
      <c r="AD99" s="96">
        <f t="shared" si="30"/>
        <v>-114341.97999999952</v>
      </c>
      <c r="AE99" s="96">
        <f t="shared" si="30"/>
        <v>204076.40999999922</v>
      </c>
      <c r="AF99" s="165">
        <f t="shared" si="30"/>
        <v>-2008728.25</v>
      </c>
    </row>
    <row r="100" spans="1:32" ht="15" thickBot="1" x14ac:dyDescent="0.35">
      <c r="A100" s="505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14063744.630000001</v>
      </c>
      <c r="T100" s="368">
        <f t="shared" si="29"/>
        <v>12826494.500000002</v>
      </c>
      <c r="U100" s="368">
        <f t="shared" si="29"/>
        <v>13709933.65</v>
      </c>
      <c r="V100" s="368">
        <f t="shared" si="29"/>
        <v>17948382.379999999</v>
      </c>
      <c r="W100" s="368">
        <f t="shared" si="29"/>
        <v>16649043.779999999</v>
      </c>
      <c r="X100" s="220">
        <f>SUM(X95:X99)</f>
        <v>-20345993.190000005</v>
      </c>
      <c r="Y100" s="97">
        <f>SUM(Y95:Y99)</f>
        <v>-904853.22999999952</v>
      </c>
      <c r="Z100" s="97">
        <f t="shared" ref="Z100:AF100" si="32">SUM(Z95:Z99)</f>
        <v>3239233.4299999988</v>
      </c>
      <c r="AA100" s="97">
        <f t="shared" si="32"/>
        <v>-1662814.2199999995</v>
      </c>
      <c r="AB100" s="97">
        <f t="shared" si="32"/>
        <v>-541353.56999999948</v>
      </c>
      <c r="AC100" s="97">
        <f t="shared" si="32"/>
        <v>-641585.28000000026</v>
      </c>
      <c r="AD100" s="97">
        <f t="shared" si="32"/>
        <v>-532004.4499999996</v>
      </c>
      <c r="AE100" s="97">
        <f t="shared" si="32"/>
        <v>-705400.91000000155</v>
      </c>
      <c r="AF100" s="475">
        <f t="shared" si="32"/>
        <v>-22747546.030000001</v>
      </c>
    </row>
    <row r="101" spans="1:32" x14ac:dyDescent="0.3">
      <c r="A101" s="505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381"/>
      <c r="U101" s="381"/>
      <c r="V101" s="381"/>
      <c r="W101" s="491"/>
      <c r="X101" s="224"/>
      <c r="Y101" s="129"/>
      <c r="Z101" s="130"/>
      <c r="AA101" s="130"/>
      <c r="AB101" s="130"/>
      <c r="AC101" s="130"/>
      <c r="AD101" s="130"/>
      <c r="AE101" s="130"/>
      <c r="AF101" s="174"/>
    </row>
    <row r="102" spans="1:32" x14ac:dyDescent="0.3">
      <c r="A102" s="505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2">
        <v>12910275.68</v>
      </c>
      <c r="U102" s="322">
        <v>12736021.74</v>
      </c>
      <c r="V102" s="322">
        <v>13532419.460000001</v>
      </c>
      <c r="W102" s="325">
        <v>7062908.8600000003</v>
      </c>
      <c r="X102" s="218">
        <f t="shared" ref="X102:AF106" si="33">O102-C102</f>
        <v>-7806756.25</v>
      </c>
      <c r="Y102" s="95">
        <f t="shared" si="33"/>
        <v>-14250973.940000001</v>
      </c>
      <c r="Z102" s="95">
        <f t="shared" si="33"/>
        <v>-2992663.2300000004</v>
      </c>
      <c r="AA102" s="95">
        <f t="shared" si="33"/>
        <v>1950449.0199999996</v>
      </c>
      <c r="AB102" s="95">
        <f t="shared" si="33"/>
        <v>-3813694.4399999976</v>
      </c>
      <c r="AC102" s="95">
        <f t="shared" si="33"/>
        <v>-2880089.7300000004</v>
      </c>
      <c r="AD102" s="95">
        <f t="shared" si="33"/>
        <v>-1484149.9399999995</v>
      </c>
      <c r="AE102" s="95">
        <f t="shared" si="33"/>
        <v>-1923095.4699999988</v>
      </c>
      <c r="AF102" s="164">
        <f t="shared" si="33"/>
        <v>-7850629.6399999997</v>
      </c>
    </row>
    <row r="103" spans="1:32" x14ac:dyDescent="0.3">
      <c r="A103" s="505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2">
        <v>923867.49</v>
      </c>
      <c r="U103" s="322">
        <v>963789</v>
      </c>
      <c r="V103" s="322">
        <v>923059.74</v>
      </c>
      <c r="W103" s="325">
        <v>505731.4</v>
      </c>
      <c r="X103" s="218">
        <f t="shared" si="33"/>
        <v>-566114.4700000002</v>
      </c>
      <c r="Y103" s="95">
        <f t="shared" si="33"/>
        <v>-429451.10999999987</v>
      </c>
      <c r="Z103" s="95">
        <f t="shared" si="33"/>
        <v>-428184.9700000002</v>
      </c>
      <c r="AA103" s="95">
        <f t="shared" si="33"/>
        <v>-40151.15000000014</v>
      </c>
      <c r="AB103" s="95">
        <f t="shared" si="33"/>
        <v>-539790.55000000005</v>
      </c>
      <c r="AC103" s="95">
        <f t="shared" si="33"/>
        <v>-506651.6399999999</v>
      </c>
      <c r="AD103" s="95">
        <f t="shared" si="33"/>
        <v>-388149.29000000004</v>
      </c>
      <c r="AE103" s="95">
        <f t="shared" si="33"/>
        <v>-368161.42999999993</v>
      </c>
      <c r="AF103" s="164">
        <f t="shared" si="33"/>
        <v>-529615.25</v>
      </c>
    </row>
    <row r="104" spans="1:32" x14ac:dyDescent="0.3">
      <c r="A104" s="505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2">
        <v>1063849.3700000001</v>
      </c>
      <c r="U104" s="322">
        <v>1077551.3799999999</v>
      </c>
      <c r="V104" s="322">
        <v>1107061.72</v>
      </c>
      <c r="W104" s="325">
        <v>617493.43999999994</v>
      </c>
      <c r="X104" s="218">
        <f t="shared" si="33"/>
        <v>-1643056.5899999999</v>
      </c>
      <c r="Y104" s="95">
        <f t="shared" si="33"/>
        <v>-3176239.59</v>
      </c>
      <c r="Z104" s="95">
        <f t="shared" si="33"/>
        <v>-444726.12000000011</v>
      </c>
      <c r="AA104" s="95">
        <f t="shared" si="33"/>
        <v>411698.73999999976</v>
      </c>
      <c r="AB104" s="95">
        <f t="shared" si="33"/>
        <v>-318497.4600000002</v>
      </c>
      <c r="AC104" s="95">
        <f t="shared" si="33"/>
        <v>-212588.26999999979</v>
      </c>
      <c r="AD104" s="95">
        <f t="shared" si="33"/>
        <v>-46294.25</v>
      </c>
      <c r="AE104" s="95">
        <f t="shared" si="33"/>
        <v>-170339.75</v>
      </c>
      <c r="AF104" s="164">
        <f t="shared" si="33"/>
        <v>-822341.65000000014</v>
      </c>
    </row>
    <row r="105" spans="1:32" x14ac:dyDescent="0.3">
      <c r="A105" s="505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2">
        <v>1704321.28</v>
      </c>
      <c r="U105" s="322">
        <v>1722446.29</v>
      </c>
      <c r="V105" s="322">
        <v>1729822.99</v>
      </c>
      <c r="W105" s="325">
        <v>984324.59</v>
      </c>
      <c r="X105" s="218">
        <f t="shared" si="33"/>
        <v>-1464179.1099999994</v>
      </c>
      <c r="Y105" s="95">
        <f t="shared" si="33"/>
        <v>-4247225.71</v>
      </c>
      <c r="Z105" s="95">
        <f t="shared" si="33"/>
        <v>-461390.9299999997</v>
      </c>
      <c r="AA105" s="95">
        <f t="shared" si="33"/>
        <v>297724.89999999991</v>
      </c>
      <c r="AB105" s="95">
        <f t="shared" si="33"/>
        <v>-579395.52</v>
      </c>
      <c r="AC105" s="95">
        <f t="shared" si="33"/>
        <v>-402000.42999999993</v>
      </c>
      <c r="AD105" s="95">
        <f t="shared" si="33"/>
        <v>-94587.830000000075</v>
      </c>
      <c r="AE105" s="95">
        <f t="shared" si="33"/>
        <v>-344801.09000000008</v>
      </c>
      <c r="AF105" s="164">
        <f t="shared" si="33"/>
        <v>-1097101.42</v>
      </c>
    </row>
    <row r="106" spans="1:32" ht="16.2" x14ac:dyDescent="0.45">
      <c r="A106" s="505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3">
        <v>2392746.79</v>
      </c>
      <c r="U106" s="323">
        <v>2785223.98</v>
      </c>
      <c r="V106" s="323">
        <v>2490908.9500000002</v>
      </c>
      <c r="W106" s="328">
        <v>970613.3</v>
      </c>
      <c r="X106" s="219">
        <f t="shared" si="33"/>
        <v>-490630.08000000007</v>
      </c>
      <c r="Y106" s="96">
        <f t="shared" si="33"/>
        <v>-2279940.41</v>
      </c>
      <c r="Z106" s="96">
        <f t="shared" si="33"/>
        <v>416375.20000000019</v>
      </c>
      <c r="AA106" s="96">
        <f t="shared" si="33"/>
        <v>193710.66000000015</v>
      </c>
      <c r="AB106" s="96">
        <f t="shared" si="33"/>
        <v>-751801.5299999998</v>
      </c>
      <c r="AC106" s="96">
        <f t="shared" si="33"/>
        <v>-11188.790000000037</v>
      </c>
      <c r="AD106" s="96">
        <f t="shared" si="33"/>
        <v>199829.79000000004</v>
      </c>
      <c r="AE106" s="96">
        <f t="shared" si="33"/>
        <v>-259234.23999999976</v>
      </c>
      <c r="AF106" s="165">
        <f t="shared" si="33"/>
        <v>-1551677.28</v>
      </c>
    </row>
    <row r="107" spans="1:32" x14ac:dyDescent="0.3">
      <c r="A107" s="505"/>
      <c r="B107" s="153" t="str">
        <f>$B$16</f>
        <v>Total</v>
      </c>
      <c r="C107" s="109">
        <f>SUM(C102:C106)</f>
        <v>85311915.650000006</v>
      </c>
      <c r="D107" s="95">
        <f t="shared" ref="D107:AF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22740826.190000001</v>
      </c>
      <c r="T107" s="444">
        <f t="shared" si="34"/>
        <v>18995060.609999999</v>
      </c>
      <c r="U107" s="444">
        <f t="shared" si="34"/>
        <v>19285032.390000001</v>
      </c>
      <c r="V107" s="444">
        <f t="shared" si="34"/>
        <v>19783272.859999999</v>
      </c>
      <c r="W107" s="444">
        <f t="shared" si="34"/>
        <v>10141071.590000002</v>
      </c>
      <c r="X107" s="225">
        <f t="shared" si="34"/>
        <v>-11970736.5</v>
      </c>
      <c r="Y107" s="95">
        <f t="shared" si="34"/>
        <v>-24383830.760000002</v>
      </c>
      <c r="Z107" s="135">
        <f t="shared" si="34"/>
        <v>-3910590.05</v>
      </c>
      <c r="AA107" s="135">
        <f t="shared" si="34"/>
        <v>2813432.1699999995</v>
      </c>
      <c r="AB107" s="135">
        <f t="shared" si="34"/>
        <v>-6003179.4999999963</v>
      </c>
      <c r="AC107" s="135">
        <f t="shared" si="34"/>
        <v>-4012518.8599999994</v>
      </c>
      <c r="AD107" s="135">
        <f t="shared" si="34"/>
        <v>-1813351.5199999996</v>
      </c>
      <c r="AE107" s="135">
        <f t="shared" si="34"/>
        <v>-3065631.9799999981</v>
      </c>
      <c r="AF107" s="141">
        <f t="shared" si="34"/>
        <v>-11851365.239999998</v>
      </c>
    </row>
    <row r="108" spans="1:32" x14ac:dyDescent="0.3">
      <c r="A108" s="505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45"/>
      <c r="U108" s="445"/>
      <c r="V108" s="445"/>
      <c r="W108" s="492"/>
      <c r="X108" s="226"/>
      <c r="Y108" s="41"/>
      <c r="Z108" s="42"/>
      <c r="AA108" s="42"/>
      <c r="AB108" s="42"/>
      <c r="AC108" s="42"/>
      <c r="AD108" s="42"/>
      <c r="AE108" s="42"/>
      <c r="AF108" s="175"/>
    </row>
    <row r="109" spans="1:32" x14ac:dyDescent="0.3">
      <c r="A109" s="505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293">
        <v>203295</v>
      </c>
      <c r="U109" s="293">
        <v>208439</v>
      </c>
      <c r="V109" s="293">
        <v>212025</v>
      </c>
      <c r="W109" s="293">
        <v>101442</v>
      </c>
      <c r="X109" s="255">
        <f t="shared" ref="X109:AF113" si="35">O109-C109</f>
        <v>13439</v>
      </c>
      <c r="Y109" s="256">
        <f t="shared" si="35"/>
        <v>-28612</v>
      </c>
      <c r="Z109" s="256">
        <f t="shared" si="35"/>
        <v>-9870</v>
      </c>
      <c r="AA109" s="256">
        <f t="shared" si="35"/>
        <v>31580</v>
      </c>
      <c r="AB109" s="256">
        <f t="shared" si="35"/>
        <v>-16143</v>
      </c>
      <c r="AC109" s="256">
        <f t="shared" si="35"/>
        <v>-12780</v>
      </c>
      <c r="AD109" s="256">
        <f t="shared" si="35"/>
        <v>4403</v>
      </c>
      <c r="AE109" s="256">
        <f t="shared" si="35"/>
        <v>-10633</v>
      </c>
      <c r="AF109" s="480">
        <f t="shared" si="35"/>
        <v>-79179</v>
      </c>
    </row>
    <row r="110" spans="1:32" x14ac:dyDescent="0.3">
      <c r="A110" s="505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293">
        <v>15272</v>
      </c>
      <c r="U110" s="293">
        <v>16600</v>
      </c>
      <c r="V110" s="293">
        <v>16731</v>
      </c>
      <c r="W110" s="293">
        <v>8959</v>
      </c>
      <c r="X110" s="255">
        <f t="shared" si="35"/>
        <v>-1618</v>
      </c>
      <c r="Y110" s="256">
        <f t="shared" si="35"/>
        <v>-2018</v>
      </c>
      <c r="Z110" s="256">
        <f t="shared" si="35"/>
        <v>-2660</v>
      </c>
      <c r="AA110" s="256">
        <f t="shared" si="35"/>
        <v>-202</v>
      </c>
      <c r="AB110" s="256">
        <f t="shared" si="35"/>
        <v>-3775</v>
      </c>
      <c r="AC110" s="256">
        <f t="shared" si="35"/>
        <v>-3147</v>
      </c>
      <c r="AD110" s="256">
        <f t="shared" si="35"/>
        <v>-1894</v>
      </c>
      <c r="AE110" s="256">
        <f t="shared" si="35"/>
        <v>-2497</v>
      </c>
      <c r="AF110" s="480">
        <f t="shared" si="35"/>
        <v>-6392</v>
      </c>
    </row>
    <row r="111" spans="1:32" x14ac:dyDescent="0.3">
      <c r="A111" s="505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293">
        <v>18327</v>
      </c>
      <c r="U111" s="293">
        <v>18686</v>
      </c>
      <c r="V111" s="293">
        <v>18920</v>
      </c>
      <c r="W111" s="293">
        <v>8882</v>
      </c>
      <c r="X111" s="255">
        <f t="shared" si="35"/>
        <v>1313</v>
      </c>
      <c r="Y111" s="256">
        <f t="shared" si="35"/>
        <v>-5347</v>
      </c>
      <c r="Z111" s="256">
        <f t="shared" si="35"/>
        <v>-2269</v>
      </c>
      <c r="AA111" s="256">
        <f t="shared" si="35"/>
        <v>2461</v>
      </c>
      <c r="AB111" s="256">
        <f t="shared" si="35"/>
        <v>-2201</v>
      </c>
      <c r="AC111" s="256">
        <f t="shared" si="35"/>
        <v>-1938</v>
      </c>
      <c r="AD111" s="256">
        <f t="shared" si="35"/>
        <v>-432</v>
      </c>
      <c r="AE111" s="256">
        <f t="shared" si="35"/>
        <v>-1864</v>
      </c>
      <c r="AF111" s="480">
        <f t="shared" si="35"/>
        <v>-7444</v>
      </c>
    </row>
    <row r="112" spans="1:32" x14ac:dyDescent="0.3">
      <c r="A112" s="505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293">
        <v>6088</v>
      </c>
      <c r="U112" s="293">
        <v>6295</v>
      </c>
      <c r="V112" s="293">
        <v>6257</v>
      </c>
      <c r="W112" s="293">
        <v>2948</v>
      </c>
      <c r="X112" s="255">
        <f t="shared" si="35"/>
        <v>930</v>
      </c>
      <c r="Y112" s="256">
        <f t="shared" si="35"/>
        <v>-1644</v>
      </c>
      <c r="Z112" s="256">
        <f t="shared" si="35"/>
        <v>-445</v>
      </c>
      <c r="AA112" s="256">
        <f t="shared" si="35"/>
        <v>903</v>
      </c>
      <c r="AB112" s="256">
        <f t="shared" si="35"/>
        <v>-522</v>
      </c>
      <c r="AC112" s="256">
        <f t="shared" si="35"/>
        <v>-553</v>
      </c>
      <c r="AD112" s="256">
        <f t="shared" si="35"/>
        <v>55</v>
      </c>
      <c r="AE112" s="256">
        <f t="shared" si="35"/>
        <v>-494</v>
      </c>
      <c r="AF112" s="480">
        <f t="shared" si="35"/>
        <v>-2154</v>
      </c>
    </row>
    <row r="113" spans="1:36" ht="16.2" x14ac:dyDescent="0.45">
      <c r="A113" s="505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296">
        <v>938</v>
      </c>
      <c r="U113" s="296">
        <v>988</v>
      </c>
      <c r="V113" s="296">
        <v>958</v>
      </c>
      <c r="W113" s="296">
        <v>425</v>
      </c>
      <c r="X113" s="257">
        <f t="shared" si="35"/>
        <v>217</v>
      </c>
      <c r="Y113" s="258">
        <f t="shared" si="35"/>
        <v>-231</v>
      </c>
      <c r="Z113" s="258">
        <f t="shared" si="35"/>
        <v>-54</v>
      </c>
      <c r="AA113" s="258">
        <f t="shared" si="35"/>
        <v>192</v>
      </c>
      <c r="AB113" s="258">
        <f t="shared" si="35"/>
        <v>-115</v>
      </c>
      <c r="AC113" s="258">
        <f t="shared" si="35"/>
        <v>-41</v>
      </c>
      <c r="AD113" s="258">
        <f t="shared" si="35"/>
        <v>34</v>
      </c>
      <c r="AE113" s="258">
        <f t="shared" si="35"/>
        <v>-57</v>
      </c>
      <c r="AF113" s="481">
        <f t="shared" si="35"/>
        <v>-353</v>
      </c>
    </row>
    <row r="114" spans="1:36" ht="15" thickBot="1" x14ac:dyDescent="0.35">
      <c r="A114" s="505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F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256861</v>
      </c>
      <c r="T114" s="300">
        <f t="shared" si="36"/>
        <v>243920</v>
      </c>
      <c r="U114" s="300">
        <f t="shared" si="36"/>
        <v>251008</v>
      </c>
      <c r="V114" s="300">
        <f t="shared" si="36"/>
        <v>254891</v>
      </c>
      <c r="W114" s="300">
        <f t="shared" si="36"/>
        <v>122656</v>
      </c>
      <c r="X114" s="273">
        <f t="shared" si="36"/>
        <v>14281</v>
      </c>
      <c r="Y114" s="270">
        <f t="shared" si="36"/>
        <v>-37852</v>
      </c>
      <c r="Z114" s="270">
        <f t="shared" si="36"/>
        <v>-15298</v>
      </c>
      <c r="AA114" s="270">
        <f t="shared" si="36"/>
        <v>34934</v>
      </c>
      <c r="AB114" s="270">
        <f t="shared" si="36"/>
        <v>-22756</v>
      </c>
      <c r="AC114" s="270">
        <f t="shared" si="36"/>
        <v>-18459</v>
      </c>
      <c r="AD114" s="270">
        <f t="shared" si="36"/>
        <v>2166</v>
      </c>
      <c r="AE114" s="270">
        <f t="shared" si="36"/>
        <v>-15545</v>
      </c>
      <c r="AF114" s="482">
        <f t="shared" si="36"/>
        <v>-95522</v>
      </c>
    </row>
    <row r="115" spans="1:36" x14ac:dyDescent="0.3">
      <c r="A115" s="505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381"/>
      <c r="U115" s="381"/>
      <c r="V115" s="381"/>
      <c r="W115" s="491"/>
      <c r="X115" s="228"/>
      <c r="Y115" s="139"/>
      <c r="Z115" s="140"/>
      <c r="AA115" s="140"/>
      <c r="AB115" s="140"/>
      <c r="AC115" s="140"/>
      <c r="AD115" s="140"/>
      <c r="AE115" s="140"/>
      <c r="AF115" s="483"/>
    </row>
    <row r="116" spans="1:36" x14ac:dyDescent="0.3">
      <c r="A116" s="505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W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-7151563.290000001</v>
      </c>
      <c r="T116" s="325">
        <f t="shared" si="37"/>
        <v>-5495112.75</v>
      </c>
      <c r="U116" s="325">
        <f t="shared" si="37"/>
        <v>-4742743.2</v>
      </c>
      <c r="V116" s="325">
        <f t="shared" si="37"/>
        <v>-2882549.7200000007</v>
      </c>
      <c r="W116" s="325">
        <f t="shared" si="37"/>
        <v>2852131.669999999</v>
      </c>
      <c r="X116" s="218">
        <f t="shared" ref="X116:AF120" si="38">O116-C116</f>
        <v>-4554584.1300000027</v>
      </c>
      <c r="Y116" s="95">
        <f t="shared" si="38"/>
        <v>14764003.740000002</v>
      </c>
      <c r="Z116" s="95">
        <f t="shared" si="38"/>
        <v>6529197.9699999988</v>
      </c>
      <c r="AA116" s="95">
        <f t="shared" si="38"/>
        <v>-2302767.709999999</v>
      </c>
      <c r="AB116" s="95">
        <f t="shared" si="38"/>
        <v>3719546.9099999983</v>
      </c>
      <c r="AC116" s="95">
        <f t="shared" si="38"/>
        <v>2776396.96</v>
      </c>
      <c r="AD116" s="95">
        <f t="shared" si="38"/>
        <v>1323074.8699999992</v>
      </c>
      <c r="AE116" s="95">
        <f t="shared" si="38"/>
        <v>1345987.6599999983</v>
      </c>
      <c r="AF116" s="164">
        <f t="shared" si="38"/>
        <v>-6560107.4000000013</v>
      </c>
    </row>
    <row r="117" spans="1:36" x14ac:dyDescent="0.3">
      <c r="A117" s="505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-10375.659999999916</v>
      </c>
      <c r="T117" s="325">
        <f t="shared" si="37"/>
        <v>26416.040000000037</v>
      </c>
      <c r="U117" s="325">
        <f t="shared" si="37"/>
        <v>32583.489999999991</v>
      </c>
      <c r="V117" s="325">
        <f t="shared" si="37"/>
        <v>435109.48</v>
      </c>
      <c r="W117" s="325">
        <f t="shared" si="37"/>
        <v>729870.79999999993</v>
      </c>
      <c r="X117" s="218">
        <f t="shared" si="38"/>
        <v>-1052807.3199999998</v>
      </c>
      <c r="Y117" s="95">
        <f t="shared" si="38"/>
        <v>142050.15999999968</v>
      </c>
      <c r="Z117" s="95">
        <f t="shared" si="38"/>
        <v>449781.81000000006</v>
      </c>
      <c r="AA117" s="95">
        <f t="shared" si="38"/>
        <v>-295426.41999999993</v>
      </c>
      <c r="AB117" s="95">
        <f t="shared" si="38"/>
        <v>555901.66000000015</v>
      </c>
      <c r="AC117" s="95">
        <f t="shared" si="38"/>
        <v>487968.73999999987</v>
      </c>
      <c r="AD117" s="95">
        <f t="shared" si="38"/>
        <v>429580.37</v>
      </c>
      <c r="AE117" s="95">
        <f t="shared" si="38"/>
        <v>440867.56999999983</v>
      </c>
      <c r="AF117" s="164">
        <f t="shared" si="38"/>
        <v>-1076057.4000000004</v>
      </c>
    </row>
    <row r="118" spans="1:36" x14ac:dyDescent="0.3">
      <c r="A118" s="505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-511984.68999999994</v>
      </c>
      <c r="T118" s="325">
        <f t="shared" si="37"/>
        <v>-223254.20000000007</v>
      </c>
      <c r="U118" s="325">
        <f t="shared" si="37"/>
        <v>-192305.58999999985</v>
      </c>
      <c r="V118" s="325">
        <f t="shared" si="37"/>
        <v>17747.110000000102</v>
      </c>
      <c r="W118" s="325">
        <f t="shared" si="37"/>
        <v>422237.03</v>
      </c>
      <c r="X118" s="218">
        <f t="shared" si="38"/>
        <v>-695295.8900000006</v>
      </c>
      <c r="Y118" s="95">
        <f t="shared" si="38"/>
        <v>2698114.34</v>
      </c>
      <c r="Z118" s="95">
        <f t="shared" si="38"/>
        <v>653156.8200000003</v>
      </c>
      <c r="AA118" s="95">
        <f t="shared" si="38"/>
        <v>-573711.32999999961</v>
      </c>
      <c r="AB118" s="95">
        <f t="shared" si="38"/>
        <v>224856.53000000014</v>
      </c>
      <c r="AC118" s="95">
        <f t="shared" si="38"/>
        <v>139474.35999999975</v>
      </c>
      <c r="AD118" s="95">
        <f t="shared" si="38"/>
        <v>-30328.60999999987</v>
      </c>
      <c r="AE118" s="95">
        <f t="shared" si="38"/>
        <v>23425.220000000205</v>
      </c>
      <c r="AF118" s="164">
        <f t="shared" si="38"/>
        <v>-988343.36999999965</v>
      </c>
    </row>
    <row r="119" spans="1:36" x14ac:dyDescent="0.3">
      <c r="A119" s="505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-720667.66000000015</v>
      </c>
      <c r="T119" s="325">
        <f t="shared" si="37"/>
        <v>-288437.74</v>
      </c>
      <c r="U119" s="325">
        <f t="shared" si="37"/>
        <v>-235330.01</v>
      </c>
      <c r="V119" s="325">
        <f t="shared" si="37"/>
        <v>243493.70999999996</v>
      </c>
      <c r="W119" s="325">
        <f t="shared" si="37"/>
        <v>744595.82</v>
      </c>
      <c r="X119" s="218">
        <f t="shared" si="38"/>
        <v>-1307778.5300000012</v>
      </c>
      <c r="Y119" s="95">
        <f t="shared" si="38"/>
        <v>3358231.71</v>
      </c>
      <c r="Z119" s="95">
        <f t="shared" si="38"/>
        <v>366696.4299999997</v>
      </c>
      <c r="AA119" s="95">
        <f t="shared" si="38"/>
        <v>-794294.19999999972</v>
      </c>
      <c r="AB119" s="95">
        <f t="shared" si="38"/>
        <v>326948.64999999991</v>
      </c>
      <c r="AC119" s="95">
        <f t="shared" si="38"/>
        <v>220892.26</v>
      </c>
      <c r="AD119" s="95">
        <f t="shared" si="38"/>
        <v>-126807.7899999998</v>
      </c>
      <c r="AE119" s="95">
        <f t="shared" si="38"/>
        <v>86639.969999999739</v>
      </c>
      <c r="AF119" s="164">
        <f t="shared" si="38"/>
        <v>-1814621.65</v>
      </c>
    </row>
    <row r="120" spans="1:36" ht="16.2" x14ac:dyDescent="0.45">
      <c r="A120" s="505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-282490.26000000024</v>
      </c>
      <c r="T120" s="328">
        <f t="shared" si="37"/>
        <v>-188177.45999999996</v>
      </c>
      <c r="U120" s="328">
        <f t="shared" si="37"/>
        <v>-437303.4299999997</v>
      </c>
      <c r="V120" s="328">
        <f t="shared" si="37"/>
        <v>351308.93999999948</v>
      </c>
      <c r="W120" s="328">
        <f t="shared" si="37"/>
        <v>1759136.8699999999</v>
      </c>
      <c r="X120" s="219">
        <f t="shared" si="38"/>
        <v>-764790.8200000003</v>
      </c>
      <c r="Y120" s="96">
        <f t="shared" si="38"/>
        <v>2516577.58</v>
      </c>
      <c r="Z120" s="96">
        <f t="shared" si="38"/>
        <v>-849009.54999999981</v>
      </c>
      <c r="AA120" s="96">
        <f t="shared" si="38"/>
        <v>-510046.73000000045</v>
      </c>
      <c r="AB120" s="96">
        <f t="shared" si="38"/>
        <v>634572.1799999997</v>
      </c>
      <c r="AC120" s="96">
        <f t="shared" si="38"/>
        <v>-253798.73999999976</v>
      </c>
      <c r="AD120" s="96">
        <f t="shared" si="38"/>
        <v>-314171.76999999955</v>
      </c>
      <c r="AE120" s="96">
        <f t="shared" si="38"/>
        <v>463310.64999999898</v>
      </c>
      <c r="AF120" s="165">
        <f t="shared" si="38"/>
        <v>-457050.97</v>
      </c>
    </row>
    <row r="121" spans="1:36" ht="15" thickBot="1" x14ac:dyDescent="0.35">
      <c r="A121" s="505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W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-8677081.5600000005</v>
      </c>
      <c r="T121" s="368">
        <f t="shared" si="40"/>
        <v>-6168566.1100000003</v>
      </c>
      <c r="U121" s="368">
        <f t="shared" si="40"/>
        <v>-5575098.7399999993</v>
      </c>
      <c r="V121" s="368">
        <f t="shared" si="40"/>
        <v>-1834890.4800000014</v>
      </c>
      <c r="W121" s="368">
        <f t="shared" si="40"/>
        <v>6507972.1899999995</v>
      </c>
      <c r="X121" s="220">
        <f>SUM(X116:X120)</f>
        <v>-8375256.6900000051</v>
      </c>
      <c r="Y121" s="97">
        <f t="shared" ref="Y121:AF121" si="41">SUM(Y116:Y120)</f>
        <v>23478977.530000001</v>
      </c>
      <c r="Z121" s="97">
        <f t="shared" si="41"/>
        <v>7149823.4799999995</v>
      </c>
      <c r="AA121" s="97">
        <f t="shared" si="41"/>
        <v>-4476246.3899999987</v>
      </c>
      <c r="AB121" s="97">
        <f t="shared" si="41"/>
        <v>5461825.9299999978</v>
      </c>
      <c r="AC121" s="97">
        <f t="shared" si="41"/>
        <v>3370933.5799999996</v>
      </c>
      <c r="AD121" s="97">
        <f t="shared" si="41"/>
        <v>1281347.07</v>
      </c>
      <c r="AE121" s="97">
        <f t="shared" si="41"/>
        <v>2360231.069999997</v>
      </c>
      <c r="AF121" s="475">
        <f t="shared" si="41"/>
        <v>-10896180.790000003</v>
      </c>
    </row>
    <row r="122" spans="1:36" x14ac:dyDescent="0.3">
      <c r="A122" s="505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446"/>
      <c r="U122" s="446"/>
      <c r="V122" s="446"/>
      <c r="W122" s="493"/>
      <c r="X122" s="227"/>
      <c r="Y122" s="91"/>
      <c r="Z122" s="92"/>
      <c r="AA122" s="92"/>
      <c r="AB122" s="92"/>
      <c r="AC122" s="92"/>
      <c r="AD122" s="92"/>
      <c r="AE122" s="92"/>
      <c r="AF122" s="179"/>
    </row>
    <row r="123" spans="1:36" x14ac:dyDescent="0.3">
      <c r="A123" s="505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447">
        <v>41</v>
      </c>
      <c r="U123" s="447">
        <v>41</v>
      </c>
      <c r="V123" s="447">
        <v>42</v>
      </c>
      <c r="W123" s="447">
        <v>23</v>
      </c>
      <c r="X123" s="255">
        <f t="shared" ref="X123:AF127" si="42">O123-C123</f>
        <v>1</v>
      </c>
      <c r="Y123" s="256">
        <f t="shared" si="42"/>
        <v>-5</v>
      </c>
      <c r="Z123" s="256">
        <f t="shared" si="42"/>
        <v>-5</v>
      </c>
      <c r="AA123" s="256">
        <f t="shared" si="42"/>
        <v>-14</v>
      </c>
      <c r="AB123" s="256">
        <f t="shared" si="42"/>
        <v>-3</v>
      </c>
      <c r="AC123" s="256">
        <f t="shared" si="42"/>
        <v>-19</v>
      </c>
      <c r="AD123" s="256">
        <f t="shared" si="42"/>
        <v>-19</v>
      </c>
      <c r="AE123" s="256">
        <f t="shared" si="42"/>
        <v>-24</v>
      </c>
      <c r="AF123" s="480">
        <f t="shared" si="42"/>
        <v>-44</v>
      </c>
      <c r="AG123" s="400"/>
      <c r="AH123" s="400"/>
      <c r="AI123" s="400"/>
      <c r="AJ123" s="400"/>
    </row>
    <row r="124" spans="1:36" x14ac:dyDescent="0.3">
      <c r="A124" s="505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447">
        <v>667</v>
      </c>
      <c r="U124" s="447">
        <v>680</v>
      </c>
      <c r="V124" s="447">
        <v>694</v>
      </c>
      <c r="W124" s="447">
        <v>94</v>
      </c>
      <c r="X124" s="255">
        <f t="shared" si="42"/>
        <v>-274</v>
      </c>
      <c r="Y124" s="256">
        <f t="shared" si="42"/>
        <v>-431</v>
      </c>
      <c r="Z124" s="256">
        <f t="shared" si="42"/>
        <v>-886</v>
      </c>
      <c r="AA124" s="256">
        <f t="shared" si="42"/>
        <v>-928</v>
      </c>
      <c r="AB124" s="256">
        <f t="shared" si="42"/>
        <v>-721</v>
      </c>
      <c r="AC124" s="256">
        <f t="shared" si="42"/>
        <v>-798</v>
      </c>
      <c r="AD124" s="256">
        <f t="shared" si="42"/>
        <v>-787</v>
      </c>
      <c r="AE124" s="256">
        <f t="shared" si="42"/>
        <v>-651</v>
      </c>
      <c r="AF124" s="480">
        <f t="shared" si="42"/>
        <v>-1090</v>
      </c>
    </row>
    <row r="125" spans="1:36" x14ac:dyDescent="0.3">
      <c r="A125" s="505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447">
        <v>0</v>
      </c>
      <c r="U125" s="447">
        <v>0</v>
      </c>
      <c r="V125" s="447">
        <v>0</v>
      </c>
      <c r="W125" s="447">
        <v>0</v>
      </c>
      <c r="X125" s="255">
        <f t="shared" si="42"/>
        <v>0</v>
      </c>
      <c r="Y125" s="256">
        <f t="shared" si="42"/>
        <v>0</v>
      </c>
      <c r="Z125" s="256">
        <f t="shared" si="42"/>
        <v>0</v>
      </c>
      <c r="AA125" s="256">
        <f t="shared" si="42"/>
        <v>0</v>
      </c>
      <c r="AB125" s="256">
        <f t="shared" si="42"/>
        <v>0</v>
      </c>
      <c r="AC125" s="256">
        <f t="shared" si="42"/>
        <v>0</v>
      </c>
      <c r="AD125" s="256">
        <f t="shared" si="42"/>
        <v>-1</v>
      </c>
      <c r="AE125" s="256">
        <f t="shared" si="42"/>
        <v>0</v>
      </c>
      <c r="AF125" s="480">
        <f t="shared" si="42"/>
        <v>0</v>
      </c>
      <c r="AG125" s="401"/>
      <c r="AH125" s="401"/>
      <c r="AI125" s="401"/>
      <c r="AJ125" s="401"/>
    </row>
    <row r="126" spans="1:36" x14ac:dyDescent="0.3">
      <c r="A126" s="505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447">
        <v>0</v>
      </c>
      <c r="U126" s="447">
        <v>0</v>
      </c>
      <c r="V126" s="447">
        <v>0</v>
      </c>
      <c r="W126" s="447">
        <v>0</v>
      </c>
      <c r="X126" s="255">
        <f t="shared" si="42"/>
        <v>0</v>
      </c>
      <c r="Y126" s="256">
        <f t="shared" si="42"/>
        <v>0</v>
      </c>
      <c r="Z126" s="256">
        <f t="shared" si="42"/>
        <v>0</v>
      </c>
      <c r="AA126" s="256">
        <f t="shared" si="42"/>
        <v>0</v>
      </c>
      <c r="AB126" s="256">
        <f t="shared" si="42"/>
        <v>0</v>
      </c>
      <c r="AC126" s="256">
        <f t="shared" si="42"/>
        <v>0</v>
      </c>
      <c r="AD126" s="256">
        <f t="shared" si="42"/>
        <v>0</v>
      </c>
      <c r="AE126" s="256">
        <f t="shared" si="42"/>
        <v>0</v>
      </c>
      <c r="AF126" s="480">
        <f t="shared" si="42"/>
        <v>0</v>
      </c>
    </row>
    <row r="127" spans="1:36" ht="16.2" x14ac:dyDescent="0.45">
      <c r="A127" s="505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448">
        <v>0</v>
      </c>
      <c r="U127" s="448">
        <v>0</v>
      </c>
      <c r="V127" s="448">
        <v>0</v>
      </c>
      <c r="W127" s="448">
        <v>0</v>
      </c>
      <c r="X127" s="279">
        <f t="shared" si="42"/>
        <v>0</v>
      </c>
      <c r="Y127" s="277">
        <f t="shared" si="42"/>
        <v>0</v>
      </c>
      <c r="Z127" s="277">
        <f t="shared" si="42"/>
        <v>0</v>
      </c>
      <c r="AA127" s="277">
        <f t="shared" si="42"/>
        <v>0</v>
      </c>
      <c r="AB127" s="277">
        <f t="shared" si="42"/>
        <v>0</v>
      </c>
      <c r="AC127" s="277">
        <f t="shared" si="42"/>
        <v>0</v>
      </c>
      <c r="AD127" s="277">
        <f t="shared" si="42"/>
        <v>0</v>
      </c>
      <c r="AE127" s="277">
        <f t="shared" si="42"/>
        <v>0</v>
      </c>
      <c r="AF127" s="484">
        <f t="shared" si="42"/>
        <v>0</v>
      </c>
    </row>
    <row r="128" spans="1:36" x14ac:dyDescent="0.3">
      <c r="A128" s="505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F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686</v>
      </c>
      <c r="T128" s="383">
        <f t="shared" si="43"/>
        <v>708</v>
      </c>
      <c r="U128" s="383">
        <f t="shared" si="43"/>
        <v>721</v>
      </c>
      <c r="V128" s="383">
        <f t="shared" si="43"/>
        <v>736</v>
      </c>
      <c r="W128" s="383">
        <f t="shared" si="43"/>
        <v>117</v>
      </c>
      <c r="X128" s="255">
        <f t="shared" si="43"/>
        <v>-273</v>
      </c>
      <c r="Y128" s="256">
        <f t="shared" si="43"/>
        <v>-436</v>
      </c>
      <c r="Z128" s="256">
        <f t="shared" si="43"/>
        <v>-891</v>
      </c>
      <c r="AA128" s="256">
        <f t="shared" si="43"/>
        <v>-942</v>
      </c>
      <c r="AB128" s="256">
        <f t="shared" si="43"/>
        <v>-724</v>
      </c>
      <c r="AC128" s="256">
        <f t="shared" si="43"/>
        <v>-817</v>
      </c>
      <c r="AD128" s="256">
        <f t="shared" si="43"/>
        <v>-807</v>
      </c>
      <c r="AE128" s="256">
        <f t="shared" si="43"/>
        <v>-675</v>
      </c>
      <c r="AF128" s="480">
        <f t="shared" si="43"/>
        <v>-1134</v>
      </c>
    </row>
    <row r="129" spans="1:36" x14ac:dyDescent="0.3">
      <c r="A129" s="505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447"/>
      <c r="U129" s="447"/>
      <c r="V129" s="447"/>
      <c r="W129" s="447"/>
      <c r="X129" s="281"/>
      <c r="Y129" s="282"/>
      <c r="Z129" s="282"/>
      <c r="AA129" s="282"/>
      <c r="AB129" s="282"/>
      <c r="AC129" s="282"/>
      <c r="AD129" s="282"/>
      <c r="AE129" s="282"/>
      <c r="AF129" s="485"/>
    </row>
    <row r="130" spans="1:36" x14ac:dyDescent="0.3">
      <c r="A130" s="505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447">
        <v>0</v>
      </c>
      <c r="U130" s="447">
        <v>0</v>
      </c>
      <c r="V130" s="447">
        <v>0</v>
      </c>
      <c r="W130" s="447">
        <v>0</v>
      </c>
      <c r="X130" s="255">
        <f t="shared" ref="X130:AF134" si="44">O130-C130</f>
        <v>-78</v>
      </c>
      <c r="Y130" s="256">
        <f t="shared" si="44"/>
        <v>-917</v>
      </c>
      <c r="Z130" s="256">
        <f t="shared" si="44"/>
        <v>-665</v>
      </c>
      <c r="AA130" s="256">
        <f t="shared" si="44"/>
        <v>-639</v>
      </c>
      <c r="AB130" s="256">
        <f t="shared" si="44"/>
        <v>-983</v>
      </c>
      <c r="AC130" s="256">
        <f t="shared" si="44"/>
        <v>-766</v>
      </c>
      <c r="AD130" s="256">
        <f t="shared" si="44"/>
        <v>-1256</v>
      </c>
      <c r="AE130" s="256">
        <f t="shared" si="44"/>
        <v>-181</v>
      </c>
      <c r="AF130" s="480">
        <f t="shared" si="44"/>
        <v>-2</v>
      </c>
    </row>
    <row r="131" spans="1:36" x14ac:dyDescent="0.3">
      <c r="A131" s="505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447">
        <v>0</v>
      </c>
      <c r="U131" s="447">
        <v>0</v>
      </c>
      <c r="V131" s="447">
        <v>0</v>
      </c>
      <c r="W131" s="447">
        <v>0</v>
      </c>
      <c r="X131" s="255">
        <f t="shared" si="44"/>
        <v>-6</v>
      </c>
      <c r="Y131" s="256">
        <f t="shared" si="44"/>
        <v>-18</v>
      </c>
      <c r="Z131" s="256">
        <f t="shared" si="44"/>
        <v>-262</v>
      </c>
      <c r="AA131" s="256">
        <f t="shared" si="44"/>
        <v>-237</v>
      </c>
      <c r="AB131" s="256">
        <f t="shared" si="44"/>
        <v>-455</v>
      </c>
      <c r="AC131" s="256">
        <f t="shared" si="44"/>
        <v>-313</v>
      </c>
      <c r="AD131" s="256">
        <f t="shared" si="44"/>
        <v>-624</v>
      </c>
      <c r="AE131" s="256">
        <f t="shared" si="44"/>
        <v>-70</v>
      </c>
      <c r="AF131" s="480">
        <f t="shared" si="44"/>
        <v>0</v>
      </c>
    </row>
    <row r="132" spans="1:36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447">
        <v>0</v>
      </c>
      <c r="U132" s="447">
        <v>0</v>
      </c>
      <c r="V132" s="447">
        <v>0</v>
      </c>
      <c r="W132" s="447">
        <v>0</v>
      </c>
      <c r="X132" s="255">
        <f t="shared" si="44"/>
        <v>-56</v>
      </c>
      <c r="Y132" s="256">
        <f t="shared" si="44"/>
        <v>-105</v>
      </c>
      <c r="Z132" s="256">
        <f t="shared" si="44"/>
        <v>-132</v>
      </c>
      <c r="AA132" s="256">
        <f t="shared" si="44"/>
        <v>-105</v>
      </c>
      <c r="AB132" s="256">
        <f t="shared" si="44"/>
        <v>-79</v>
      </c>
      <c r="AC132" s="256">
        <f t="shared" si="44"/>
        <v>-62</v>
      </c>
      <c r="AD132" s="256">
        <f t="shared" si="44"/>
        <v>-41</v>
      </c>
      <c r="AE132" s="256">
        <f t="shared" si="44"/>
        <v>-1</v>
      </c>
      <c r="AF132" s="480">
        <f t="shared" si="44"/>
        <v>0</v>
      </c>
    </row>
    <row r="133" spans="1:36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447">
        <v>0</v>
      </c>
      <c r="U133" s="447">
        <v>0</v>
      </c>
      <c r="V133" s="447">
        <v>0</v>
      </c>
      <c r="W133" s="447">
        <v>0</v>
      </c>
      <c r="X133" s="255">
        <f t="shared" si="44"/>
        <v>-5</v>
      </c>
      <c r="Y133" s="256">
        <f t="shared" si="44"/>
        <v>-10</v>
      </c>
      <c r="Z133" s="256">
        <f t="shared" si="44"/>
        <v>-9</v>
      </c>
      <c r="AA133" s="256">
        <f t="shared" si="44"/>
        <v>-9</v>
      </c>
      <c r="AB133" s="256">
        <f t="shared" si="44"/>
        <v>-7</v>
      </c>
      <c r="AC133" s="256">
        <f t="shared" si="44"/>
        <v>-5</v>
      </c>
      <c r="AD133" s="256">
        <f t="shared" si="44"/>
        <v>-7</v>
      </c>
      <c r="AE133" s="256">
        <f t="shared" si="44"/>
        <v>0</v>
      </c>
      <c r="AF133" s="480">
        <f t="shared" si="44"/>
        <v>0</v>
      </c>
    </row>
    <row r="134" spans="1:36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448">
        <v>0</v>
      </c>
      <c r="U134" s="448">
        <v>0</v>
      </c>
      <c r="V134" s="448">
        <v>0</v>
      </c>
      <c r="W134" s="448">
        <v>0</v>
      </c>
      <c r="X134" s="279">
        <f t="shared" si="44"/>
        <v>0</v>
      </c>
      <c r="Y134" s="277">
        <f t="shared" si="44"/>
        <v>-1</v>
      </c>
      <c r="Z134" s="277">
        <f t="shared" si="44"/>
        <v>-1</v>
      </c>
      <c r="AA134" s="277">
        <f t="shared" si="44"/>
        <v>0</v>
      </c>
      <c r="AB134" s="277">
        <f t="shared" si="44"/>
        <v>0</v>
      </c>
      <c r="AC134" s="277">
        <f t="shared" si="44"/>
        <v>0</v>
      </c>
      <c r="AD134" s="277">
        <f t="shared" si="44"/>
        <v>0</v>
      </c>
      <c r="AE134" s="277">
        <f t="shared" si="44"/>
        <v>0</v>
      </c>
      <c r="AF134" s="484">
        <f t="shared" si="44"/>
        <v>0</v>
      </c>
    </row>
    <row r="135" spans="1:36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W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447">
        <f t="shared" si="45"/>
        <v>0</v>
      </c>
      <c r="U135" s="447">
        <f t="shared" si="45"/>
        <v>0</v>
      </c>
      <c r="V135" s="447">
        <f t="shared" si="45"/>
        <v>0</v>
      </c>
      <c r="W135" s="447">
        <f t="shared" si="45"/>
        <v>0</v>
      </c>
      <c r="X135" s="281">
        <f>SUM(X130:X134)</f>
        <v>-145</v>
      </c>
      <c r="Y135" s="282">
        <f>SUM(Y130:Y134)</f>
        <v>-1051</v>
      </c>
      <c r="Z135" s="282">
        <f t="shared" ref="Z135:AF135" si="46">SUM(Z130:Z134)</f>
        <v>-1069</v>
      </c>
      <c r="AA135" s="282">
        <f t="shared" si="46"/>
        <v>-990</v>
      </c>
      <c r="AB135" s="282">
        <f t="shared" si="46"/>
        <v>-1524</v>
      </c>
      <c r="AC135" s="282">
        <f t="shared" si="46"/>
        <v>-1146</v>
      </c>
      <c r="AD135" s="282">
        <f t="shared" si="46"/>
        <v>-1928</v>
      </c>
      <c r="AE135" s="282">
        <f t="shared" si="46"/>
        <v>-252</v>
      </c>
      <c r="AF135" s="485">
        <f t="shared" si="46"/>
        <v>-2</v>
      </c>
    </row>
    <row r="136" spans="1:36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447"/>
      <c r="U136" s="447"/>
      <c r="V136" s="447"/>
      <c r="W136" s="447"/>
      <c r="X136" s="281"/>
      <c r="Y136" s="282"/>
      <c r="Z136" s="92"/>
      <c r="AA136" s="92"/>
      <c r="AB136" s="92"/>
      <c r="AC136" s="92"/>
      <c r="AD136" s="92"/>
      <c r="AE136" s="92"/>
      <c r="AF136" s="179"/>
    </row>
    <row r="137" spans="1:36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447">
        <v>957</v>
      </c>
      <c r="U137" s="447">
        <v>719</v>
      </c>
      <c r="V137" s="447">
        <v>605</v>
      </c>
      <c r="W137" s="447">
        <v>575</v>
      </c>
      <c r="X137" s="255">
        <f t="shared" ref="X137:AF141" si="47">O137-C137</f>
        <v>-3053</v>
      </c>
      <c r="Y137" s="256">
        <f t="shared" si="47"/>
        <v>-6810</v>
      </c>
      <c r="Z137" s="256">
        <f t="shared" si="47"/>
        <v>-8508</v>
      </c>
      <c r="AA137" s="256">
        <f t="shared" si="47"/>
        <v>-7330</v>
      </c>
      <c r="AB137" s="256">
        <f t="shared" si="47"/>
        <v>-7363</v>
      </c>
      <c r="AC137" s="256">
        <f t="shared" si="47"/>
        <v>-6816</v>
      </c>
      <c r="AD137" s="256">
        <f t="shared" si="47"/>
        <v>-5757</v>
      </c>
      <c r="AE137" s="256">
        <f t="shared" si="47"/>
        <v>-3884</v>
      </c>
      <c r="AF137" s="480">
        <f t="shared" si="47"/>
        <v>-2568</v>
      </c>
      <c r="AG137" s="400"/>
      <c r="AH137" s="400"/>
      <c r="AI137" s="400"/>
      <c r="AJ137" s="400"/>
    </row>
    <row r="138" spans="1:36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447">
        <v>274</v>
      </c>
      <c r="U138" s="447">
        <v>201</v>
      </c>
      <c r="V138" s="447">
        <v>169</v>
      </c>
      <c r="W138" s="447">
        <v>120</v>
      </c>
      <c r="X138" s="255">
        <f t="shared" si="47"/>
        <v>-966</v>
      </c>
      <c r="Y138" s="256">
        <f t="shared" si="47"/>
        <v>-1351</v>
      </c>
      <c r="Z138" s="256">
        <f t="shared" si="47"/>
        <v>-3184</v>
      </c>
      <c r="AA138" s="256">
        <f t="shared" si="47"/>
        <v>-2769</v>
      </c>
      <c r="AB138" s="256">
        <f t="shared" si="47"/>
        <v>-2952</v>
      </c>
      <c r="AC138" s="256">
        <f t="shared" si="47"/>
        <v>-2932</v>
      </c>
      <c r="AD138" s="256">
        <f t="shared" si="47"/>
        <v>-2601</v>
      </c>
      <c r="AE138" s="256">
        <f t="shared" si="47"/>
        <v>-1974</v>
      </c>
      <c r="AF138" s="480">
        <f t="shared" si="47"/>
        <v>-606</v>
      </c>
    </row>
    <row r="139" spans="1:36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447">
        <v>20</v>
      </c>
      <c r="U139" s="447">
        <v>41</v>
      </c>
      <c r="V139" s="447">
        <v>82</v>
      </c>
      <c r="W139" s="447">
        <v>63</v>
      </c>
      <c r="X139" s="255">
        <f t="shared" si="47"/>
        <v>-90</v>
      </c>
      <c r="Y139" s="256">
        <f t="shared" si="47"/>
        <v>-164</v>
      </c>
      <c r="Z139" s="256">
        <f t="shared" si="47"/>
        <v>-183</v>
      </c>
      <c r="AA139" s="256">
        <f t="shared" si="47"/>
        <v>-137</v>
      </c>
      <c r="AB139" s="256">
        <f t="shared" si="47"/>
        <v>-111</v>
      </c>
      <c r="AC139" s="256">
        <f t="shared" si="47"/>
        <v>-84</v>
      </c>
      <c r="AD139" s="256">
        <f t="shared" si="47"/>
        <v>-48</v>
      </c>
      <c r="AE139" s="256">
        <f t="shared" si="47"/>
        <v>16</v>
      </c>
      <c r="AF139" s="480">
        <f t="shared" si="47"/>
        <v>10</v>
      </c>
      <c r="AG139" s="401"/>
      <c r="AH139" s="401"/>
      <c r="AI139" s="401"/>
      <c r="AJ139" s="401"/>
    </row>
    <row r="140" spans="1:36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447">
        <v>21</v>
      </c>
      <c r="U140" s="447">
        <v>30</v>
      </c>
      <c r="V140" s="447">
        <v>35</v>
      </c>
      <c r="W140" s="447">
        <v>27</v>
      </c>
      <c r="X140" s="255">
        <f t="shared" si="47"/>
        <v>-24</v>
      </c>
      <c r="Y140" s="256">
        <f t="shared" si="47"/>
        <v>-52</v>
      </c>
      <c r="Z140" s="256">
        <f t="shared" si="47"/>
        <v>-59</v>
      </c>
      <c r="AA140" s="256">
        <f t="shared" si="47"/>
        <v>-47</v>
      </c>
      <c r="AB140" s="256">
        <f t="shared" si="47"/>
        <v>-38</v>
      </c>
      <c r="AC140" s="256">
        <f t="shared" si="47"/>
        <v>-27</v>
      </c>
      <c r="AD140" s="256">
        <f t="shared" si="47"/>
        <v>-7</v>
      </c>
      <c r="AE140" s="256">
        <f t="shared" si="47"/>
        <v>12</v>
      </c>
      <c r="AF140" s="480">
        <f t="shared" si="47"/>
        <v>3</v>
      </c>
    </row>
    <row r="141" spans="1:36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448">
        <v>4</v>
      </c>
      <c r="U141" s="448">
        <v>6</v>
      </c>
      <c r="V141" s="448">
        <v>6</v>
      </c>
      <c r="W141" s="448">
        <v>3</v>
      </c>
      <c r="X141" s="279">
        <f t="shared" si="47"/>
        <v>-4</v>
      </c>
      <c r="Y141" s="277">
        <f t="shared" si="47"/>
        <v>-7</v>
      </c>
      <c r="Z141" s="277">
        <f t="shared" si="47"/>
        <v>-6</v>
      </c>
      <c r="AA141" s="277">
        <f t="shared" si="47"/>
        <v>-7</v>
      </c>
      <c r="AB141" s="277">
        <f t="shared" si="47"/>
        <v>-3</v>
      </c>
      <c r="AC141" s="277">
        <f t="shared" si="47"/>
        <v>-1</v>
      </c>
      <c r="AD141" s="277">
        <f t="shared" si="47"/>
        <v>3</v>
      </c>
      <c r="AE141" s="277">
        <f t="shared" si="47"/>
        <v>4</v>
      </c>
      <c r="AF141" s="484">
        <f t="shared" si="47"/>
        <v>0</v>
      </c>
    </row>
    <row r="142" spans="1:36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F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1558</v>
      </c>
      <c r="T142" s="385">
        <f t="shared" si="48"/>
        <v>1276</v>
      </c>
      <c r="U142" s="385">
        <f t="shared" si="48"/>
        <v>997</v>
      </c>
      <c r="V142" s="385">
        <f t="shared" si="48"/>
        <v>897</v>
      </c>
      <c r="W142" s="385">
        <f t="shared" si="48"/>
        <v>788</v>
      </c>
      <c r="X142" s="285">
        <f t="shared" si="48"/>
        <v>-4137</v>
      </c>
      <c r="Y142" s="283">
        <f t="shared" si="48"/>
        <v>-8384</v>
      </c>
      <c r="Z142" s="283">
        <f t="shared" si="48"/>
        <v>-11940</v>
      </c>
      <c r="AA142" s="283">
        <f t="shared" si="48"/>
        <v>-10290</v>
      </c>
      <c r="AB142" s="283">
        <f t="shared" si="48"/>
        <v>-10467</v>
      </c>
      <c r="AC142" s="283">
        <f t="shared" si="48"/>
        <v>-9860</v>
      </c>
      <c r="AD142" s="283">
        <f t="shared" si="48"/>
        <v>-8410</v>
      </c>
      <c r="AE142" s="283">
        <f t="shared" si="48"/>
        <v>-5826</v>
      </c>
      <c r="AF142" s="486">
        <f t="shared" si="48"/>
        <v>-3161</v>
      </c>
    </row>
    <row r="143" spans="1:36" x14ac:dyDescent="0.3">
      <c r="A143" s="290"/>
      <c r="B143" s="229"/>
      <c r="C143" s="229"/>
      <c r="D143" s="229"/>
      <c r="E143" s="229"/>
      <c r="F143" s="229"/>
      <c r="G143" s="229"/>
    </row>
    <row r="144" spans="1:36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5">
    <mergeCell ref="B1:Y1"/>
    <mergeCell ref="C2:I2"/>
    <mergeCell ref="C3:I3"/>
    <mergeCell ref="C5:I5"/>
    <mergeCell ref="X8:AF8"/>
  </mergeCells>
  <pageMargins left="0.45" right="0.45" top="0.5" bottom="0.5" header="0.3" footer="0.3"/>
  <pageSetup scale="33" fitToHeight="0" orientation="landscape" r:id="rId1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63"/>
  <sheetViews>
    <sheetView zoomScaleNormal="100" workbookViewId="0">
      <pane xSplit="2" ySplit="9" topLeftCell="L10" activePane="bottomRight" state="frozen"/>
      <selection pane="topRight" activeCell="C1" sqref="C1"/>
      <selection pane="bottomLeft" activeCell="A9" sqref="A9"/>
      <selection pane="bottomRight" activeCell="S15" sqref="S15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229" customWidth="1"/>
    <col min="21" max="23" width="11.44140625" style="1" customWidth="1"/>
    <col min="24" max="25" width="12" style="1" bestFit="1" customWidth="1"/>
    <col min="26" max="27" width="11" style="1" bestFit="1" customWidth="1"/>
    <col min="28" max="28" width="12.33203125" style="1" customWidth="1"/>
    <col min="29" max="29" width="12.5546875" style="1" customWidth="1"/>
    <col min="30" max="31" width="11.44140625" style="1" bestFit="1" customWidth="1"/>
    <col min="32" max="32" width="15.5546875" style="1" customWidth="1"/>
    <col min="33" max="16384" width="9.21875" style="1"/>
  </cols>
  <sheetData>
    <row r="1" spans="1:37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23"/>
      <c r="AA1" s="23"/>
      <c r="AB1" s="23"/>
      <c r="AC1" s="23"/>
      <c r="AD1" s="23"/>
      <c r="AE1" s="23"/>
      <c r="AF1" s="24"/>
    </row>
    <row r="2" spans="1:37" ht="27.6" customHeight="1" thickTop="1" thickBot="1" x14ac:dyDescent="0.35">
      <c r="B2" s="4" t="s">
        <v>0</v>
      </c>
      <c r="C2" s="515"/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350"/>
      <c r="U2" s="6"/>
      <c r="V2" s="6"/>
      <c r="W2" s="6"/>
      <c r="X2" s="6"/>
      <c r="Y2" s="7"/>
    </row>
    <row r="3" spans="1:37" ht="27.6" customHeight="1" thickTop="1" thickBot="1" x14ac:dyDescent="0.35">
      <c r="B3" s="4" t="s">
        <v>59</v>
      </c>
      <c r="C3" s="517"/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351"/>
      <c r="U3" s="8"/>
      <c r="V3" s="8"/>
      <c r="W3" s="8"/>
      <c r="X3" s="8"/>
      <c r="Y3" s="9"/>
    </row>
    <row r="4" spans="1:37" ht="27.6" customHeight="1" thickTop="1" thickBot="1" x14ac:dyDescent="0.35">
      <c r="B4" s="4" t="s">
        <v>1</v>
      </c>
      <c r="C4" s="330"/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351"/>
      <c r="U4" s="8"/>
      <c r="V4" s="8"/>
      <c r="W4" s="8"/>
      <c r="X4" s="8"/>
      <c r="Y4" s="9"/>
    </row>
    <row r="5" spans="1:37" ht="27.6" customHeight="1" thickTop="1" thickBot="1" x14ac:dyDescent="0.35">
      <c r="B5" s="4" t="s">
        <v>45</v>
      </c>
      <c r="C5" s="519" t="s">
        <v>181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351"/>
      <c r="U5" s="8"/>
      <c r="V5" s="8"/>
      <c r="W5" s="8"/>
      <c r="X5" s="8"/>
      <c r="Y5" s="10"/>
    </row>
    <row r="6" spans="1:37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351"/>
      <c r="U6" s="8"/>
      <c r="V6" s="8"/>
      <c r="W6" s="8"/>
      <c r="X6" s="8"/>
      <c r="Y6" s="10"/>
    </row>
    <row r="7" spans="1:37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398"/>
      <c r="U7" s="13"/>
      <c r="V7" s="13"/>
      <c r="W7" s="13"/>
      <c r="X7" s="13"/>
      <c r="Y7" s="14"/>
    </row>
    <row r="8" spans="1:37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353"/>
      <c r="U8" s="20"/>
      <c r="V8" s="466"/>
      <c r="W8" s="466"/>
      <c r="X8" s="521" t="s">
        <v>32</v>
      </c>
      <c r="Y8" s="522"/>
      <c r="Z8" s="522"/>
      <c r="AA8" s="522"/>
      <c r="AB8" s="522"/>
      <c r="AC8" s="522"/>
      <c r="AD8" s="522"/>
      <c r="AE8" s="522"/>
      <c r="AF8" s="523"/>
      <c r="AG8" s="494"/>
      <c r="AH8" s="494"/>
    </row>
    <row r="9" spans="1:37" s="495" customFormat="1" ht="30.6" customHeight="1" thickBot="1" x14ac:dyDescent="0.35">
      <c r="B9" s="21"/>
      <c r="C9" s="496" t="s">
        <v>8</v>
      </c>
      <c r="D9" s="497" t="s">
        <v>9</v>
      </c>
      <c r="E9" s="497" t="s">
        <v>13</v>
      </c>
      <c r="F9" s="497" t="s">
        <v>10</v>
      </c>
      <c r="G9" s="497" t="s">
        <v>14</v>
      </c>
      <c r="H9" s="497" t="s">
        <v>2</v>
      </c>
      <c r="I9" s="497" t="s">
        <v>12</v>
      </c>
      <c r="J9" s="497" t="s">
        <v>3</v>
      </c>
      <c r="K9" s="497" t="s">
        <v>4</v>
      </c>
      <c r="L9" s="497" t="s">
        <v>5</v>
      </c>
      <c r="M9" s="497" t="s">
        <v>6</v>
      </c>
      <c r="N9" s="498" t="s">
        <v>7</v>
      </c>
      <c r="O9" s="499" t="s">
        <v>8</v>
      </c>
      <c r="P9" s="500" t="s">
        <v>9</v>
      </c>
      <c r="Q9" s="501" t="s">
        <v>13</v>
      </c>
      <c r="R9" s="502" t="s">
        <v>10</v>
      </c>
      <c r="S9" s="502" t="s">
        <v>11</v>
      </c>
      <c r="T9" s="502" t="s">
        <v>2</v>
      </c>
      <c r="U9" s="502" t="s">
        <v>12</v>
      </c>
      <c r="V9" s="502" t="s">
        <v>3</v>
      </c>
      <c r="W9" s="467" t="s">
        <v>180</v>
      </c>
      <c r="X9" s="496" t="s">
        <v>8</v>
      </c>
      <c r="Y9" s="497" t="s">
        <v>9</v>
      </c>
      <c r="Z9" s="497" t="s">
        <v>13</v>
      </c>
      <c r="AA9" s="497" t="s">
        <v>139</v>
      </c>
      <c r="AB9" s="497" t="s">
        <v>11</v>
      </c>
      <c r="AC9" s="497" t="s">
        <v>2</v>
      </c>
      <c r="AD9" s="497" t="s">
        <v>12</v>
      </c>
      <c r="AE9" s="497" t="s">
        <v>3</v>
      </c>
      <c r="AF9" s="503" t="s">
        <v>182</v>
      </c>
      <c r="AG9" s="504"/>
      <c r="AH9" s="504"/>
      <c r="AI9" s="504"/>
      <c r="AJ9" s="504"/>
      <c r="AK9" s="504"/>
    </row>
    <row r="10" spans="1:37" ht="14.4" customHeight="1" x14ac:dyDescent="0.3">
      <c r="A10" s="490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355"/>
      <c r="U10" s="187"/>
      <c r="V10" s="468"/>
      <c r="W10" s="468"/>
      <c r="X10" s="212"/>
      <c r="Y10" s="28"/>
      <c r="Z10" s="29"/>
      <c r="AA10" s="29"/>
      <c r="AB10" s="29"/>
      <c r="AC10" s="29"/>
      <c r="AD10" s="29"/>
      <c r="AE10" s="29"/>
      <c r="AF10" s="152"/>
    </row>
    <row r="11" spans="1:37" x14ac:dyDescent="0.3">
      <c r="A11" s="490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357">
        <v>256621</v>
      </c>
      <c r="U11" s="357">
        <v>256285</v>
      </c>
      <c r="V11" s="469">
        <v>256196</v>
      </c>
      <c r="W11" s="469">
        <v>256601</v>
      </c>
      <c r="X11" s="213">
        <f t="shared" ref="X11:AF15" si="0">O11-C11</f>
        <v>4079</v>
      </c>
      <c r="Y11" s="80">
        <f t="shared" si="0"/>
        <v>4317</v>
      </c>
      <c r="Z11" s="80">
        <f t="shared" si="0"/>
        <v>5435</v>
      </c>
      <c r="AA11" s="80">
        <f t="shared" si="0"/>
        <v>6171</v>
      </c>
      <c r="AB11" s="80">
        <f t="shared" si="0"/>
        <v>3856</v>
      </c>
      <c r="AC11" s="80">
        <f t="shared" si="0"/>
        <v>3224</v>
      </c>
      <c r="AD11" s="80">
        <f t="shared" si="0"/>
        <v>1509</v>
      </c>
      <c r="AE11" s="80">
        <f t="shared" si="0"/>
        <v>1010</v>
      </c>
      <c r="AF11" s="154">
        <f t="shared" si="0"/>
        <v>-92</v>
      </c>
    </row>
    <row r="12" spans="1:37" x14ac:dyDescent="0.3">
      <c r="A12" s="490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357">
        <v>42434</v>
      </c>
      <c r="U12" s="357">
        <v>42966</v>
      </c>
      <c r="V12" s="469">
        <v>43439</v>
      </c>
      <c r="W12" s="469">
        <v>43335</v>
      </c>
      <c r="X12" s="213">
        <f t="shared" si="0"/>
        <v>-247</v>
      </c>
      <c r="Y12" s="80">
        <f t="shared" si="0"/>
        <v>389</v>
      </c>
      <c r="Z12" s="80">
        <f t="shared" si="0"/>
        <v>-209</v>
      </c>
      <c r="AA12" s="80">
        <f t="shared" si="0"/>
        <v>-365</v>
      </c>
      <c r="AB12" s="80">
        <f t="shared" si="0"/>
        <v>2782</v>
      </c>
      <c r="AC12" s="80">
        <f t="shared" si="0"/>
        <v>3291</v>
      </c>
      <c r="AD12" s="80">
        <f t="shared" si="0"/>
        <v>5088</v>
      </c>
      <c r="AE12" s="80">
        <f t="shared" si="0"/>
        <v>4230</v>
      </c>
      <c r="AF12" s="154">
        <f t="shared" si="0"/>
        <v>4040</v>
      </c>
    </row>
    <row r="13" spans="1:37" x14ac:dyDescent="0.3">
      <c r="A13" s="490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357">
        <v>23426</v>
      </c>
      <c r="U13" s="357">
        <v>23414</v>
      </c>
      <c r="V13" s="469">
        <v>23886</v>
      </c>
      <c r="W13" s="469">
        <v>23928</v>
      </c>
      <c r="X13" s="213">
        <f t="shared" si="0"/>
        <v>-11</v>
      </c>
      <c r="Y13" s="80">
        <f t="shared" si="0"/>
        <v>186</v>
      </c>
      <c r="Z13" s="80">
        <f t="shared" si="0"/>
        <v>425</v>
      </c>
      <c r="AA13" s="80">
        <f t="shared" si="0"/>
        <v>619</v>
      </c>
      <c r="AB13" s="80">
        <f t="shared" si="0"/>
        <v>677</v>
      </c>
      <c r="AC13" s="80">
        <f t="shared" si="0"/>
        <v>701</v>
      </c>
      <c r="AD13" s="80">
        <f t="shared" si="0"/>
        <v>683</v>
      </c>
      <c r="AE13" s="80">
        <f t="shared" si="0"/>
        <v>957</v>
      </c>
      <c r="AF13" s="154">
        <f t="shared" si="0"/>
        <v>592</v>
      </c>
    </row>
    <row r="14" spans="1:37" x14ac:dyDescent="0.3">
      <c r="A14" s="490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357">
        <v>6939</v>
      </c>
      <c r="U14" s="357">
        <v>6944</v>
      </c>
      <c r="V14" s="469">
        <v>6570</v>
      </c>
      <c r="W14" s="469">
        <v>6579</v>
      </c>
      <c r="X14" s="213">
        <f t="shared" si="0"/>
        <v>136</v>
      </c>
      <c r="Y14" s="80">
        <f t="shared" si="0"/>
        <v>152</v>
      </c>
      <c r="Z14" s="80">
        <f t="shared" si="0"/>
        <v>158</v>
      </c>
      <c r="AA14" s="80">
        <f t="shared" si="0"/>
        <v>174</v>
      </c>
      <c r="AB14" s="80">
        <f t="shared" si="0"/>
        <v>194</v>
      </c>
      <c r="AC14" s="80">
        <f t="shared" si="0"/>
        <v>191</v>
      </c>
      <c r="AD14" s="80">
        <f t="shared" si="0"/>
        <v>190</v>
      </c>
      <c r="AE14" s="80">
        <f t="shared" si="0"/>
        <v>-303</v>
      </c>
      <c r="AF14" s="154">
        <f t="shared" si="0"/>
        <v>-326</v>
      </c>
    </row>
    <row r="15" spans="1:37" x14ac:dyDescent="0.3">
      <c r="A15" s="490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358">
        <v>1000</v>
      </c>
      <c r="U15" s="358">
        <v>1000</v>
      </c>
      <c r="V15" s="470">
        <v>907</v>
      </c>
      <c r="W15" s="470">
        <v>902</v>
      </c>
      <c r="X15" s="214">
        <f t="shared" si="0"/>
        <v>13</v>
      </c>
      <c r="Y15" s="85">
        <f t="shared" si="0"/>
        <v>18</v>
      </c>
      <c r="Z15" s="85">
        <f t="shared" si="0"/>
        <v>15</v>
      </c>
      <c r="AA15" s="85">
        <f t="shared" si="0"/>
        <v>18</v>
      </c>
      <c r="AB15" s="85">
        <f t="shared" si="0"/>
        <v>17</v>
      </c>
      <c r="AC15" s="85">
        <f t="shared" si="0"/>
        <v>22</v>
      </c>
      <c r="AD15" s="85">
        <f t="shared" si="0"/>
        <v>23</v>
      </c>
      <c r="AE15" s="85">
        <f t="shared" si="0"/>
        <v>-77</v>
      </c>
      <c r="AF15" s="155">
        <f t="shared" si="0"/>
        <v>-92</v>
      </c>
    </row>
    <row r="16" spans="1:37" ht="15" thickBot="1" x14ac:dyDescent="0.35">
      <c r="A16" s="490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W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359">
        <f t="shared" si="1"/>
        <v>330420</v>
      </c>
      <c r="U16" s="359">
        <f t="shared" si="1"/>
        <v>330609</v>
      </c>
      <c r="V16" s="359">
        <f t="shared" si="1"/>
        <v>330998</v>
      </c>
      <c r="W16" s="359">
        <f t="shared" si="1"/>
        <v>331345</v>
      </c>
      <c r="X16" s="215">
        <f>SUM(X11:X15)</f>
        <v>3970</v>
      </c>
      <c r="Y16" s="51">
        <f>SUM(Y11:Y15)</f>
        <v>5062</v>
      </c>
      <c r="Z16" s="51">
        <f t="shared" ref="Z16:AE16" si="2">SUM(Z11:Z15)</f>
        <v>5824</v>
      </c>
      <c r="AA16" s="51">
        <f t="shared" si="2"/>
        <v>6617</v>
      </c>
      <c r="AB16" s="51">
        <f t="shared" si="2"/>
        <v>7526</v>
      </c>
      <c r="AC16" s="51">
        <f t="shared" si="2"/>
        <v>7429</v>
      </c>
      <c r="AD16" s="51">
        <f t="shared" si="2"/>
        <v>7493</v>
      </c>
      <c r="AE16" s="51">
        <f t="shared" si="2"/>
        <v>5817</v>
      </c>
      <c r="AF16" s="472">
        <f t="shared" ref="AF16" si="3">SUM(AF11:AF15)</f>
        <v>4122</v>
      </c>
    </row>
    <row r="17" spans="1:37" x14ac:dyDescent="0.3">
      <c r="A17" s="490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60"/>
      <c r="U17" s="360"/>
      <c r="V17" s="471"/>
      <c r="W17" s="471"/>
      <c r="X17" s="213"/>
      <c r="Y17" s="236"/>
      <c r="Z17" s="81"/>
      <c r="AA17" s="81"/>
      <c r="AB17" s="81"/>
      <c r="AC17" s="81"/>
      <c r="AD17" s="81"/>
      <c r="AE17" s="81"/>
      <c r="AF17" s="159"/>
    </row>
    <row r="18" spans="1:37" x14ac:dyDescent="0.3">
      <c r="A18" s="490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361">
        <v>59439</v>
      </c>
      <c r="U18" s="361">
        <v>63197</v>
      </c>
      <c r="V18" s="361">
        <v>60499</v>
      </c>
      <c r="W18" s="469">
        <v>57159</v>
      </c>
      <c r="X18" s="213">
        <f t="shared" ref="X18:AF22" si="4">O18-C18</f>
        <v>5522</v>
      </c>
      <c r="Y18" s="80">
        <f t="shared" si="4"/>
        <v>-3703</v>
      </c>
      <c r="Z18" s="80">
        <f t="shared" si="4"/>
        <v>-1181</v>
      </c>
      <c r="AA18" s="80">
        <f t="shared" si="4"/>
        <v>530</v>
      </c>
      <c r="AB18" s="80">
        <f t="shared" si="4"/>
        <v>-7910</v>
      </c>
      <c r="AC18" s="80">
        <f t="shared" si="4"/>
        <v>-3844</v>
      </c>
      <c r="AD18" s="80">
        <f t="shared" si="4"/>
        <v>3624</v>
      </c>
      <c r="AE18" s="80">
        <f t="shared" si="4"/>
        <v>411</v>
      </c>
      <c r="AF18" s="154">
        <f t="shared" si="4"/>
        <v>2604</v>
      </c>
      <c r="AG18" s="400"/>
      <c r="AH18" s="400"/>
      <c r="AI18" s="400"/>
      <c r="AJ18" s="400"/>
      <c r="AK18" s="400"/>
    </row>
    <row r="19" spans="1:37" x14ac:dyDescent="0.3">
      <c r="A19" s="490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361">
        <v>29077</v>
      </c>
      <c r="U19" s="361">
        <v>29105</v>
      </c>
      <c r="V19" s="361">
        <v>28435</v>
      </c>
      <c r="W19" s="469">
        <v>27275</v>
      </c>
      <c r="X19" s="213">
        <f t="shared" si="4"/>
        <v>-699</v>
      </c>
      <c r="Y19" s="80">
        <f t="shared" si="4"/>
        <v>-1644</v>
      </c>
      <c r="Z19" s="80">
        <f t="shared" si="4"/>
        <v>134</v>
      </c>
      <c r="AA19" s="80">
        <f t="shared" si="4"/>
        <v>-122</v>
      </c>
      <c r="AB19" s="80">
        <f t="shared" si="4"/>
        <v>676</v>
      </c>
      <c r="AC19" s="80">
        <f t="shared" si="4"/>
        <v>1940</v>
      </c>
      <c r="AD19" s="80">
        <f t="shared" si="4"/>
        <v>3343</v>
      </c>
      <c r="AE19" s="80">
        <f t="shared" si="4"/>
        <v>1723</v>
      </c>
      <c r="AF19" s="154">
        <f t="shared" si="4"/>
        <v>1861</v>
      </c>
    </row>
    <row r="20" spans="1:37" x14ac:dyDescent="0.3">
      <c r="A20" s="490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361">
        <v>5310</v>
      </c>
      <c r="U20" s="361">
        <v>5563</v>
      </c>
      <c r="V20" s="361">
        <v>5328</v>
      </c>
      <c r="W20" s="469">
        <v>5045</v>
      </c>
      <c r="X20" s="213">
        <f t="shared" si="4"/>
        <v>787</v>
      </c>
      <c r="Y20" s="80">
        <f t="shared" si="4"/>
        <v>1365</v>
      </c>
      <c r="Z20" s="80">
        <f t="shared" si="4"/>
        <v>1144</v>
      </c>
      <c r="AA20" s="80">
        <f t="shared" si="4"/>
        <v>1146</v>
      </c>
      <c r="AB20" s="80">
        <f t="shared" si="4"/>
        <v>340</v>
      </c>
      <c r="AC20" s="80">
        <f t="shared" si="4"/>
        <v>604</v>
      </c>
      <c r="AD20" s="80">
        <f t="shared" si="4"/>
        <v>1205</v>
      </c>
      <c r="AE20" s="80">
        <f t="shared" si="4"/>
        <v>908</v>
      </c>
      <c r="AF20" s="154">
        <f t="shared" si="4"/>
        <v>861</v>
      </c>
      <c r="AG20" s="401"/>
      <c r="AH20" s="401"/>
      <c r="AI20" s="401"/>
      <c r="AJ20" s="401"/>
      <c r="AK20" s="401"/>
    </row>
    <row r="21" spans="1:37" x14ac:dyDescent="0.3">
      <c r="A21" s="490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361">
        <v>1176</v>
      </c>
      <c r="U21" s="361">
        <v>1276</v>
      </c>
      <c r="V21" s="361">
        <v>1101</v>
      </c>
      <c r="W21" s="469">
        <v>1059</v>
      </c>
      <c r="X21" s="213">
        <f t="shared" si="4"/>
        <v>325</v>
      </c>
      <c r="Y21" s="80">
        <f t="shared" si="4"/>
        <v>509</v>
      </c>
      <c r="Z21" s="80">
        <f t="shared" si="4"/>
        <v>336</v>
      </c>
      <c r="AA21" s="80">
        <f t="shared" si="4"/>
        <v>347</v>
      </c>
      <c r="AB21" s="80">
        <f t="shared" si="4"/>
        <v>142</v>
      </c>
      <c r="AC21" s="80">
        <f t="shared" si="4"/>
        <v>179</v>
      </c>
      <c r="AD21" s="80">
        <f t="shared" si="4"/>
        <v>429</v>
      </c>
      <c r="AE21" s="80">
        <f t="shared" si="4"/>
        <v>202</v>
      </c>
      <c r="AF21" s="154">
        <f t="shared" si="4"/>
        <v>177</v>
      </c>
    </row>
    <row r="22" spans="1:37" x14ac:dyDescent="0.3">
      <c r="A22" s="490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362">
        <v>147</v>
      </c>
      <c r="U22" s="362">
        <v>172</v>
      </c>
      <c r="V22" s="362">
        <v>134</v>
      </c>
      <c r="W22" s="470">
        <v>128</v>
      </c>
      <c r="X22" s="214">
        <f t="shared" si="4"/>
        <v>75</v>
      </c>
      <c r="Y22" s="85">
        <f t="shared" si="4"/>
        <v>54</v>
      </c>
      <c r="Z22" s="85">
        <f t="shared" si="4"/>
        <v>48</v>
      </c>
      <c r="AA22" s="85">
        <f t="shared" si="4"/>
        <v>75</v>
      </c>
      <c r="AB22" s="85">
        <f t="shared" si="4"/>
        <v>46</v>
      </c>
      <c r="AC22" s="85">
        <f t="shared" si="4"/>
        <v>19</v>
      </c>
      <c r="AD22" s="85">
        <f t="shared" si="4"/>
        <v>54</v>
      </c>
      <c r="AE22" s="85">
        <f t="shared" si="4"/>
        <v>20</v>
      </c>
      <c r="AF22" s="155">
        <f t="shared" si="4"/>
        <v>24</v>
      </c>
    </row>
    <row r="23" spans="1:37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E23" si="5">SUM(E18:E22)</f>
        <v>95303</v>
      </c>
      <c r="F23" s="60">
        <f t="shared" si="5"/>
        <v>100184</v>
      </c>
      <c r="G23" s="60">
        <f t="shared" si="5"/>
        <v>102006</v>
      </c>
      <c r="H23" s="60">
        <f t="shared" si="5"/>
        <v>96251</v>
      </c>
      <c r="I23" s="60">
        <f t="shared" si="5"/>
        <v>90658</v>
      </c>
      <c r="J23" s="60">
        <f t="shared" si="5"/>
        <v>92233</v>
      </c>
      <c r="K23" s="60">
        <f t="shared" si="5"/>
        <v>85139</v>
      </c>
      <c r="L23" s="60">
        <f t="shared" si="5"/>
        <v>84833</v>
      </c>
      <c r="M23" s="60">
        <f t="shared" si="5"/>
        <v>87292</v>
      </c>
      <c r="N23" s="58">
        <f t="shared" si="5"/>
        <v>86951</v>
      </c>
      <c r="O23" s="60">
        <f t="shared" si="5"/>
        <v>99142</v>
      </c>
      <c r="P23" s="363">
        <f t="shared" si="5"/>
        <v>99070</v>
      </c>
      <c r="Q23" s="363">
        <f t="shared" si="5"/>
        <v>95784</v>
      </c>
      <c r="R23" s="363">
        <f t="shared" si="5"/>
        <v>102160</v>
      </c>
      <c r="S23" s="363">
        <f t="shared" si="5"/>
        <v>95300</v>
      </c>
      <c r="T23" s="363">
        <f t="shared" si="5"/>
        <v>95149</v>
      </c>
      <c r="U23" s="363">
        <f t="shared" si="5"/>
        <v>99313</v>
      </c>
      <c r="V23" s="363">
        <f t="shared" si="5"/>
        <v>95497</v>
      </c>
      <c r="W23" s="363">
        <f t="shared" si="5"/>
        <v>90666</v>
      </c>
      <c r="X23" s="216">
        <f t="shared" si="5"/>
        <v>6010</v>
      </c>
      <c r="Y23" s="60">
        <f t="shared" si="5"/>
        <v>-3419</v>
      </c>
      <c r="Z23" s="60">
        <f t="shared" si="5"/>
        <v>481</v>
      </c>
      <c r="AA23" s="60">
        <f t="shared" si="5"/>
        <v>1976</v>
      </c>
      <c r="AB23" s="60">
        <f t="shared" si="5"/>
        <v>-6706</v>
      </c>
      <c r="AC23" s="60">
        <f t="shared" si="5"/>
        <v>-1102</v>
      </c>
      <c r="AD23" s="60">
        <f t="shared" si="5"/>
        <v>8655</v>
      </c>
      <c r="AE23" s="60">
        <f t="shared" si="5"/>
        <v>3264</v>
      </c>
      <c r="AF23" s="473">
        <f t="shared" ref="AF23" si="6">SUM(AF18:AF22)</f>
        <v>5527</v>
      </c>
    </row>
    <row r="24" spans="1:37" x14ac:dyDescent="0.3">
      <c r="A24" s="490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61"/>
      <c r="U24" s="361"/>
      <c r="V24" s="361"/>
      <c r="W24" s="363"/>
      <c r="X24" s="216"/>
      <c r="Y24" s="82"/>
      <c r="Z24" s="83"/>
      <c r="AA24" s="83"/>
      <c r="AB24" s="83"/>
      <c r="AC24" s="83"/>
      <c r="AD24" s="83"/>
      <c r="AE24" s="83"/>
      <c r="AF24" s="162"/>
    </row>
    <row r="25" spans="1:37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361">
        <v>18562</v>
      </c>
      <c r="U25" s="361">
        <v>24119</v>
      </c>
      <c r="V25" s="361">
        <v>21653</v>
      </c>
      <c r="W25" s="469">
        <v>20049</v>
      </c>
      <c r="X25" s="213">
        <f t="shared" ref="X25:AF29" si="7">O25-C25</f>
        <v>2991</v>
      </c>
      <c r="Y25" s="80">
        <f t="shared" si="7"/>
        <v>-8657</v>
      </c>
      <c r="Z25" s="80">
        <f t="shared" si="7"/>
        <v>-1118</v>
      </c>
      <c r="AA25" s="80">
        <f t="shared" si="7"/>
        <v>-587</v>
      </c>
      <c r="AB25" s="80">
        <f t="shared" si="7"/>
        <v>-10271</v>
      </c>
      <c r="AC25" s="80">
        <f t="shared" si="7"/>
        <v>-4969</v>
      </c>
      <c r="AD25" s="80">
        <f t="shared" si="7"/>
        <v>2101</v>
      </c>
      <c r="AE25" s="80">
        <f t="shared" si="7"/>
        <v>-4308</v>
      </c>
      <c r="AF25" s="154">
        <f t="shared" si="7"/>
        <v>-2234</v>
      </c>
    </row>
    <row r="26" spans="1:37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361">
        <v>3971</v>
      </c>
      <c r="U26" s="361">
        <v>4165</v>
      </c>
      <c r="V26" s="361">
        <v>3889</v>
      </c>
      <c r="W26" s="469">
        <v>4790</v>
      </c>
      <c r="X26" s="213">
        <f t="shared" si="7"/>
        <v>1193</v>
      </c>
      <c r="Y26" s="80">
        <f t="shared" si="7"/>
        <v>-318</v>
      </c>
      <c r="Z26" s="80">
        <f t="shared" si="7"/>
        <v>734</v>
      </c>
      <c r="AA26" s="80">
        <f t="shared" si="7"/>
        <v>-759</v>
      </c>
      <c r="AB26" s="80">
        <f t="shared" si="7"/>
        <v>-1129</v>
      </c>
      <c r="AC26" s="80">
        <f t="shared" si="7"/>
        <v>370</v>
      </c>
      <c r="AD26" s="80">
        <f t="shared" si="7"/>
        <v>391</v>
      </c>
      <c r="AE26" s="80">
        <f t="shared" si="7"/>
        <v>-1063</v>
      </c>
      <c r="AF26" s="154">
        <f t="shared" si="7"/>
        <v>416</v>
      </c>
    </row>
    <row r="27" spans="1:37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361">
        <v>1439</v>
      </c>
      <c r="U27" s="361">
        <v>1869</v>
      </c>
      <c r="V27" s="361">
        <v>1781</v>
      </c>
      <c r="W27" s="469">
        <v>1689</v>
      </c>
      <c r="X27" s="213">
        <f t="shared" si="7"/>
        <v>593</v>
      </c>
      <c r="Y27" s="80">
        <f t="shared" si="7"/>
        <v>264</v>
      </c>
      <c r="Z27" s="80">
        <f t="shared" si="7"/>
        <v>-213</v>
      </c>
      <c r="AA27" s="80">
        <f t="shared" si="7"/>
        <v>95</v>
      </c>
      <c r="AB27" s="80">
        <f t="shared" si="7"/>
        <v>-786</v>
      </c>
      <c r="AC27" s="80">
        <f t="shared" si="7"/>
        <v>-362</v>
      </c>
      <c r="AD27" s="80">
        <f t="shared" si="7"/>
        <v>345</v>
      </c>
      <c r="AE27" s="80">
        <f t="shared" si="7"/>
        <v>4</v>
      </c>
      <c r="AF27" s="154">
        <f t="shared" si="7"/>
        <v>-150</v>
      </c>
    </row>
    <row r="28" spans="1:37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361">
        <v>425</v>
      </c>
      <c r="U28" s="361">
        <v>564</v>
      </c>
      <c r="V28" s="361">
        <v>460</v>
      </c>
      <c r="W28" s="469">
        <v>445</v>
      </c>
      <c r="X28" s="213">
        <f t="shared" si="7"/>
        <v>266</v>
      </c>
      <c r="Y28" s="80">
        <f t="shared" si="7"/>
        <v>205</v>
      </c>
      <c r="Z28" s="80">
        <f t="shared" si="7"/>
        <v>47</v>
      </c>
      <c r="AA28" s="80">
        <f t="shared" si="7"/>
        <v>42</v>
      </c>
      <c r="AB28" s="80">
        <f t="shared" si="7"/>
        <v>-143</v>
      </c>
      <c r="AC28" s="80">
        <f t="shared" si="7"/>
        <v>-71</v>
      </c>
      <c r="AD28" s="80">
        <f t="shared" si="7"/>
        <v>208</v>
      </c>
      <c r="AE28" s="80">
        <f t="shared" si="7"/>
        <v>-3</v>
      </c>
      <c r="AF28" s="154">
        <f t="shared" si="7"/>
        <v>-32</v>
      </c>
    </row>
    <row r="29" spans="1:37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362">
        <v>58</v>
      </c>
      <c r="U29" s="362">
        <v>94</v>
      </c>
      <c r="V29" s="362">
        <v>76</v>
      </c>
      <c r="W29" s="470">
        <v>76</v>
      </c>
      <c r="X29" s="214">
        <f t="shared" si="7"/>
        <v>59</v>
      </c>
      <c r="Y29" s="85">
        <f t="shared" si="7"/>
        <v>24</v>
      </c>
      <c r="Z29" s="85">
        <f t="shared" si="7"/>
        <v>8</v>
      </c>
      <c r="AA29" s="85">
        <f t="shared" si="7"/>
        <v>32</v>
      </c>
      <c r="AB29" s="85">
        <f t="shared" si="7"/>
        <v>-7</v>
      </c>
      <c r="AC29" s="85">
        <f t="shared" si="7"/>
        <v>-16</v>
      </c>
      <c r="AD29" s="85">
        <f t="shared" si="7"/>
        <v>31</v>
      </c>
      <c r="AE29" s="85">
        <f t="shared" si="7"/>
        <v>6</v>
      </c>
      <c r="AF29" s="155">
        <f t="shared" si="7"/>
        <v>16</v>
      </c>
    </row>
    <row r="30" spans="1:37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E30" si="8">SUM(E25:E29)</f>
        <v>32958</v>
      </c>
      <c r="F30" s="60">
        <f t="shared" si="8"/>
        <v>38722</v>
      </c>
      <c r="G30" s="60">
        <f t="shared" si="8"/>
        <v>36916</v>
      </c>
      <c r="H30" s="60">
        <f t="shared" si="8"/>
        <v>29503</v>
      </c>
      <c r="I30" s="60">
        <f t="shared" si="8"/>
        <v>27735</v>
      </c>
      <c r="J30" s="60">
        <f t="shared" si="8"/>
        <v>33223</v>
      </c>
      <c r="K30" s="60">
        <f t="shared" si="8"/>
        <v>29033</v>
      </c>
      <c r="L30" s="60">
        <f t="shared" si="8"/>
        <v>35916</v>
      </c>
      <c r="M30" s="60">
        <f t="shared" si="8"/>
        <v>38275</v>
      </c>
      <c r="N30" s="61">
        <f t="shared" si="8"/>
        <v>39682</v>
      </c>
      <c r="O30" s="60">
        <f t="shared" si="8"/>
        <v>48503</v>
      </c>
      <c r="P30" s="363">
        <f t="shared" si="8"/>
        <v>38692</v>
      </c>
      <c r="Q30" s="363">
        <f t="shared" si="8"/>
        <v>32416</v>
      </c>
      <c r="R30" s="363">
        <f t="shared" si="8"/>
        <v>37545</v>
      </c>
      <c r="S30" s="363">
        <f t="shared" si="8"/>
        <v>24580</v>
      </c>
      <c r="T30" s="363">
        <f t="shared" si="8"/>
        <v>24455</v>
      </c>
      <c r="U30" s="363">
        <f t="shared" si="8"/>
        <v>30811</v>
      </c>
      <c r="V30" s="363">
        <f t="shared" si="8"/>
        <v>27859</v>
      </c>
      <c r="W30" s="363">
        <f t="shared" si="8"/>
        <v>27049</v>
      </c>
      <c r="X30" s="216">
        <f t="shared" si="8"/>
        <v>5102</v>
      </c>
      <c r="Y30" s="60">
        <f t="shared" si="8"/>
        <v>-8482</v>
      </c>
      <c r="Z30" s="60">
        <f t="shared" si="8"/>
        <v>-542</v>
      </c>
      <c r="AA30" s="60">
        <f t="shared" si="8"/>
        <v>-1177</v>
      </c>
      <c r="AB30" s="60">
        <f t="shared" si="8"/>
        <v>-12336</v>
      </c>
      <c r="AC30" s="60">
        <f t="shared" si="8"/>
        <v>-5048</v>
      </c>
      <c r="AD30" s="60">
        <f t="shared" si="8"/>
        <v>3076</v>
      </c>
      <c r="AE30" s="60">
        <f t="shared" si="8"/>
        <v>-5364</v>
      </c>
      <c r="AF30" s="473">
        <f t="shared" ref="AF30" si="9">SUM(AF25:AF29)</f>
        <v>-1984</v>
      </c>
    </row>
    <row r="31" spans="1:37" x14ac:dyDescent="0.3">
      <c r="A31" s="490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63"/>
      <c r="U31" s="363"/>
      <c r="V31" s="363"/>
      <c r="W31" s="363"/>
      <c r="X31" s="216"/>
      <c r="Y31" s="60"/>
      <c r="Z31" s="60"/>
      <c r="AA31" s="60"/>
      <c r="AB31" s="60"/>
      <c r="AC31" s="60"/>
      <c r="AD31" s="60"/>
      <c r="AE31" s="60"/>
      <c r="AF31" s="473"/>
    </row>
    <row r="32" spans="1:37" x14ac:dyDescent="0.3">
      <c r="A32" s="490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363">
        <v>8083</v>
      </c>
      <c r="U32" s="363">
        <v>6944</v>
      </c>
      <c r="V32" s="363">
        <v>7791</v>
      </c>
      <c r="W32" s="469">
        <v>7394</v>
      </c>
      <c r="X32" s="213">
        <f t="shared" ref="X32:AF36" si="10">O32-C32</f>
        <v>-396</v>
      </c>
      <c r="Y32" s="80">
        <f t="shared" si="10"/>
        <v>-33</v>
      </c>
      <c r="Z32" s="80">
        <f t="shared" si="10"/>
        <v>-5319</v>
      </c>
      <c r="AA32" s="80">
        <f t="shared" si="10"/>
        <v>-3724</v>
      </c>
      <c r="AB32" s="80">
        <f t="shared" si="10"/>
        <v>-88</v>
      </c>
      <c r="AC32" s="80">
        <f t="shared" si="10"/>
        <v>-4565</v>
      </c>
      <c r="AD32" s="80">
        <f t="shared" si="10"/>
        <v>-3244</v>
      </c>
      <c r="AE32" s="80">
        <f t="shared" si="10"/>
        <v>-1958</v>
      </c>
      <c r="AF32" s="154">
        <f t="shared" si="10"/>
        <v>-3119</v>
      </c>
    </row>
    <row r="33" spans="1:37" x14ac:dyDescent="0.3">
      <c r="A33" s="490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363">
        <v>2858</v>
      </c>
      <c r="U33" s="363">
        <v>2450</v>
      </c>
      <c r="V33" s="363">
        <v>1996</v>
      </c>
      <c r="W33" s="469">
        <v>1822</v>
      </c>
      <c r="X33" s="213">
        <f t="shared" si="10"/>
        <v>-416</v>
      </c>
      <c r="Y33" s="80">
        <f t="shared" si="10"/>
        <v>-574</v>
      </c>
      <c r="Z33" s="80">
        <f t="shared" si="10"/>
        <v>-1035</v>
      </c>
      <c r="AA33" s="80">
        <f t="shared" si="10"/>
        <v>74</v>
      </c>
      <c r="AB33" s="80">
        <f t="shared" si="10"/>
        <v>825</v>
      </c>
      <c r="AC33" s="80">
        <f t="shared" si="10"/>
        <v>-735</v>
      </c>
      <c r="AD33" s="80">
        <f t="shared" si="10"/>
        <v>46</v>
      </c>
      <c r="AE33" s="80">
        <f t="shared" si="10"/>
        <v>-697</v>
      </c>
      <c r="AF33" s="154">
        <f t="shared" si="10"/>
        <v>-1390</v>
      </c>
    </row>
    <row r="34" spans="1:37" x14ac:dyDescent="0.3">
      <c r="A34" s="490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363">
        <v>766</v>
      </c>
      <c r="U34" s="363">
        <v>588</v>
      </c>
      <c r="V34" s="363">
        <v>626</v>
      </c>
      <c r="W34" s="469">
        <v>584</v>
      </c>
      <c r="X34" s="213">
        <f t="shared" si="10"/>
        <v>9</v>
      </c>
      <c r="Y34" s="80">
        <f t="shared" si="10"/>
        <v>534</v>
      </c>
      <c r="Z34" s="80">
        <f t="shared" si="10"/>
        <v>360</v>
      </c>
      <c r="AA34" s="80">
        <f t="shared" si="10"/>
        <v>-43</v>
      </c>
      <c r="AB34" s="80">
        <f t="shared" si="10"/>
        <v>183</v>
      </c>
      <c r="AC34" s="80">
        <f t="shared" si="10"/>
        <v>-196</v>
      </c>
      <c r="AD34" s="80">
        <f t="shared" si="10"/>
        <v>-132</v>
      </c>
      <c r="AE34" s="80">
        <f t="shared" si="10"/>
        <v>1</v>
      </c>
      <c r="AF34" s="154">
        <f t="shared" si="10"/>
        <v>-65</v>
      </c>
    </row>
    <row r="35" spans="1:37" x14ac:dyDescent="0.3">
      <c r="A35" s="490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363">
        <v>196</v>
      </c>
      <c r="U35" s="363">
        <v>153</v>
      </c>
      <c r="V35" s="363">
        <v>170</v>
      </c>
      <c r="W35" s="469">
        <v>186</v>
      </c>
      <c r="X35" s="213">
        <f t="shared" si="10"/>
        <v>38</v>
      </c>
      <c r="Y35" s="80">
        <f t="shared" si="10"/>
        <v>217</v>
      </c>
      <c r="Z35" s="80">
        <f t="shared" si="10"/>
        <v>112</v>
      </c>
      <c r="AA35" s="80">
        <f t="shared" si="10"/>
        <v>115</v>
      </c>
      <c r="AB35" s="80">
        <f t="shared" si="10"/>
        <v>82</v>
      </c>
      <c r="AC35" s="80">
        <f t="shared" si="10"/>
        <v>13</v>
      </c>
      <c r="AD35" s="80">
        <f t="shared" si="10"/>
        <v>-6</v>
      </c>
      <c r="AE35" s="80">
        <f t="shared" si="10"/>
        <v>32</v>
      </c>
      <c r="AF35" s="154">
        <f t="shared" si="10"/>
        <v>28</v>
      </c>
    </row>
    <row r="36" spans="1:37" x14ac:dyDescent="0.3">
      <c r="A36" s="490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370">
        <v>30</v>
      </c>
      <c r="U36" s="370">
        <v>20</v>
      </c>
      <c r="V36" s="370">
        <v>14</v>
      </c>
      <c r="W36" s="470">
        <v>14</v>
      </c>
      <c r="X36" s="214">
        <f t="shared" si="10"/>
        <v>13</v>
      </c>
      <c r="Y36" s="85">
        <f t="shared" si="10"/>
        <v>21</v>
      </c>
      <c r="Z36" s="85">
        <f t="shared" si="10"/>
        <v>15</v>
      </c>
      <c r="AA36" s="85">
        <f t="shared" si="10"/>
        <v>22</v>
      </c>
      <c r="AB36" s="85">
        <f t="shared" si="10"/>
        <v>28</v>
      </c>
      <c r="AC36" s="85">
        <f t="shared" si="10"/>
        <v>1</v>
      </c>
      <c r="AD36" s="85">
        <f t="shared" si="10"/>
        <v>-2</v>
      </c>
      <c r="AE36" s="85">
        <f t="shared" si="10"/>
        <v>1</v>
      </c>
      <c r="AF36" s="155">
        <f t="shared" si="10"/>
        <v>-9</v>
      </c>
    </row>
    <row r="37" spans="1:37" x14ac:dyDescent="0.3">
      <c r="A37" s="490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11">SUM(E32:E36)</f>
        <v>24582</v>
      </c>
      <c r="F37" s="60">
        <f t="shared" si="11"/>
        <v>19220</v>
      </c>
      <c r="G37" s="60">
        <f t="shared" si="11"/>
        <v>19183</v>
      </c>
      <c r="H37" s="60">
        <f t="shared" si="11"/>
        <v>17415</v>
      </c>
      <c r="I37" s="60">
        <f t="shared" si="11"/>
        <v>13493</v>
      </c>
      <c r="J37" s="60">
        <f t="shared" si="11"/>
        <v>13218</v>
      </c>
      <c r="K37" s="60">
        <f t="shared" si="11"/>
        <v>14555</v>
      </c>
      <c r="L37" s="60">
        <f t="shared" si="11"/>
        <v>10719</v>
      </c>
      <c r="M37" s="60">
        <f t="shared" si="11"/>
        <v>17160</v>
      </c>
      <c r="N37" s="61">
        <f t="shared" si="11"/>
        <v>17700</v>
      </c>
      <c r="O37" s="60">
        <f>SUM(O32:O36)</f>
        <v>18049</v>
      </c>
      <c r="P37" s="363">
        <f t="shared" ref="P37:AE37" si="12">SUM(P32:P36)</f>
        <v>22863</v>
      </c>
      <c r="Q37" s="363">
        <f t="shared" si="12"/>
        <v>18715</v>
      </c>
      <c r="R37" s="363">
        <f t="shared" si="12"/>
        <v>15664</v>
      </c>
      <c r="S37" s="363">
        <f t="shared" si="12"/>
        <v>20213</v>
      </c>
      <c r="T37" s="363">
        <f t="shared" si="12"/>
        <v>11933</v>
      </c>
      <c r="U37" s="363">
        <f t="shared" si="12"/>
        <v>10155</v>
      </c>
      <c r="V37" s="363">
        <f t="shared" si="12"/>
        <v>10597</v>
      </c>
      <c r="W37" s="363">
        <f t="shared" si="12"/>
        <v>10000</v>
      </c>
      <c r="X37" s="216">
        <f t="shared" si="12"/>
        <v>-752</v>
      </c>
      <c r="Y37" s="60">
        <f t="shared" si="12"/>
        <v>165</v>
      </c>
      <c r="Z37" s="60">
        <f t="shared" si="12"/>
        <v>-5867</v>
      </c>
      <c r="AA37" s="60">
        <f t="shared" si="12"/>
        <v>-3556</v>
      </c>
      <c r="AB37" s="60">
        <f t="shared" si="12"/>
        <v>1030</v>
      </c>
      <c r="AC37" s="60">
        <f t="shared" si="12"/>
        <v>-5482</v>
      </c>
      <c r="AD37" s="60">
        <f t="shared" si="12"/>
        <v>-3338</v>
      </c>
      <c r="AE37" s="60">
        <f t="shared" si="12"/>
        <v>-2621</v>
      </c>
      <c r="AF37" s="473">
        <f t="shared" ref="AF37" si="13">SUM(AF32:AF36)</f>
        <v>-4555</v>
      </c>
    </row>
    <row r="38" spans="1:37" x14ac:dyDescent="0.3">
      <c r="A38" s="490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63"/>
      <c r="U38" s="363"/>
      <c r="V38" s="363"/>
      <c r="W38" s="363"/>
      <c r="X38" s="216"/>
      <c r="Y38" s="60"/>
      <c r="Z38" s="60"/>
      <c r="AA38" s="60"/>
      <c r="AB38" s="60"/>
      <c r="AC38" s="60"/>
      <c r="AD38" s="60"/>
      <c r="AE38" s="60"/>
      <c r="AF38" s="473"/>
    </row>
    <row r="39" spans="1:37" x14ac:dyDescent="0.3">
      <c r="A39" s="490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363">
        <v>32794</v>
      </c>
      <c r="U39" s="363">
        <v>32134</v>
      </c>
      <c r="V39" s="363">
        <v>31055</v>
      </c>
      <c r="W39" s="469">
        <v>29716</v>
      </c>
      <c r="X39" s="213">
        <f t="shared" ref="X39:AF43" si="14">O39-C39</f>
        <v>2927</v>
      </c>
      <c r="Y39" s="80">
        <f t="shared" si="14"/>
        <v>4987</v>
      </c>
      <c r="Z39" s="80">
        <f t="shared" si="14"/>
        <v>5256</v>
      </c>
      <c r="AA39" s="80">
        <f t="shared" si="14"/>
        <v>4841</v>
      </c>
      <c r="AB39" s="80">
        <f t="shared" si="14"/>
        <v>2449</v>
      </c>
      <c r="AC39" s="80">
        <f t="shared" si="14"/>
        <v>5690</v>
      </c>
      <c r="AD39" s="80">
        <f t="shared" si="14"/>
        <v>4767</v>
      </c>
      <c r="AE39" s="80">
        <f t="shared" si="14"/>
        <v>6677</v>
      </c>
      <c r="AF39" s="154">
        <f t="shared" si="14"/>
        <v>7957</v>
      </c>
    </row>
    <row r="40" spans="1:37" x14ac:dyDescent="0.3">
      <c r="A40" s="490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363">
        <v>22248</v>
      </c>
      <c r="U40" s="363">
        <v>22490</v>
      </c>
      <c r="V40" s="363">
        <v>22550</v>
      </c>
      <c r="W40" s="469">
        <v>20663</v>
      </c>
      <c r="X40" s="213">
        <f t="shared" si="14"/>
        <v>-1476</v>
      </c>
      <c r="Y40" s="80">
        <f t="shared" si="14"/>
        <v>-752</v>
      </c>
      <c r="Z40" s="80">
        <f t="shared" si="14"/>
        <v>435</v>
      </c>
      <c r="AA40" s="80">
        <f t="shared" si="14"/>
        <v>563</v>
      </c>
      <c r="AB40" s="80">
        <f t="shared" si="14"/>
        <v>980</v>
      </c>
      <c r="AC40" s="80">
        <f t="shared" si="14"/>
        <v>2305</v>
      </c>
      <c r="AD40" s="80">
        <f t="shared" si="14"/>
        <v>2906</v>
      </c>
      <c r="AE40" s="80">
        <f t="shared" si="14"/>
        <v>3483</v>
      </c>
      <c r="AF40" s="154">
        <f t="shared" si="14"/>
        <v>2835</v>
      </c>
    </row>
    <row r="41" spans="1:37" x14ac:dyDescent="0.3">
      <c r="A41" s="490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363">
        <v>3105</v>
      </c>
      <c r="U41" s="363">
        <v>3106</v>
      </c>
      <c r="V41" s="363">
        <v>2921</v>
      </c>
      <c r="W41" s="469">
        <v>2772</v>
      </c>
      <c r="X41" s="213">
        <f t="shared" si="14"/>
        <v>185</v>
      </c>
      <c r="Y41" s="80">
        <f t="shared" si="14"/>
        <v>567</v>
      </c>
      <c r="Z41" s="80">
        <f t="shared" si="14"/>
        <v>997</v>
      </c>
      <c r="AA41" s="80">
        <f t="shared" si="14"/>
        <v>1094</v>
      </c>
      <c r="AB41" s="80">
        <f t="shared" si="14"/>
        <v>943</v>
      </c>
      <c r="AC41" s="80">
        <f t="shared" si="14"/>
        <v>1162</v>
      </c>
      <c r="AD41" s="80">
        <f t="shared" si="14"/>
        <v>992</v>
      </c>
      <c r="AE41" s="80">
        <f t="shared" si="14"/>
        <v>903</v>
      </c>
      <c r="AF41" s="154">
        <f t="shared" si="14"/>
        <v>1076</v>
      </c>
    </row>
    <row r="42" spans="1:37" x14ac:dyDescent="0.3">
      <c r="A42" s="490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363">
        <v>555</v>
      </c>
      <c r="U42" s="363">
        <v>559</v>
      </c>
      <c r="V42" s="363">
        <v>471</v>
      </c>
      <c r="W42" s="469">
        <v>428</v>
      </c>
      <c r="X42" s="213">
        <f t="shared" si="14"/>
        <v>21</v>
      </c>
      <c r="Y42" s="80">
        <f t="shared" si="14"/>
        <v>87</v>
      </c>
      <c r="Z42" s="80">
        <f t="shared" si="14"/>
        <v>177</v>
      </c>
      <c r="AA42" s="80">
        <f t="shared" si="14"/>
        <v>190</v>
      </c>
      <c r="AB42" s="80">
        <f t="shared" si="14"/>
        <v>203</v>
      </c>
      <c r="AC42" s="80">
        <f t="shared" si="14"/>
        <v>237</v>
      </c>
      <c r="AD42" s="80">
        <f t="shared" si="14"/>
        <v>227</v>
      </c>
      <c r="AE42" s="80">
        <f t="shared" si="14"/>
        <v>173</v>
      </c>
      <c r="AF42" s="154">
        <f t="shared" si="14"/>
        <v>181</v>
      </c>
    </row>
    <row r="43" spans="1:37" x14ac:dyDescent="0.3">
      <c r="A43" s="490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370">
        <v>59</v>
      </c>
      <c r="U43" s="370">
        <v>58</v>
      </c>
      <c r="V43" s="370">
        <v>44</v>
      </c>
      <c r="W43" s="470">
        <v>38</v>
      </c>
      <c r="X43" s="214">
        <f t="shared" si="14"/>
        <v>3</v>
      </c>
      <c r="Y43" s="85">
        <f t="shared" si="14"/>
        <v>9</v>
      </c>
      <c r="Z43" s="85">
        <f t="shared" si="14"/>
        <v>25</v>
      </c>
      <c r="AA43" s="85">
        <f t="shared" si="14"/>
        <v>21</v>
      </c>
      <c r="AB43" s="85">
        <f t="shared" si="14"/>
        <v>25</v>
      </c>
      <c r="AC43" s="85">
        <f t="shared" si="14"/>
        <v>34</v>
      </c>
      <c r="AD43" s="85">
        <f t="shared" si="14"/>
        <v>25</v>
      </c>
      <c r="AE43" s="85">
        <f t="shared" si="14"/>
        <v>13</v>
      </c>
      <c r="AF43" s="155">
        <f t="shared" si="14"/>
        <v>17</v>
      </c>
    </row>
    <row r="44" spans="1:37" ht="15" thickBot="1" x14ac:dyDescent="0.35">
      <c r="A44" s="490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E44" si="15">SUM(E39:E43)</f>
        <v>37763</v>
      </c>
      <c r="F44" s="51">
        <f t="shared" si="15"/>
        <v>42242</v>
      </c>
      <c r="G44" s="51">
        <f t="shared" si="15"/>
        <v>45907</v>
      </c>
      <c r="H44" s="51">
        <f t="shared" si="15"/>
        <v>49333</v>
      </c>
      <c r="I44" s="51">
        <f t="shared" si="15"/>
        <v>49430</v>
      </c>
      <c r="J44" s="51">
        <f t="shared" si="15"/>
        <v>45792</v>
      </c>
      <c r="K44" s="51">
        <f t="shared" si="15"/>
        <v>41551</v>
      </c>
      <c r="L44" s="51">
        <f t="shared" si="15"/>
        <v>38198</v>
      </c>
      <c r="M44" s="51">
        <f t="shared" si="15"/>
        <v>31857</v>
      </c>
      <c r="N44" s="62">
        <f t="shared" si="15"/>
        <v>29569</v>
      </c>
      <c r="O44" s="51">
        <f t="shared" si="15"/>
        <v>32590</v>
      </c>
      <c r="P44" s="359">
        <f t="shared" si="15"/>
        <v>37515</v>
      </c>
      <c r="Q44" s="359">
        <f t="shared" si="15"/>
        <v>44653</v>
      </c>
      <c r="R44" s="359">
        <f t="shared" si="15"/>
        <v>48951</v>
      </c>
      <c r="S44" s="359">
        <f t="shared" si="15"/>
        <v>50507</v>
      </c>
      <c r="T44" s="359">
        <f t="shared" si="15"/>
        <v>58761</v>
      </c>
      <c r="U44" s="359">
        <f t="shared" si="15"/>
        <v>58347</v>
      </c>
      <c r="V44" s="359">
        <f t="shared" si="15"/>
        <v>57041</v>
      </c>
      <c r="W44" s="359">
        <f t="shared" si="15"/>
        <v>53617</v>
      </c>
      <c r="X44" s="215">
        <f t="shared" si="15"/>
        <v>1660</v>
      </c>
      <c r="Y44" s="51">
        <f t="shared" si="15"/>
        <v>4898</v>
      </c>
      <c r="Z44" s="51">
        <f t="shared" si="15"/>
        <v>6890</v>
      </c>
      <c r="AA44" s="51">
        <f t="shared" si="15"/>
        <v>6709</v>
      </c>
      <c r="AB44" s="51">
        <f t="shared" si="15"/>
        <v>4600</v>
      </c>
      <c r="AC44" s="51">
        <f t="shared" si="15"/>
        <v>9428</v>
      </c>
      <c r="AD44" s="51">
        <f t="shared" si="15"/>
        <v>8917</v>
      </c>
      <c r="AE44" s="51">
        <f t="shared" si="15"/>
        <v>11249</v>
      </c>
      <c r="AF44" s="472">
        <f t="shared" ref="AF44" si="16">SUM(AF39:AF43)</f>
        <v>12066</v>
      </c>
    </row>
    <row r="45" spans="1:37" x14ac:dyDescent="0.3">
      <c r="A45" s="490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437"/>
      <c r="U45" s="437"/>
      <c r="V45" s="437"/>
      <c r="W45" s="437"/>
      <c r="X45" s="217"/>
      <c r="Y45" s="35"/>
      <c r="Z45" s="35"/>
      <c r="AA45" s="35"/>
      <c r="AB45" s="35"/>
      <c r="AC45" s="35"/>
      <c r="AD45" s="35"/>
      <c r="AE45" s="35"/>
      <c r="AF45" s="474"/>
    </row>
    <row r="46" spans="1:37" x14ac:dyDescent="0.3">
      <c r="A46" s="490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438">
        <v>928269.11</v>
      </c>
      <c r="U46" s="438">
        <v>1198922.53</v>
      </c>
      <c r="V46" s="438">
        <v>886161.41</v>
      </c>
      <c r="W46" s="438">
        <v>1005113.37</v>
      </c>
      <c r="X46" s="218">
        <f t="shared" ref="X46:AF50" si="17">O46-C46</f>
        <v>-885333.41999999993</v>
      </c>
      <c r="Y46" s="95">
        <f t="shared" si="17"/>
        <v>-4698211.49</v>
      </c>
      <c r="Z46" s="95">
        <f t="shared" si="17"/>
        <v>251538.20000000019</v>
      </c>
      <c r="AA46" s="95">
        <f t="shared" si="17"/>
        <v>357829.23000000045</v>
      </c>
      <c r="AB46" s="95">
        <f t="shared" si="17"/>
        <v>-1198413.1299999999</v>
      </c>
      <c r="AC46" s="95">
        <f t="shared" si="17"/>
        <v>-342432.89</v>
      </c>
      <c r="AD46" s="95">
        <f t="shared" si="17"/>
        <v>119520.41999999993</v>
      </c>
      <c r="AE46" s="95">
        <f t="shared" si="17"/>
        <v>-364380.5199999999</v>
      </c>
      <c r="AF46" s="164">
        <f t="shared" si="17"/>
        <v>-364639.92000000004</v>
      </c>
      <c r="AG46" s="400"/>
      <c r="AH46" s="400"/>
      <c r="AI46" s="400"/>
      <c r="AJ46" s="400"/>
      <c r="AK46" s="400"/>
    </row>
    <row r="47" spans="1:37" x14ac:dyDescent="0.3">
      <c r="A47" s="490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438">
        <v>373341.62</v>
      </c>
      <c r="U47" s="438">
        <v>531173.43000000005</v>
      </c>
      <c r="V47" s="438">
        <v>460473.74</v>
      </c>
      <c r="W47" s="438">
        <v>132571.9</v>
      </c>
      <c r="X47" s="218">
        <f t="shared" si="17"/>
        <v>-912920.56</v>
      </c>
      <c r="Y47" s="95">
        <f t="shared" si="17"/>
        <v>-906208.42999999993</v>
      </c>
      <c r="Z47" s="95">
        <f t="shared" si="17"/>
        <v>348030.25</v>
      </c>
      <c r="AA47" s="95">
        <f t="shared" si="17"/>
        <v>25879.289999999921</v>
      </c>
      <c r="AB47" s="95">
        <f t="shared" si="17"/>
        <v>-851112.74</v>
      </c>
      <c r="AC47" s="95">
        <f t="shared" si="17"/>
        <v>-319950.26</v>
      </c>
      <c r="AD47" s="95">
        <f t="shared" si="17"/>
        <v>195149.09000000003</v>
      </c>
      <c r="AE47" s="95">
        <f t="shared" si="17"/>
        <v>74976.969999999972</v>
      </c>
      <c r="AF47" s="164">
        <f t="shared" si="17"/>
        <v>-466758.5</v>
      </c>
    </row>
    <row r="48" spans="1:37" x14ac:dyDescent="0.3">
      <c r="A48" s="490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438">
        <v>88977.56</v>
      </c>
      <c r="U48" s="438">
        <v>60692.57</v>
      </c>
      <c r="V48" s="438">
        <v>48022.720000000001</v>
      </c>
      <c r="W48" s="438">
        <v>63124.39</v>
      </c>
      <c r="X48" s="218">
        <f t="shared" si="17"/>
        <v>-92779.579999999958</v>
      </c>
      <c r="Y48" s="95">
        <f t="shared" si="17"/>
        <v>-265974.88</v>
      </c>
      <c r="Z48" s="95">
        <f t="shared" si="17"/>
        <v>108880.34000000003</v>
      </c>
      <c r="AA48" s="95">
        <f t="shared" si="17"/>
        <v>81031.98000000001</v>
      </c>
      <c r="AB48" s="95">
        <f t="shared" si="17"/>
        <v>-21073.900000000009</v>
      </c>
      <c r="AC48" s="95">
        <f t="shared" si="17"/>
        <v>15257.580000000002</v>
      </c>
      <c r="AD48" s="95">
        <f t="shared" si="17"/>
        <v>-30092.480000000003</v>
      </c>
      <c r="AE48" s="95">
        <f t="shared" si="17"/>
        <v>-15811.059999999998</v>
      </c>
      <c r="AF48" s="164">
        <f t="shared" si="17"/>
        <v>-22021.059999999998</v>
      </c>
      <c r="AG48" s="401"/>
      <c r="AH48" s="401"/>
      <c r="AI48" s="401"/>
      <c r="AJ48" s="401"/>
      <c r="AK48" s="401"/>
    </row>
    <row r="49" spans="1:37" x14ac:dyDescent="0.3">
      <c r="A49" s="490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438">
        <v>123501.02</v>
      </c>
      <c r="U49" s="438">
        <v>41655.25</v>
      </c>
      <c r="V49" s="438">
        <v>99254.81</v>
      </c>
      <c r="W49" s="438">
        <v>90803.92</v>
      </c>
      <c r="X49" s="218">
        <f t="shared" si="17"/>
        <v>40715.810000000056</v>
      </c>
      <c r="Y49" s="95">
        <f t="shared" si="17"/>
        <v>-6772.0900000000838</v>
      </c>
      <c r="Z49" s="95">
        <f t="shared" si="17"/>
        <v>-18767.400000000023</v>
      </c>
      <c r="AA49" s="95">
        <f t="shared" si="17"/>
        <v>125627.41000000003</v>
      </c>
      <c r="AB49" s="95">
        <f t="shared" si="17"/>
        <v>19748.820000000007</v>
      </c>
      <c r="AC49" s="95">
        <f t="shared" si="17"/>
        <v>-1892.8899999999994</v>
      </c>
      <c r="AD49" s="95">
        <f t="shared" si="17"/>
        <v>-47961.520000000004</v>
      </c>
      <c r="AE49" s="95">
        <f t="shared" si="17"/>
        <v>-20336.869999999995</v>
      </c>
      <c r="AF49" s="164">
        <f t="shared" si="17"/>
        <v>-62141.62999999999</v>
      </c>
    </row>
    <row r="50" spans="1:37" ht="16.2" x14ac:dyDescent="0.45">
      <c r="A50" s="490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439">
        <v>351295.66</v>
      </c>
      <c r="U50" s="439">
        <v>340531.04</v>
      </c>
      <c r="V50" s="439">
        <v>277898.56</v>
      </c>
      <c r="W50" s="439">
        <v>360847.49</v>
      </c>
      <c r="X50" s="219">
        <f t="shared" si="17"/>
        <v>589224.21</v>
      </c>
      <c r="Y50" s="96">
        <f t="shared" si="17"/>
        <v>-37535.29999999993</v>
      </c>
      <c r="Z50" s="96">
        <f t="shared" si="17"/>
        <v>-63401.169999999925</v>
      </c>
      <c r="AA50" s="96">
        <f t="shared" si="17"/>
        <v>225533.68</v>
      </c>
      <c r="AB50" s="96">
        <f t="shared" si="17"/>
        <v>52493.459999999992</v>
      </c>
      <c r="AC50" s="96">
        <f t="shared" si="17"/>
        <v>249846.36</v>
      </c>
      <c r="AD50" s="96">
        <f t="shared" si="17"/>
        <v>191688.86999999997</v>
      </c>
      <c r="AE50" s="96">
        <f t="shared" si="17"/>
        <v>63992.369999999995</v>
      </c>
      <c r="AF50" s="165">
        <f t="shared" si="17"/>
        <v>193801.63</v>
      </c>
    </row>
    <row r="51" spans="1:37" x14ac:dyDescent="0.3">
      <c r="A51" s="490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E51" si="18">SUM(E46:E50)</f>
        <v>6985330.1200000001</v>
      </c>
      <c r="F51" s="95">
        <f t="shared" si="18"/>
        <v>5624043.4799999995</v>
      </c>
      <c r="G51" s="95">
        <f t="shared" si="18"/>
        <v>4017615.05</v>
      </c>
      <c r="H51" s="95">
        <f t="shared" si="18"/>
        <v>2264557.0699999998</v>
      </c>
      <c r="I51" s="95">
        <f t="shared" si="18"/>
        <v>1744670.4400000002</v>
      </c>
      <c r="J51" s="95">
        <f t="shared" si="18"/>
        <v>2033370.3499999999</v>
      </c>
      <c r="K51" s="95">
        <f t="shared" si="18"/>
        <v>2374220.5499999998</v>
      </c>
      <c r="L51" s="95">
        <f t="shared" si="18"/>
        <v>5490592.71</v>
      </c>
      <c r="M51" s="95">
        <f t="shared" si="18"/>
        <v>9484969.1400000006</v>
      </c>
      <c r="N51" s="100">
        <f t="shared" si="18"/>
        <v>11648055.420000002</v>
      </c>
      <c r="O51" s="95">
        <f t="shared" si="18"/>
        <v>15834555.16</v>
      </c>
      <c r="P51" s="365">
        <f t="shared" si="18"/>
        <v>10362424.199999999</v>
      </c>
      <c r="Q51" s="365">
        <f t="shared" si="18"/>
        <v>7611610.3399999999</v>
      </c>
      <c r="R51" s="365">
        <f t="shared" si="18"/>
        <v>6439945.0700000003</v>
      </c>
      <c r="S51" s="438">
        <f t="shared" si="18"/>
        <v>2019257.56</v>
      </c>
      <c r="T51" s="438">
        <f t="shared" si="18"/>
        <v>1865384.97</v>
      </c>
      <c r="U51" s="438">
        <f t="shared" si="18"/>
        <v>2172974.8199999998</v>
      </c>
      <c r="V51" s="438">
        <f t="shared" si="18"/>
        <v>1771811.24</v>
      </c>
      <c r="W51" s="438">
        <f t="shared" si="18"/>
        <v>1652461.0699999998</v>
      </c>
      <c r="X51" s="218">
        <f t="shared" si="18"/>
        <v>-1261093.54</v>
      </c>
      <c r="Y51" s="95">
        <f t="shared" si="18"/>
        <v>-5914702.1899999995</v>
      </c>
      <c r="Z51" s="95">
        <f t="shared" si="18"/>
        <v>626280.22000000032</v>
      </c>
      <c r="AA51" s="95">
        <f t="shared" si="18"/>
        <v>815901.59000000032</v>
      </c>
      <c r="AB51" s="95">
        <f t="shared" si="18"/>
        <v>-1998357.4899999998</v>
      </c>
      <c r="AC51" s="95">
        <f t="shared" si="18"/>
        <v>-399172.10000000009</v>
      </c>
      <c r="AD51" s="95">
        <f t="shared" si="18"/>
        <v>428304.37999999989</v>
      </c>
      <c r="AE51" s="95">
        <f t="shared" si="18"/>
        <v>-261559.10999999993</v>
      </c>
      <c r="AF51" s="164">
        <f t="shared" ref="AF51" si="19">SUM(AF46:AF50)</f>
        <v>-721759.48</v>
      </c>
    </row>
    <row r="52" spans="1:37" x14ac:dyDescent="0.3">
      <c r="A52" s="490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438"/>
      <c r="U52" s="438"/>
      <c r="V52" s="438"/>
      <c r="W52" s="438"/>
      <c r="X52" s="218"/>
      <c r="Y52" s="95"/>
      <c r="Z52" s="95"/>
      <c r="AA52" s="95"/>
      <c r="AB52" s="95"/>
      <c r="AC52" s="95"/>
      <c r="AD52" s="95"/>
      <c r="AE52" s="95"/>
      <c r="AF52" s="164"/>
    </row>
    <row r="53" spans="1:37" x14ac:dyDescent="0.3">
      <c r="A53" s="490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438">
        <v>751078.24</v>
      </c>
      <c r="U53" s="438">
        <v>545799.26</v>
      </c>
      <c r="V53" s="438">
        <v>499114.17</v>
      </c>
      <c r="W53" s="438">
        <v>539827.73</v>
      </c>
      <c r="X53" s="218">
        <f t="shared" ref="X53:AF57" si="20">O53-C53</f>
        <v>-848511.8200000003</v>
      </c>
      <c r="Y53" s="95">
        <f t="shared" si="20"/>
        <v>2138.6200000001118</v>
      </c>
      <c r="Z53" s="95">
        <f t="shared" si="20"/>
        <v>-1635898.5999999996</v>
      </c>
      <c r="AA53" s="95">
        <f t="shared" si="20"/>
        <v>-408999</v>
      </c>
      <c r="AB53" s="95">
        <f t="shared" si="20"/>
        <v>670856.93000000017</v>
      </c>
      <c r="AC53" s="95">
        <f t="shared" si="20"/>
        <v>-441575.37000000011</v>
      </c>
      <c r="AD53" s="95">
        <f t="shared" si="20"/>
        <v>-105512.21999999997</v>
      </c>
      <c r="AE53" s="95">
        <f t="shared" si="20"/>
        <v>-58033.610000000044</v>
      </c>
      <c r="AF53" s="164">
        <f t="shared" si="20"/>
        <v>-168150.31000000006</v>
      </c>
      <c r="AG53" s="400"/>
      <c r="AH53" s="400"/>
      <c r="AI53" s="400"/>
      <c r="AJ53" s="400"/>
      <c r="AK53" s="400"/>
    </row>
    <row r="54" spans="1:37" x14ac:dyDescent="0.3">
      <c r="A54" s="490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438">
        <v>318130.05</v>
      </c>
      <c r="U54" s="438">
        <v>302973.88</v>
      </c>
      <c r="V54" s="438">
        <v>369727.04</v>
      </c>
      <c r="W54" s="438">
        <v>340720.86</v>
      </c>
      <c r="X54" s="218">
        <f t="shared" si="20"/>
        <v>-1050142.3700000001</v>
      </c>
      <c r="Y54" s="95">
        <f t="shared" si="20"/>
        <v>-782372.47</v>
      </c>
      <c r="Z54" s="95">
        <f t="shared" si="20"/>
        <v>-187483.75</v>
      </c>
      <c r="AA54" s="95">
        <f t="shared" si="20"/>
        <v>-283177.19999999995</v>
      </c>
      <c r="AB54" s="95">
        <f t="shared" si="20"/>
        <v>-14724.140000000014</v>
      </c>
      <c r="AC54" s="95">
        <f t="shared" si="20"/>
        <v>-738227.81</v>
      </c>
      <c r="AD54" s="95">
        <f t="shared" si="20"/>
        <v>-290107.53000000003</v>
      </c>
      <c r="AE54" s="95">
        <f t="shared" si="20"/>
        <v>2821.7299999999814</v>
      </c>
      <c r="AF54" s="164">
        <f t="shared" si="20"/>
        <v>-74599.510000000009</v>
      </c>
    </row>
    <row r="55" spans="1:37" x14ac:dyDescent="0.3">
      <c r="A55" s="490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438">
        <v>49049.9</v>
      </c>
      <c r="U55" s="438">
        <v>49416.39</v>
      </c>
      <c r="V55" s="438">
        <v>18484.43</v>
      </c>
      <c r="W55" s="438">
        <v>24146.880000000001</v>
      </c>
      <c r="X55" s="218">
        <f t="shared" si="20"/>
        <v>-28982.929999999993</v>
      </c>
      <c r="Y55" s="95">
        <f t="shared" si="20"/>
        <v>156525.27000000002</v>
      </c>
      <c r="Z55" s="95">
        <f t="shared" si="20"/>
        <v>60421.800000000047</v>
      </c>
      <c r="AA55" s="95">
        <f t="shared" si="20"/>
        <v>58545.650000000023</v>
      </c>
      <c r="AB55" s="95">
        <f t="shared" si="20"/>
        <v>104460.87000000001</v>
      </c>
      <c r="AC55" s="95">
        <f t="shared" si="20"/>
        <v>29731.850000000002</v>
      </c>
      <c r="AD55" s="95">
        <f t="shared" si="20"/>
        <v>28649.39</v>
      </c>
      <c r="AE55" s="95">
        <f t="shared" si="20"/>
        <v>-13442.029999999999</v>
      </c>
      <c r="AF55" s="164">
        <f t="shared" si="20"/>
        <v>-17030.740000000002</v>
      </c>
      <c r="AG55" s="401"/>
      <c r="AH55" s="401"/>
      <c r="AI55" s="401"/>
      <c r="AJ55" s="401"/>
      <c r="AK55" s="401"/>
    </row>
    <row r="56" spans="1:37" x14ac:dyDescent="0.3">
      <c r="A56" s="490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438">
        <v>111918.24</v>
      </c>
      <c r="U56" s="438">
        <v>45640.15</v>
      </c>
      <c r="V56" s="438">
        <v>-7426.5</v>
      </c>
      <c r="W56" s="438">
        <v>5977.1</v>
      </c>
      <c r="X56" s="218">
        <f t="shared" si="20"/>
        <v>44975.479999999981</v>
      </c>
      <c r="Y56" s="95">
        <f t="shared" si="20"/>
        <v>193343.38</v>
      </c>
      <c r="Z56" s="95">
        <f t="shared" si="20"/>
        <v>130198.16999999998</v>
      </c>
      <c r="AA56" s="95">
        <f t="shared" si="20"/>
        <v>3530.4499999999825</v>
      </c>
      <c r="AB56" s="95">
        <f t="shared" si="20"/>
        <v>81735.81</v>
      </c>
      <c r="AC56" s="95">
        <f t="shared" si="20"/>
        <v>82671.02</v>
      </c>
      <c r="AD56" s="95">
        <f t="shared" si="20"/>
        <v>26420.15</v>
      </c>
      <c r="AE56" s="95">
        <f t="shared" si="20"/>
        <v>-29818.55</v>
      </c>
      <c r="AF56" s="164">
        <f t="shared" si="20"/>
        <v>-42490.39</v>
      </c>
    </row>
    <row r="57" spans="1:37" ht="16.2" x14ac:dyDescent="0.45">
      <c r="A57" s="490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439">
        <v>106636.04</v>
      </c>
      <c r="U57" s="439">
        <v>254526.2</v>
      </c>
      <c r="V57" s="439">
        <v>94473.23</v>
      </c>
      <c r="W57" s="439">
        <v>98407.08</v>
      </c>
      <c r="X57" s="219">
        <f t="shared" si="20"/>
        <v>132581.70000000001</v>
      </c>
      <c r="Y57" s="96">
        <f t="shared" si="20"/>
        <v>27046.979999999981</v>
      </c>
      <c r="Z57" s="96">
        <f t="shared" si="20"/>
        <v>98414.839999999967</v>
      </c>
      <c r="AA57" s="96">
        <f t="shared" si="20"/>
        <v>331904.59999999998</v>
      </c>
      <c r="AB57" s="96">
        <f t="shared" si="20"/>
        <v>41809.599999999977</v>
      </c>
      <c r="AC57" s="96">
        <f t="shared" si="20"/>
        <v>-50027.020000000004</v>
      </c>
      <c r="AD57" s="96">
        <f t="shared" si="20"/>
        <v>206587.28000000003</v>
      </c>
      <c r="AE57" s="96">
        <f t="shared" si="20"/>
        <v>40339.21</v>
      </c>
      <c r="AF57" s="165">
        <f t="shared" si="20"/>
        <v>25064.199999999997</v>
      </c>
    </row>
    <row r="58" spans="1:37" x14ac:dyDescent="0.3">
      <c r="A58" s="490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E58" si="21">SUM(E53:E57)</f>
        <v>9304468.25</v>
      </c>
      <c r="F58" s="95">
        <f t="shared" si="21"/>
        <v>5187472.16</v>
      </c>
      <c r="G58" s="95">
        <f t="shared" si="21"/>
        <v>3492231.1</v>
      </c>
      <c r="H58" s="95">
        <f t="shared" si="21"/>
        <v>2454239.8000000003</v>
      </c>
      <c r="I58" s="95">
        <f t="shared" si="21"/>
        <v>1332318.81</v>
      </c>
      <c r="J58" s="95">
        <f t="shared" si="21"/>
        <v>1032505.6200000001</v>
      </c>
      <c r="K58" s="95">
        <f t="shared" si="21"/>
        <v>1286286.4000000004</v>
      </c>
      <c r="L58" s="95">
        <f t="shared" si="21"/>
        <v>1269080.49</v>
      </c>
      <c r="M58" s="95">
        <f t="shared" si="21"/>
        <v>4276625.4799999995</v>
      </c>
      <c r="N58" s="100">
        <f t="shared" si="21"/>
        <v>5948666.0999999996</v>
      </c>
      <c r="O58" s="95">
        <f t="shared" si="21"/>
        <v>6101065.9900000002</v>
      </c>
      <c r="P58" s="365">
        <f t="shared" si="21"/>
        <v>9596939.2200000007</v>
      </c>
      <c r="Q58" s="365">
        <f t="shared" si="21"/>
        <v>7770120.7100000009</v>
      </c>
      <c r="R58" s="365">
        <f t="shared" si="21"/>
        <v>4889276.66</v>
      </c>
      <c r="S58" s="438">
        <f t="shared" si="21"/>
        <v>4376370.17</v>
      </c>
      <c r="T58" s="438">
        <f t="shared" si="21"/>
        <v>1336812.47</v>
      </c>
      <c r="U58" s="438">
        <f t="shared" si="21"/>
        <v>1198355.8800000001</v>
      </c>
      <c r="V58" s="438">
        <f t="shared" si="21"/>
        <v>974372.37</v>
      </c>
      <c r="W58" s="438">
        <f t="shared" si="21"/>
        <v>1009079.6499999999</v>
      </c>
      <c r="X58" s="218">
        <f t="shared" si="21"/>
        <v>-1750079.9400000004</v>
      </c>
      <c r="Y58" s="95">
        <f t="shared" si="21"/>
        <v>-403318.21999999986</v>
      </c>
      <c r="Z58" s="95">
        <f t="shared" si="21"/>
        <v>-1534347.5399999996</v>
      </c>
      <c r="AA58" s="95">
        <f t="shared" si="21"/>
        <v>-298195.5</v>
      </c>
      <c r="AB58" s="95">
        <f t="shared" si="21"/>
        <v>884139.07000000018</v>
      </c>
      <c r="AC58" s="95">
        <f t="shared" si="21"/>
        <v>-1117427.33</v>
      </c>
      <c r="AD58" s="95">
        <f t="shared" si="21"/>
        <v>-133962.92999999993</v>
      </c>
      <c r="AE58" s="95">
        <f t="shared" si="21"/>
        <v>-58133.250000000065</v>
      </c>
      <c r="AF58" s="164">
        <f t="shared" ref="AF58" si="22">SUM(AF53:AF57)</f>
        <v>-277206.75000000006</v>
      </c>
    </row>
    <row r="59" spans="1:37" x14ac:dyDescent="0.3">
      <c r="A59" s="490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438"/>
      <c r="U59" s="438"/>
      <c r="V59" s="438"/>
      <c r="W59" s="438"/>
      <c r="X59" s="218"/>
      <c r="Y59" s="95"/>
      <c r="Z59" s="95"/>
      <c r="AA59" s="95"/>
      <c r="AB59" s="95"/>
      <c r="AC59" s="95"/>
      <c r="AD59" s="95"/>
      <c r="AE59" s="95"/>
      <c r="AF59" s="164"/>
    </row>
    <row r="60" spans="1:37" x14ac:dyDescent="0.3">
      <c r="A60" s="490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438">
        <v>20405063.850000001</v>
      </c>
      <c r="U60" s="438">
        <v>19458505.68</v>
      </c>
      <c r="V60" s="438">
        <v>18787350.390000001</v>
      </c>
      <c r="W60" s="438">
        <v>18515683.850000001</v>
      </c>
      <c r="X60" s="218">
        <f t="shared" ref="X60:AF64" si="23">O60-C60</f>
        <v>2708018.6500000004</v>
      </c>
      <c r="Y60" s="95">
        <f t="shared" si="23"/>
        <v>3632705.0700000003</v>
      </c>
      <c r="Z60" s="95">
        <f t="shared" si="23"/>
        <v>3001242.5</v>
      </c>
      <c r="AA60" s="95">
        <f t="shared" si="23"/>
        <v>3868073.4699999988</v>
      </c>
      <c r="AB60" s="95">
        <f t="shared" si="23"/>
        <v>5217017.1399999987</v>
      </c>
      <c r="AC60" s="95">
        <f t="shared" si="23"/>
        <v>7451609.2300000023</v>
      </c>
      <c r="AD60" s="95">
        <f t="shared" si="23"/>
        <v>8040721.1500000004</v>
      </c>
      <c r="AE60" s="95">
        <f t="shared" si="23"/>
        <v>8945305.6300000008</v>
      </c>
      <c r="AF60" s="164">
        <f t="shared" si="23"/>
        <v>8986205.2700000014</v>
      </c>
      <c r="AG60" s="400"/>
      <c r="AH60" s="400"/>
      <c r="AI60" s="400"/>
      <c r="AJ60" s="400"/>
      <c r="AK60" s="400"/>
    </row>
    <row r="61" spans="1:37" x14ac:dyDescent="0.3">
      <c r="A61" s="490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438">
        <v>13938130.85</v>
      </c>
      <c r="U61" s="438">
        <v>14023721.99</v>
      </c>
      <c r="V61" s="438">
        <v>14278503.949999999</v>
      </c>
      <c r="W61" s="438">
        <v>10497899.460000001</v>
      </c>
      <c r="X61" s="218">
        <f t="shared" si="23"/>
        <v>-450639.22999999858</v>
      </c>
      <c r="Y61" s="95">
        <f t="shared" si="23"/>
        <v>-492342.25</v>
      </c>
      <c r="Z61" s="95">
        <f t="shared" si="23"/>
        <v>-399624.86999999918</v>
      </c>
      <c r="AA61" s="95">
        <f t="shared" si="23"/>
        <v>414293.08999999985</v>
      </c>
      <c r="AB61" s="95">
        <f t="shared" si="23"/>
        <v>3506213.5299999993</v>
      </c>
      <c r="AC61" s="95">
        <f t="shared" si="23"/>
        <v>4066584.0700000003</v>
      </c>
      <c r="AD61" s="95">
        <f t="shared" si="23"/>
        <v>4321083.870000001</v>
      </c>
      <c r="AE61" s="95">
        <f t="shared" si="23"/>
        <v>4221162.2999999989</v>
      </c>
      <c r="AF61" s="164">
        <f t="shared" si="23"/>
        <v>372023.11000000127</v>
      </c>
    </row>
    <row r="62" spans="1:37" x14ac:dyDescent="0.3">
      <c r="A62" s="490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438">
        <v>1015773.78</v>
      </c>
      <c r="U62" s="438">
        <v>910599.24</v>
      </c>
      <c r="V62" s="438">
        <v>730007.58</v>
      </c>
      <c r="W62" s="438">
        <v>718203.98</v>
      </c>
      <c r="X62" s="218">
        <f t="shared" si="23"/>
        <v>167275.35</v>
      </c>
      <c r="Y62" s="95">
        <f t="shared" si="23"/>
        <v>334843.09999999998</v>
      </c>
      <c r="Z62" s="95">
        <f t="shared" si="23"/>
        <v>513803.26999999996</v>
      </c>
      <c r="AA62" s="95">
        <f t="shared" si="23"/>
        <v>567644.16999999993</v>
      </c>
      <c r="AB62" s="95">
        <f t="shared" si="23"/>
        <v>751666.08</v>
      </c>
      <c r="AC62" s="95">
        <f t="shared" si="23"/>
        <v>909048.84000000008</v>
      </c>
      <c r="AD62" s="95">
        <f t="shared" si="23"/>
        <v>901835.08</v>
      </c>
      <c r="AE62" s="95">
        <f t="shared" si="23"/>
        <v>758320.01</v>
      </c>
      <c r="AF62" s="164">
        <f t="shared" si="23"/>
        <v>674893.13</v>
      </c>
      <c r="AG62" s="401"/>
      <c r="AH62" s="401"/>
      <c r="AI62" s="401"/>
      <c r="AJ62" s="401"/>
      <c r="AK62" s="401"/>
    </row>
    <row r="63" spans="1:37" x14ac:dyDescent="0.3">
      <c r="A63" s="490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438">
        <v>581175.47</v>
      </c>
      <c r="U63" s="438">
        <v>562750.47</v>
      </c>
      <c r="V63" s="438">
        <v>397800.51</v>
      </c>
      <c r="W63" s="438">
        <v>393898.48</v>
      </c>
      <c r="X63" s="218">
        <f t="shared" si="23"/>
        <v>23959.199999999997</v>
      </c>
      <c r="Y63" s="95">
        <f t="shared" si="23"/>
        <v>124358.78999999998</v>
      </c>
      <c r="Z63" s="95">
        <f t="shared" si="23"/>
        <v>211879.67999999999</v>
      </c>
      <c r="AA63" s="95">
        <f t="shared" si="23"/>
        <v>289165.19</v>
      </c>
      <c r="AB63" s="95">
        <f t="shared" si="23"/>
        <v>367223.42</v>
      </c>
      <c r="AC63" s="95">
        <f t="shared" si="23"/>
        <v>433671.04999999993</v>
      </c>
      <c r="AD63" s="95">
        <f t="shared" si="23"/>
        <v>453770.12</v>
      </c>
      <c r="AE63" s="95">
        <f t="shared" si="23"/>
        <v>399596.05</v>
      </c>
      <c r="AF63" s="164">
        <f t="shared" si="23"/>
        <v>361135.35</v>
      </c>
    </row>
    <row r="64" spans="1:37" ht="16.2" x14ac:dyDescent="0.45">
      <c r="A64" s="490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439">
        <v>726849.97</v>
      </c>
      <c r="U64" s="439">
        <v>499917.56</v>
      </c>
      <c r="V64" s="439">
        <v>571300.41</v>
      </c>
      <c r="W64" s="439">
        <v>505981.67</v>
      </c>
      <c r="X64" s="219">
        <f t="shared" si="23"/>
        <v>217842.19</v>
      </c>
      <c r="Y64" s="96">
        <f t="shared" si="23"/>
        <v>359096.44999999995</v>
      </c>
      <c r="Z64" s="96">
        <f t="shared" si="23"/>
        <v>330470.48</v>
      </c>
      <c r="AA64" s="96">
        <f t="shared" si="23"/>
        <v>326056.31</v>
      </c>
      <c r="AB64" s="96">
        <f t="shared" si="23"/>
        <v>554856.92000000004</v>
      </c>
      <c r="AC64" s="96">
        <f t="shared" si="23"/>
        <v>454315.51999999996</v>
      </c>
      <c r="AD64" s="96">
        <f t="shared" si="23"/>
        <v>282380.75</v>
      </c>
      <c r="AE64" s="96">
        <f t="shared" si="23"/>
        <v>310507.03000000003</v>
      </c>
      <c r="AF64" s="165">
        <f t="shared" si="23"/>
        <v>268626.95999999996</v>
      </c>
    </row>
    <row r="65" spans="1:37" x14ac:dyDescent="0.3">
      <c r="A65" s="490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E65" si="24">SUM(E60:E64)</f>
        <v>25226520.590000004</v>
      </c>
      <c r="F65" s="95">
        <f t="shared" si="24"/>
        <v>26465975.920000002</v>
      </c>
      <c r="G65" s="95">
        <f t="shared" si="24"/>
        <v>24737077.710000001</v>
      </c>
      <c r="H65" s="95">
        <f t="shared" si="24"/>
        <v>23351765.210000001</v>
      </c>
      <c r="I65" s="95">
        <f t="shared" si="24"/>
        <v>21455703.969999999</v>
      </c>
      <c r="J65" s="95">
        <f t="shared" si="24"/>
        <v>20130071.82</v>
      </c>
      <c r="K65" s="95">
        <f t="shared" si="24"/>
        <v>19968783.620000001</v>
      </c>
      <c r="L65" s="95">
        <f t="shared" si="24"/>
        <v>20178423.989999998</v>
      </c>
      <c r="M65" s="95">
        <f t="shared" si="24"/>
        <v>19738005.050000001</v>
      </c>
      <c r="N65" s="100">
        <f t="shared" si="24"/>
        <v>20584335.259999998</v>
      </c>
      <c r="O65" s="95">
        <f t="shared" si="24"/>
        <v>23414617.880000003</v>
      </c>
      <c r="P65" s="365">
        <f t="shared" si="24"/>
        <v>26876625.120000001</v>
      </c>
      <c r="Q65" s="365">
        <f t="shared" si="24"/>
        <v>28884291.650000002</v>
      </c>
      <c r="R65" s="365">
        <f t="shared" si="24"/>
        <v>31931208.150000002</v>
      </c>
      <c r="S65" s="438">
        <f t="shared" si="24"/>
        <v>35134054.799999997</v>
      </c>
      <c r="T65" s="438">
        <f t="shared" si="24"/>
        <v>36666993.920000002</v>
      </c>
      <c r="U65" s="438">
        <f t="shared" si="24"/>
        <v>35455494.940000005</v>
      </c>
      <c r="V65" s="438">
        <f t="shared" si="24"/>
        <v>34764962.839999996</v>
      </c>
      <c r="W65" s="438">
        <f t="shared" si="24"/>
        <v>30631667.440000005</v>
      </c>
      <c r="X65" s="218">
        <f t="shared" si="24"/>
        <v>2666456.160000002</v>
      </c>
      <c r="Y65" s="95">
        <f t="shared" si="24"/>
        <v>3958661.16</v>
      </c>
      <c r="Z65" s="95">
        <f t="shared" si="24"/>
        <v>3657771.060000001</v>
      </c>
      <c r="AA65" s="95">
        <f t="shared" si="24"/>
        <v>5465232.2299999986</v>
      </c>
      <c r="AB65" s="95">
        <f t="shared" si="24"/>
        <v>10396977.089999998</v>
      </c>
      <c r="AC65" s="95">
        <f t="shared" si="24"/>
        <v>13315228.710000003</v>
      </c>
      <c r="AD65" s="95">
        <f t="shared" si="24"/>
        <v>13999790.970000001</v>
      </c>
      <c r="AE65" s="95">
        <f t="shared" si="24"/>
        <v>14634891.02</v>
      </c>
      <c r="AF65" s="164">
        <f t="shared" ref="AF65" si="25">SUM(AF60:AF64)</f>
        <v>10662883.820000004</v>
      </c>
    </row>
    <row r="66" spans="1:37" x14ac:dyDescent="0.3">
      <c r="A66" s="490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438"/>
      <c r="U66" s="438"/>
      <c r="V66" s="438"/>
      <c r="W66" s="438"/>
      <c r="X66" s="218"/>
      <c r="Y66" s="95"/>
      <c r="Z66" s="95"/>
      <c r="AA66" s="95"/>
      <c r="AB66" s="95"/>
      <c r="AC66" s="95"/>
      <c r="AD66" s="95"/>
      <c r="AE66" s="95"/>
      <c r="AF66" s="164"/>
    </row>
    <row r="67" spans="1:37" x14ac:dyDescent="0.3">
      <c r="A67" s="490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26">E46+E53+E60</f>
        <v>23960724.149999999</v>
      </c>
      <c r="F67" s="95">
        <f t="shared" si="26"/>
        <v>22403727.240000002</v>
      </c>
      <c r="G67" s="95">
        <f t="shared" si="26"/>
        <v>18493534.689999998</v>
      </c>
      <c r="H67" s="95">
        <f t="shared" si="26"/>
        <v>15416810.23</v>
      </c>
      <c r="I67" s="95">
        <f t="shared" si="26"/>
        <v>13148498.119999999</v>
      </c>
      <c r="J67" s="95">
        <f t="shared" si="26"/>
        <v>11649734.469999999</v>
      </c>
      <c r="K67" s="95">
        <f t="shared" si="26"/>
        <v>11607209.91</v>
      </c>
      <c r="L67" s="95">
        <f t="shared" si="26"/>
        <v>13166773.809999999</v>
      </c>
      <c r="M67" s="95">
        <f t="shared" si="26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27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438">
        <v>22084411.199999999</v>
      </c>
      <c r="U67" s="438">
        <v>21203227.469999999</v>
      </c>
      <c r="V67" s="438">
        <v>20172625.969999999</v>
      </c>
      <c r="W67" s="438">
        <v>20060624.949999999</v>
      </c>
      <c r="X67" s="218">
        <f t="shared" ref="X67:AF71" si="28">O67-C67</f>
        <v>974173.41000000387</v>
      </c>
      <c r="Y67" s="95">
        <f t="shared" si="28"/>
        <v>-1063367.799999997</v>
      </c>
      <c r="Z67" s="95">
        <f t="shared" si="28"/>
        <v>1616882.1000000015</v>
      </c>
      <c r="AA67" s="95">
        <f t="shared" si="28"/>
        <v>3816903.6999999993</v>
      </c>
      <c r="AB67" s="95">
        <f t="shared" si="28"/>
        <v>4689460.9400000013</v>
      </c>
      <c r="AC67" s="95">
        <f t="shared" si="28"/>
        <v>6667600.9699999988</v>
      </c>
      <c r="AD67" s="95">
        <f t="shared" si="28"/>
        <v>8054729.3499999996</v>
      </c>
      <c r="AE67" s="95">
        <f t="shared" si="28"/>
        <v>8522891.5</v>
      </c>
      <c r="AF67" s="164">
        <f t="shared" si="28"/>
        <v>8453415.0399999991</v>
      </c>
      <c r="AG67" s="400"/>
      <c r="AH67" s="400"/>
      <c r="AI67" s="400"/>
      <c r="AJ67" s="400"/>
      <c r="AK67" s="400"/>
    </row>
    <row r="68" spans="1:37" x14ac:dyDescent="0.3">
      <c r="A68" s="490"/>
      <c r="B68" s="153" t="str">
        <f>$B$12</f>
        <v>Low Income Residential [2]</v>
      </c>
      <c r="C68" s="99">
        <f t="shared" ref="C68:D71" si="29">C47+C54+C61</f>
        <v>16801822.649999999</v>
      </c>
      <c r="D68" s="95">
        <f t="shared" si="29"/>
        <v>16702234.399999999</v>
      </c>
      <c r="E68" s="95">
        <f t="shared" si="26"/>
        <v>14154979.93</v>
      </c>
      <c r="F68" s="95">
        <f t="shared" si="26"/>
        <v>12662679.59</v>
      </c>
      <c r="G68" s="95">
        <f t="shared" si="26"/>
        <v>12244305.189999999</v>
      </c>
      <c r="H68" s="95">
        <f t="shared" si="26"/>
        <v>11621196.52</v>
      </c>
      <c r="I68" s="95">
        <f t="shared" si="26"/>
        <v>10631743.869999999</v>
      </c>
      <c r="J68" s="95">
        <f t="shared" si="26"/>
        <v>10809743.73</v>
      </c>
      <c r="K68" s="95">
        <f t="shared" si="26"/>
        <v>11140527.119999999</v>
      </c>
      <c r="L68" s="95">
        <f t="shared" si="26"/>
        <v>12319611.280000001</v>
      </c>
      <c r="M68" s="95">
        <f t="shared" si="26"/>
        <v>14053662.709999999</v>
      </c>
      <c r="N68" s="100">
        <f t="shared" si="26"/>
        <v>14288767.57</v>
      </c>
      <c r="O68" s="99">
        <f t="shared" si="26"/>
        <v>14388120.49</v>
      </c>
      <c r="P68" s="365">
        <f t="shared" si="27"/>
        <v>14521311.25</v>
      </c>
      <c r="Q68" s="365">
        <v>13915901.560000001</v>
      </c>
      <c r="R68" s="365">
        <v>12819674.77</v>
      </c>
      <c r="S68" s="438">
        <v>14884681.84</v>
      </c>
      <c r="T68" s="438">
        <v>14629602.52</v>
      </c>
      <c r="U68" s="438">
        <v>14857869.300000001</v>
      </c>
      <c r="V68" s="438">
        <v>15108704.73</v>
      </c>
      <c r="W68" s="438">
        <v>10971192.220000001</v>
      </c>
      <c r="X68" s="218">
        <f t="shared" si="28"/>
        <v>-2413702.1599999983</v>
      </c>
      <c r="Y68" s="95">
        <f t="shared" si="28"/>
        <v>-2180923.1499999985</v>
      </c>
      <c r="Z68" s="95">
        <f t="shared" si="28"/>
        <v>-239078.36999999918</v>
      </c>
      <c r="AA68" s="95">
        <f t="shared" si="28"/>
        <v>156995.1799999997</v>
      </c>
      <c r="AB68" s="95">
        <f t="shared" si="28"/>
        <v>2640376.6500000004</v>
      </c>
      <c r="AC68" s="95">
        <f t="shared" si="28"/>
        <v>3008406</v>
      </c>
      <c r="AD68" s="95">
        <f t="shared" si="28"/>
        <v>4226125.4300000016</v>
      </c>
      <c r="AE68" s="95">
        <f t="shared" si="28"/>
        <v>4298961</v>
      </c>
      <c r="AF68" s="164">
        <f t="shared" si="28"/>
        <v>-169334.89999999851</v>
      </c>
    </row>
    <row r="69" spans="1:37" x14ac:dyDescent="0.3">
      <c r="A69" s="490"/>
      <c r="B69" s="153" t="str">
        <f>$B$13</f>
        <v>Small C&amp;I [3]</v>
      </c>
      <c r="C69" s="99">
        <f t="shared" si="29"/>
        <v>1487682.48</v>
      </c>
      <c r="D69" s="95">
        <f t="shared" si="29"/>
        <v>1640907.89</v>
      </c>
      <c r="E69" s="95">
        <f t="shared" si="26"/>
        <v>1136741.6299999999</v>
      </c>
      <c r="F69" s="95">
        <f t="shared" si="26"/>
        <v>774513.84000000008</v>
      </c>
      <c r="G69" s="95">
        <f t="shared" si="26"/>
        <v>407111.29000000004</v>
      </c>
      <c r="H69" s="95">
        <f t="shared" si="26"/>
        <v>199762.97</v>
      </c>
      <c r="I69" s="95">
        <f t="shared" si="26"/>
        <v>120316.21</v>
      </c>
      <c r="J69" s="95">
        <f t="shared" si="26"/>
        <v>67447.81</v>
      </c>
      <c r="K69" s="95">
        <f t="shared" si="26"/>
        <v>169633.92000000001</v>
      </c>
      <c r="L69" s="95">
        <f t="shared" si="26"/>
        <v>325586.32999999996</v>
      </c>
      <c r="M69" s="95">
        <f t="shared" si="26"/>
        <v>757495.36</v>
      </c>
      <c r="N69" s="100">
        <f t="shared" si="26"/>
        <v>1239011.28</v>
      </c>
      <c r="O69" s="99">
        <f t="shared" si="26"/>
        <v>1533195.32</v>
      </c>
      <c r="P69" s="365">
        <f t="shared" si="27"/>
        <v>1866301.3800000001</v>
      </c>
      <c r="Q69" s="365">
        <v>1819847.04</v>
      </c>
      <c r="R69" s="365">
        <v>1481735.64</v>
      </c>
      <c r="S69" s="438">
        <v>1242164.3400000001</v>
      </c>
      <c r="T69" s="438">
        <v>1153801.24</v>
      </c>
      <c r="U69" s="438">
        <v>1020708.2</v>
      </c>
      <c r="V69" s="438">
        <v>796514.73</v>
      </c>
      <c r="W69" s="438">
        <v>805475.25</v>
      </c>
      <c r="X69" s="218">
        <f t="shared" si="28"/>
        <v>45512.840000000084</v>
      </c>
      <c r="Y69" s="95">
        <f t="shared" si="28"/>
        <v>225393.49000000022</v>
      </c>
      <c r="Z69" s="95">
        <f t="shared" si="28"/>
        <v>683105.41000000015</v>
      </c>
      <c r="AA69" s="95">
        <f t="shared" si="28"/>
        <v>707221.79999999981</v>
      </c>
      <c r="AB69" s="95">
        <f t="shared" si="28"/>
        <v>835053.05</v>
      </c>
      <c r="AC69" s="95">
        <f t="shared" si="28"/>
        <v>954038.27</v>
      </c>
      <c r="AD69" s="95">
        <f t="shared" si="28"/>
        <v>900391.99</v>
      </c>
      <c r="AE69" s="95">
        <f t="shared" si="28"/>
        <v>729066.91999999993</v>
      </c>
      <c r="AF69" s="164">
        <f t="shared" si="28"/>
        <v>635841.32999999996</v>
      </c>
      <c r="AG69" s="401"/>
      <c r="AH69" s="401"/>
      <c r="AI69" s="401"/>
      <c r="AJ69" s="401"/>
      <c r="AK69" s="401"/>
    </row>
    <row r="70" spans="1:37" x14ac:dyDescent="0.3">
      <c r="A70" s="490"/>
      <c r="B70" s="153" t="str">
        <f>$B$14</f>
        <v>Medium C&amp;I [4]</v>
      </c>
      <c r="C70" s="99">
        <f t="shared" si="29"/>
        <v>1306422.1499999999</v>
      </c>
      <c r="D70" s="95">
        <f t="shared" si="29"/>
        <v>1489994.07</v>
      </c>
      <c r="E70" s="95">
        <f t="shared" si="26"/>
        <v>1043437.5800000001</v>
      </c>
      <c r="F70" s="95">
        <f t="shared" si="26"/>
        <v>786305.63000000012</v>
      </c>
      <c r="G70" s="95">
        <f t="shared" si="26"/>
        <v>470516.42</v>
      </c>
      <c r="H70" s="95">
        <f t="shared" si="26"/>
        <v>302145.55000000005</v>
      </c>
      <c r="I70" s="95">
        <f t="shared" si="26"/>
        <v>217817.12</v>
      </c>
      <c r="J70" s="95">
        <f t="shared" si="26"/>
        <v>140188.18999999997</v>
      </c>
      <c r="K70" s="95">
        <f t="shared" si="26"/>
        <v>234176.16999999998</v>
      </c>
      <c r="L70" s="95">
        <f t="shared" si="26"/>
        <v>422618.18000000005</v>
      </c>
      <c r="M70" s="95">
        <f t="shared" si="26"/>
        <v>769338.75</v>
      </c>
      <c r="N70" s="100">
        <f t="shared" si="26"/>
        <v>1393884.6400000001</v>
      </c>
      <c r="O70" s="99">
        <f t="shared" si="26"/>
        <v>1416072.6400000001</v>
      </c>
      <c r="P70" s="365">
        <f t="shared" si="27"/>
        <v>1800924.1500000001</v>
      </c>
      <c r="Q70" s="365">
        <v>1366748.03</v>
      </c>
      <c r="R70" s="365">
        <v>1204628.68</v>
      </c>
      <c r="S70" s="438">
        <v>939224.47</v>
      </c>
      <c r="T70" s="438">
        <v>816594.73</v>
      </c>
      <c r="U70" s="438">
        <v>650045.87</v>
      </c>
      <c r="V70" s="438">
        <v>489628.82</v>
      </c>
      <c r="W70" s="438">
        <v>490679.5</v>
      </c>
      <c r="X70" s="218">
        <f t="shared" si="28"/>
        <v>109650.49000000022</v>
      </c>
      <c r="Y70" s="95">
        <f t="shared" si="28"/>
        <v>310930.08000000007</v>
      </c>
      <c r="Z70" s="95">
        <f t="shared" si="28"/>
        <v>323310.44999999995</v>
      </c>
      <c r="AA70" s="95">
        <f t="shared" si="28"/>
        <v>418323.04999999981</v>
      </c>
      <c r="AB70" s="95">
        <f t="shared" si="28"/>
        <v>468708.05</v>
      </c>
      <c r="AC70" s="95">
        <f t="shared" si="28"/>
        <v>514449.17999999993</v>
      </c>
      <c r="AD70" s="95">
        <f t="shared" si="28"/>
        <v>432228.75</v>
      </c>
      <c r="AE70" s="95">
        <f t="shared" si="28"/>
        <v>349440.63</v>
      </c>
      <c r="AF70" s="164">
        <f t="shared" si="28"/>
        <v>256503.33000000002</v>
      </c>
    </row>
    <row r="71" spans="1:37" x14ac:dyDescent="0.3">
      <c r="A71" s="490"/>
      <c r="B71" s="153" t="str">
        <f>$B$15</f>
        <v>Large C&amp;I [5]</v>
      </c>
      <c r="C71" s="231">
        <f t="shared" si="29"/>
        <v>722557.35</v>
      </c>
      <c r="D71" s="96">
        <f t="shared" si="29"/>
        <v>1234243.2</v>
      </c>
      <c r="E71" s="96">
        <f t="shared" si="26"/>
        <v>1220435.67</v>
      </c>
      <c r="F71" s="96">
        <f t="shared" si="26"/>
        <v>650265.26</v>
      </c>
      <c r="G71" s="96">
        <f t="shared" si="26"/>
        <v>631456.27</v>
      </c>
      <c r="H71" s="96">
        <f t="shared" si="26"/>
        <v>530646.81000000006</v>
      </c>
      <c r="I71" s="96">
        <f t="shared" si="26"/>
        <v>414317.9</v>
      </c>
      <c r="J71" s="96">
        <f t="shared" si="26"/>
        <v>528833.59000000008</v>
      </c>
      <c r="K71" s="96">
        <f t="shared" si="26"/>
        <v>477743.44999999995</v>
      </c>
      <c r="L71" s="96">
        <f t="shared" si="26"/>
        <v>703507.59</v>
      </c>
      <c r="M71" s="96">
        <f t="shared" si="26"/>
        <v>820192.94</v>
      </c>
      <c r="N71" s="232">
        <f t="shared" si="26"/>
        <v>1374045.6800000002</v>
      </c>
      <c r="O71" s="231">
        <f t="shared" si="26"/>
        <v>1662205.45</v>
      </c>
      <c r="P71" s="367">
        <f t="shared" si="27"/>
        <v>1582851.33</v>
      </c>
      <c r="Q71" s="367">
        <v>1585919.82</v>
      </c>
      <c r="R71" s="367">
        <v>1533759.85</v>
      </c>
      <c r="S71" s="439">
        <v>1280616.25</v>
      </c>
      <c r="T71" s="439">
        <v>1184781.67</v>
      </c>
      <c r="U71" s="439">
        <v>1094974.8</v>
      </c>
      <c r="V71" s="439">
        <v>943672.2</v>
      </c>
      <c r="W71" s="439">
        <v>965236.24</v>
      </c>
      <c r="X71" s="219">
        <f t="shared" si="28"/>
        <v>939648.1</v>
      </c>
      <c r="Y71" s="96">
        <f t="shared" si="28"/>
        <v>348608.13000000012</v>
      </c>
      <c r="Z71" s="96">
        <f t="shared" si="28"/>
        <v>365484.15000000014</v>
      </c>
      <c r="AA71" s="96">
        <f t="shared" si="28"/>
        <v>883494.59000000008</v>
      </c>
      <c r="AB71" s="96">
        <f t="shared" si="28"/>
        <v>649159.98</v>
      </c>
      <c r="AC71" s="96">
        <f t="shared" si="28"/>
        <v>654134.85999999987</v>
      </c>
      <c r="AD71" s="96">
        <f t="shared" si="28"/>
        <v>680656.9</v>
      </c>
      <c r="AE71" s="96">
        <f t="shared" si="28"/>
        <v>414838.60999999987</v>
      </c>
      <c r="AF71" s="165">
        <f t="shared" si="28"/>
        <v>487492.79000000004</v>
      </c>
    </row>
    <row r="72" spans="1:37" ht="15" thickBot="1" x14ac:dyDescent="0.35">
      <c r="A72" s="490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30">SUM(E67:E71)</f>
        <v>41516318.960000001</v>
      </c>
      <c r="F72" s="97">
        <f t="shared" si="30"/>
        <v>37277491.560000002</v>
      </c>
      <c r="G72" s="97">
        <f t="shared" si="30"/>
        <v>32246923.859999996</v>
      </c>
      <c r="H72" s="97">
        <f t="shared" si="30"/>
        <v>28070562.079999998</v>
      </c>
      <c r="I72" s="97">
        <f t="shared" si="30"/>
        <v>24532693.219999999</v>
      </c>
      <c r="J72" s="97">
        <f t="shared" si="30"/>
        <v>23195947.789999999</v>
      </c>
      <c r="K72" s="97">
        <f t="shared" si="30"/>
        <v>23629290.570000004</v>
      </c>
      <c r="L72" s="97">
        <f t="shared" si="30"/>
        <v>26938097.189999998</v>
      </c>
      <c r="M72" s="97">
        <f t="shared" si="30"/>
        <v>33499599.669999998</v>
      </c>
      <c r="N72" s="107">
        <f t="shared" si="30"/>
        <v>38181056.780000001</v>
      </c>
      <c r="O72" s="106">
        <f>SUM(O67:O71)</f>
        <v>45350239.030000009</v>
      </c>
      <c r="P72" s="368">
        <f t="shared" ref="P72:AE72" si="31">SUM(P67:P71)</f>
        <v>46835988.539999999</v>
      </c>
      <c r="Q72" s="368">
        <f t="shared" si="31"/>
        <v>44266022.700000003</v>
      </c>
      <c r="R72" s="368">
        <f t="shared" si="31"/>
        <v>43260429.880000003</v>
      </c>
      <c r="S72" s="440">
        <f t="shared" si="31"/>
        <v>41529682.530000001</v>
      </c>
      <c r="T72" s="440">
        <f t="shared" si="31"/>
        <v>39869191.359999999</v>
      </c>
      <c r="U72" s="440">
        <f t="shared" si="31"/>
        <v>38826825.639999993</v>
      </c>
      <c r="V72" s="440">
        <f t="shared" si="31"/>
        <v>37511146.450000003</v>
      </c>
      <c r="W72" s="440">
        <f t="shared" si="31"/>
        <v>33293208.16</v>
      </c>
      <c r="X72" s="220">
        <f t="shared" si="31"/>
        <v>-344717.31999999413</v>
      </c>
      <c r="Y72" s="97">
        <f t="shared" si="31"/>
        <v>-2359359.2499999953</v>
      </c>
      <c r="Z72" s="97">
        <f t="shared" si="31"/>
        <v>2749703.740000003</v>
      </c>
      <c r="AA72" s="97">
        <f t="shared" si="31"/>
        <v>5982938.3199999984</v>
      </c>
      <c r="AB72" s="97">
        <f t="shared" si="31"/>
        <v>9282758.6700000018</v>
      </c>
      <c r="AC72" s="97">
        <f t="shared" si="31"/>
        <v>11798629.279999997</v>
      </c>
      <c r="AD72" s="97">
        <f t="shared" si="31"/>
        <v>14294132.420000002</v>
      </c>
      <c r="AE72" s="97">
        <f t="shared" si="31"/>
        <v>14315198.66</v>
      </c>
      <c r="AF72" s="475">
        <f t="shared" ref="AF72" si="32">SUM(AF67:AF71)</f>
        <v>9663917.5899999999</v>
      </c>
    </row>
    <row r="73" spans="1:37" x14ac:dyDescent="0.3">
      <c r="A73" s="490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69"/>
      <c r="U73" s="369"/>
      <c r="V73" s="369"/>
      <c r="W73" s="369"/>
      <c r="X73" s="221"/>
      <c r="Y73" s="32"/>
      <c r="Z73" s="32"/>
      <c r="AA73" s="32"/>
      <c r="AB73" s="32"/>
      <c r="AC73" s="32"/>
      <c r="AD73" s="32"/>
      <c r="AE73" s="32"/>
      <c r="AF73" s="476"/>
    </row>
    <row r="74" spans="1:37" x14ac:dyDescent="0.3">
      <c r="A74" s="490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363">
        <v>4041378</v>
      </c>
      <c r="U74" s="363">
        <v>4585303</v>
      </c>
      <c r="V74" s="363">
        <v>7098189</v>
      </c>
      <c r="W74" s="469">
        <v>4146889</v>
      </c>
      <c r="X74" s="213">
        <f t="shared" ref="X74:AF78" si="33">O74-C74</f>
        <v>-8197240</v>
      </c>
      <c r="Y74" s="80">
        <f t="shared" si="33"/>
        <v>1276654</v>
      </c>
      <c r="Z74" s="80">
        <f t="shared" si="33"/>
        <v>3538196</v>
      </c>
      <c r="AA74" s="80">
        <f t="shared" si="33"/>
        <v>187617</v>
      </c>
      <c r="AB74" s="80">
        <f t="shared" si="33"/>
        <v>238763</v>
      </c>
      <c r="AC74" s="80">
        <f t="shared" si="33"/>
        <v>109731</v>
      </c>
      <c r="AD74" s="80">
        <f t="shared" si="33"/>
        <v>142647</v>
      </c>
      <c r="AE74" s="80">
        <f t="shared" si="33"/>
        <v>-55939</v>
      </c>
      <c r="AF74" s="154">
        <f t="shared" si="33"/>
        <v>-13215642</v>
      </c>
      <c r="AG74" s="400"/>
      <c r="AH74" s="400"/>
      <c r="AI74" s="400"/>
      <c r="AJ74" s="400"/>
      <c r="AK74" s="400"/>
    </row>
    <row r="75" spans="1:37" x14ac:dyDescent="0.3">
      <c r="A75" s="490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363">
        <v>697913</v>
      </c>
      <c r="U75" s="363">
        <v>761083</v>
      </c>
      <c r="V75" s="363">
        <v>1211722</v>
      </c>
      <c r="W75" s="469">
        <v>611966</v>
      </c>
      <c r="X75" s="213">
        <f t="shared" si="33"/>
        <v>-1401934</v>
      </c>
      <c r="Y75" s="80">
        <f t="shared" si="33"/>
        <v>-112682</v>
      </c>
      <c r="Z75" s="80">
        <f t="shared" si="33"/>
        <v>222955</v>
      </c>
      <c r="AA75" s="80">
        <f t="shared" si="33"/>
        <v>-218665</v>
      </c>
      <c r="AB75" s="80">
        <f t="shared" si="33"/>
        <v>66699</v>
      </c>
      <c r="AC75" s="80">
        <f t="shared" si="33"/>
        <v>2130</v>
      </c>
      <c r="AD75" s="80">
        <f t="shared" si="33"/>
        <v>58357</v>
      </c>
      <c r="AE75" s="80">
        <f t="shared" si="33"/>
        <v>117642</v>
      </c>
      <c r="AF75" s="154">
        <f t="shared" si="33"/>
        <v>-2096444</v>
      </c>
    </row>
    <row r="76" spans="1:37" x14ac:dyDescent="0.3">
      <c r="A76" s="490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363">
        <v>420648</v>
      </c>
      <c r="U76" s="363">
        <v>472331</v>
      </c>
      <c r="V76" s="363">
        <v>734798</v>
      </c>
      <c r="W76" s="469">
        <v>414870</v>
      </c>
      <c r="X76" s="213">
        <f t="shared" si="33"/>
        <v>-1823446</v>
      </c>
      <c r="Y76" s="80">
        <f t="shared" si="33"/>
        <v>-316797</v>
      </c>
      <c r="Z76" s="80">
        <f t="shared" si="33"/>
        <v>210882</v>
      </c>
      <c r="AA76" s="80">
        <f t="shared" si="33"/>
        <v>-134885</v>
      </c>
      <c r="AB76" s="80">
        <f t="shared" si="33"/>
        <v>-79536</v>
      </c>
      <c r="AC76" s="80">
        <f t="shared" si="33"/>
        <v>-61733</v>
      </c>
      <c r="AD76" s="80">
        <f t="shared" si="33"/>
        <v>-67942</v>
      </c>
      <c r="AE76" s="80">
        <f t="shared" si="33"/>
        <v>-118379</v>
      </c>
      <c r="AF76" s="154">
        <f t="shared" si="33"/>
        <v>-1808636</v>
      </c>
      <c r="AG76" s="401"/>
      <c r="AH76" s="401"/>
      <c r="AI76" s="401"/>
      <c r="AJ76" s="401"/>
      <c r="AK76" s="401"/>
    </row>
    <row r="77" spans="1:37" x14ac:dyDescent="0.3">
      <c r="A77" s="490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363">
        <v>1758344</v>
      </c>
      <c r="U77" s="363">
        <v>1912625</v>
      </c>
      <c r="V77" s="363">
        <v>2763749</v>
      </c>
      <c r="W77" s="469">
        <v>1198182</v>
      </c>
      <c r="X77" s="213">
        <f t="shared" si="33"/>
        <v>-3237485</v>
      </c>
      <c r="Y77" s="80">
        <f t="shared" si="33"/>
        <v>-956171</v>
      </c>
      <c r="Z77" s="80">
        <f t="shared" si="33"/>
        <v>-40339</v>
      </c>
      <c r="AA77" s="80">
        <f t="shared" si="33"/>
        <v>-689120</v>
      </c>
      <c r="AB77" s="80">
        <f t="shared" si="33"/>
        <v>-302796</v>
      </c>
      <c r="AC77" s="80">
        <f t="shared" si="33"/>
        <v>-219423</v>
      </c>
      <c r="AD77" s="80">
        <f t="shared" si="33"/>
        <v>-274422</v>
      </c>
      <c r="AE77" s="80">
        <f t="shared" si="33"/>
        <v>-274973</v>
      </c>
      <c r="AF77" s="154">
        <f t="shared" si="33"/>
        <v>-4983995</v>
      </c>
    </row>
    <row r="78" spans="1:37" x14ac:dyDescent="0.3">
      <c r="A78" s="490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370">
        <v>18860024</v>
      </c>
      <c r="U78" s="370">
        <v>16766238</v>
      </c>
      <c r="V78" s="370">
        <v>11575400</v>
      </c>
      <c r="W78" s="470">
        <v>13833770</v>
      </c>
      <c r="X78" s="214">
        <f t="shared" si="33"/>
        <v>-2890399</v>
      </c>
      <c r="Y78" s="85">
        <f t="shared" si="33"/>
        <v>-1655044</v>
      </c>
      <c r="Z78" s="85">
        <f t="shared" si="33"/>
        <v>-1722788</v>
      </c>
      <c r="AA78" s="85">
        <f t="shared" si="33"/>
        <v>-1159108.1999999993</v>
      </c>
      <c r="AB78" s="85">
        <f t="shared" si="33"/>
        <v>3565110</v>
      </c>
      <c r="AC78" s="85">
        <f t="shared" si="33"/>
        <v>-78189</v>
      </c>
      <c r="AD78" s="85">
        <f t="shared" si="33"/>
        <v>8370909</v>
      </c>
      <c r="AE78" s="85">
        <f t="shared" si="33"/>
        <v>2818404</v>
      </c>
      <c r="AF78" s="155">
        <f t="shared" si="33"/>
        <v>-2092095</v>
      </c>
    </row>
    <row r="79" spans="1:37" x14ac:dyDescent="0.3">
      <c r="A79" s="490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E79" si="34">SUM(E74:E78)</f>
        <v>38202243</v>
      </c>
      <c r="F79" s="60">
        <f t="shared" si="34"/>
        <v>22148400</v>
      </c>
      <c r="G79" s="60">
        <f t="shared" si="34"/>
        <v>16527181</v>
      </c>
      <c r="H79" s="60">
        <f t="shared" si="34"/>
        <v>26025791</v>
      </c>
      <c r="I79" s="60">
        <f t="shared" si="34"/>
        <v>16268031</v>
      </c>
      <c r="J79" s="60">
        <f t="shared" si="34"/>
        <v>20897103</v>
      </c>
      <c r="K79" s="60">
        <f t="shared" si="34"/>
        <v>44402489</v>
      </c>
      <c r="L79" s="60">
        <f t="shared" si="34"/>
        <v>74802349</v>
      </c>
      <c r="M79" s="60">
        <f t="shared" si="34"/>
        <v>82893100</v>
      </c>
      <c r="N79" s="61">
        <f t="shared" si="34"/>
        <v>82772557</v>
      </c>
      <c r="O79" s="60">
        <f t="shared" si="34"/>
        <v>64839389</v>
      </c>
      <c r="P79" s="363">
        <f t="shared" si="34"/>
        <v>53561949</v>
      </c>
      <c r="Q79" s="363">
        <f t="shared" si="34"/>
        <v>40411149</v>
      </c>
      <c r="R79" s="363">
        <f t="shared" si="34"/>
        <v>20134238.800000001</v>
      </c>
      <c r="S79" s="363">
        <f t="shared" si="34"/>
        <v>20015421</v>
      </c>
      <c r="T79" s="363">
        <f t="shared" si="34"/>
        <v>25778307</v>
      </c>
      <c r="U79" s="363">
        <f t="shared" si="34"/>
        <v>24497580</v>
      </c>
      <c r="V79" s="363">
        <f t="shared" si="34"/>
        <v>23383858</v>
      </c>
      <c r="W79" s="363">
        <f t="shared" si="34"/>
        <v>20205677</v>
      </c>
      <c r="X79" s="213">
        <f t="shared" si="34"/>
        <v>-17550504</v>
      </c>
      <c r="Y79" s="80">
        <f t="shared" si="34"/>
        <v>-1764040</v>
      </c>
      <c r="Z79" s="80">
        <f t="shared" si="34"/>
        <v>2208906</v>
      </c>
      <c r="AA79" s="80">
        <f t="shared" si="34"/>
        <v>-2014161.1999999993</v>
      </c>
      <c r="AB79" s="80">
        <f t="shared" si="34"/>
        <v>3488240</v>
      </c>
      <c r="AC79" s="80">
        <f t="shared" si="34"/>
        <v>-247484</v>
      </c>
      <c r="AD79" s="80">
        <f t="shared" si="34"/>
        <v>8229549</v>
      </c>
      <c r="AE79" s="80">
        <f t="shared" si="34"/>
        <v>2486755</v>
      </c>
      <c r="AF79" s="154">
        <f t="shared" ref="AF79" si="35">SUM(AF74:AF78)</f>
        <v>-24196812</v>
      </c>
    </row>
    <row r="80" spans="1:37" x14ac:dyDescent="0.3">
      <c r="A80" s="490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441"/>
      <c r="U80" s="441"/>
      <c r="V80" s="441"/>
      <c r="W80" s="441"/>
      <c r="X80" s="222"/>
      <c r="Y80" s="144"/>
      <c r="Z80" s="144"/>
      <c r="AA80" s="144"/>
      <c r="AB80" s="144"/>
      <c r="AC80" s="144"/>
      <c r="AD80" s="144"/>
      <c r="AE80" s="144"/>
      <c r="AF80" s="477"/>
    </row>
    <row r="81" spans="1:32" x14ac:dyDescent="0.3">
      <c r="A81" s="490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442">
        <v>7415162.9299999997</v>
      </c>
      <c r="U81" s="442">
        <v>7993278.54</v>
      </c>
      <c r="V81" s="442">
        <v>10649869.74</v>
      </c>
      <c r="W81" s="442">
        <v>5573339.5199999996</v>
      </c>
      <c r="X81" s="218">
        <f t="shared" ref="X81:AF85" si="36">O81-C81</f>
        <v>-12361340.380000003</v>
      </c>
      <c r="Y81" s="95">
        <f t="shared" si="36"/>
        <v>513029.80000000075</v>
      </c>
      <c r="Z81" s="95">
        <f t="shared" si="36"/>
        <v>3536534.7399999984</v>
      </c>
      <c r="AA81" s="95">
        <f t="shared" si="36"/>
        <v>-352318.68999999948</v>
      </c>
      <c r="AB81" s="95">
        <f t="shared" si="36"/>
        <v>-94147.529999999329</v>
      </c>
      <c r="AC81" s="95">
        <f t="shared" si="36"/>
        <v>-103692.77000000048</v>
      </c>
      <c r="AD81" s="95">
        <f t="shared" si="36"/>
        <v>-161075.0700000003</v>
      </c>
      <c r="AE81" s="95">
        <f t="shared" si="36"/>
        <v>-577107.81000000052</v>
      </c>
      <c r="AF81" s="164">
        <f t="shared" si="36"/>
        <v>-18752438.050000001</v>
      </c>
    </row>
    <row r="82" spans="1:32" x14ac:dyDescent="0.3">
      <c r="A82" s="490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442">
        <v>950283.53</v>
      </c>
      <c r="U82" s="442">
        <v>996372.49</v>
      </c>
      <c r="V82" s="442">
        <v>1358169.22</v>
      </c>
      <c r="W82" s="442">
        <v>618873.94999999995</v>
      </c>
      <c r="X82" s="218">
        <f t="shared" si="36"/>
        <v>-1618921.79</v>
      </c>
      <c r="Y82" s="95">
        <f t="shared" si="36"/>
        <v>-287400.95000000019</v>
      </c>
      <c r="Z82" s="95">
        <f t="shared" si="36"/>
        <v>21596.839999999851</v>
      </c>
      <c r="AA82" s="95">
        <f t="shared" si="36"/>
        <v>-335577.57000000007</v>
      </c>
      <c r="AB82" s="95">
        <f t="shared" si="36"/>
        <v>16111.110000000102</v>
      </c>
      <c r="AC82" s="95">
        <f t="shared" si="36"/>
        <v>-18682.900000000023</v>
      </c>
      <c r="AD82" s="95">
        <f t="shared" si="36"/>
        <v>41431.079999999958</v>
      </c>
      <c r="AE82" s="95">
        <f t="shared" si="36"/>
        <v>72706.139999999898</v>
      </c>
      <c r="AF82" s="164">
        <f t="shared" si="36"/>
        <v>-2222400.9000000004</v>
      </c>
    </row>
    <row r="83" spans="1:32" x14ac:dyDescent="0.3">
      <c r="A83" s="490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442">
        <v>840595.17</v>
      </c>
      <c r="U83" s="442">
        <v>885245.79</v>
      </c>
      <c r="V83" s="442">
        <v>1124808.83</v>
      </c>
      <c r="W83" s="442">
        <v>520809.55</v>
      </c>
      <c r="X83" s="218">
        <f t="shared" si="36"/>
        <v>-2338352.4800000004</v>
      </c>
      <c r="Y83" s="95">
        <f t="shared" si="36"/>
        <v>-478125.25</v>
      </c>
      <c r="Z83" s="95">
        <f t="shared" si="36"/>
        <v>208430.70000000019</v>
      </c>
      <c r="AA83" s="95">
        <f t="shared" si="36"/>
        <v>-162012.58999999985</v>
      </c>
      <c r="AB83" s="95">
        <f t="shared" si="36"/>
        <v>-93640.930000000051</v>
      </c>
      <c r="AC83" s="95">
        <f t="shared" si="36"/>
        <v>-73113.910000000033</v>
      </c>
      <c r="AD83" s="95">
        <f t="shared" si="36"/>
        <v>-76622.85999999987</v>
      </c>
      <c r="AE83" s="95">
        <f t="shared" si="36"/>
        <v>-146914.5299999998</v>
      </c>
      <c r="AF83" s="164">
        <f t="shared" si="36"/>
        <v>-2329605.94</v>
      </c>
    </row>
    <row r="84" spans="1:32" x14ac:dyDescent="0.3">
      <c r="A84" s="490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442">
        <v>1415883.54</v>
      </c>
      <c r="U84" s="442">
        <v>1487116.28</v>
      </c>
      <c r="V84" s="442">
        <v>1973316.7</v>
      </c>
      <c r="W84" s="442">
        <v>818052.82</v>
      </c>
      <c r="X84" s="218">
        <f t="shared" si="36"/>
        <v>-2771957.6400000006</v>
      </c>
      <c r="Y84" s="95">
        <f t="shared" si="36"/>
        <v>-888994</v>
      </c>
      <c r="Z84" s="95">
        <f t="shared" si="36"/>
        <v>-94694.5</v>
      </c>
      <c r="AA84" s="95">
        <f t="shared" si="36"/>
        <v>-496569.29999999981</v>
      </c>
      <c r="AB84" s="95">
        <f t="shared" si="36"/>
        <v>-252446.87000000011</v>
      </c>
      <c r="AC84" s="95">
        <f t="shared" si="36"/>
        <v>-181108.16999999993</v>
      </c>
      <c r="AD84" s="95">
        <f t="shared" si="36"/>
        <v>-221395.61999999988</v>
      </c>
      <c r="AE84" s="95">
        <f t="shared" si="36"/>
        <v>-258161.12000000034</v>
      </c>
      <c r="AF84" s="164">
        <f t="shared" si="36"/>
        <v>-3822590.6599999997</v>
      </c>
    </row>
    <row r="85" spans="1:32" ht="16.2" x14ac:dyDescent="0.45">
      <c r="A85" s="490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443">
        <v>2204569.33</v>
      </c>
      <c r="U85" s="443">
        <v>2347920.5500000003</v>
      </c>
      <c r="V85" s="443">
        <v>2842217.8899999997</v>
      </c>
      <c r="W85" s="443">
        <v>2145259.7799999998</v>
      </c>
      <c r="X85" s="219">
        <f t="shared" si="36"/>
        <v>-1255420.9000000004</v>
      </c>
      <c r="Y85" s="96">
        <f t="shared" si="36"/>
        <v>236637.16999999993</v>
      </c>
      <c r="Z85" s="96">
        <f t="shared" si="36"/>
        <v>-432634.34999999963</v>
      </c>
      <c r="AA85" s="96">
        <f t="shared" si="36"/>
        <v>-316336.0700000003</v>
      </c>
      <c r="AB85" s="96">
        <f t="shared" si="36"/>
        <v>-117229.35000000009</v>
      </c>
      <c r="AC85" s="96">
        <f t="shared" si="36"/>
        <v>-264987.5299999998</v>
      </c>
      <c r="AD85" s="96">
        <f t="shared" si="36"/>
        <v>-114341.97999999952</v>
      </c>
      <c r="AE85" s="96">
        <f t="shared" si="36"/>
        <v>204076.40999999922</v>
      </c>
      <c r="AF85" s="165">
        <f t="shared" si="36"/>
        <v>-2593218.64</v>
      </c>
    </row>
    <row r="86" spans="1:32" x14ac:dyDescent="0.3">
      <c r="A86" s="490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E86" si="37">SUM(E81:E85)</f>
        <v>36370230.269999996</v>
      </c>
      <c r="F86" s="372">
        <f t="shared" si="37"/>
        <v>19910856.09</v>
      </c>
      <c r="G86" s="372">
        <f t="shared" si="37"/>
        <v>14605098.199999999</v>
      </c>
      <c r="H86" s="372">
        <f t="shared" si="37"/>
        <v>13468079.780000001</v>
      </c>
      <c r="I86" s="372">
        <f t="shared" si="37"/>
        <v>14241938.1</v>
      </c>
      <c r="J86" s="372">
        <f t="shared" si="37"/>
        <v>18653783.289999999</v>
      </c>
      <c r="K86" s="372">
        <f t="shared" si="37"/>
        <v>39396589.810000002</v>
      </c>
      <c r="L86" s="372">
        <f t="shared" si="37"/>
        <v>73275216.75999999</v>
      </c>
      <c r="M86" s="372">
        <f t="shared" si="37"/>
        <v>81988063.599999994</v>
      </c>
      <c r="N86" s="395">
        <f t="shared" si="37"/>
        <v>83044078.999999985</v>
      </c>
      <c r="O86" s="372">
        <f t="shared" si="37"/>
        <v>64762729.619999997</v>
      </c>
      <c r="P86" s="372">
        <f t="shared" si="37"/>
        <v>54104253.709999993</v>
      </c>
      <c r="Q86" s="372">
        <f t="shared" si="37"/>
        <v>39609463.699999996</v>
      </c>
      <c r="R86" s="372">
        <f t="shared" si="37"/>
        <v>18248041.870000001</v>
      </c>
      <c r="S86" s="442">
        <f t="shared" si="37"/>
        <v>14063744.630000001</v>
      </c>
      <c r="T86" s="442">
        <f t="shared" si="37"/>
        <v>12826494.500000002</v>
      </c>
      <c r="U86" s="442">
        <f t="shared" si="37"/>
        <v>13709933.65</v>
      </c>
      <c r="V86" s="442">
        <f t="shared" si="37"/>
        <v>17948382.379999999</v>
      </c>
      <c r="W86" s="442">
        <f t="shared" si="37"/>
        <v>9676335.6199999992</v>
      </c>
      <c r="X86" s="223">
        <f t="shared" si="37"/>
        <v>-20345993.190000005</v>
      </c>
      <c r="Y86" s="117">
        <f t="shared" si="37"/>
        <v>-904853.22999999952</v>
      </c>
      <c r="Z86" s="117">
        <f t="shared" si="37"/>
        <v>3239233.4299999988</v>
      </c>
      <c r="AA86" s="117">
        <f t="shared" si="37"/>
        <v>-1662814.2199999995</v>
      </c>
      <c r="AB86" s="117">
        <f t="shared" si="37"/>
        <v>-541353.56999999948</v>
      </c>
      <c r="AC86" s="117">
        <f t="shared" si="37"/>
        <v>-641585.28000000026</v>
      </c>
      <c r="AD86" s="117">
        <f t="shared" si="37"/>
        <v>-532004.4499999996</v>
      </c>
      <c r="AE86" s="117">
        <f t="shared" si="37"/>
        <v>-705400.91000000155</v>
      </c>
      <c r="AF86" s="478">
        <f t="shared" ref="AF86" si="38">SUM(AF81:AF85)</f>
        <v>-29720254.190000005</v>
      </c>
    </row>
    <row r="87" spans="1:32" x14ac:dyDescent="0.3">
      <c r="A87" s="490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375"/>
      <c r="U87" s="375"/>
      <c r="V87" s="375"/>
      <c r="W87" s="375"/>
      <c r="X87" s="245"/>
      <c r="Y87" s="243"/>
      <c r="Z87" s="37"/>
      <c r="AA87" s="37"/>
      <c r="AB87" s="37"/>
      <c r="AC87" s="37"/>
      <c r="AD87" s="37"/>
      <c r="AE87" s="37"/>
      <c r="AF87" s="479"/>
    </row>
    <row r="88" spans="1:32" x14ac:dyDescent="0.3">
      <c r="A88" s="490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375" t="s">
        <v>31</v>
      </c>
      <c r="U88" s="375" t="s">
        <v>31</v>
      </c>
      <c r="V88" s="375" t="s">
        <v>31</v>
      </c>
      <c r="W88" s="375" t="s">
        <v>31</v>
      </c>
      <c r="X88" s="248" t="s">
        <v>31</v>
      </c>
      <c r="Y88" s="243" t="s">
        <v>31</v>
      </c>
      <c r="Z88" s="46" t="s">
        <v>31</v>
      </c>
      <c r="AA88" s="46" t="s">
        <v>31</v>
      </c>
      <c r="AB88" s="46" t="s">
        <v>31</v>
      </c>
      <c r="AC88" s="46" t="s">
        <v>31</v>
      </c>
      <c r="AD88" s="46" t="s">
        <v>31</v>
      </c>
      <c r="AE88" s="46" t="s">
        <v>31</v>
      </c>
      <c r="AF88" s="170" t="s">
        <v>31</v>
      </c>
    </row>
    <row r="89" spans="1:32" x14ac:dyDescent="0.3">
      <c r="A89" s="490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375" t="s">
        <v>31</v>
      </c>
      <c r="U89" s="375" t="s">
        <v>31</v>
      </c>
      <c r="V89" s="375" t="s">
        <v>31</v>
      </c>
      <c r="W89" s="375" t="s">
        <v>31</v>
      </c>
      <c r="X89" s="248" t="s">
        <v>31</v>
      </c>
      <c r="Y89" s="243" t="s">
        <v>31</v>
      </c>
      <c r="Z89" s="46" t="s">
        <v>31</v>
      </c>
      <c r="AA89" s="46" t="s">
        <v>31</v>
      </c>
      <c r="AB89" s="46" t="s">
        <v>31</v>
      </c>
      <c r="AC89" s="46" t="s">
        <v>31</v>
      </c>
      <c r="AD89" s="46" t="s">
        <v>31</v>
      </c>
      <c r="AE89" s="46" t="s">
        <v>31</v>
      </c>
      <c r="AF89" s="170" t="s">
        <v>31</v>
      </c>
    </row>
    <row r="90" spans="1:32" x14ac:dyDescent="0.3">
      <c r="A90" s="490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375" t="s">
        <v>31</v>
      </c>
      <c r="U90" s="375" t="s">
        <v>31</v>
      </c>
      <c r="V90" s="375" t="s">
        <v>31</v>
      </c>
      <c r="W90" s="375" t="s">
        <v>31</v>
      </c>
      <c r="X90" s="248" t="s">
        <v>31</v>
      </c>
      <c r="Y90" s="243" t="s">
        <v>31</v>
      </c>
      <c r="Z90" s="46" t="s">
        <v>31</v>
      </c>
      <c r="AA90" s="46" t="s">
        <v>31</v>
      </c>
      <c r="AB90" s="46" t="s">
        <v>31</v>
      </c>
      <c r="AC90" s="46" t="s">
        <v>31</v>
      </c>
      <c r="AD90" s="46" t="s">
        <v>31</v>
      </c>
      <c r="AE90" s="46" t="s">
        <v>31</v>
      </c>
      <c r="AF90" s="170" t="s">
        <v>31</v>
      </c>
    </row>
    <row r="91" spans="1:32" x14ac:dyDescent="0.3">
      <c r="A91" s="490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375" t="s">
        <v>31</v>
      </c>
      <c r="U91" s="375" t="s">
        <v>31</v>
      </c>
      <c r="V91" s="375" t="s">
        <v>31</v>
      </c>
      <c r="W91" s="375" t="s">
        <v>31</v>
      </c>
      <c r="X91" s="248" t="s">
        <v>31</v>
      </c>
      <c r="Y91" s="243" t="s">
        <v>31</v>
      </c>
      <c r="Z91" s="46" t="s">
        <v>31</v>
      </c>
      <c r="AA91" s="46" t="s">
        <v>31</v>
      </c>
      <c r="AB91" s="46" t="s">
        <v>31</v>
      </c>
      <c r="AC91" s="46" t="s">
        <v>31</v>
      </c>
      <c r="AD91" s="46" t="s">
        <v>31</v>
      </c>
      <c r="AE91" s="46" t="s">
        <v>31</v>
      </c>
      <c r="AF91" s="170" t="s">
        <v>31</v>
      </c>
    </row>
    <row r="92" spans="1:32" x14ac:dyDescent="0.3">
      <c r="A92" s="490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375" t="s">
        <v>31</v>
      </c>
      <c r="U92" s="375" t="s">
        <v>31</v>
      </c>
      <c r="V92" s="375" t="s">
        <v>31</v>
      </c>
      <c r="W92" s="375" t="s">
        <v>31</v>
      </c>
      <c r="X92" s="248" t="s">
        <v>31</v>
      </c>
      <c r="Y92" s="243" t="s">
        <v>31</v>
      </c>
      <c r="Z92" s="46" t="s">
        <v>31</v>
      </c>
      <c r="AA92" s="46" t="s">
        <v>31</v>
      </c>
      <c r="AB92" s="46" t="s">
        <v>31</v>
      </c>
      <c r="AC92" s="46" t="s">
        <v>31</v>
      </c>
      <c r="AD92" s="46" t="s">
        <v>31</v>
      </c>
      <c r="AE92" s="46" t="s">
        <v>31</v>
      </c>
      <c r="AF92" s="170" t="s">
        <v>31</v>
      </c>
    </row>
    <row r="93" spans="1:32" x14ac:dyDescent="0.3">
      <c r="A93" s="490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375" t="s">
        <v>31</v>
      </c>
      <c r="U93" s="375" t="s">
        <v>31</v>
      </c>
      <c r="V93" s="375" t="s">
        <v>31</v>
      </c>
      <c r="W93" s="375" t="s">
        <v>31</v>
      </c>
      <c r="X93" s="248" t="s">
        <v>31</v>
      </c>
      <c r="Y93" s="243" t="s">
        <v>31</v>
      </c>
      <c r="Z93" s="46" t="s">
        <v>31</v>
      </c>
      <c r="AA93" s="46" t="s">
        <v>31</v>
      </c>
      <c r="AB93" s="46" t="s">
        <v>31</v>
      </c>
      <c r="AC93" s="46" t="s">
        <v>31</v>
      </c>
      <c r="AD93" s="46" t="s">
        <v>31</v>
      </c>
      <c r="AE93" s="46" t="s">
        <v>31</v>
      </c>
      <c r="AF93" s="170" t="s">
        <v>31</v>
      </c>
    </row>
    <row r="94" spans="1:32" x14ac:dyDescent="0.3">
      <c r="A94" s="490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376"/>
      <c r="U94" s="376"/>
      <c r="V94" s="376"/>
      <c r="W94" s="375"/>
      <c r="X94" s="253"/>
      <c r="Y94" s="254"/>
      <c r="Z94" s="38"/>
      <c r="AA94" s="38"/>
      <c r="AB94" s="38"/>
      <c r="AC94" s="38"/>
      <c r="AD94" s="38"/>
      <c r="AE94" s="38"/>
      <c r="AF94" s="172"/>
    </row>
    <row r="95" spans="1:32" x14ac:dyDescent="0.3">
      <c r="A95" s="490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39">IF(D88="n/a", D81,D81+D88)</f>
        <v>32757777.579999998</v>
      </c>
      <c r="E95" s="110">
        <f t="shared" si="39"/>
        <v>21115009.800000001</v>
      </c>
      <c r="F95" s="110">
        <f t="shared" si="39"/>
        <v>11451333.68</v>
      </c>
      <c r="G95" s="110">
        <f t="shared" si="39"/>
        <v>8432572.0399999991</v>
      </c>
      <c r="H95" s="110">
        <f t="shared" si="39"/>
        <v>7518855.7000000002</v>
      </c>
      <c r="I95" s="110">
        <f t="shared" si="39"/>
        <v>8154353.6100000003</v>
      </c>
      <c r="J95" s="110">
        <f t="shared" si="39"/>
        <v>11226977.550000001</v>
      </c>
      <c r="K95" s="110">
        <f t="shared" si="39"/>
        <v>24325777.57</v>
      </c>
      <c r="L95" s="110">
        <f t="shared" si="39"/>
        <v>45040653.689999998</v>
      </c>
      <c r="M95" s="110">
        <f t="shared" si="39"/>
        <v>50252174.060000002</v>
      </c>
      <c r="N95" s="122">
        <f t="shared" si="39"/>
        <v>50746854.119999997</v>
      </c>
      <c r="O95" s="110">
        <f>IF(O88="n/a", O81,O81+O88)</f>
        <v>39158946.759999998</v>
      </c>
      <c r="P95" s="325">
        <f t="shared" ref="P95:W100" si="40">IF(P88="n/a", P81,P81+P88)</f>
        <v>33270807.379999999</v>
      </c>
      <c r="Q95" s="325">
        <f t="shared" si="40"/>
        <v>24651544.539999999</v>
      </c>
      <c r="R95" s="325">
        <f t="shared" si="40"/>
        <v>11099014.99</v>
      </c>
      <c r="S95" s="325">
        <f t="shared" si="40"/>
        <v>8338424.5099999998</v>
      </c>
      <c r="T95" s="325">
        <f t="shared" si="40"/>
        <v>7415162.9299999997</v>
      </c>
      <c r="U95" s="325">
        <f t="shared" si="40"/>
        <v>7993278.54</v>
      </c>
      <c r="V95" s="325">
        <f t="shared" si="40"/>
        <v>10649869.74</v>
      </c>
      <c r="W95" s="325">
        <f t="shared" ref="W95" si="41">IF(W88="n/a", W81,W81+W88)</f>
        <v>5573339.5199999996</v>
      </c>
      <c r="X95" s="218">
        <f t="shared" ref="X95:AF99" si="42">O95-C95</f>
        <v>-12361340.380000003</v>
      </c>
      <c r="Y95" s="95">
        <f t="shared" si="42"/>
        <v>513029.80000000075</v>
      </c>
      <c r="Z95" s="95">
        <f t="shared" si="42"/>
        <v>3536534.7399999984</v>
      </c>
      <c r="AA95" s="95">
        <f t="shared" si="42"/>
        <v>-352318.68999999948</v>
      </c>
      <c r="AB95" s="95">
        <f t="shared" si="42"/>
        <v>-94147.529999999329</v>
      </c>
      <c r="AC95" s="95">
        <f t="shared" si="42"/>
        <v>-103692.77000000048</v>
      </c>
      <c r="AD95" s="95">
        <f t="shared" si="42"/>
        <v>-161075.0700000003</v>
      </c>
      <c r="AE95" s="95">
        <f t="shared" si="42"/>
        <v>-577107.81000000052</v>
      </c>
      <c r="AF95" s="164">
        <f t="shared" si="42"/>
        <v>-18752438.050000001</v>
      </c>
    </row>
    <row r="96" spans="1:32" x14ac:dyDescent="0.3">
      <c r="A96" s="490"/>
      <c r="B96" s="153" t="str">
        <f>$B$12</f>
        <v>Low Income Residential [2]</v>
      </c>
      <c r="C96" s="109">
        <f t="shared" ref="C96:O100" si="43">IF(C89="n/a", C82,C82+C89)</f>
        <v>6560695.3499999996</v>
      </c>
      <c r="D96" s="110">
        <f t="shared" si="43"/>
        <v>4148788.41</v>
      </c>
      <c r="E96" s="110">
        <f t="shared" si="43"/>
        <v>3005372.2</v>
      </c>
      <c r="F96" s="110">
        <f t="shared" si="43"/>
        <v>1764842.61</v>
      </c>
      <c r="G96" s="110">
        <f t="shared" si="43"/>
        <v>1081568.18</v>
      </c>
      <c r="H96" s="110">
        <f t="shared" si="43"/>
        <v>968966.43</v>
      </c>
      <c r="I96" s="110">
        <f t="shared" si="43"/>
        <v>954941.41</v>
      </c>
      <c r="J96" s="110">
        <f t="shared" si="43"/>
        <v>1285463.08</v>
      </c>
      <c r="K96" s="110">
        <f t="shared" si="43"/>
        <v>2841274.85</v>
      </c>
      <c r="L96" s="110">
        <f t="shared" si="43"/>
        <v>5064209.62</v>
      </c>
      <c r="M96" s="110">
        <f t="shared" si="43"/>
        <v>5867187.46</v>
      </c>
      <c r="N96" s="122">
        <f t="shared" si="43"/>
        <v>6126647.3399999999</v>
      </c>
      <c r="O96" s="110">
        <f t="shared" si="43"/>
        <v>4941773.5599999996</v>
      </c>
      <c r="P96" s="325">
        <f t="shared" si="40"/>
        <v>3861387.46</v>
      </c>
      <c r="Q96" s="325">
        <f t="shared" si="40"/>
        <v>3026969.04</v>
      </c>
      <c r="R96" s="325">
        <f t="shared" si="40"/>
        <v>1429265.04</v>
      </c>
      <c r="S96" s="325">
        <f t="shared" si="40"/>
        <v>1097679.29</v>
      </c>
      <c r="T96" s="325">
        <f t="shared" si="40"/>
        <v>950283.53</v>
      </c>
      <c r="U96" s="325">
        <f t="shared" si="40"/>
        <v>996372.49</v>
      </c>
      <c r="V96" s="325">
        <f t="shared" si="40"/>
        <v>1358169.22</v>
      </c>
      <c r="W96" s="325">
        <f t="shared" ref="W96" si="44">IF(W89="n/a", W82,W82+W89)</f>
        <v>618873.94999999995</v>
      </c>
      <c r="X96" s="218">
        <f t="shared" si="42"/>
        <v>-1618921.79</v>
      </c>
      <c r="Y96" s="95">
        <f t="shared" si="42"/>
        <v>-287400.95000000019</v>
      </c>
      <c r="Z96" s="95">
        <f t="shared" si="42"/>
        <v>21596.839999999851</v>
      </c>
      <c r="AA96" s="95">
        <f t="shared" si="42"/>
        <v>-335577.57000000007</v>
      </c>
      <c r="AB96" s="95">
        <f t="shared" si="42"/>
        <v>16111.110000000102</v>
      </c>
      <c r="AC96" s="95">
        <f t="shared" si="42"/>
        <v>-18682.900000000023</v>
      </c>
      <c r="AD96" s="95">
        <f t="shared" si="42"/>
        <v>41431.079999999958</v>
      </c>
      <c r="AE96" s="95">
        <f t="shared" si="42"/>
        <v>72706.139999999898</v>
      </c>
      <c r="AF96" s="164">
        <f t="shared" si="42"/>
        <v>-2222400.9000000004</v>
      </c>
    </row>
    <row r="97" spans="1:32" x14ac:dyDescent="0.3">
      <c r="A97" s="490"/>
      <c r="B97" s="153" t="str">
        <f>$B$13</f>
        <v>Small C&amp;I [3]</v>
      </c>
      <c r="C97" s="109">
        <f t="shared" si="43"/>
        <v>7715647.4900000002</v>
      </c>
      <c r="D97" s="110">
        <f t="shared" si="43"/>
        <v>4597306.25</v>
      </c>
      <c r="E97" s="110">
        <f t="shared" si="43"/>
        <v>2523250.02</v>
      </c>
      <c r="F97" s="110">
        <f t="shared" si="43"/>
        <v>1300518.48</v>
      </c>
      <c r="G97" s="110">
        <f t="shared" si="43"/>
        <v>979847.65</v>
      </c>
      <c r="H97" s="110">
        <f t="shared" si="43"/>
        <v>913709.08000000007</v>
      </c>
      <c r="I97" s="110">
        <f t="shared" si="43"/>
        <v>961868.64999999991</v>
      </c>
      <c r="J97" s="110">
        <f t="shared" si="43"/>
        <v>1271723.3599999999</v>
      </c>
      <c r="K97" s="110">
        <f t="shared" si="43"/>
        <v>2850415.4899999998</v>
      </c>
      <c r="L97" s="110">
        <f t="shared" si="43"/>
        <v>6144795.9399999995</v>
      </c>
      <c r="M97" s="110">
        <f t="shared" si="43"/>
        <v>7155611.1200000001</v>
      </c>
      <c r="N97" s="122">
        <f t="shared" si="43"/>
        <v>7251721.6699999999</v>
      </c>
      <c r="O97" s="110">
        <f t="shared" si="43"/>
        <v>5377295.0099999998</v>
      </c>
      <c r="P97" s="325">
        <f t="shared" si="40"/>
        <v>4119181</v>
      </c>
      <c r="Q97" s="325">
        <f t="shared" si="40"/>
        <v>2731680.72</v>
      </c>
      <c r="R97" s="325">
        <f t="shared" si="40"/>
        <v>1138505.8900000001</v>
      </c>
      <c r="S97" s="325">
        <f t="shared" si="40"/>
        <v>886206.72</v>
      </c>
      <c r="T97" s="325">
        <f t="shared" si="40"/>
        <v>840595.17</v>
      </c>
      <c r="U97" s="325">
        <f t="shared" si="40"/>
        <v>885245.79</v>
      </c>
      <c r="V97" s="325">
        <f t="shared" si="40"/>
        <v>1124808.83</v>
      </c>
      <c r="W97" s="325">
        <f t="shared" ref="W97" si="45">IF(W90="n/a", W83,W83+W90)</f>
        <v>520809.55</v>
      </c>
      <c r="X97" s="218">
        <f t="shared" si="42"/>
        <v>-2338352.4800000004</v>
      </c>
      <c r="Y97" s="95">
        <f t="shared" si="42"/>
        <v>-478125.25</v>
      </c>
      <c r="Z97" s="95">
        <f t="shared" si="42"/>
        <v>208430.70000000019</v>
      </c>
      <c r="AA97" s="95">
        <f t="shared" si="42"/>
        <v>-162012.58999999985</v>
      </c>
      <c r="AB97" s="95">
        <f t="shared" si="42"/>
        <v>-93640.930000000051</v>
      </c>
      <c r="AC97" s="95">
        <f t="shared" si="42"/>
        <v>-73113.910000000033</v>
      </c>
      <c r="AD97" s="95">
        <f t="shared" si="42"/>
        <v>-76622.85999999987</v>
      </c>
      <c r="AE97" s="95">
        <f t="shared" si="42"/>
        <v>-146914.5299999998</v>
      </c>
      <c r="AF97" s="164">
        <f t="shared" si="42"/>
        <v>-2329605.94</v>
      </c>
    </row>
    <row r="98" spans="1:32" x14ac:dyDescent="0.3">
      <c r="A98" s="490"/>
      <c r="B98" s="153" t="str">
        <f>$B$14</f>
        <v>Medium C&amp;I [4]</v>
      </c>
      <c r="C98" s="109">
        <f t="shared" si="43"/>
        <v>10803327.15</v>
      </c>
      <c r="D98" s="110">
        <f t="shared" si="43"/>
        <v>6923117.1200000001</v>
      </c>
      <c r="E98" s="110">
        <f t="shared" si="43"/>
        <v>4310939.66</v>
      </c>
      <c r="F98" s="110">
        <f t="shared" si="43"/>
        <v>2386999.7599999998</v>
      </c>
      <c r="G98" s="110">
        <f t="shared" si="43"/>
        <v>1737136.8900000001</v>
      </c>
      <c r="H98" s="110">
        <f t="shared" si="43"/>
        <v>1596991.71</v>
      </c>
      <c r="I98" s="110">
        <f t="shared" si="43"/>
        <v>1708511.9</v>
      </c>
      <c r="J98" s="110">
        <f t="shared" si="43"/>
        <v>2231477.8200000003</v>
      </c>
      <c r="K98" s="110">
        <f t="shared" si="43"/>
        <v>4640643.4799999995</v>
      </c>
      <c r="L98" s="110">
        <f t="shared" si="43"/>
        <v>8869193.2200000007</v>
      </c>
      <c r="M98" s="110">
        <f t="shared" si="43"/>
        <v>10198115.959999999</v>
      </c>
      <c r="N98" s="122">
        <f t="shared" si="43"/>
        <v>10288749.379999999</v>
      </c>
      <c r="O98" s="110">
        <f t="shared" si="43"/>
        <v>8031369.5099999998</v>
      </c>
      <c r="P98" s="325">
        <f t="shared" si="40"/>
        <v>6034123.1200000001</v>
      </c>
      <c r="Q98" s="325">
        <f t="shared" si="40"/>
        <v>4216245.16</v>
      </c>
      <c r="R98" s="325">
        <f t="shared" si="40"/>
        <v>1890430.46</v>
      </c>
      <c r="S98" s="325">
        <f t="shared" si="40"/>
        <v>1484690.02</v>
      </c>
      <c r="T98" s="325">
        <f t="shared" si="40"/>
        <v>1415883.54</v>
      </c>
      <c r="U98" s="325">
        <f t="shared" si="40"/>
        <v>1487116.28</v>
      </c>
      <c r="V98" s="325">
        <f t="shared" si="40"/>
        <v>1973316.7</v>
      </c>
      <c r="W98" s="325">
        <f t="shared" ref="W98" si="46">IF(W91="n/a", W84,W84+W91)</f>
        <v>818052.82</v>
      </c>
      <c r="X98" s="218">
        <f t="shared" si="42"/>
        <v>-2771957.6400000006</v>
      </c>
      <c r="Y98" s="95">
        <f t="shared" si="42"/>
        <v>-888994</v>
      </c>
      <c r="Z98" s="95">
        <f t="shared" si="42"/>
        <v>-94694.5</v>
      </c>
      <c r="AA98" s="95">
        <f t="shared" si="42"/>
        <v>-496569.29999999981</v>
      </c>
      <c r="AB98" s="95">
        <f t="shared" si="42"/>
        <v>-252446.87000000011</v>
      </c>
      <c r="AC98" s="95">
        <f t="shared" si="42"/>
        <v>-181108.16999999993</v>
      </c>
      <c r="AD98" s="95">
        <f t="shared" si="42"/>
        <v>-221395.61999999988</v>
      </c>
      <c r="AE98" s="95">
        <f t="shared" si="42"/>
        <v>-258161.12000000034</v>
      </c>
      <c r="AF98" s="164">
        <f t="shared" si="42"/>
        <v>-3822590.6599999997</v>
      </c>
    </row>
    <row r="99" spans="1:32" ht="16.2" x14ac:dyDescent="0.45">
      <c r="A99" s="490"/>
      <c r="B99" s="153" t="str">
        <f>$B$15</f>
        <v>Large C&amp;I [5]</v>
      </c>
      <c r="C99" s="142">
        <f t="shared" si="43"/>
        <v>8508765.6799999997</v>
      </c>
      <c r="D99" s="113">
        <f t="shared" si="43"/>
        <v>6582117.5800000001</v>
      </c>
      <c r="E99" s="113">
        <f t="shared" si="43"/>
        <v>5415658.5899999999</v>
      </c>
      <c r="F99" s="113">
        <f t="shared" si="43"/>
        <v>3007161.56</v>
      </c>
      <c r="G99" s="113">
        <f t="shared" si="43"/>
        <v>2373973.44</v>
      </c>
      <c r="H99" s="113">
        <f t="shared" si="43"/>
        <v>2469556.86</v>
      </c>
      <c r="I99" s="113">
        <f t="shared" si="43"/>
        <v>2462262.5299999998</v>
      </c>
      <c r="J99" s="113">
        <f t="shared" si="43"/>
        <v>2638141.4800000004</v>
      </c>
      <c r="K99" s="113">
        <f t="shared" si="43"/>
        <v>4738478.42</v>
      </c>
      <c r="L99" s="113">
        <f t="shared" si="43"/>
        <v>8156364.29</v>
      </c>
      <c r="M99" s="113">
        <f t="shared" si="43"/>
        <v>8514975</v>
      </c>
      <c r="N99" s="123">
        <f t="shared" si="43"/>
        <v>8630106.4900000002</v>
      </c>
      <c r="O99" s="124">
        <f t="shared" si="43"/>
        <v>7253344.7799999993</v>
      </c>
      <c r="P99" s="377">
        <f t="shared" si="40"/>
        <v>6818754.75</v>
      </c>
      <c r="Q99" s="377">
        <f t="shared" si="40"/>
        <v>4983024.24</v>
      </c>
      <c r="R99" s="377">
        <f t="shared" si="40"/>
        <v>2690825.4899999998</v>
      </c>
      <c r="S99" s="377">
        <f t="shared" si="40"/>
        <v>2256744.09</v>
      </c>
      <c r="T99" s="377">
        <f t="shared" si="40"/>
        <v>2204569.33</v>
      </c>
      <c r="U99" s="377">
        <f t="shared" si="40"/>
        <v>2347920.5500000003</v>
      </c>
      <c r="V99" s="377">
        <f t="shared" si="40"/>
        <v>2842217.8899999997</v>
      </c>
      <c r="W99" s="377">
        <f t="shared" ref="W99" si="47">IF(W92="n/a", W85,W85+W92)</f>
        <v>2145259.7799999998</v>
      </c>
      <c r="X99" s="219">
        <f t="shared" si="42"/>
        <v>-1255420.9000000004</v>
      </c>
      <c r="Y99" s="96">
        <f t="shared" si="42"/>
        <v>236637.16999999993</v>
      </c>
      <c r="Z99" s="96">
        <f t="shared" si="42"/>
        <v>-432634.34999999963</v>
      </c>
      <c r="AA99" s="96">
        <f t="shared" si="42"/>
        <v>-316336.0700000003</v>
      </c>
      <c r="AB99" s="96">
        <f t="shared" si="42"/>
        <v>-117229.35000000009</v>
      </c>
      <c r="AC99" s="96">
        <f t="shared" si="42"/>
        <v>-264987.5299999998</v>
      </c>
      <c r="AD99" s="96">
        <f t="shared" si="42"/>
        <v>-114341.97999999952</v>
      </c>
      <c r="AE99" s="96">
        <f t="shared" si="42"/>
        <v>204076.40999999922</v>
      </c>
      <c r="AF99" s="165">
        <f t="shared" si="42"/>
        <v>-2593218.64</v>
      </c>
    </row>
    <row r="100" spans="1:32" ht="15" thickBot="1" x14ac:dyDescent="0.35">
      <c r="A100" s="490"/>
      <c r="B100" s="156" t="str">
        <f>$B$16</f>
        <v>Total</v>
      </c>
      <c r="C100" s="106">
        <f t="shared" si="43"/>
        <v>85108722.810000002</v>
      </c>
      <c r="D100" s="97">
        <f t="shared" si="43"/>
        <v>55009106.93999999</v>
      </c>
      <c r="E100" s="97">
        <f t="shared" si="43"/>
        <v>36370230.269999996</v>
      </c>
      <c r="F100" s="97">
        <f t="shared" si="43"/>
        <v>19910856.09</v>
      </c>
      <c r="G100" s="97">
        <f t="shared" si="43"/>
        <v>14605098.199999999</v>
      </c>
      <c r="H100" s="97">
        <f t="shared" si="43"/>
        <v>13468079.780000001</v>
      </c>
      <c r="I100" s="97">
        <f t="shared" si="43"/>
        <v>14241938.1</v>
      </c>
      <c r="J100" s="97">
        <f t="shared" si="43"/>
        <v>18653783.289999999</v>
      </c>
      <c r="K100" s="97">
        <f t="shared" si="43"/>
        <v>39396589.810000002</v>
      </c>
      <c r="L100" s="97">
        <f t="shared" si="43"/>
        <v>73275216.75999999</v>
      </c>
      <c r="M100" s="97">
        <f t="shared" si="43"/>
        <v>81988063.599999994</v>
      </c>
      <c r="N100" s="98">
        <f t="shared" si="43"/>
        <v>83044078.999999985</v>
      </c>
      <c r="O100" s="106">
        <f t="shared" si="43"/>
        <v>64762729.619999997</v>
      </c>
      <c r="P100" s="368">
        <f t="shared" si="40"/>
        <v>54104253.709999993</v>
      </c>
      <c r="Q100" s="368">
        <f t="shared" si="40"/>
        <v>39609463.699999996</v>
      </c>
      <c r="R100" s="368">
        <f t="shared" si="40"/>
        <v>18248041.870000001</v>
      </c>
      <c r="S100" s="368">
        <f t="shared" si="40"/>
        <v>14063744.630000001</v>
      </c>
      <c r="T100" s="368">
        <f t="shared" si="40"/>
        <v>12826494.500000002</v>
      </c>
      <c r="U100" s="368">
        <f t="shared" si="40"/>
        <v>13709933.65</v>
      </c>
      <c r="V100" s="368">
        <f t="shared" si="40"/>
        <v>17948382.379999999</v>
      </c>
      <c r="W100" s="368">
        <f t="shared" si="40"/>
        <v>9676335.6199999992</v>
      </c>
      <c r="X100" s="220">
        <f>SUM(X95:X99)</f>
        <v>-20345993.190000005</v>
      </c>
      <c r="Y100" s="97">
        <f>SUM(Y95:Y99)</f>
        <v>-904853.22999999952</v>
      </c>
      <c r="Z100" s="97">
        <f t="shared" ref="Z100:AE100" si="48">SUM(Z95:Z99)</f>
        <v>3239233.4299999988</v>
      </c>
      <c r="AA100" s="97">
        <f t="shared" si="48"/>
        <v>-1662814.2199999995</v>
      </c>
      <c r="AB100" s="97">
        <f t="shared" si="48"/>
        <v>-541353.56999999948</v>
      </c>
      <c r="AC100" s="97">
        <f t="shared" si="48"/>
        <v>-641585.28000000026</v>
      </c>
      <c r="AD100" s="97">
        <f t="shared" si="48"/>
        <v>-532004.4499999996</v>
      </c>
      <c r="AE100" s="97">
        <f t="shared" si="48"/>
        <v>-705400.91000000155</v>
      </c>
      <c r="AF100" s="475">
        <f t="shared" ref="AF100" si="49">SUM(AF95:AF99)</f>
        <v>-29720254.190000005</v>
      </c>
    </row>
    <row r="101" spans="1:32" x14ac:dyDescent="0.3">
      <c r="A101" s="490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381"/>
      <c r="U101" s="381"/>
      <c r="V101" s="381"/>
      <c r="W101" s="491"/>
      <c r="X101" s="224"/>
      <c r="Y101" s="129"/>
      <c r="Z101" s="130"/>
      <c r="AA101" s="130"/>
      <c r="AB101" s="130"/>
      <c r="AC101" s="130"/>
      <c r="AD101" s="130"/>
      <c r="AE101" s="130"/>
      <c r="AF101" s="174"/>
    </row>
    <row r="102" spans="1:32" x14ac:dyDescent="0.3">
      <c r="A102" s="490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2">
        <v>12910275.68</v>
      </c>
      <c r="U102" s="322">
        <v>12736021.74</v>
      </c>
      <c r="V102" s="322">
        <v>13532419.460000001</v>
      </c>
      <c r="W102" s="325">
        <v>3717264.94</v>
      </c>
      <c r="X102" s="218">
        <f t="shared" ref="X102:AF106" si="50">O102-C102</f>
        <v>-7806756.25</v>
      </c>
      <c r="Y102" s="95">
        <f t="shared" si="50"/>
        <v>-14250973.940000001</v>
      </c>
      <c r="Z102" s="95">
        <f t="shared" si="50"/>
        <v>-2992663.2300000004</v>
      </c>
      <c r="AA102" s="95">
        <f t="shared" si="50"/>
        <v>1950449.0199999996</v>
      </c>
      <c r="AB102" s="95">
        <f t="shared" si="50"/>
        <v>-3813694.4399999976</v>
      </c>
      <c r="AC102" s="95">
        <f t="shared" si="50"/>
        <v>-2880089.7300000004</v>
      </c>
      <c r="AD102" s="95">
        <f t="shared" si="50"/>
        <v>-1484149.9399999995</v>
      </c>
      <c r="AE102" s="95">
        <f t="shared" si="50"/>
        <v>-1923095.4699999988</v>
      </c>
      <c r="AF102" s="164">
        <f t="shared" si="50"/>
        <v>-11196273.560000001</v>
      </c>
    </row>
    <row r="103" spans="1:32" x14ac:dyDescent="0.3">
      <c r="A103" s="490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2">
        <v>923867.49</v>
      </c>
      <c r="U103" s="322">
        <v>963789</v>
      </c>
      <c r="V103" s="322">
        <v>923059.74</v>
      </c>
      <c r="W103" s="325">
        <v>278904.74</v>
      </c>
      <c r="X103" s="218">
        <f t="shared" si="50"/>
        <v>-566114.4700000002</v>
      </c>
      <c r="Y103" s="95">
        <f t="shared" si="50"/>
        <v>-429451.10999999987</v>
      </c>
      <c r="Z103" s="95">
        <f t="shared" si="50"/>
        <v>-428184.9700000002</v>
      </c>
      <c r="AA103" s="95">
        <f t="shared" si="50"/>
        <v>-40151.15000000014</v>
      </c>
      <c r="AB103" s="95">
        <f t="shared" si="50"/>
        <v>-539790.55000000005</v>
      </c>
      <c r="AC103" s="95">
        <f t="shared" si="50"/>
        <v>-506651.6399999999</v>
      </c>
      <c r="AD103" s="95">
        <f t="shared" si="50"/>
        <v>-388149.29000000004</v>
      </c>
      <c r="AE103" s="95">
        <f t="shared" si="50"/>
        <v>-368161.42999999993</v>
      </c>
      <c r="AF103" s="164">
        <f t="shared" si="50"/>
        <v>-756441.91</v>
      </c>
    </row>
    <row r="104" spans="1:32" x14ac:dyDescent="0.3">
      <c r="A104" s="490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2">
        <v>1063849.3700000001</v>
      </c>
      <c r="U104" s="322">
        <v>1077551.3799999999</v>
      </c>
      <c r="V104" s="322">
        <v>1107061.72</v>
      </c>
      <c r="W104" s="325">
        <v>303327.48</v>
      </c>
      <c r="X104" s="218">
        <f t="shared" si="50"/>
        <v>-1643056.5899999999</v>
      </c>
      <c r="Y104" s="95">
        <f t="shared" si="50"/>
        <v>-3176239.59</v>
      </c>
      <c r="Z104" s="95">
        <f t="shared" si="50"/>
        <v>-444726.12000000011</v>
      </c>
      <c r="AA104" s="95">
        <f t="shared" si="50"/>
        <v>411698.73999999976</v>
      </c>
      <c r="AB104" s="95">
        <f t="shared" si="50"/>
        <v>-318497.4600000002</v>
      </c>
      <c r="AC104" s="95">
        <f t="shared" si="50"/>
        <v>-212588.26999999979</v>
      </c>
      <c r="AD104" s="95">
        <f t="shared" si="50"/>
        <v>-46294.25</v>
      </c>
      <c r="AE104" s="95">
        <f t="shared" si="50"/>
        <v>-170339.75</v>
      </c>
      <c r="AF104" s="164">
        <f t="shared" si="50"/>
        <v>-1136507.6100000001</v>
      </c>
    </row>
    <row r="105" spans="1:32" x14ac:dyDescent="0.3">
      <c r="A105" s="490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2">
        <v>1704321.28</v>
      </c>
      <c r="U105" s="322">
        <v>1722446.29</v>
      </c>
      <c r="V105" s="322">
        <v>1729822.99</v>
      </c>
      <c r="W105" s="325">
        <v>474678.46</v>
      </c>
      <c r="X105" s="218">
        <f t="shared" si="50"/>
        <v>-1464179.1099999994</v>
      </c>
      <c r="Y105" s="95">
        <f t="shared" si="50"/>
        <v>-4247225.71</v>
      </c>
      <c r="Z105" s="95">
        <f t="shared" si="50"/>
        <v>-461390.9299999997</v>
      </c>
      <c r="AA105" s="95">
        <f t="shared" si="50"/>
        <v>297724.89999999991</v>
      </c>
      <c r="AB105" s="95">
        <f t="shared" si="50"/>
        <v>-579395.52</v>
      </c>
      <c r="AC105" s="95">
        <f t="shared" si="50"/>
        <v>-402000.42999999993</v>
      </c>
      <c r="AD105" s="95">
        <f t="shared" si="50"/>
        <v>-94587.830000000075</v>
      </c>
      <c r="AE105" s="95">
        <f t="shared" si="50"/>
        <v>-344801.09000000008</v>
      </c>
      <c r="AF105" s="164">
        <f t="shared" si="50"/>
        <v>-1606747.55</v>
      </c>
    </row>
    <row r="106" spans="1:32" ht="16.2" x14ac:dyDescent="0.45">
      <c r="A106" s="490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3">
        <v>2392746.79</v>
      </c>
      <c r="U106" s="323">
        <v>2785223.98</v>
      </c>
      <c r="V106" s="323">
        <v>2490908.9500000002</v>
      </c>
      <c r="W106" s="328">
        <v>497116.78</v>
      </c>
      <c r="X106" s="219">
        <f t="shared" si="50"/>
        <v>-490630.08000000007</v>
      </c>
      <c r="Y106" s="96">
        <f t="shared" si="50"/>
        <v>-2279940.41</v>
      </c>
      <c r="Z106" s="96">
        <f t="shared" si="50"/>
        <v>416375.20000000019</v>
      </c>
      <c r="AA106" s="96">
        <f t="shared" si="50"/>
        <v>193710.66000000015</v>
      </c>
      <c r="AB106" s="96">
        <f t="shared" si="50"/>
        <v>-751801.5299999998</v>
      </c>
      <c r="AC106" s="96">
        <f t="shared" si="50"/>
        <v>-11188.790000000037</v>
      </c>
      <c r="AD106" s="96">
        <f t="shared" si="50"/>
        <v>199829.79000000004</v>
      </c>
      <c r="AE106" s="96">
        <f t="shared" si="50"/>
        <v>-259234.23999999976</v>
      </c>
      <c r="AF106" s="165">
        <f t="shared" si="50"/>
        <v>-2025173.8</v>
      </c>
    </row>
    <row r="107" spans="1:32" x14ac:dyDescent="0.3">
      <c r="A107" s="490"/>
      <c r="B107" s="153" t="str">
        <f>$B$16</f>
        <v>Total</v>
      </c>
      <c r="C107" s="109">
        <f>SUM(C102:C106)</f>
        <v>85311915.650000006</v>
      </c>
      <c r="D107" s="95">
        <f t="shared" ref="D107:AE107" si="51">SUM(D102:D106)</f>
        <v>74629389.950000003</v>
      </c>
      <c r="E107" s="133">
        <f t="shared" si="51"/>
        <v>47844788.629999995</v>
      </c>
      <c r="F107" s="133">
        <f t="shared" si="51"/>
        <v>34630138.549999997</v>
      </c>
      <c r="G107" s="95">
        <f t="shared" si="51"/>
        <v>28744005.689999998</v>
      </c>
      <c r="H107" s="133">
        <f t="shared" si="51"/>
        <v>23007579.469999999</v>
      </c>
      <c r="I107" s="133">
        <f t="shared" si="51"/>
        <v>21098383.91</v>
      </c>
      <c r="J107" s="133">
        <f t="shared" si="51"/>
        <v>22848904.84</v>
      </c>
      <c r="K107" s="133">
        <f t="shared" si="51"/>
        <v>21992436.830000006</v>
      </c>
      <c r="L107" s="95">
        <f t="shared" si="51"/>
        <v>51295495.840000004</v>
      </c>
      <c r="M107" s="95">
        <f t="shared" si="51"/>
        <v>62713759.940000005</v>
      </c>
      <c r="N107" s="111">
        <f t="shared" si="51"/>
        <v>58052472.759999998</v>
      </c>
      <c r="O107" s="133">
        <f t="shared" si="51"/>
        <v>73341179.149999991</v>
      </c>
      <c r="P107" s="379">
        <f t="shared" si="51"/>
        <v>50245559.190000005</v>
      </c>
      <c r="Q107" s="379">
        <f t="shared" si="51"/>
        <v>43934198.579999998</v>
      </c>
      <c r="R107" s="379">
        <f t="shared" si="51"/>
        <v>37443570.719999999</v>
      </c>
      <c r="S107" s="444">
        <f t="shared" si="51"/>
        <v>22740826.190000001</v>
      </c>
      <c r="T107" s="444">
        <f t="shared" si="51"/>
        <v>18995060.609999999</v>
      </c>
      <c r="U107" s="444">
        <f t="shared" si="51"/>
        <v>19285032.390000001</v>
      </c>
      <c r="V107" s="444">
        <f t="shared" si="51"/>
        <v>19783272.859999999</v>
      </c>
      <c r="W107" s="444">
        <f t="shared" si="51"/>
        <v>5271292.4000000004</v>
      </c>
      <c r="X107" s="225">
        <f t="shared" si="51"/>
        <v>-11970736.5</v>
      </c>
      <c r="Y107" s="95">
        <f t="shared" si="51"/>
        <v>-24383830.760000002</v>
      </c>
      <c r="Z107" s="135">
        <f t="shared" si="51"/>
        <v>-3910590.05</v>
      </c>
      <c r="AA107" s="135">
        <f t="shared" si="51"/>
        <v>2813432.1699999995</v>
      </c>
      <c r="AB107" s="135">
        <f t="shared" si="51"/>
        <v>-6003179.4999999963</v>
      </c>
      <c r="AC107" s="135">
        <f t="shared" si="51"/>
        <v>-4012518.8599999994</v>
      </c>
      <c r="AD107" s="135">
        <f t="shared" si="51"/>
        <v>-1813351.5199999996</v>
      </c>
      <c r="AE107" s="135">
        <f t="shared" si="51"/>
        <v>-3065631.9799999981</v>
      </c>
      <c r="AF107" s="141">
        <f t="shared" ref="AF107" si="52">SUM(AF102:AF106)</f>
        <v>-16721144.430000002</v>
      </c>
    </row>
    <row r="108" spans="1:32" x14ac:dyDescent="0.3">
      <c r="A108" s="490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45"/>
      <c r="U108" s="445"/>
      <c r="V108" s="445"/>
      <c r="W108" s="492"/>
      <c r="X108" s="226"/>
      <c r="Y108" s="41"/>
      <c r="Z108" s="42"/>
      <c r="AA108" s="42"/>
      <c r="AB108" s="42"/>
      <c r="AC108" s="42"/>
      <c r="AD108" s="42"/>
      <c r="AE108" s="42"/>
      <c r="AF108" s="175"/>
    </row>
    <row r="109" spans="1:32" x14ac:dyDescent="0.3">
      <c r="A109" s="490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293">
        <v>203295</v>
      </c>
      <c r="U109" s="293">
        <v>208439</v>
      </c>
      <c r="V109" s="293">
        <v>212025</v>
      </c>
      <c r="W109" s="293">
        <v>55122</v>
      </c>
      <c r="X109" s="255">
        <f t="shared" ref="X109:AF113" si="53">O109-C109</f>
        <v>13439</v>
      </c>
      <c r="Y109" s="256">
        <f t="shared" si="53"/>
        <v>-28612</v>
      </c>
      <c r="Z109" s="256">
        <f t="shared" si="53"/>
        <v>-9870</v>
      </c>
      <c r="AA109" s="256">
        <f t="shared" si="53"/>
        <v>31580</v>
      </c>
      <c r="AB109" s="256">
        <f t="shared" si="53"/>
        <v>-16143</v>
      </c>
      <c r="AC109" s="256">
        <f t="shared" si="53"/>
        <v>-12780</v>
      </c>
      <c r="AD109" s="256">
        <f t="shared" si="53"/>
        <v>4403</v>
      </c>
      <c r="AE109" s="256">
        <f t="shared" si="53"/>
        <v>-10633</v>
      </c>
      <c r="AF109" s="480">
        <f t="shared" si="53"/>
        <v>-125499</v>
      </c>
    </row>
    <row r="110" spans="1:32" x14ac:dyDescent="0.3">
      <c r="A110" s="490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293">
        <v>15272</v>
      </c>
      <c r="U110" s="293">
        <v>16600</v>
      </c>
      <c r="V110" s="293">
        <v>16731</v>
      </c>
      <c r="W110" s="293">
        <v>4982</v>
      </c>
      <c r="X110" s="255">
        <f t="shared" si="53"/>
        <v>-1618</v>
      </c>
      <c r="Y110" s="256">
        <f t="shared" si="53"/>
        <v>-2018</v>
      </c>
      <c r="Z110" s="256">
        <f t="shared" si="53"/>
        <v>-2660</v>
      </c>
      <c r="AA110" s="256">
        <f t="shared" si="53"/>
        <v>-202</v>
      </c>
      <c r="AB110" s="256">
        <f t="shared" si="53"/>
        <v>-3775</v>
      </c>
      <c r="AC110" s="256">
        <f t="shared" si="53"/>
        <v>-3147</v>
      </c>
      <c r="AD110" s="256">
        <f t="shared" si="53"/>
        <v>-1894</v>
      </c>
      <c r="AE110" s="256">
        <f t="shared" si="53"/>
        <v>-2497</v>
      </c>
      <c r="AF110" s="480">
        <f t="shared" si="53"/>
        <v>-10369</v>
      </c>
    </row>
    <row r="111" spans="1:32" x14ac:dyDescent="0.3">
      <c r="A111" s="490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293">
        <v>18327</v>
      </c>
      <c r="U111" s="293">
        <v>18686</v>
      </c>
      <c r="V111" s="293">
        <v>18920</v>
      </c>
      <c r="W111" s="293">
        <v>4419</v>
      </c>
      <c r="X111" s="255">
        <f t="shared" si="53"/>
        <v>1313</v>
      </c>
      <c r="Y111" s="256">
        <f t="shared" si="53"/>
        <v>-5347</v>
      </c>
      <c r="Z111" s="256">
        <f t="shared" si="53"/>
        <v>-2269</v>
      </c>
      <c r="AA111" s="256">
        <f t="shared" si="53"/>
        <v>2461</v>
      </c>
      <c r="AB111" s="256">
        <f t="shared" si="53"/>
        <v>-2201</v>
      </c>
      <c r="AC111" s="256">
        <f t="shared" si="53"/>
        <v>-1938</v>
      </c>
      <c r="AD111" s="256">
        <f t="shared" si="53"/>
        <v>-432</v>
      </c>
      <c r="AE111" s="256">
        <f t="shared" si="53"/>
        <v>-1864</v>
      </c>
      <c r="AF111" s="480">
        <f t="shared" si="53"/>
        <v>-11907</v>
      </c>
    </row>
    <row r="112" spans="1:32" x14ac:dyDescent="0.3">
      <c r="A112" s="490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293">
        <v>6088</v>
      </c>
      <c r="U112" s="293">
        <v>6295</v>
      </c>
      <c r="V112" s="293">
        <v>6257</v>
      </c>
      <c r="W112" s="293">
        <v>1430</v>
      </c>
      <c r="X112" s="255">
        <f t="shared" si="53"/>
        <v>930</v>
      </c>
      <c r="Y112" s="256">
        <f t="shared" si="53"/>
        <v>-1644</v>
      </c>
      <c r="Z112" s="256">
        <f t="shared" si="53"/>
        <v>-445</v>
      </c>
      <c r="AA112" s="256">
        <f t="shared" si="53"/>
        <v>903</v>
      </c>
      <c r="AB112" s="256">
        <f t="shared" si="53"/>
        <v>-522</v>
      </c>
      <c r="AC112" s="256">
        <f t="shared" si="53"/>
        <v>-553</v>
      </c>
      <c r="AD112" s="256">
        <f t="shared" si="53"/>
        <v>55</v>
      </c>
      <c r="AE112" s="256">
        <f t="shared" si="53"/>
        <v>-494</v>
      </c>
      <c r="AF112" s="480">
        <f t="shared" si="53"/>
        <v>-3672</v>
      </c>
    </row>
    <row r="113" spans="1:36" ht="16.2" x14ac:dyDescent="0.45">
      <c r="A113" s="490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296">
        <v>938</v>
      </c>
      <c r="U113" s="296">
        <v>988</v>
      </c>
      <c r="V113" s="296">
        <v>958</v>
      </c>
      <c r="W113" s="296">
        <v>189</v>
      </c>
      <c r="X113" s="257">
        <f t="shared" si="53"/>
        <v>217</v>
      </c>
      <c r="Y113" s="258">
        <f t="shared" si="53"/>
        <v>-231</v>
      </c>
      <c r="Z113" s="258">
        <f t="shared" si="53"/>
        <v>-54</v>
      </c>
      <c r="AA113" s="258">
        <f t="shared" si="53"/>
        <v>192</v>
      </c>
      <c r="AB113" s="258">
        <f t="shared" si="53"/>
        <v>-115</v>
      </c>
      <c r="AC113" s="258">
        <f t="shared" si="53"/>
        <v>-41</v>
      </c>
      <c r="AD113" s="258">
        <f t="shared" si="53"/>
        <v>34</v>
      </c>
      <c r="AE113" s="258">
        <f t="shared" si="53"/>
        <v>-57</v>
      </c>
      <c r="AF113" s="481">
        <f t="shared" si="53"/>
        <v>-589</v>
      </c>
    </row>
    <row r="114" spans="1:36" ht="15" thickBot="1" x14ac:dyDescent="0.35">
      <c r="A114" s="490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E114" si="54">SUM(E109:E113)</f>
        <v>259929</v>
      </c>
      <c r="F114" s="270">
        <f t="shared" si="54"/>
        <v>251147</v>
      </c>
      <c r="G114" s="270">
        <f t="shared" si="54"/>
        <v>279617</v>
      </c>
      <c r="H114" s="270">
        <f t="shared" si="54"/>
        <v>262379</v>
      </c>
      <c r="I114" s="270">
        <f t="shared" si="54"/>
        <v>248842</v>
      </c>
      <c r="J114" s="270">
        <f t="shared" si="54"/>
        <v>270436</v>
      </c>
      <c r="K114" s="270">
        <f t="shared" si="54"/>
        <v>218178</v>
      </c>
      <c r="L114" s="270">
        <f t="shared" si="54"/>
        <v>309578</v>
      </c>
      <c r="M114" s="270">
        <f t="shared" si="54"/>
        <v>271808</v>
      </c>
      <c r="N114" s="271">
        <f t="shared" si="54"/>
        <v>243780</v>
      </c>
      <c r="O114" s="270">
        <f t="shared" si="54"/>
        <v>294660</v>
      </c>
      <c r="P114" s="300">
        <f t="shared" si="54"/>
        <v>257018</v>
      </c>
      <c r="Q114" s="300">
        <f t="shared" si="54"/>
        <v>244631</v>
      </c>
      <c r="R114" s="300">
        <f t="shared" si="54"/>
        <v>286081</v>
      </c>
      <c r="S114" s="300">
        <f t="shared" si="54"/>
        <v>256861</v>
      </c>
      <c r="T114" s="300">
        <f t="shared" si="54"/>
        <v>243920</v>
      </c>
      <c r="U114" s="300">
        <f t="shared" si="54"/>
        <v>251008</v>
      </c>
      <c r="V114" s="300">
        <f t="shared" si="54"/>
        <v>254891</v>
      </c>
      <c r="W114" s="300">
        <f t="shared" ref="W114" si="55">SUM(W109:W113)</f>
        <v>66142</v>
      </c>
      <c r="X114" s="273">
        <f t="shared" si="54"/>
        <v>14281</v>
      </c>
      <c r="Y114" s="270">
        <f t="shared" si="54"/>
        <v>-37852</v>
      </c>
      <c r="Z114" s="270">
        <f t="shared" si="54"/>
        <v>-15298</v>
      </c>
      <c r="AA114" s="270">
        <f t="shared" si="54"/>
        <v>34934</v>
      </c>
      <c r="AB114" s="270">
        <f t="shared" si="54"/>
        <v>-22756</v>
      </c>
      <c r="AC114" s="270">
        <f t="shared" si="54"/>
        <v>-18459</v>
      </c>
      <c r="AD114" s="270">
        <f t="shared" si="54"/>
        <v>2166</v>
      </c>
      <c r="AE114" s="270">
        <f t="shared" si="54"/>
        <v>-15545</v>
      </c>
      <c r="AF114" s="482">
        <f t="shared" ref="AF114" si="56">SUM(AF109:AF113)</f>
        <v>-152036</v>
      </c>
    </row>
    <row r="115" spans="1:36" x14ac:dyDescent="0.3">
      <c r="A115" s="490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381"/>
      <c r="U115" s="381"/>
      <c r="V115" s="381"/>
      <c r="W115" s="491"/>
      <c r="X115" s="228"/>
      <c r="Y115" s="139"/>
      <c r="Z115" s="140"/>
      <c r="AA115" s="140"/>
      <c r="AB115" s="140"/>
      <c r="AC115" s="140"/>
      <c r="AD115" s="140"/>
      <c r="AE115" s="140"/>
      <c r="AF115" s="483"/>
    </row>
    <row r="116" spans="1:36" x14ac:dyDescent="0.3">
      <c r="A116" s="490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V120" si="57">E95-E102</f>
        <v>-8457232.3900000006</v>
      </c>
      <c r="F116" s="110">
        <f t="shared" si="57"/>
        <v>-10611698.890000001</v>
      </c>
      <c r="G116" s="110">
        <f t="shared" si="57"/>
        <v>-10871110.199999999</v>
      </c>
      <c r="H116" s="110">
        <f t="shared" si="57"/>
        <v>-8271509.71</v>
      </c>
      <c r="I116" s="110">
        <f t="shared" si="57"/>
        <v>-6065818.0699999994</v>
      </c>
      <c r="J116" s="110">
        <f t="shared" si="57"/>
        <v>-4228537.379999999</v>
      </c>
      <c r="K116" s="110">
        <f t="shared" si="57"/>
        <v>9412239.0700000003</v>
      </c>
      <c r="L116" s="110">
        <f t="shared" si="57"/>
        <v>12487686.209999997</v>
      </c>
      <c r="M116" s="110">
        <f t="shared" si="57"/>
        <v>11863950.57</v>
      </c>
      <c r="N116" s="122">
        <f t="shared" si="57"/>
        <v>14178996.169999994</v>
      </c>
      <c r="O116" s="110">
        <f t="shared" si="57"/>
        <v>-3910278.1799999997</v>
      </c>
      <c r="P116" s="325">
        <f t="shared" si="57"/>
        <v>1775085.3699999973</v>
      </c>
      <c r="Q116" s="325">
        <f t="shared" si="57"/>
        <v>-1928034.4200000018</v>
      </c>
      <c r="R116" s="325">
        <f t="shared" si="57"/>
        <v>-12914466.6</v>
      </c>
      <c r="S116" s="325">
        <f t="shared" si="57"/>
        <v>-7151563.290000001</v>
      </c>
      <c r="T116" s="325">
        <f t="shared" si="57"/>
        <v>-5495112.75</v>
      </c>
      <c r="U116" s="325">
        <f t="shared" si="57"/>
        <v>-4742743.2</v>
      </c>
      <c r="V116" s="325">
        <f t="shared" si="57"/>
        <v>-2882549.7200000007</v>
      </c>
      <c r="W116" s="325">
        <f t="shared" ref="W116" si="58">W95-W102</f>
        <v>1856074.5799999996</v>
      </c>
      <c r="X116" s="218">
        <f t="shared" ref="X116:AF120" si="59">O116-C116</f>
        <v>-4554584.1300000027</v>
      </c>
      <c r="Y116" s="95">
        <f t="shared" si="59"/>
        <v>14764003.740000002</v>
      </c>
      <c r="Z116" s="95">
        <f t="shared" si="59"/>
        <v>6529197.9699999988</v>
      </c>
      <c r="AA116" s="95">
        <f t="shared" si="59"/>
        <v>-2302767.709999999</v>
      </c>
      <c r="AB116" s="95">
        <f t="shared" si="59"/>
        <v>3719546.9099999983</v>
      </c>
      <c r="AC116" s="95">
        <f t="shared" si="59"/>
        <v>2776396.96</v>
      </c>
      <c r="AD116" s="95">
        <f t="shared" si="59"/>
        <v>1323074.8699999992</v>
      </c>
      <c r="AE116" s="95">
        <f t="shared" si="59"/>
        <v>1345987.6599999983</v>
      </c>
      <c r="AF116" s="164">
        <f t="shared" si="59"/>
        <v>-7556164.4900000002</v>
      </c>
    </row>
    <row r="117" spans="1:36" x14ac:dyDescent="0.3">
      <c r="A117" s="490"/>
      <c r="B117" s="153" t="str">
        <f>$B$12</f>
        <v>Low Income Residential [2]</v>
      </c>
      <c r="C117" s="109">
        <f t="shared" ref="C117:D120" si="60">C96-C103</f>
        <v>4020028.1299999994</v>
      </c>
      <c r="D117" s="110">
        <f t="shared" si="60"/>
        <v>1861134.3000000003</v>
      </c>
      <c r="E117" s="110">
        <f t="shared" si="57"/>
        <v>829263</v>
      </c>
      <c r="F117" s="110">
        <f t="shared" si="57"/>
        <v>161749.06000000006</v>
      </c>
      <c r="G117" s="110">
        <f t="shared" si="57"/>
        <v>-566277.32000000007</v>
      </c>
      <c r="H117" s="110">
        <f t="shared" si="57"/>
        <v>-461552.69999999984</v>
      </c>
      <c r="I117" s="110">
        <f t="shared" si="57"/>
        <v>-396996.88</v>
      </c>
      <c r="J117" s="110">
        <f t="shared" si="57"/>
        <v>-5758.089999999851</v>
      </c>
      <c r="K117" s="110">
        <f t="shared" si="57"/>
        <v>1805928.2000000002</v>
      </c>
      <c r="L117" s="110">
        <f t="shared" si="57"/>
        <v>3545058.58</v>
      </c>
      <c r="M117" s="110">
        <f t="shared" si="57"/>
        <v>4107107.36</v>
      </c>
      <c r="N117" s="122">
        <f t="shared" si="57"/>
        <v>4361526.17</v>
      </c>
      <c r="O117" s="110">
        <f t="shared" si="57"/>
        <v>2967220.8099999996</v>
      </c>
      <c r="P117" s="325">
        <f t="shared" si="57"/>
        <v>2003184.46</v>
      </c>
      <c r="Q117" s="325">
        <f t="shared" si="57"/>
        <v>1279044.81</v>
      </c>
      <c r="R117" s="325">
        <f t="shared" si="57"/>
        <v>-133677.35999999987</v>
      </c>
      <c r="S117" s="325">
        <f t="shared" si="57"/>
        <v>-10375.659999999916</v>
      </c>
      <c r="T117" s="325">
        <f t="shared" si="57"/>
        <v>26416.040000000037</v>
      </c>
      <c r="U117" s="325">
        <f t="shared" si="57"/>
        <v>32583.489999999991</v>
      </c>
      <c r="V117" s="325">
        <f t="shared" si="57"/>
        <v>435109.48</v>
      </c>
      <c r="W117" s="325">
        <f t="shared" ref="W117" si="61">W96-W103</f>
        <v>339969.20999999996</v>
      </c>
      <c r="X117" s="218">
        <f t="shared" si="59"/>
        <v>-1052807.3199999998</v>
      </c>
      <c r="Y117" s="95">
        <f t="shared" si="59"/>
        <v>142050.15999999968</v>
      </c>
      <c r="Z117" s="95">
        <f t="shared" si="59"/>
        <v>449781.81000000006</v>
      </c>
      <c r="AA117" s="95">
        <f t="shared" si="59"/>
        <v>-295426.41999999993</v>
      </c>
      <c r="AB117" s="95">
        <f t="shared" si="59"/>
        <v>555901.66000000015</v>
      </c>
      <c r="AC117" s="95">
        <f t="shared" si="59"/>
        <v>487968.73999999987</v>
      </c>
      <c r="AD117" s="95">
        <f t="shared" si="59"/>
        <v>429580.37</v>
      </c>
      <c r="AE117" s="95">
        <f t="shared" si="59"/>
        <v>440867.56999999983</v>
      </c>
      <c r="AF117" s="164">
        <f t="shared" si="59"/>
        <v>-1465958.9900000002</v>
      </c>
    </row>
    <row r="118" spans="1:36" x14ac:dyDescent="0.3">
      <c r="A118" s="490"/>
      <c r="B118" s="153" t="str">
        <f>$B$13</f>
        <v>Small C&amp;I [3]</v>
      </c>
      <c r="C118" s="109">
        <f>C97-C104</f>
        <v>-1235302.8499999996</v>
      </c>
      <c r="D118" s="110">
        <f t="shared" si="60"/>
        <v>-2753739.1399999997</v>
      </c>
      <c r="E118" s="110">
        <f t="shared" si="57"/>
        <v>-1553827.08</v>
      </c>
      <c r="F118" s="110">
        <f>F97-F104</f>
        <v>-1264883.2400000002</v>
      </c>
      <c r="G118" s="110">
        <f t="shared" si="57"/>
        <v>-736841.22000000009</v>
      </c>
      <c r="H118" s="110">
        <f t="shared" si="57"/>
        <v>-362728.55999999982</v>
      </c>
      <c r="I118" s="110">
        <f t="shared" si="57"/>
        <v>-161976.97999999998</v>
      </c>
      <c r="J118" s="110">
        <f t="shared" si="57"/>
        <v>-5678.1100000001024</v>
      </c>
      <c r="K118" s="110">
        <f t="shared" si="57"/>
        <v>1410580.3999999997</v>
      </c>
      <c r="L118" s="110">
        <f t="shared" si="57"/>
        <v>2025273.5799999996</v>
      </c>
      <c r="M118" s="110">
        <f t="shared" si="57"/>
        <v>1328003.6399999997</v>
      </c>
      <c r="N118" s="122">
        <f t="shared" si="57"/>
        <v>1707854.67</v>
      </c>
      <c r="O118" s="110">
        <f t="shared" si="57"/>
        <v>-1930598.7400000002</v>
      </c>
      <c r="P118" s="325">
        <f t="shared" si="57"/>
        <v>-55624.799999999814</v>
      </c>
      <c r="Q118" s="325">
        <f t="shared" si="57"/>
        <v>-900670.25999999978</v>
      </c>
      <c r="R118" s="325">
        <f t="shared" si="57"/>
        <v>-1838594.5699999998</v>
      </c>
      <c r="S118" s="325">
        <f t="shared" si="57"/>
        <v>-511984.68999999994</v>
      </c>
      <c r="T118" s="325">
        <f t="shared" si="57"/>
        <v>-223254.20000000007</v>
      </c>
      <c r="U118" s="325">
        <f t="shared" si="57"/>
        <v>-192305.58999999985</v>
      </c>
      <c r="V118" s="325">
        <f t="shared" si="57"/>
        <v>17747.110000000102</v>
      </c>
      <c r="W118" s="325">
        <f t="shared" ref="W118" si="62">W97-W104</f>
        <v>217482.07</v>
      </c>
      <c r="X118" s="218">
        <f t="shared" si="59"/>
        <v>-695295.8900000006</v>
      </c>
      <c r="Y118" s="95">
        <f t="shared" si="59"/>
        <v>2698114.34</v>
      </c>
      <c r="Z118" s="95">
        <f t="shared" si="59"/>
        <v>653156.8200000003</v>
      </c>
      <c r="AA118" s="95">
        <f t="shared" si="59"/>
        <v>-573711.32999999961</v>
      </c>
      <c r="AB118" s="95">
        <f t="shared" si="59"/>
        <v>224856.53000000014</v>
      </c>
      <c r="AC118" s="95">
        <f t="shared" si="59"/>
        <v>139474.35999999975</v>
      </c>
      <c r="AD118" s="95">
        <f t="shared" si="59"/>
        <v>-30328.60999999987</v>
      </c>
      <c r="AE118" s="95">
        <f t="shared" si="59"/>
        <v>23425.220000000205</v>
      </c>
      <c r="AF118" s="164">
        <f t="shared" si="59"/>
        <v>-1193098.3299999996</v>
      </c>
    </row>
    <row r="119" spans="1:36" x14ac:dyDescent="0.3">
      <c r="A119" s="490"/>
      <c r="B119" s="153" t="str">
        <f>$B$14</f>
        <v>Medium C&amp;I [4]</v>
      </c>
      <c r="C119" s="109">
        <f t="shared" si="60"/>
        <v>-1799602.6099999994</v>
      </c>
      <c r="D119" s="110">
        <f t="shared" si="60"/>
        <v>-3777011.37</v>
      </c>
      <c r="E119" s="110">
        <f t="shared" si="57"/>
        <v>-1945740.9299999997</v>
      </c>
      <c r="F119" s="110">
        <f t="shared" si="57"/>
        <v>-1497716.1300000004</v>
      </c>
      <c r="G119" s="110">
        <f t="shared" si="57"/>
        <v>-1047616.31</v>
      </c>
      <c r="H119" s="110">
        <f t="shared" si="57"/>
        <v>-509330</v>
      </c>
      <c r="I119" s="110">
        <f t="shared" si="57"/>
        <v>-108522.2200000002</v>
      </c>
      <c r="J119" s="110">
        <f t="shared" si="57"/>
        <v>156853.74000000022</v>
      </c>
      <c r="K119" s="110">
        <f t="shared" si="57"/>
        <v>2559217.4699999997</v>
      </c>
      <c r="L119" s="110">
        <f t="shared" si="57"/>
        <v>2278419.7600000007</v>
      </c>
      <c r="M119" s="110">
        <f t="shared" si="57"/>
        <v>1399954.5599999987</v>
      </c>
      <c r="N119" s="122">
        <f t="shared" si="57"/>
        <v>2590386.3599999994</v>
      </c>
      <c r="O119" s="110">
        <f t="shared" si="57"/>
        <v>-3107381.1400000006</v>
      </c>
      <c r="P119" s="325">
        <f t="shared" si="57"/>
        <v>-418779.66000000015</v>
      </c>
      <c r="Q119" s="325">
        <f t="shared" si="57"/>
        <v>-1579044.5</v>
      </c>
      <c r="R119" s="325">
        <f t="shared" si="57"/>
        <v>-2292010.33</v>
      </c>
      <c r="S119" s="325">
        <f t="shared" si="57"/>
        <v>-720667.66000000015</v>
      </c>
      <c r="T119" s="325">
        <f t="shared" si="57"/>
        <v>-288437.74</v>
      </c>
      <c r="U119" s="325">
        <f t="shared" si="57"/>
        <v>-235330.01</v>
      </c>
      <c r="V119" s="325">
        <f t="shared" si="57"/>
        <v>243493.70999999996</v>
      </c>
      <c r="W119" s="325">
        <f t="shared" ref="W119" si="63">W98-W105</f>
        <v>343374.35999999993</v>
      </c>
      <c r="X119" s="218">
        <f t="shared" si="59"/>
        <v>-1307778.5300000012</v>
      </c>
      <c r="Y119" s="95">
        <f t="shared" si="59"/>
        <v>3358231.71</v>
      </c>
      <c r="Z119" s="95">
        <f t="shared" si="59"/>
        <v>366696.4299999997</v>
      </c>
      <c r="AA119" s="95">
        <f t="shared" si="59"/>
        <v>-794294.19999999972</v>
      </c>
      <c r="AB119" s="95">
        <f t="shared" si="59"/>
        <v>326948.64999999991</v>
      </c>
      <c r="AC119" s="95">
        <f t="shared" si="59"/>
        <v>220892.26</v>
      </c>
      <c r="AD119" s="95">
        <f t="shared" si="59"/>
        <v>-126807.7899999998</v>
      </c>
      <c r="AE119" s="95">
        <f t="shared" si="59"/>
        <v>86639.969999999739</v>
      </c>
      <c r="AF119" s="164">
        <f t="shared" si="59"/>
        <v>-2215843.11</v>
      </c>
    </row>
    <row r="120" spans="1:36" ht="16.2" x14ac:dyDescent="0.45">
      <c r="A120" s="490"/>
      <c r="B120" s="153" t="str">
        <f>$B$15</f>
        <v>Large C&amp;I [5]</v>
      </c>
      <c r="C120" s="112">
        <f t="shared" si="60"/>
        <v>-1832621.4600000009</v>
      </c>
      <c r="D120" s="113">
        <f t="shared" si="60"/>
        <v>-1961748.4299999997</v>
      </c>
      <c r="E120" s="113">
        <f t="shared" si="57"/>
        <v>-347020.95999999996</v>
      </c>
      <c r="F120" s="113">
        <f t="shared" si="57"/>
        <v>-1506733.2600000002</v>
      </c>
      <c r="G120" s="113">
        <f t="shared" si="57"/>
        <v>-917062.44</v>
      </c>
      <c r="H120" s="113">
        <f t="shared" si="57"/>
        <v>65621.279999999795</v>
      </c>
      <c r="I120" s="113">
        <f t="shared" si="57"/>
        <v>-123131.66000000015</v>
      </c>
      <c r="J120" s="113">
        <f t="shared" si="57"/>
        <v>-112001.7099999995</v>
      </c>
      <c r="K120" s="113">
        <f t="shared" si="57"/>
        <v>2216187.84</v>
      </c>
      <c r="L120" s="113">
        <f t="shared" si="57"/>
        <v>1643282.79</v>
      </c>
      <c r="M120" s="113">
        <f t="shared" si="57"/>
        <v>575287.53000000026</v>
      </c>
      <c r="N120" s="123">
        <f t="shared" si="57"/>
        <v>2152842.87</v>
      </c>
      <c r="O120" s="113">
        <f t="shared" si="57"/>
        <v>-2597412.2800000012</v>
      </c>
      <c r="P120" s="328">
        <f t="shared" si="57"/>
        <v>554829.15000000037</v>
      </c>
      <c r="Q120" s="328">
        <f t="shared" si="57"/>
        <v>-1196030.5099999998</v>
      </c>
      <c r="R120" s="328">
        <f t="shared" si="57"/>
        <v>-2016779.9900000007</v>
      </c>
      <c r="S120" s="328">
        <f t="shared" si="57"/>
        <v>-282490.26000000024</v>
      </c>
      <c r="T120" s="328">
        <f t="shared" si="57"/>
        <v>-188177.45999999996</v>
      </c>
      <c r="U120" s="328">
        <f t="shared" si="57"/>
        <v>-437303.4299999997</v>
      </c>
      <c r="V120" s="328">
        <f t="shared" si="57"/>
        <v>351308.93999999948</v>
      </c>
      <c r="W120" s="328">
        <f t="shared" ref="W120" si="64">W99-W106</f>
        <v>1648142.9999999998</v>
      </c>
      <c r="X120" s="219">
        <f t="shared" si="59"/>
        <v>-764790.8200000003</v>
      </c>
      <c r="Y120" s="96">
        <f t="shared" si="59"/>
        <v>2516577.58</v>
      </c>
      <c r="Z120" s="96">
        <f t="shared" si="59"/>
        <v>-849009.54999999981</v>
      </c>
      <c r="AA120" s="96">
        <f t="shared" si="59"/>
        <v>-510046.73000000045</v>
      </c>
      <c r="AB120" s="96">
        <f t="shared" si="59"/>
        <v>634572.1799999997</v>
      </c>
      <c r="AC120" s="96">
        <f t="shared" si="59"/>
        <v>-253798.73999999976</v>
      </c>
      <c r="AD120" s="96">
        <f t="shared" si="59"/>
        <v>-314171.76999999955</v>
      </c>
      <c r="AE120" s="96">
        <f t="shared" si="59"/>
        <v>463310.64999999898</v>
      </c>
      <c r="AF120" s="165">
        <f t="shared" si="59"/>
        <v>-568044.84000000008</v>
      </c>
    </row>
    <row r="121" spans="1:36" ht="15" thickBot="1" x14ac:dyDescent="0.35">
      <c r="A121" s="490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V121" si="65">SUM(E116:E120)</f>
        <v>-11474558.359999999</v>
      </c>
      <c r="F121" s="97">
        <f t="shared" si="65"/>
        <v>-14719282.460000001</v>
      </c>
      <c r="G121" s="97">
        <f t="shared" si="65"/>
        <v>-14138907.49</v>
      </c>
      <c r="H121" s="97">
        <f t="shared" si="65"/>
        <v>-9539499.6900000013</v>
      </c>
      <c r="I121" s="97">
        <f t="shared" si="65"/>
        <v>-6856445.8100000005</v>
      </c>
      <c r="J121" s="97">
        <f t="shared" si="65"/>
        <v>-4195121.5499999989</v>
      </c>
      <c r="K121" s="97">
        <f t="shared" si="65"/>
        <v>17404152.98</v>
      </c>
      <c r="L121" s="97">
        <f t="shared" si="65"/>
        <v>21979720.919999998</v>
      </c>
      <c r="M121" s="97">
        <f t="shared" si="65"/>
        <v>19274303.66</v>
      </c>
      <c r="N121" s="98">
        <f t="shared" si="65"/>
        <v>24991606.239999998</v>
      </c>
      <c r="O121" s="97">
        <f t="shared" si="65"/>
        <v>-8578449.5300000012</v>
      </c>
      <c r="P121" s="368">
        <f t="shared" si="65"/>
        <v>3858694.5199999977</v>
      </c>
      <c r="Q121" s="368">
        <f t="shared" si="65"/>
        <v>-4324734.8800000008</v>
      </c>
      <c r="R121" s="368">
        <f t="shared" si="65"/>
        <v>-19195528.850000001</v>
      </c>
      <c r="S121" s="368">
        <f t="shared" si="65"/>
        <v>-8677081.5600000005</v>
      </c>
      <c r="T121" s="368">
        <f t="shared" si="65"/>
        <v>-6168566.1100000003</v>
      </c>
      <c r="U121" s="368">
        <f t="shared" si="65"/>
        <v>-5575098.7399999993</v>
      </c>
      <c r="V121" s="368">
        <f t="shared" si="65"/>
        <v>-1834890.4800000014</v>
      </c>
      <c r="W121" s="368">
        <f t="shared" ref="W121" si="66">SUM(W116:W120)</f>
        <v>4405043.2199999988</v>
      </c>
      <c r="X121" s="220">
        <f>SUM(X116:X120)</f>
        <v>-8375256.6900000051</v>
      </c>
      <c r="Y121" s="97">
        <f t="shared" ref="Y121:AE121" si="67">SUM(Y116:Y120)</f>
        <v>23478977.530000001</v>
      </c>
      <c r="Z121" s="97">
        <f t="shared" si="67"/>
        <v>7149823.4799999995</v>
      </c>
      <c r="AA121" s="97">
        <f t="shared" si="67"/>
        <v>-4476246.3899999987</v>
      </c>
      <c r="AB121" s="97">
        <f t="shared" si="67"/>
        <v>5461825.9299999978</v>
      </c>
      <c r="AC121" s="97">
        <f t="shared" si="67"/>
        <v>3370933.5799999996</v>
      </c>
      <c r="AD121" s="97">
        <f t="shared" si="67"/>
        <v>1281347.07</v>
      </c>
      <c r="AE121" s="97">
        <f t="shared" si="67"/>
        <v>2360231.069999997</v>
      </c>
      <c r="AF121" s="475">
        <f t="shared" ref="AF121" si="68">SUM(AF116:AF120)</f>
        <v>-12999109.76</v>
      </c>
    </row>
    <row r="122" spans="1:36" x14ac:dyDescent="0.3">
      <c r="A122" s="490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446"/>
      <c r="U122" s="446"/>
      <c r="V122" s="446"/>
      <c r="W122" s="493"/>
      <c r="X122" s="227"/>
      <c r="Y122" s="91"/>
      <c r="Z122" s="92"/>
      <c r="AA122" s="92"/>
      <c r="AB122" s="92"/>
      <c r="AC122" s="92"/>
      <c r="AD122" s="92"/>
      <c r="AE122" s="92"/>
      <c r="AF122" s="179"/>
    </row>
    <row r="123" spans="1:36" x14ac:dyDescent="0.3">
      <c r="A123" s="490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447">
        <v>41</v>
      </c>
      <c r="U123" s="447">
        <v>41</v>
      </c>
      <c r="V123" s="447">
        <v>42</v>
      </c>
      <c r="W123" s="447">
        <v>41</v>
      </c>
      <c r="X123" s="255">
        <f t="shared" ref="X123:AF127" si="69">O123-C123</f>
        <v>1</v>
      </c>
      <c r="Y123" s="256">
        <f t="shared" si="69"/>
        <v>-5</v>
      </c>
      <c r="Z123" s="256">
        <f t="shared" si="69"/>
        <v>-5</v>
      </c>
      <c r="AA123" s="256">
        <f t="shared" si="69"/>
        <v>-14</v>
      </c>
      <c r="AB123" s="256">
        <f t="shared" si="69"/>
        <v>-3</v>
      </c>
      <c r="AC123" s="256">
        <f t="shared" si="69"/>
        <v>-19</v>
      </c>
      <c r="AD123" s="256">
        <f t="shared" si="69"/>
        <v>-19</v>
      </c>
      <c r="AE123" s="256">
        <f t="shared" si="69"/>
        <v>-24</v>
      </c>
      <c r="AF123" s="480">
        <f t="shared" si="69"/>
        <v>-26</v>
      </c>
      <c r="AG123" s="400"/>
      <c r="AH123" s="400"/>
      <c r="AI123" s="400"/>
      <c r="AJ123" s="400"/>
    </row>
    <row r="124" spans="1:36" x14ac:dyDescent="0.3">
      <c r="A124" s="490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447">
        <v>667</v>
      </c>
      <c r="U124" s="447">
        <v>680</v>
      </c>
      <c r="V124" s="447">
        <v>694</v>
      </c>
      <c r="W124" s="447">
        <v>677</v>
      </c>
      <c r="X124" s="255">
        <f t="shared" si="69"/>
        <v>-274</v>
      </c>
      <c r="Y124" s="256">
        <f t="shared" si="69"/>
        <v>-431</v>
      </c>
      <c r="Z124" s="256">
        <f t="shared" si="69"/>
        <v>-886</v>
      </c>
      <c r="AA124" s="256">
        <f t="shared" si="69"/>
        <v>-928</v>
      </c>
      <c r="AB124" s="256">
        <f t="shared" si="69"/>
        <v>-721</v>
      </c>
      <c r="AC124" s="256">
        <f t="shared" si="69"/>
        <v>-798</v>
      </c>
      <c r="AD124" s="256">
        <f t="shared" si="69"/>
        <v>-787</v>
      </c>
      <c r="AE124" s="256">
        <f t="shared" si="69"/>
        <v>-651</v>
      </c>
      <c r="AF124" s="480">
        <f t="shared" si="69"/>
        <v>-507</v>
      </c>
    </row>
    <row r="125" spans="1:36" x14ac:dyDescent="0.3">
      <c r="A125" s="490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447">
        <v>0</v>
      </c>
      <c r="U125" s="447">
        <v>0</v>
      </c>
      <c r="V125" s="447">
        <v>0</v>
      </c>
      <c r="W125" s="447">
        <v>0</v>
      </c>
      <c r="X125" s="255">
        <f t="shared" si="69"/>
        <v>0</v>
      </c>
      <c r="Y125" s="256">
        <f t="shared" si="69"/>
        <v>0</v>
      </c>
      <c r="Z125" s="256">
        <f t="shared" si="69"/>
        <v>0</v>
      </c>
      <c r="AA125" s="256">
        <f t="shared" si="69"/>
        <v>0</v>
      </c>
      <c r="AB125" s="256">
        <f t="shared" si="69"/>
        <v>0</v>
      </c>
      <c r="AC125" s="256">
        <f t="shared" si="69"/>
        <v>0</v>
      </c>
      <c r="AD125" s="256">
        <f t="shared" si="69"/>
        <v>-1</v>
      </c>
      <c r="AE125" s="256">
        <f t="shared" si="69"/>
        <v>0</v>
      </c>
      <c r="AF125" s="480">
        <f t="shared" si="69"/>
        <v>0</v>
      </c>
      <c r="AG125" s="401"/>
      <c r="AH125" s="401"/>
      <c r="AI125" s="401"/>
      <c r="AJ125" s="401"/>
    </row>
    <row r="126" spans="1:36" x14ac:dyDescent="0.3">
      <c r="A126" s="490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447">
        <v>0</v>
      </c>
      <c r="U126" s="447">
        <v>0</v>
      </c>
      <c r="V126" s="447">
        <v>0</v>
      </c>
      <c r="W126" s="447">
        <v>0</v>
      </c>
      <c r="X126" s="255">
        <f t="shared" si="69"/>
        <v>0</v>
      </c>
      <c r="Y126" s="256">
        <f t="shared" si="69"/>
        <v>0</v>
      </c>
      <c r="Z126" s="256">
        <f t="shared" si="69"/>
        <v>0</v>
      </c>
      <c r="AA126" s="256">
        <f t="shared" si="69"/>
        <v>0</v>
      </c>
      <c r="AB126" s="256">
        <f t="shared" si="69"/>
        <v>0</v>
      </c>
      <c r="AC126" s="256">
        <f t="shared" si="69"/>
        <v>0</v>
      </c>
      <c r="AD126" s="256">
        <f t="shared" si="69"/>
        <v>0</v>
      </c>
      <c r="AE126" s="256">
        <f t="shared" si="69"/>
        <v>0</v>
      </c>
      <c r="AF126" s="480">
        <f t="shared" si="69"/>
        <v>0</v>
      </c>
    </row>
    <row r="127" spans="1:36" ht="16.2" x14ac:dyDescent="0.45">
      <c r="A127" s="490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448">
        <v>0</v>
      </c>
      <c r="U127" s="448">
        <v>0</v>
      </c>
      <c r="V127" s="448">
        <v>0</v>
      </c>
      <c r="W127" s="448">
        <v>0</v>
      </c>
      <c r="X127" s="279">
        <f t="shared" si="69"/>
        <v>0</v>
      </c>
      <c r="Y127" s="277">
        <f t="shared" si="69"/>
        <v>0</v>
      </c>
      <c r="Z127" s="277">
        <f t="shared" si="69"/>
        <v>0</v>
      </c>
      <c r="AA127" s="277">
        <f t="shared" si="69"/>
        <v>0</v>
      </c>
      <c r="AB127" s="277">
        <f t="shared" si="69"/>
        <v>0</v>
      </c>
      <c r="AC127" s="277">
        <f t="shared" si="69"/>
        <v>0</v>
      </c>
      <c r="AD127" s="277">
        <f t="shared" si="69"/>
        <v>0</v>
      </c>
      <c r="AE127" s="277">
        <f t="shared" si="69"/>
        <v>0</v>
      </c>
      <c r="AF127" s="484">
        <f t="shared" si="69"/>
        <v>0</v>
      </c>
    </row>
    <row r="128" spans="1:36" x14ac:dyDescent="0.3">
      <c r="A128" s="490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E128" si="70">SUM(E123:E127)</f>
        <v>1565</v>
      </c>
      <c r="F128" s="261">
        <f t="shared" si="70"/>
        <v>1593</v>
      </c>
      <c r="G128" s="260">
        <f t="shared" si="70"/>
        <v>1410</v>
      </c>
      <c r="H128" s="260">
        <f t="shared" si="70"/>
        <v>1525</v>
      </c>
      <c r="I128" s="260">
        <f t="shared" si="70"/>
        <v>1528</v>
      </c>
      <c r="J128" s="260">
        <f t="shared" si="70"/>
        <v>1411</v>
      </c>
      <c r="K128" s="260">
        <f t="shared" si="70"/>
        <v>1251</v>
      </c>
      <c r="L128" s="260">
        <f t="shared" si="70"/>
        <v>1098</v>
      </c>
      <c r="M128" s="260">
        <f t="shared" si="70"/>
        <v>937</v>
      </c>
      <c r="N128" s="262">
        <f t="shared" si="70"/>
        <v>860</v>
      </c>
      <c r="O128" s="256">
        <f t="shared" si="70"/>
        <v>767</v>
      </c>
      <c r="P128" s="383">
        <f t="shared" si="70"/>
        <v>694</v>
      </c>
      <c r="Q128" s="383">
        <f t="shared" si="70"/>
        <v>674</v>
      </c>
      <c r="R128" s="383">
        <f t="shared" si="70"/>
        <v>651</v>
      </c>
      <c r="S128" s="383">
        <f t="shared" si="70"/>
        <v>686</v>
      </c>
      <c r="T128" s="383">
        <f t="shared" si="70"/>
        <v>708</v>
      </c>
      <c r="U128" s="383">
        <f t="shared" si="70"/>
        <v>721</v>
      </c>
      <c r="V128" s="383">
        <f t="shared" si="70"/>
        <v>736</v>
      </c>
      <c r="W128" s="383">
        <f t="shared" ref="W128" si="71">SUM(W123:W127)</f>
        <v>718</v>
      </c>
      <c r="X128" s="255">
        <f t="shared" si="70"/>
        <v>-273</v>
      </c>
      <c r="Y128" s="256">
        <f t="shared" si="70"/>
        <v>-436</v>
      </c>
      <c r="Z128" s="256">
        <f t="shared" si="70"/>
        <v>-891</v>
      </c>
      <c r="AA128" s="256">
        <f t="shared" si="70"/>
        <v>-942</v>
      </c>
      <c r="AB128" s="256">
        <f t="shared" si="70"/>
        <v>-724</v>
      </c>
      <c r="AC128" s="256">
        <f t="shared" si="70"/>
        <v>-817</v>
      </c>
      <c r="AD128" s="256">
        <f t="shared" si="70"/>
        <v>-807</v>
      </c>
      <c r="AE128" s="256">
        <f t="shared" si="70"/>
        <v>-675</v>
      </c>
      <c r="AF128" s="480">
        <f t="shared" ref="AF128" si="72">SUM(AF123:AF127)</f>
        <v>-533</v>
      </c>
    </row>
    <row r="129" spans="1:36" x14ac:dyDescent="0.3">
      <c r="A129" s="490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447"/>
      <c r="U129" s="447"/>
      <c r="V129" s="447"/>
      <c r="W129" s="447"/>
      <c r="X129" s="281"/>
      <c r="Y129" s="282"/>
      <c r="Z129" s="282"/>
      <c r="AA129" s="282"/>
      <c r="AB129" s="282"/>
      <c r="AC129" s="282"/>
      <c r="AD129" s="282"/>
      <c r="AE129" s="282"/>
      <c r="AF129" s="485"/>
    </row>
    <row r="130" spans="1:36" x14ac:dyDescent="0.3">
      <c r="A130" s="490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447">
        <v>0</v>
      </c>
      <c r="U130" s="447">
        <v>0</v>
      </c>
      <c r="V130" s="447">
        <v>0</v>
      </c>
      <c r="W130" s="447">
        <v>0</v>
      </c>
      <c r="X130" s="255">
        <f t="shared" ref="X130:AF134" si="73">O130-C130</f>
        <v>-78</v>
      </c>
      <c r="Y130" s="256">
        <f t="shared" si="73"/>
        <v>-917</v>
      </c>
      <c r="Z130" s="256">
        <f t="shared" si="73"/>
        <v>-665</v>
      </c>
      <c r="AA130" s="256">
        <f t="shared" si="73"/>
        <v>-639</v>
      </c>
      <c r="AB130" s="256">
        <f t="shared" si="73"/>
        <v>-983</v>
      </c>
      <c r="AC130" s="256">
        <f t="shared" si="73"/>
        <v>-766</v>
      </c>
      <c r="AD130" s="256">
        <f t="shared" si="73"/>
        <v>-1256</v>
      </c>
      <c r="AE130" s="256">
        <f t="shared" si="73"/>
        <v>-181</v>
      </c>
      <c r="AF130" s="480">
        <f t="shared" si="73"/>
        <v>-2</v>
      </c>
    </row>
    <row r="131" spans="1:36" x14ac:dyDescent="0.3">
      <c r="A131" s="490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447">
        <v>0</v>
      </c>
      <c r="U131" s="447">
        <v>0</v>
      </c>
      <c r="V131" s="447">
        <v>0</v>
      </c>
      <c r="W131" s="447">
        <v>0</v>
      </c>
      <c r="X131" s="255">
        <f t="shared" si="73"/>
        <v>-6</v>
      </c>
      <c r="Y131" s="256">
        <f t="shared" si="73"/>
        <v>-18</v>
      </c>
      <c r="Z131" s="256">
        <f t="shared" si="73"/>
        <v>-262</v>
      </c>
      <c r="AA131" s="256">
        <f t="shared" si="73"/>
        <v>-237</v>
      </c>
      <c r="AB131" s="256">
        <f t="shared" si="73"/>
        <v>-455</v>
      </c>
      <c r="AC131" s="256">
        <f t="shared" si="73"/>
        <v>-313</v>
      </c>
      <c r="AD131" s="256">
        <f t="shared" si="73"/>
        <v>-624</v>
      </c>
      <c r="AE131" s="256">
        <f t="shared" si="73"/>
        <v>-70</v>
      </c>
      <c r="AF131" s="480">
        <f t="shared" si="73"/>
        <v>0</v>
      </c>
    </row>
    <row r="132" spans="1:36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447">
        <v>0</v>
      </c>
      <c r="U132" s="447">
        <v>0</v>
      </c>
      <c r="V132" s="447">
        <v>0</v>
      </c>
      <c r="W132" s="447">
        <v>0</v>
      </c>
      <c r="X132" s="255">
        <f t="shared" si="73"/>
        <v>-56</v>
      </c>
      <c r="Y132" s="256">
        <f t="shared" si="73"/>
        <v>-105</v>
      </c>
      <c r="Z132" s="256">
        <f t="shared" si="73"/>
        <v>-132</v>
      </c>
      <c r="AA132" s="256">
        <f t="shared" si="73"/>
        <v>-105</v>
      </c>
      <c r="AB132" s="256">
        <f t="shared" si="73"/>
        <v>-79</v>
      </c>
      <c r="AC132" s="256">
        <f t="shared" si="73"/>
        <v>-62</v>
      </c>
      <c r="AD132" s="256">
        <f t="shared" si="73"/>
        <v>-41</v>
      </c>
      <c r="AE132" s="256">
        <f t="shared" si="73"/>
        <v>-1</v>
      </c>
      <c r="AF132" s="480">
        <f t="shared" si="73"/>
        <v>0</v>
      </c>
    </row>
    <row r="133" spans="1:36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447">
        <v>0</v>
      </c>
      <c r="U133" s="447">
        <v>0</v>
      </c>
      <c r="V133" s="447">
        <v>0</v>
      </c>
      <c r="W133" s="447">
        <v>0</v>
      </c>
      <c r="X133" s="255">
        <f t="shared" si="73"/>
        <v>-5</v>
      </c>
      <c r="Y133" s="256">
        <f t="shared" si="73"/>
        <v>-10</v>
      </c>
      <c r="Z133" s="256">
        <f t="shared" si="73"/>
        <v>-9</v>
      </c>
      <c r="AA133" s="256">
        <f t="shared" si="73"/>
        <v>-9</v>
      </c>
      <c r="AB133" s="256">
        <f t="shared" si="73"/>
        <v>-7</v>
      </c>
      <c r="AC133" s="256">
        <f t="shared" si="73"/>
        <v>-5</v>
      </c>
      <c r="AD133" s="256">
        <f t="shared" si="73"/>
        <v>-7</v>
      </c>
      <c r="AE133" s="256">
        <f t="shared" si="73"/>
        <v>0</v>
      </c>
      <c r="AF133" s="480">
        <f t="shared" si="73"/>
        <v>0</v>
      </c>
    </row>
    <row r="134" spans="1:36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448">
        <v>0</v>
      </c>
      <c r="U134" s="448">
        <v>0</v>
      </c>
      <c r="V134" s="448">
        <v>0</v>
      </c>
      <c r="W134" s="448">
        <v>0</v>
      </c>
      <c r="X134" s="279">
        <f t="shared" si="73"/>
        <v>0</v>
      </c>
      <c r="Y134" s="277">
        <f t="shared" si="73"/>
        <v>-1</v>
      </c>
      <c r="Z134" s="277">
        <f t="shared" si="73"/>
        <v>-1</v>
      </c>
      <c r="AA134" s="277">
        <f t="shared" si="73"/>
        <v>0</v>
      </c>
      <c r="AB134" s="277">
        <f t="shared" si="73"/>
        <v>0</v>
      </c>
      <c r="AC134" s="277">
        <f t="shared" si="73"/>
        <v>0</v>
      </c>
      <c r="AD134" s="277">
        <f t="shared" si="73"/>
        <v>0</v>
      </c>
      <c r="AE134" s="277">
        <f t="shared" si="73"/>
        <v>0</v>
      </c>
      <c r="AF134" s="484">
        <f t="shared" si="73"/>
        <v>0</v>
      </c>
    </row>
    <row r="135" spans="1:36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V135" si="74">SUM(E130:E134)</f>
        <v>1069</v>
      </c>
      <c r="F135" s="294">
        <f t="shared" si="74"/>
        <v>990</v>
      </c>
      <c r="G135" s="293">
        <f t="shared" si="74"/>
        <v>1524</v>
      </c>
      <c r="H135" s="260">
        <f t="shared" si="74"/>
        <v>1146</v>
      </c>
      <c r="I135" s="260">
        <f t="shared" si="74"/>
        <v>1928</v>
      </c>
      <c r="J135" s="260">
        <f t="shared" si="74"/>
        <v>252</v>
      </c>
      <c r="K135" s="260">
        <f t="shared" si="74"/>
        <v>2</v>
      </c>
      <c r="L135" s="260">
        <f t="shared" si="74"/>
        <v>4</v>
      </c>
      <c r="M135" s="260">
        <f t="shared" si="74"/>
        <v>51</v>
      </c>
      <c r="N135" s="262">
        <f t="shared" si="74"/>
        <v>67</v>
      </c>
      <c r="O135" s="256">
        <f t="shared" si="74"/>
        <v>25</v>
      </c>
      <c r="P135" s="383">
        <f t="shared" si="74"/>
        <v>0</v>
      </c>
      <c r="Q135" s="383">
        <f t="shared" si="74"/>
        <v>0</v>
      </c>
      <c r="R135" s="383">
        <f t="shared" si="74"/>
        <v>0</v>
      </c>
      <c r="S135" s="447">
        <f t="shared" si="74"/>
        <v>0</v>
      </c>
      <c r="T135" s="447">
        <f t="shared" si="74"/>
        <v>0</v>
      </c>
      <c r="U135" s="447">
        <f t="shared" si="74"/>
        <v>0</v>
      </c>
      <c r="V135" s="447">
        <f t="shared" si="74"/>
        <v>0</v>
      </c>
      <c r="W135" s="447">
        <f t="shared" ref="W135" si="75">SUM(W130:W134)</f>
        <v>0</v>
      </c>
      <c r="X135" s="281">
        <f>SUM(X130:X134)</f>
        <v>-145</v>
      </c>
      <c r="Y135" s="282">
        <f>SUM(Y130:Y134)</f>
        <v>-1051</v>
      </c>
      <c r="Z135" s="282">
        <f t="shared" ref="Z135:AE135" si="76">SUM(Z130:Z134)</f>
        <v>-1069</v>
      </c>
      <c r="AA135" s="282">
        <f t="shared" si="76"/>
        <v>-990</v>
      </c>
      <c r="AB135" s="282">
        <f t="shared" si="76"/>
        <v>-1524</v>
      </c>
      <c r="AC135" s="282">
        <f t="shared" si="76"/>
        <v>-1146</v>
      </c>
      <c r="AD135" s="282">
        <f t="shared" si="76"/>
        <v>-1928</v>
      </c>
      <c r="AE135" s="282">
        <f t="shared" si="76"/>
        <v>-252</v>
      </c>
      <c r="AF135" s="485">
        <f t="shared" ref="AF135" si="77">SUM(AF130:AF134)</f>
        <v>-2</v>
      </c>
    </row>
    <row r="136" spans="1:36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447"/>
      <c r="U136" s="447"/>
      <c r="V136" s="447"/>
      <c r="W136" s="447"/>
      <c r="X136" s="281"/>
      <c r="Y136" s="282"/>
      <c r="Z136" s="92"/>
      <c r="AA136" s="92"/>
      <c r="AB136" s="92"/>
      <c r="AC136" s="92"/>
      <c r="AD136" s="92"/>
      <c r="AE136" s="92"/>
      <c r="AF136" s="179"/>
    </row>
    <row r="137" spans="1:36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447">
        <v>957</v>
      </c>
      <c r="U137" s="447">
        <v>719</v>
      </c>
      <c r="V137" s="447">
        <v>605</v>
      </c>
      <c r="W137" s="447">
        <v>614</v>
      </c>
      <c r="X137" s="255">
        <f t="shared" ref="X137:AF141" si="78">O137-C137</f>
        <v>-3053</v>
      </c>
      <c r="Y137" s="256">
        <f t="shared" si="78"/>
        <v>-6810</v>
      </c>
      <c r="Z137" s="256">
        <f t="shared" si="78"/>
        <v>-8508</v>
      </c>
      <c r="AA137" s="256">
        <f t="shared" si="78"/>
        <v>-7330</v>
      </c>
      <c r="AB137" s="256">
        <f t="shared" si="78"/>
        <v>-7363</v>
      </c>
      <c r="AC137" s="256">
        <f t="shared" si="78"/>
        <v>-6816</v>
      </c>
      <c r="AD137" s="256">
        <f t="shared" si="78"/>
        <v>-5757</v>
      </c>
      <c r="AE137" s="256">
        <f t="shared" si="78"/>
        <v>-3884</v>
      </c>
      <c r="AF137" s="480">
        <f t="shared" si="78"/>
        <v>-2529</v>
      </c>
      <c r="AG137" s="400"/>
      <c r="AH137" s="400"/>
      <c r="AI137" s="400"/>
      <c r="AJ137" s="400"/>
    </row>
    <row r="138" spans="1:36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447">
        <v>274</v>
      </c>
      <c r="U138" s="447">
        <v>201</v>
      </c>
      <c r="V138" s="447">
        <v>169</v>
      </c>
      <c r="W138" s="447">
        <v>134</v>
      </c>
      <c r="X138" s="255">
        <f t="shared" si="78"/>
        <v>-966</v>
      </c>
      <c r="Y138" s="256">
        <f t="shared" si="78"/>
        <v>-1351</v>
      </c>
      <c r="Z138" s="256">
        <f t="shared" si="78"/>
        <v>-3184</v>
      </c>
      <c r="AA138" s="256">
        <f t="shared" si="78"/>
        <v>-2769</v>
      </c>
      <c r="AB138" s="256">
        <f t="shared" si="78"/>
        <v>-2952</v>
      </c>
      <c r="AC138" s="256">
        <f t="shared" si="78"/>
        <v>-2932</v>
      </c>
      <c r="AD138" s="256">
        <f t="shared" si="78"/>
        <v>-2601</v>
      </c>
      <c r="AE138" s="256">
        <f t="shared" si="78"/>
        <v>-1974</v>
      </c>
      <c r="AF138" s="480">
        <f t="shared" si="78"/>
        <v>-592</v>
      </c>
    </row>
    <row r="139" spans="1:36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447">
        <v>20</v>
      </c>
      <c r="U139" s="447">
        <v>41</v>
      </c>
      <c r="V139" s="447">
        <v>82</v>
      </c>
      <c r="W139" s="447">
        <v>53</v>
      </c>
      <c r="X139" s="255">
        <f t="shared" si="78"/>
        <v>-90</v>
      </c>
      <c r="Y139" s="256">
        <f t="shared" si="78"/>
        <v>-164</v>
      </c>
      <c r="Z139" s="256">
        <f t="shared" si="78"/>
        <v>-183</v>
      </c>
      <c r="AA139" s="256">
        <f t="shared" si="78"/>
        <v>-137</v>
      </c>
      <c r="AB139" s="256">
        <f t="shared" si="78"/>
        <v>-111</v>
      </c>
      <c r="AC139" s="256">
        <f t="shared" si="78"/>
        <v>-84</v>
      </c>
      <c r="AD139" s="256">
        <f t="shared" si="78"/>
        <v>-48</v>
      </c>
      <c r="AE139" s="256">
        <f t="shared" si="78"/>
        <v>16</v>
      </c>
      <c r="AF139" s="480">
        <f t="shared" si="78"/>
        <v>0</v>
      </c>
      <c r="AG139" s="401"/>
      <c r="AH139" s="401"/>
      <c r="AI139" s="401"/>
      <c r="AJ139" s="401"/>
    </row>
    <row r="140" spans="1:36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447">
        <v>21</v>
      </c>
      <c r="U140" s="447">
        <v>30</v>
      </c>
      <c r="V140" s="447">
        <v>35</v>
      </c>
      <c r="W140" s="447">
        <v>30</v>
      </c>
      <c r="X140" s="255">
        <f t="shared" si="78"/>
        <v>-24</v>
      </c>
      <c r="Y140" s="256">
        <f t="shared" si="78"/>
        <v>-52</v>
      </c>
      <c r="Z140" s="256">
        <f t="shared" si="78"/>
        <v>-59</v>
      </c>
      <c r="AA140" s="256">
        <f t="shared" si="78"/>
        <v>-47</v>
      </c>
      <c r="AB140" s="256">
        <f t="shared" si="78"/>
        <v>-38</v>
      </c>
      <c r="AC140" s="256">
        <f t="shared" si="78"/>
        <v>-27</v>
      </c>
      <c r="AD140" s="256">
        <f t="shared" si="78"/>
        <v>-7</v>
      </c>
      <c r="AE140" s="256">
        <f t="shared" si="78"/>
        <v>12</v>
      </c>
      <c r="AF140" s="480">
        <f t="shared" si="78"/>
        <v>6</v>
      </c>
    </row>
    <row r="141" spans="1:36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448">
        <v>4</v>
      </c>
      <c r="U141" s="448">
        <v>6</v>
      </c>
      <c r="V141" s="448">
        <v>6</v>
      </c>
      <c r="W141" s="448">
        <v>5</v>
      </c>
      <c r="X141" s="279">
        <f t="shared" si="78"/>
        <v>-4</v>
      </c>
      <c r="Y141" s="277">
        <f t="shared" si="78"/>
        <v>-7</v>
      </c>
      <c r="Z141" s="277">
        <f t="shared" si="78"/>
        <v>-6</v>
      </c>
      <c r="AA141" s="277">
        <f t="shared" si="78"/>
        <v>-7</v>
      </c>
      <c r="AB141" s="277">
        <f t="shared" si="78"/>
        <v>-3</v>
      </c>
      <c r="AC141" s="277">
        <f t="shared" si="78"/>
        <v>-1</v>
      </c>
      <c r="AD141" s="277">
        <f t="shared" si="78"/>
        <v>3</v>
      </c>
      <c r="AE141" s="277">
        <f t="shared" si="78"/>
        <v>4</v>
      </c>
      <c r="AF141" s="484">
        <f t="shared" si="78"/>
        <v>2</v>
      </c>
    </row>
    <row r="142" spans="1:36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E142" si="79">SUM(E137:E141)</f>
        <v>14118</v>
      </c>
      <c r="F142" s="300">
        <f t="shared" si="79"/>
        <v>12193</v>
      </c>
      <c r="G142" s="300">
        <f t="shared" si="79"/>
        <v>12025</v>
      </c>
      <c r="H142" s="270">
        <f t="shared" si="79"/>
        <v>11136</v>
      </c>
      <c r="I142" s="270">
        <f t="shared" si="79"/>
        <v>9407</v>
      </c>
      <c r="J142" s="270">
        <f t="shared" si="79"/>
        <v>6723</v>
      </c>
      <c r="K142" s="270">
        <f t="shared" si="79"/>
        <v>3949</v>
      </c>
      <c r="L142" s="270">
        <f t="shared" si="79"/>
        <v>2532</v>
      </c>
      <c r="M142" s="270">
        <f t="shared" si="79"/>
        <v>3139</v>
      </c>
      <c r="N142" s="271">
        <f t="shared" si="79"/>
        <v>4182</v>
      </c>
      <c r="O142" s="283">
        <f t="shared" si="79"/>
        <v>3444</v>
      </c>
      <c r="P142" s="385">
        <f t="shared" si="79"/>
        <v>1978</v>
      </c>
      <c r="Q142" s="385">
        <f t="shared" si="79"/>
        <v>2178</v>
      </c>
      <c r="R142" s="385">
        <f t="shared" si="79"/>
        <v>1903</v>
      </c>
      <c r="S142" s="385">
        <f t="shared" si="79"/>
        <v>1558</v>
      </c>
      <c r="T142" s="385">
        <f t="shared" si="79"/>
        <v>1276</v>
      </c>
      <c r="U142" s="385">
        <f t="shared" si="79"/>
        <v>997</v>
      </c>
      <c r="V142" s="385">
        <f t="shared" si="79"/>
        <v>897</v>
      </c>
      <c r="W142" s="385">
        <f t="shared" ref="W142" si="80">SUM(W137:W141)</f>
        <v>836</v>
      </c>
      <c r="X142" s="285">
        <f t="shared" si="79"/>
        <v>-4137</v>
      </c>
      <c r="Y142" s="283">
        <f t="shared" si="79"/>
        <v>-8384</v>
      </c>
      <c r="Z142" s="283">
        <f t="shared" si="79"/>
        <v>-11940</v>
      </c>
      <c r="AA142" s="283">
        <f t="shared" si="79"/>
        <v>-10290</v>
      </c>
      <c r="AB142" s="283">
        <f t="shared" si="79"/>
        <v>-10467</v>
      </c>
      <c r="AC142" s="283">
        <f t="shared" si="79"/>
        <v>-9860</v>
      </c>
      <c r="AD142" s="283">
        <f t="shared" si="79"/>
        <v>-8410</v>
      </c>
      <c r="AE142" s="283">
        <f t="shared" si="79"/>
        <v>-5826</v>
      </c>
      <c r="AF142" s="486">
        <f t="shared" ref="AF142" si="81">SUM(AF137:AF141)</f>
        <v>-3113</v>
      </c>
    </row>
    <row r="143" spans="1:36" x14ac:dyDescent="0.3">
      <c r="A143" s="290"/>
      <c r="B143" s="229"/>
      <c r="C143" s="229"/>
      <c r="D143" s="229"/>
      <c r="E143" s="229"/>
      <c r="F143" s="229"/>
      <c r="G143" s="229"/>
    </row>
    <row r="144" spans="1:36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5">
    <mergeCell ref="B1:Y1"/>
    <mergeCell ref="C2:I2"/>
    <mergeCell ref="C3:I3"/>
    <mergeCell ref="C5:I5"/>
    <mergeCell ref="X8:AF8"/>
  </mergeCells>
  <pageMargins left="0.45" right="0.45" top="0.5" bottom="0.5" header="0.3" footer="0.3"/>
  <pageSetup scale="33" fitToHeight="0" orientation="landscape" r:id="rId1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63"/>
  <sheetViews>
    <sheetView zoomScaleNormal="100" workbookViewId="0">
      <pane xSplit="2" ySplit="9" topLeftCell="P10" activePane="bottomRight" state="frozen"/>
      <selection pane="topRight" activeCell="C1" sqref="C1"/>
      <selection pane="bottomLeft" activeCell="A9" sqref="A9"/>
      <selection pane="bottomRight" activeCell="AD3" sqref="AD3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229" customWidth="1"/>
    <col min="21" max="22" width="11.44140625" style="1" customWidth="1"/>
    <col min="23" max="24" width="12" style="1" bestFit="1" customWidth="1"/>
    <col min="25" max="26" width="11" style="1" bestFit="1" customWidth="1"/>
    <col min="27" max="27" width="12.33203125" style="1" customWidth="1"/>
    <col min="28" max="28" width="12.5546875" style="1" customWidth="1"/>
    <col min="29" max="29" width="11.44140625" style="1" bestFit="1" customWidth="1"/>
    <col min="30" max="30" width="18.109375" style="1" customWidth="1"/>
    <col min="31" max="16384" width="9.21875" style="1"/>
  </cols>
  <sheetData>
    <row r="1" spans="1:36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23"/>
      <c r="Z1" s="23"/>
      <c r="AA1" s="23"/>
      <c r="AB1" s="23"/>
      <c r="AC1" s="23"/>
      <c r="AD1" s="24"/>
    </row>
    <row r="2" spans="1:36" ht="27.6" customHeight="1" thickTop="1" thickBot="1" x14ac:dyDescent="0.35">
      <c r="B2" s="4" t="s">
        <v>0</v>
      </c>
      <c r="C2" s="515"/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350"/>
      <c r="U2" s="6"/>
      <c r="V2" s="6"/>
      <c r="W2" s="6"/>
      <c r="X2" s="7"/>
    </row>
    <row r="3" spans="1:36" ht="27.6" customHeight="1" thickTop="1" thickBot="1" x14ac:dyDescent="0.35">
      <c r="B3" s="4" t="s">
        <v>59</v>
      </c>
      <c r="C3" s="517"/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351"/>
      <c r="U3" s="8"/>
      <c r="V3" s="8"/>
      <c r="W3" s="8"/>
      <c r="X3" s="9"/>
    </row>
    <row r="4" spans="1:36" ht="27.6" customHeight="1" thickTop="1" thickBot="1" x14ac:dyDescent="0.35">
      <c r="B4" s="4" t="s">
        <v>1</v>
      </c>
      <c r="C4" s="330"/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351"/>
      <c r="U4" s="8"/>
      <c r="V4" s="8"/>
      <c r="W4" s="8"/>
      <c r="X4" s="9"/>
    </row>
    <row r="5" spans="1:36" ht="27.6" customHeight="1" thickTop="1" thickBot="1" x14ac:dyDescent="0.35">
      <c r="B5" s="4" t="s">
        <v>45</v>
      </c>
      <c r="C5" s="519" t="s">
        <v>178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351"/>
      <c r="U5" s="8"/>
      <c r="V5" s="8"/>
      <c r="W5" s="8"/>
      <c r="X5" s="10"/>
    </row>
    <row r="6" spans="1:36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351"/>
      <c r="U6" s="8"/>
      <c r="V6" s="8"/>
      <c r="W6" s="8"/>
      <c r="X6" s="10"/>
    </row>
    <row r="7" spans="1:36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398"/>
      <c r="U7" s="13"/>
      <c r="V7" s="13"/>
      <c r="W7" s="13"/>
      <c r="X7" s="14"/>
    </row>
    <row r="8" spans="1:36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353"/>
      <c r="U8" s="20"/>
      <c r="V8" s="466"/>
      <c r="W8" s="521" t="s">
        <v>32</v>
      </c>
      <c r="X8" s="522"/>
      <c r="Y8" s="522"/>
      <c r="Z8" s="522"/>
      <c r="AA8" s="522"/>
      <c r="AB8" s="522"/>
      <c r="AC8" s="522"/>
      <c r="AD8" s="523"/>
      <c r="AE8" s="524"/>
      <c r="AF8" s="525"/>
      <c r="AG8" s="525"/>
    </row>
    <row r="9" spans="1:36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34" t="s">
        <v>10</v>
      </c>
      <c r="S9" s="434" t="s">
        <v>11</v>
      </c>
      <c r="T9" s="434" t="s">
        <v>2</v>
      </c>
      <c r="U9" s="434" t="s">
        <v>12</v>
      </c>
      <c r="V9" s="467" t="s">
        <v>179</v>
      </c>
      <c r="W9" s="146" t="s">
        <v>8</v>
      </c>
      <c r="X9" s="147" t="s">
        <v>9</v>
      </c>
      <c r="Y9" s="147" t="s">
        <v>13</v>
      </c>
      <c r="Z9" s="147" t="s">
        <v>139</v>
      </c>
      <c r="AA9" s="147" t="s">
        <v>11</v>
      </c>
      <c r="AB9" s="147" t="s">
        <v>2</v>
      </c>
      <c r="AC9" s="148" t="s">
        <v>12</v>
      </c>
      <c r="AD9" s="148" t="s">
        <v>170</v>
      </c>
      <c r="AE9" s="489"/>
      <c r="AF9" s="489"/>
      <c r="AG9" s="489"/>
      <c r="AH9" s="489"/>
      <c r="AI9" s="489"/>
      <c r="AJ9" s="489"/>
    </row>
    <row r="10" spans="1:36" x14ac:dyDescent="0.3">
      <c r="A10" s="489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355"/>
      <c r="U10" s="187"/>
      <c r="V10" s="468"/>
      <c r="W10" s="212"/>
      <c r="X10" s="28"/>
      <c r="Y10" s="29"/>
      <c r="Z10" s="29"/>
      <c r="AA10" s="29"/>
      <c r="AB10" s="29"/>
      <c r="AC10" s="29"/>
      <c r="AD10" s="152"/>
    </row>
    <row r="11" spans="1:36" x14ac:dyDescent="0.3">
      <c r="A11" s="489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357">
        <v>256621</v>
      </c>
      <c r="U11" s="357">
        <v>256285</v>
      </c>
      <c r="V11" s="469">
        <v>256207</v>
      </c>
      <c r="W11" s="213">
        <f t="shared" ref="W11:AD15" si="0">O11-C11</f>
        <v>4079</v>
      </c>
      <c r="X11" s="80">
        <f t="shared" si="0"/>
        <v>4317</v>
      </c>
      <c r="Y11" s="80">
        <f t="shared" si="0"/>
        <v>5435</v>
      </c>
      <c r="Z11" s="80">
        <f t="shared" si="0"/>
        <v>6171</v>
      </c>
      <c r="AA11" s="80">
        <f t="shared" si="0"/>
        <v>3856</v>
      </c>
      <c r="AB11" s="80">
        <f t="shared" si="0"/>
        <v>3224</v>
      </c>
      <c r="AC11" s="80">
        <f t="shared" si="0"/>
        <v>1509</v>
      </c>
      <c r="AD11" s="154">
        <f t="shared" si="0"/>
        <v>1021</v>
      </c>
    </row>
    <row r="12" spans="1:36" x14ac:dyDescent="0.3">
      <c r="A12" s="489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357">
        <v>42434</v>
      </c>
      <c r="U12" s="357">
        <v>42966</v>
      </c>
      <c r="V12" s="469">
        <v>43434</v>
      </c>
      <c r="W12" s="213">
        <f t="shared" si="0"/>
        <v>-247</v>
      </c>
      <c r="X12" s="80">
        <f t="shared" si="0"/>
        <v>389</v>
      </c>
      <c r="Y12" s="80">
        <f t="shared" si="0"/>
        <v>-209</v>
      </c>
      <c r="Z12" s="80">
        <f t="shared" si="0"/>
        <v>-365</v>
      </c>
      <c r="AA12" s="80">
        <f t="shared" si="0"/>
        <v>2782</v>
      </c>
      <c r="AB12" s="80">
        <f t="shared" si="0"/>
        <v>3291</v>
      </c>
      <c r="AC12" s="80">
        <f t="shared" si="0"/>
        <v>5088</v>
      </c>
      <c r="AD12" s="154">
        <f t="shared" si="0"/>
        <v>4225</v>
      </c>
    </row>
    <row r="13" spans="1:36" x14ac:dyDescent="0.3">
      <c r="A13" s="489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357">
        <v>23426</v>
      </c>
      <c r="U13" s="357">
        <v>23414</v>
      </c>
      <c r="V13" s="469">
        <v>23885</v>
      </c>
      <c r="W13" s="213">
        <f t="shared" si="0"/>
        <v>-11</v>
      </c>
      <c r="X13" s="80">
        <f t="shared" si="0"/>
        <v>186</v>
      </c>
      <c r="Y13" s="80">
        <f t="shared" si="0"/>
        <v>425</v>
      </c>
      <c r="Z13" s="80">
        <f t="shared" si="0"/>
        <v>619</v>
      </c>
      <c r="AA13" s="80">
        <f t="shared" si="0"/>
        <v>677</v>
      </c>
      <c r="AB13" s="80">
        <f t="shared" si="0"/>
        <v>701</v>
      </c>
      <c r="AC13" s="80">
        <f t="shared" si="0"/>
        <v>683</v>
      </c>
      <c r="AD13" s="154">
        <f t="shared" si="0"/>
        <v>956</v>
      </c>
    </row>
    <row r="14" spans="1:36" x14ac:dyDescent="0.3">
      <c r="A14" s="489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357">
        <v>6939</v>
      </c>
      <c r="U14" s="357">
        <v>6944</v>
      </c>
      <c r="V14" s="469">
        <v>6569</v>
      </c>
      <c r="W14" s="213">
        <f t="shared" si="0"/>
        <v>136</v>
      </c>
      <c r="X14" s="80">
        <f t="shared" si="0"/>
        <v>152</v>
      </c>
      <c r="Y14" s="80">
        <f t="shared" si="0"/>
        <v>158</v>
      </c>
      <c r="Z14" s="80">
        <f t="shared" si="0"/>
        <v>174</v>
      </c>
      <c r="AA14" s="80">
        <f t="shared" si="0"/>
        <v>194</v>
      </c>
      <c r="AB14" s="80">
        <f t="shared" si="0"/>
        <v>191</v>
      </c>
      <c r="AC14" s="80">
        <f t="shared" si="0"/>
        <v>190</v>
      </c>
      <c r="AD14" s="154">
        <f t="shared" si="0"/>
        <v>-304</v>
      </c>
    </row>
    <row r="15" spans="1:36" x14ac:dyDescent="0.3">
      <c r="A15" s="489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358">
        <v>1000</v>
      </c>
      <c r="U15" s="358">
        <v>1000</v>
      </c>
      <c r="V15" s="470">
        <v>905</v>
      </c>
      <c r="W15" s="214">
        <f t="shared" si="0"/>
        <v>13</v>
      </c>
      <c r="X15" s="85">
        <f t="shared" si="0"/>
        <v>18</v>
      </c>
      <c r="Y15" s="85">
        <f t="shared" si="0"/>
        <v>15</v>
      </c>
      <c r="Z15" s="85">
        <f t="shared" si="0"/>
        <v>18</v>
      </c>
      <c r="AA15" s="85">
        <f t="shared" si="0"/>
        <v>17</v>
      </c>
      <c r="AB15" s="85">
        <f t="shared" si="0"/>
        <v>22</v>
      </c>
      <c r="AC15" s="85">
        <f t="shared" si="0"/>
        <v>23</v>
      </c>
      <c r="AD15" s="155">
        <f t="shared" si="0"/>
        <v>-79</v>
      </c>
    </row>
    <row r="16" spans="1:36" ht="15" thickBot="1" x14ac:dyDescent="0.35">
      <c r="A16" s="489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V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359">
        <f t="shared" si="1"/>
        <v>330420</v>
      </c>
      <c r="U16" s="359">
        <f t="shared" si="1"/>
        <v>330609</v>
      </c>
      <c r="V16" s="359">
        <f t="shared" si="1"/>
        <v>331000</v>
      </c>
      <c r="W16" s="215">
        <f>SUM(W11:W15)</f>
        <v>3970</v>
      </c>
      <c r="X16" s="51">
        <f>SUM(X11:X15)</f>
        <v>5062</v>
      </c>
      <c r="Y16" s="51">
        <f t="shared" ref="Y16:AD16" si="2">SUM(Y11:Y15)</f>
        <v>5824</v>
      </c>
      <c r="Z16" s="51">
        <f t="shared" si="2"/>
        <v>6617</v>
      </c>
      <c r="AA16" s="51">
        <f t="shared" si="2"/>
        <v>7526</v>
      </c>
      <c r="AB16" s="51">
        <f t="shared" si="2"/>
        <v>7429</v>
      </c>
      <c r="AC16" s="51">
        <f t="shared" si="2"/>
        <v>7493</v>
      </c>
      <c r="AD16" s="472">
        <f t="shared" si="2"/>
        <v>5819</v>
      </c>
    </row>
    <row r="17" spans="1:36" x14ac:dyDescent="0.3">
      <c r="A17" s="489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60"/>
      <c r="U17" s="360"/>
      <c r="V17" s="471"/>
      <c r="W17" s="213"/>
      <c r="X17" s="236"/>
      <c r="Y17" s="81"/>
      <c r="Z17" s="81"/>
      <c r="AA17" s="81"/>
      <c r="AB17" s="81"/>
      <c r="AC17" s="81"/>
      <c r="AD17" s="159"/>
    </row>
    <row r="18" spans="1:36" x14ac:dyDescent="0.3">
      <c r="A18" s="489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361">
        <v>59439</v>
      </c>
      <c r="U18" s="361">
        <v>63197</v>
      </c>
      <c r="V18" s="361">
        <v>57857</v>
      </c>
      <c r="W18" s="213">
        <f t="shared" ref="W18:AD22" si="3">O18-C18</f>
        <v>5522</v>
      </c>
      <c r="X18" s="80">
        <f t="shared" si="3"/>
        <v>-3703</v>
      </c>
      <c r="Y18" s="80">
        <f t="shared" si="3"/>
        <v>-1181</v>
      </c>
      <c r="Z18" s="80">
        <f t="shared" si="3"/>
        <v>530</v>
      </c>
      <c r="AA18" s="80">
        <f t="shared" si="3"/>
        <v>-7910</v>
      </c>
      <c r="AB18" s="80">
        <f t="shared" si="3"/>
        <v>-3844</v>
      </c>
      <c r="AC18" s="80">
        <f t="shared" si="3"/>
        <v>3624</v>
      </c>
      <c r="AD18" s="154">
        <f t="shared" si="3"/>
        <v>-2231</v>
      </c>
      <c r="AE18" s="400"/>
      <c r="AF18" s="400"/>
      <c r="AG18" s="400"/>
      <c r="AH18" s="400"/>
      <c r="AI18" s="400"/>
      <c r="AJ18" s="400"/>
    </row>
    <row r="19" spans="1:36" x14ac:dyDescent="0.3">
      <c r="A19" s="489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361">
        <v>29077</v>
      </c>
      <c r="U19" s="361">
        <v>29105</v>
      </c>
      <c r="V19" s="361">
        <v>28131</v>
      </c>
      <c r="W19" s="213">
        <f t="shared" si="3"/>
        <v>-699</v>
      </c>
      <c r="X19" s="80">
        <f t="shared" si="3"/>
        <v>-1644</v>
      </c>
      <c r="Y19" s="80">
        <f t="shared" si="3"/>
        <v>134</v>
      </c>
      <c r="Z19" s="80">
        <f t="shared" si="3"/>
        <v>-122</v>
      </c>
      <c r="AA19" s="80">
        <f t="shared" si="3"/>
        <v>676</v>
      </c>
      <c r="AB19" s="80">
        <f t="shared" si="3"/>
        <v>1940</v>
      </c>
      <c r="AC19" s="80">
        <f t="shared" si="3"/>
        <v>3343</v>
      </c>
      <c r="AD19" s="154">
        <f t="shared" si="3"/>
        <v>1419</v>
      </c>
    </row>
    <row r="20" spans="1:36" x14ac:dyDescent="0.3">
      <c r="A20" s="489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361">
        <v>5310</v>
      </c>
      <c r="U20" s="361">
        <v>5563</v>
      </c>
      <c r="V20" s="361">
        <v>5059</v>
      </c>
      <c r="W20" s="213">
        <f t="shared" si="3"/>
        <v>787</v>
      </c>
      <c r="X20" s="80">
        <f t="shared" si="3"/>
        <v>1365</v>
      </c>
      <c r="Y20" s="80">
        <f t="shared" si="3"/>
        <v>1144</v>
      </c>
      <c r="Z20" s="80">
        <f t="shared" si="3"/>
        <v>1146</v>
      </c>
      <c r="AA20" s="80">
        <f t="shared" si="3"/>
        <v>340</v>
      </c>
      <c r="AB20" s="80">
        <f t="shared" si="3"/>
        <v>604</v>
      </c>
      <c r="AC20" s="80">
        <f t="shared" si="3"/>
        <v>1205</v>
      </c>
      <c r="AD20" s="154">
        <f t="shared" si="3"/>
        <v>639</v>
      </c>
      <c r="AE20" s="401"/>
      <c r="AF20" s="401"/>
      <c r="AG20" s="401"/>
      <c r="AH20" s="401"/>
      <c r="AI20" s="401"/>
      <c r="AJ20" s="401"/>
    </row>
    <row r="21" spans="1:36" x14ac:dyDescent="0.3">
      <c r="A21" s="489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361">
        <v>1176</v>
      </c>
      <c r="U21" s="361">
        <v>1276</v>
      </c>
      <c r="V21" s="361">
        <v>1049</v>
      </c>
      <c r="W21" s="213">
        <f t="shared" si="3"/>
        <v>325</v>
      </c>
      <c r="X21" s="80">
        <f t="shared" si="3"/>
        <v>509</v>
      </c>
      <c r="Y21" s="80">
        <f t="shared" si="3"/>
        <v>336</v>
      </c>
      <c r="Z21" s="80">
        <f t="shared" si="3"/>
        <v>347</v>
      </c>
      <c r="AA21" s="80">
        <f t="shared" si="3"/>
        <v>142</v>
      </c>
      <c r="AB21" s="80">
        <f t="shared" si="3"/>
        <v>179</v>
      </c>
      <c r="AC21" s="80">
        <f t="shared" si="3"/>
        <v>429</v>
      </c>
      <c r="AD21" s="154">
        <f t="shared" si="3"/>
        <v>150</v>
      </c>
    </row>
    <row r="22" spans="1:36" x14ac:dyDescent="0.3">
      <c r="A22" s="489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362">
        <v>147</v>
      </c>
      <c r="U22" s="362">
        <v>172</v>
      </c>
      <c r="V22" s="362">
        <v>120</v>
      </c>
      <c r="W22" s="214">
        <f t="shared" si="3"/>
        <v>75</v>
      </c>
      <c r="X22" s="85">
        <f t="shared" si="3"/>
        <v>54</v>
      </c>
      <c r="Y22" s="85">
        <f t="shared" si="3"/>
        <v>48</v>
      </c>
      <c r="Z22" s="85">
        <f t="shared" si="3"/>
        <v>75</v>
      </c>
      <c r="AA22" s="85">
        <f t="shared" si="3"/>
        <v>46</v>
      </c>
      <c r="AB22" s="85">
        <f t="shared" si="3"/>
        <v>19</v>
      </c>
      <c r="AC22" s="85">
        <f t="shared" si="3"/>
        <v>54</v>
      </c>
      <c r="AD22" s="155">
        <f t="shared" si="3"/>
        <v>6</v>
      </c>
    </row>
    <row r="23" spans="1:36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D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95300</v>
      </c>
      <c r="T23" s="363">
        <f t="shared" si="4"/>
        <v>95149</v>
      </c>
      <c r="U23" s="363">
        <f t="shared" si="4"/>
        <v>99313</v>
      </c>
      <c r="V23" s="363">
        <f t="shared" si="4"/>
        <v>92216</v>
      </c>
      <c r="W23" s="216">
        <f t="shared" si="4"/>
        <v>6010</v>
      </c>
      <c r="X23" s="60">
        <f t="shared" si="4"/>
        <v>-3419</v>
      </c>
      <c r="Y23" s="60">
        <f t="shared" si="4"/>
        <v>481</v>
      </c>
      <c r="Z23" s="60">
        <f t="shared" si="4"/>
        <v>1976</v>
      </c>
      <c r="AA23" s="60">
        <f t="shared" si="4"/>
        <v>-6706</v>
      </c>
      <c r="AB23" s="60">
        <f t="shared" si="4"/>
        <v>-1102</v>
      </c>
      <c r="AC23" s="60">
        <f t="shared" si="4"/>
        <v>8655</v>
      </c>
      <c r="AD23" s="473">
        <f t="shared" si="4"/>
        <v>-17</v>
      </c>
    </row>
    <row r="24" spans="1:36" x14ac:dyDescent="0.3">
      <c r="A24" s="489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61"/>
      <c r="U24" s="361"/>
      <c r="V24" s="361"/>
      <c r="W24" s="216"/>
      <c r="X24" s="82"/>
      <c r="Y24" s="83"/>
      <c r="Z24" s="83"/>
      <c r="AA24" s="83"/>
      <c r="AB24" s="83"/>
      <c r="AC24" s="83"/>
      <c r="AD24" s="162"/>
    </row>
    <row r="25" spans="1:36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361">
        <v>18562</v>
      </c>
      <c r="U25" s="361">
        <v>24119</v>
      </c>
      <c r="V25" s="361">
        <v>19577</v>
      </c>
      <c r="W25" s="213">
        <f t="shared" ref="W25:AD29" si="5">O25-C25</f>
        <v>2991</v>
      </c>
      <c r="X25" s="80">
        <f t="shared" si="5"/>
        <v>-8657</v>
      </c>
      <c r="Y25" s="80">
        <f t="shared" si="5"/>
        <v>-1118</v>
      </c>
      <c r="Z25" s="80">
        <f t="shared" si="5"/>
        <v>-587</v>
      </c>
      <c r="AA25" s="80">
        <f t="shared" si="5"/>
        <v>-10271</v>
      </c>
      <c r="AB25" s="80">
        <f t="shared" si="5"/>
        <v>-4969</v>
      </c>
      <c r="AC25" s="80">
        <f t="shared" si="5"/>
        <v>2101</v>
      </c>
      <c r="AD25" s="154">
        <f t="shared" si="5"/>
        <v>-6384</v>
      </c>
    </row>
    <row r="26" spans="1:36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361">
        <v>3971</v>
      </c>
      <c r="U26" s="361">
        <v>4165</v>
      </c>
      <c r="V26" s="361">
        <v>3729</v>
      </c>
      <c r="W26" s="213">
        <f t="shared" si="5"/>
        <v>1193</v>
      </c>
      <c r="X26" s="80">
        <f t="shared" si="5"/>
        <v>-318</v>
      </c>
      <c r="Y26" s="80">
        <f t="shared" si="5"/>
        <v>734</v>
      </c>
      <c r="Z26" s="80">
        <f t="shared" si="5"/>
        <v>-759</v>
      </c>
      <c r="AA26" s="80">
        <f t="shared" si="5"/>
        <v>-1129</v>
      </c>
      <c r="AB26" s="80">
        <f t="shared" si="5"/>
        <v>370</v>
      </c>
      <c r="AC26" s="80">
        <f t="shared" si="5"/>
        <v>391</v>
      </c>
      <c r="AD26" s="154">
        <f t="shared" si="5"/>
        <v>-1223</v>
      </c>
    </row>
    <row r="27" spans="1:36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361">
        <v>1439</v>
      </c>
      <c r="U27" s="361">
        <v>1869</v>
      </c>
      <c r="V27" s="361">
        <v>1570</v>
      </c>
      <c r="W27" s="213">
        <f t="shared" si="5"/>
        <v>593</v>
      </c>
      <c r="X27" s="80">
        <f t="shared" si="5"/>
        <v>264</v>
      </c>
      <c r="Y27" s="80">
        <f t="shared" si="5"/>
        <v>-213</v>
      </c>
      <c r="Z27" s="80">
        <f t="shared" si="5"/>
        <v>95</v>
      </c>
      <c r="AA27" s="80">
        <f t="shared" si="5"/>
        <v>-786</v>
      </c>
      <c r="AB27" s="80">
        <f t="shared" si="5"/>
        <v>-362</v>
      </c>
      <c r="AC27" s="80">
        <f t="shared" si="5"/>
        <v>345</v>
      </c>
      <c r="AD27" s="154">
        <f t="shared" si="5"/>
        <v>-207</v>
      </c>
    </row>
    <row r="28" spans="1:36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361">
        <v>425</v>
      </c>
      <c r="U28" s="361">
        <v>564</v>
      </c>
      <c r="V28" s="361">
        <v>431</v>
      </c>
      <c r="W28" s="213">
        <f t="shared" si="5"/>
        <v>266</v>
      </c>
      <c r="X28" s="80">
        <f t="shared" si="5"/>
        <v>205</v>
      </c>
      <c r="Y28" s="80">
        <f t="shared" si="5"/>
        <v>47</v>
      </c>
      <c r="Z28" s="80">
        <f t="shared" si="5"/>
        <v>42</v>
      </c>
      <c r="AA28" s="80">
        <f t="shared" si="5"/>
        <v>-143</v>
      </c>
      <c r="AB28" s="80">
        <f t="shared" si="5"/>
        <v>-71</v>
      </c>
      <c r="AC28" s="80">
        <f t="shared" si="5"/>
        <v>208</v>
      </c>
      <c r="AD28" s="154">
        <f t="shared" si="5"/>
        <v>-32</v>
      </c>
    </row>
    <row r="29" spans="1:36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362">
        <v>58</v>
      </c>
      <c r="U29" s="362">
        <v>94</v>
      </c>
      <c r="V29" s="362">
        <v>67</v>
      </c>
      <c r="W29" s="214">
        <f t="shared" si="5"/>
        <v>59</v>
      </c>
      <c r="X29" s="85">
        <f t="shared" si="5"/>
        <v>24</v>
      </c>
      <c r="Y29" s="85">
        <f t="shared" si="5"/>
        <v>8</v>
      </c>
      <c r="Z29" s="85">
        <f t="shared" si="5"/>
        <v>32</v>
      </c>
      <c r="AA29" s="85">
        <f t="shared" si="5"/>
        <v>-7</v>
      </c>
      <c r="AB29" s="85">
        <f t="shared" si="5"/>
        <v>-16</v>
      </c>
      <c r="AC29" s="85">
        <f t="shared" si="5"/>
        <v>31</v>
      </c>
      <c r="AD29" s="155">
        <f t="shared" si="5"/>
        <v>-3</v>
      </c>
    </row>
    <row r="30" spans="1:36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D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24580</v>
      </c>
      <c r="T30" s="363">
        <f t="shared" si="6"/>
        <v>24455</v>
      </c>
      <c r="U30" s="363">
        <f t="shared" si="6"/>
        <v>30811</v>
      </c>
      <c r="V30" s="363">
        <f t="shared" si="6"/>
        <v>25374</v>
      </c>
      <c r="W30" s="216">
        <f t="shared" si="6"/>
        <v>5102</v>
      </c>
      <c r="X30" s="60">
        <f t="shared" si="6"/>
        <v>-8482</v>
      </c>
      <c r="Y30" s="60">
        <f t="shared" si="6"/>
        <v>-542</v>
      </c>
      <c r="Z30" s="60">
        <f t="shared" si="6"/>
        <v>-1177</v>
      </c>
      <c r="AA30" s="60">
        <f t="shared" si="6"/>
        <v>-12336</v>
      </c>
      <c r="AB30" s="60">
        <f t="shared" si="6"/>
        <v>-5048</v>
      </c>
      <c r="AC30" s="60">
        <f t="shared" si="6"/>
        <v>3076</v>
      </c>
      <c r="AD30" s="473">
        <f t="shared" si="6"/>
        <v>-7849</v>
      </c>
    </row>
    <row r="31" spans="1:36" x14ac:dyDescent="0.3">
      <c r="A31" s="489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63"/>
      <c r="U31" s="363"/>
      <c r="V31" s="363"/>
      <c r="W31" s="216"/>
      <c r="X31" s="60"/>
      <c r="Y31" s="60"/>
      <c r="Z31" s="60"/>
      <c r="AA31" s="60"/>
      <c r="AB31" s="60"/>
      <c r="AC31" s="60"/>
      <c r="AD31" s="473"/>
    </row>
    <row r="32" spans="1:36" x14ac:dyDescent="0.3">
      <c r="A32" s="489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363">
        <v>8083</v>
      </c>
      <c r="U32" s="363">
        <v>6944</v>
      </c>
      <c r="V32" s="363">
        <v>7891</v>
      </c>
      <c r="W32" s="213">
        <f t="shared" ref="W32:AD36" si="7">O32-C32</f>
        <v>-396</v>
      </c>
      <c r="X32" s="80">
        <f t="shared" si="7"/>
        <v>-33</v>
      </c>
      <c r="Y32" s="80">
        <f t="shared" si="7"/>
        <v>-5319</v>
      </c>
      <c r="Z32" s="80">
        <f t="shared" si="7"/>
        <v>-3724</v>
      </c>
      <c r="AA32" s="80">
        <f t="shared" si="7"/>
        <v>-88</v>
      </c>
      <c r="AB32" s="80">
        <f t="shared" si="7"/>
        <v>-4565</v>
      </c>
      <c r="AC32" s="80">
        <f t="shared" si="7"/>
        <v>-3244</v>
      </c>
      <c r="AD32" s="154">
        <f t="shared" si="7"/>
        <v>-1858</v>
      </c>
    </row>
    <row r="33" spans="1:36" x14ac:dyDescent="0.3">
      <c r="A33" s="489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363">
        <v>2858</v>
      </c>
      <c r="U33" s="363">
        <v>2450</v>
      </c>
      <c r="V33" s="363">
        <v>2083</v>
      </c>
      <c r="W33" s="213">
        <f t="shared" si="7"/>
        <v>-416</v>
      </c>
      <c r="X33" s="80">
        <f t="shared" si="7"/>
        <v>-574</v>
      </c>
      <c r="Y33" s="80">
        <f t="shared" si="7"/>
        <v>-1035</v>
      </c>
      <c r="Z33" s="80">
        <f t="shared" si="7"/>
        <v>74</v>
      </c>
      <c r="AA33" s="80">
        <f t="shared" si="7"/>
        <v>825</v>
      </c>
      <c r="AB33" s="80">
        <f t="shared" si="7"/>
        <v>-735</v>
      </c>
      <c r="AC33" s="80">
        <f t="shared" si="7"/>
        <v>46</v>
      </c>
      <c r="AD33" s="154">
        <f t="shared" si="7"/>
        <v>-610</v>
      </c>
    </row>
    <row r="34" spans="1:36" x14ac:dyDescent="0.3">
      <c r="A34" s="489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363">
        <v>766</v>
      </c>
      <c r="U34" s="363">
        <v>588</v>
      </c>
      <c r="V34" s="363">
        <v>630</v>
      </c>
      <c r="W34" s="213">
        <f t="shared" si="7"/>
        <v>9</v>
      </c>
      <c r="X34" s="80">
        <f t="shared" si="7"/>
        <v>534</v>
      </c>
      <c r="Y34" s="80">
        <f t="shared" si="7"/>
        <v>360</v>
      </c>
      <c r="Z34" s="80">
        <f t="shared" si="7"/>
        <v>-43</v>
      </c>
      <c r="AA34" s="80">
        <f t="shared" si="7"/>
        <v>183</v>
      </c>
      <c r="AB34" s="80">
        <f t="shared" si="7"/>
        <v>-196</v>
      </c>
      <c r="AC34" s="80">
        <f t="shared" si="7"/>
        <v>-132</v>
      </c>
      <c r="AD34" s="154">
        <f t="shared" si="7"/>
        <v>5</v>
      </c>
    </row>
    <row r="35" spans="1:36" x14ac:dyDescent="0.3">
      <c r="A35" s="489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363">
        <v>196</v>
      </c>
      <c r="U35" s="363">
        <v>153</v>
      </c>
      <c r="V35" s="363">
        <v>157</v>
      </c>
      <c r="W35" s="213">
        <f t="shared" si="7"/>
        <v>38</v>
      </c>
      <c r="X35" s="80">
        <f t="shared" si="7"/>
        <v>217</v>
      </c>
      <c r="Y35" s="80">
        <f t="shared" si="7"/>
        <v>112</v>
      </c>
      <c r="Z35" s="80">
        <f t="shared" si="7"/>
        <v>115</v>
      </c>
      <c r="AA35" s="80">
        <f t="shared" si="7"/>
        <v>82</v>
      </c>
      <c r="AB35" s="80">
        <f t="shared" si="7"/>
        <v>13</v>
      </c>
      <c r="AC35" s="80">
        <f t="shared" si="7"/>
        <v>-6</v>
      </c>
      <c r="AD35" s="154">
        <f t="shared" si="7"/>
        <v>19</v>
      </c>
    </row>
    <row r="36" spans="1:36" x14ac:dyDescent="0.3">
      <c r="A36" s="489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370">
        <v>30</v>
      </c>
      <c r="U36" s="370">
        <v>20</v>
      </c>
      <c r="V36" s="370">
        <v>13</v>
      </c>
      <c r="W36" s="214">
        <f t="shared" si="7"/>
        <v>13</v>
      </c>
      <c r="X36" s="85">
        <f t="shared" si="7"/>
        <v>21</v>
      </c>
      <c r="Y36" s="85">
        <f t="shared" si="7"/>
        <v>15</v>
      </c>
      <c r="Z36" s="85">
        <f t="shared" si="7"/>
        <v>22</v>
      </c>
      <c r="AA36" s="85">
        <f t="shared" si="7"/>
        <v>28</v>
      </c>
      <c r="AB36" s="85">
        <f t="shared" si="7"/>
        <v>1</v>
      </c>
      <c r="AC36" s="85">
        <f t="shared" si="7"/>
        <v>-2</v>
      </c>
      <c r="AD36" s="155">
        <f t="shared" si="7"/>
        <v>0</v>
      </c>
    </row>
    <row r="37" spans="1:36" x14ac:dyDescent="0.3">
      <c r="A37" s="489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D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20213</v>
      </c>
      <c r="T37" s="363">
        <f t="shared" si="9"/>
        <v>11933</v>
      </c>
      <c r="U37" s="363">
        <f t="shared" si="9"/>
        <v>10155</v>
      </c>
      <c r="V37" s="363">
        <f t="shared" si="9"/>
        <v>10774</v>
      </c>
      <c r="W37" s="216">
        <f t="shared" si="9"/>
        <v>-752</v>
      </c>
      <c r="X37" s="60">
        <f t="shared" si="9"/>
        <v>165</v>
      </c>
      <c r="Y37" s="60">
        <f t="shared" si="9"/>
        <v>-5867</v>
      </c>
      <c r="Z37" s="60">
        <f t="shared" si="9"/>
        <v>-3556</v>
      </c>
      <c r="AA37" s="60">
        <f t="shared" si="9"/>
        <v>1030</v>
      </c>
      <c r="AB37" s="60">
        <f t="shared" si="9"/>
        <v>-5482</v>
      </c>
      <c r="AC37" s="60">
        <f t="shared" si="9"/>
        <v>-3338</v>
      </c>
      <c r="AD37" s="473">
        <f t="shared" si="9"/>
        <v>-2444</v>
      </c>
    </row>
    <row r="38" spans="1:36" x14ac:dyDescent="0.3">
      <c r="A38" s="489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63"/>
      <c r="U38" s="363"/>
      <c r="V38" s="363"/>
      <c r="W38" s="216"/>
      <c r="X38" s="60"/>
      <c r="Y38" s="60"/>
      <c r="Z38" s="60"/>
      <c r="AA38" s="60"/>
      <c r="AB38" s="60"/>
      <c r="AC38" s="60"/>
      <c r="AD38" s="473"/>
    </row>
    <row r="39" spans="1:36" x14ac:dyDescent="0.3">
      <c r="A39" s="489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363">
        <v>32794</v>
      </c>
      <c r="U39" s="363">
        <v>32134</v>
      </c>
      <c r="V39" s="363">
        <v>30389</v>
      </c>
      <c r="W39" s="213">
        <f t="shared" ref="W39:AD43" si="10">O39-C39</f>
        <v>2927</v>
      </c>
      <c r="X39" s="80">
        <f t="shared" si="10"/>
        <v>4987</v>
      </c>
      <c r="Y39" s="80">
        <f t="shared" si="10"/>
        <v>5256</v>
      </c>
      <c r="Z39" s="80">
        <f t="shared" si="10"/>
        <v>4841</v>
      </c>
      <c r="AA39" s="80">
        <f t="shared" si="10"/>
        <v>2449</v>
      </c>
      <c r="AB39" s="80">
        <f t="shared" si="10"/>
        <v>5690</v>
      </c>
      <c r="AC39" s="80">
        <f t="shared" si="10"/>
        <v>4767</v>
      </c>
      <c r="AD39" s="154">
        <f t="shared" si="10"/>
        <v>6011</v>
      </c>
    </row>
    <row r="40" spans="1:36" x14ac:dyDescent="0.3">
      <c r="A40" s="489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363">
        <v>22248</v>
      </c>
      <c r="U40" s="363">
        <v>22490</v>
      </c>
      <c r="V40" s="363">
        <v>22319</v>
      </c>
      <c r="W40" s="213">
        <f t="shared" si="10"/>
        <v>-1476</v>
      </c>
      <c r="X40" s="80">
        <f t="shared" si="10"/>
        <v>-752</v>
      </c>
      <c r="Y40" s="80">
        <f t="shared" si="10"/>
        <v>435</v>
      </c>
      <c r="Z40" s="80">
        <f t="shared" si="10"/>
        <v>563</v>
      </c>
      <c r="AA40" s="80">
        <f t="shared" si="10"/>
        <v>980</v>
      </c>
      <c r="AB40" s="80">
        <f t="shared" si="10"/>
        <v>2305</v>
      </c>
      <c r="AC40" s="80">
        <f t="shared" si="10"/>
        <v>2906</v>
      </c>
      <c r="AD40" s="154">
        <f t="shared" si="10"/>
        <v>3252</v>
      </c>
    </row>
    <row r="41" spans="1:36" x14ac:dyDescent="0.3">
      <c r="A41" s="489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363">
        <v>3105</v>
      </c>
      <c r="U41" s="363">
        <v>3106</v>
      </c>
      <c r="V41" s="363">
        <v>2859</v>
      </c>
      <c r="W41" s="213">
        <f t="shared" si="10"/>
        <v>185</v>
      </c>
      <c r="X41" s="80">
        <f t="shared" si="10"/>
        <v>567</v>
      </c>
      <c r="Y41" s="80">
        <f t="shared" si="10"/>
        <v>997</v>
      </c>
      <c r="Z41" s="80">
        <f t="shared" si="10"/>
        <v>1094</v>
      </c>
      <c r="AA41" s="80">
        <f t="shared" si="10"/>
        <v>943</v>
      </c>
      <c r="AB41" s="80">
        <f t="shared" si="10"/>
        <v>1162</v>
      </c>
      <c r="AC41" s="80">
        <f t="shared" si="10"/>
        <v>992</v>
      </c>
      <c r="AD41" s="154">
        <f t="shared" si="10"/>
        <v>841</v>
      </c>
    </row>
    <row r="42" spans="1:36" x14ac:dyDescent="0.3">
      <c r="A42" s="489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363">
        <v>555</v>
      </c>
      <c r="U42" s="363">
        <v>559</v>
      </c>
      <c r="V42" s="363">
        <v>461</v>
      </c>
      <c r="W42" s="213">
        <f t="shared" si="10"/>
        <v>21</v>
      </c>
      <c r="X42" s="80">
        <f t="shared" si="10"/>
        <v>87</v>
      </c>
      <c r="Y42" s="80">
        <f t="shared" si="10"/>
        <v>177</v>
      </c>
      <c r="Z42" s="80">
        <f t="shared" si="10"/>
        <v>190</v>
      </c>
      <c r="AA42" s="80">
        <f t="shared" si="10"/>
        <v>203</v>
      </c>
      <c r="AB42" s="80">
        <f t="shared" si="10"/>
        <v>237</v>
      </c>
      <c r="AC42" s="80">
        <f t="shared" si="10"/>
        <v>227</v>
      </c>
      <c r="AD42" s="154">
        <f t="shared" si="10"/>
        <v>163</v>
      </c>
    </row>
    <row r="43" spans="1:36" x14ac:dyDescent="0.3">
      <c r="A43" s="489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370">
        <v>59</v>
      </c>
      <c r="U43" s="370">
        <v>58</v>
      </c>
      <c r="V43" s="370">
        <v>40</v>
      </c>
      <c r="W43" s="214">
        <f t="shared" si="10"/>
        <v>3</v>
      </c>
      <c r="X43" s="85">
        <f t="shared" si="10"/>
        <v>9</v>
      </c>
      <c r="Y43" s="85">
        <f t="shared" si="10"/>
        <v>25</v>
      </c>
      <c r="Z43" s="85">
        <f t="shared" si="10"/>
        <v>21</v>
      </c>
      <c r="AA43" s="85">
        <f t="shared" si="10"/>
        <v>25</v>
      </c>
      <c r="AB43" s="85">
        <f t="shared" si="10"/>
        <v>34</v>
      </c>
      <c r="AC43" s="85">
        <f t="shared" si="10"/>
        <v>25</v>
      </c>
      <c r="AD43" s="155">
        <f t="shared" si="10"/>
        <v>9</v>
      </c>
    </row>
    <row r="44" spans="1:36" ht="15" thickBot="1" x14ac:dyDescent="0.35">
      <c r="A44" s="489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D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50507</v>
      </c>
      <c r="T44" s="359">
        <f t="shared" si="11"/>
        <v>58761</v>
      </c>
      <c r="U44" s="359">
        <f t="shared" si="11"/>
        <v>58347</v>
      </c>
      <c r="V44" s="359">
        <f t="shared" si="11"/>
        <v>56068</v>
      </c>
      <c r="W44" s="215">
        <f t="shared" si="11"/>
        <v>1660</v>
      </c>
      <c r="X44" s="51">
        <f t="shared" si="11"/>
        <v>4898</v>
      </c>
      <c r="Y44" s="51">
        <f t="shared" si="11"/>
        <v>6890</v>
      </c>
      <c r="Z44" s="51">
        <f t="shared" si="11"/>
        <v>6709</v>
      </c>
      <c r="AA44" s="51">
        <f t="shared" si="11"/>
        <v>4600</v>
      </c>
      <c r="AB44" s="51">
        <f t="shared" si="11"/>
        <v>9428</v>
      </c>
      <c r="AC44" s="51">
        <f t="shared" si="11"/>
        <v>8917</v>
      </c>
      <c r="AD44" s="472">
        <f t="shared" si="11"/>
        <v>10276</v>
      </c>
    </row>
    <row r="45" spans="1:36" x14ac:dyDescent="0.3">
      <c r="A45" s="489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437"/>
      <c r="U45" s="437"/>
      <c r="V45" s="437"/>
      <c r="W45" s="217"/>
      <c r="X45" s="35"/>
      <c r="Y45" s="35"/>
      <c r="Z45" s="35"/>
      <c r="AA45" s="35"/>
      <c r="AB45" s="35"/>
      <c r="AC45" s="35"/>
      <c r="AD45" s="474"/>
    </row>
    <row r="46" spans="1:36" x14ac:dyDescent="0.3">
      <c r="A46" s="489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438">
        <v>928269.11</v>
      </c>
      <c r="U46" s="438">
        <v>1198922.53</v>
      </c>
      <c r="V46" s="438">
        <v>850432.9</v>
      </c>
      <c r="W46" s="218">
        <f t="shared" ref="W46:AD50" si="12">O46-C46</f>
        <v>-885333.41999999993</v>
      </c>
      <c r="X46" s="95">
        <f t="shared" si="12"/>
        <v>-4698211.49</v>
      </c>
      <c r="Y46" s="95">
        <f t="shared" si="12"/>
        <v>251538.20000000019</v>
      </c>
      <c r="Z46" s="95">
        <f t="shared" si="12"/>
        <v>357829.23000000045</v>
      </c>
      <c r="AA46" s="95">
        <f t="shared" si="12"/>
        <v>-1198413.1299999999</v>
      </c>
      <c r="AB46" s="95">
        <f t="shared" si="12"/>
        <v>-342432.89</v>
      </c>
      <c r="AC46" s="95">
        <f t="shared" si="12"/>
        <v>119520.41999999993</v>
      </c>
      <c r="AD46" s="164">
        <f t="shared" si="12"/>
        <v>-400109.02999999991</v>
      </c>
      <c r="AE46" s="400"/>
      <c r="AF46" s="400"/>
      <c r="AG46" s="400"/>
      <c r="AH46" s="400"/>
      <c r="AI46" s="400"/>
      <c r="AJ46" s="400"/>
    </row>
    <row r="47" spans="1:36" x14ac:dyDescent="0.3">
      <c r="A47" s="489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438">
        <v>373341.62</v>
      </c>
      <c r="U47" s="438">
        <v>531173.43000000005</v>
      </c>
      <c r="V47" s="438">
        <v>471686.87</v>
      </c>
      <c r="W47" s="218">
        <f t="shared" si="12"/>
        <v>-912920.56</v>
      </c>
      <c r="X47" s="95">
        <f t="shared" si="12"/>
        <v>-906208.42999999993</v>
      </c>
      <c r="Y47" s="95">
        <f t="shared" si="12"/>
        <v>348030.25</v>
      </c>
      <c r="Z47" s="95">
        <f t="shared" si="12"/>
        <v>25879.289999999921</v>
      </c>
      <c r="AA47" s="95">
        <f t="shared" si="12"/>
        <v>-851112.74</v>
      </c>
      <c r="AB47" s="95">
        <f t="shared" si="12"/>
        <v>-319950.26</v>
      </c>
      <c r="AC47" s="95">
        <f t="shared" si="12"/>
        <v>195149.09000000003</v>
      </c>
      <c r="AD47" s="164">
        <f t="shared" si="12"/>
        <v>86190.099999999977</v>
      </c>
    </row>
    <row r="48" spans="1:36" x14ac:dyDescent="0.3">
      <c r="A48" s="489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438">
        <v>88977.56</v>
      </c>
      <c r="U48" s="438">
        <v>60692.57</v>
      </c>
      <c r="V48" s="438">
        <v>44923.22</v>
      </c>
      <c r="W48" s="218">
        <f t="shared" si="12"/>
        <v>-92779.579999999958</v>
      </c>
      <c r="X48" s="95">
        <f t="shared" si="12"/>
        <v>-265974.88</v>
      </c>
      <c r="Y48" s="95">
        <f t="shared" si="12"/>
        <v>108880.34000000003</v>
      </c>
      <c r="Z48" s="95">
        <f t="shared" si="12"/>
        <v>81031.98000000001</v>
      </c>
      <c r="AA48" s="95">
        <f t="shared" si="12"/>
        <v>-21073.900000000009</v>
      </c>
      <c r="AB48" s="95">
        <f t="shared" si="12"/>
        <v>15257.580000000002</v>
      </c>
      <c r="AC48" s="95">
        <f t="shared" si="12"/>
        <v>-30092.480000000003</v>
      </c>
      <c r="AD48" s="164">
        <f t="shared" si="12"/>
        <v>-18910.559999999998</v>
      </c>
      <c r="AE48" s="401"/>
      <c r="AF48" s="401"/>
      <c r="AG48" s="401"/>
      <c r="AH48" s="401"/>
      <c r="AI48" s="401"/>
      <c r="AJ48" s="401"/>
    </row>
    <row r="49" spans="1:36" x14ac:dyDescent="0.3">
      <c r="A49" s="489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438">
        <v>123501.02</v>
      </c>
      <c r="U49" s="438">
        <v>41655.25</v>
      </c>
      <c r="V49" s="438">
        <v>89894.53</v>
      </c>
      <c r="W49" s="218">
        <f t="shared" si="12"/>
        <v>40715.810000000056</v>
      </c>
      <c r="X49" s="95">
        <f t="shared" si="12"/>
        <v>-6772.0900000000838</v>
      </c>
      <c r="Y49" s="95">
        <f t="shared" si="12"/>
        <v>-18767.400000000023</v>
      </c>
      <c r="Z49" s="95">
        <f t="shared" si="12"/>
        <v>125627.41000000003</v>
      </c>
      <c r="AA49" s="95">
        <f t="shared" si="12"/>
        <v>19748.820000000007</v>
      </c>
      <c r="AB49" s="95">
        <f t="shared" si="12"/>
        <v>-1892.8899999999994</v>
      </c>
      <c r="AC49" s="95">
        <f t="shared" si="12"/>
        <v>-47961.520000000004</v>
      </c>
      <c r="AD49" s="164">
        <f t="shared" si="12"/>
        <v>-29697.149999999994</v>
      </c>
    </row>
    <row r="50" spans="1:36" ht="16.2" x14ac:dyDescent="0.45">
      <c r="A50" s="489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439">
        <v>351295.66</v>
      </c>
      <c r="U50" s="439">
        <v>340531.04</v>
      </c>
      <c r="V50" s="439">
        <v>267964.49</v>
      </c>
      <c r="W50" s="219">
        <f t="shared" si="12"/>
        <v>589224.21</v>
      </c>
      <c r="X50" s="96">
        <f t="shared" si="12"/>
        <v>-37535.29999999993</v>
      </c>
      <c r="Y50" s="96">
        <f t="shared" si="12"/>
        <v>-63401.169999999925</v>
      </c>
      <c r="Z50" s="96">
        <f t="shared" si="12"/>
        <v>225533.68</v>
      </c>
      <c r="AA50" s="96">
        <f t="shared" si="12"/>
        <v>52493.459999999992</v>
      </c>
      <c r="AB50" s="96">
        <f t="shared" si="12"/>
        <v>249846.36</v>
      </c>
      <c r="AC50" s="96">
        <f t="shared" si="12"/>
        <v>191688.86999999997</v>
      </c>
      <c r="AD50" s="165">
        <f t="shared" si="12"/>
        <v>54058.299999999988</v>
      </c>
    </row>
    <row r="51" spans="1:36" x14ac:dyDescent="0.3">
      <c r="A51" s="489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D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2019257.56</v>
      </c>
      <c r="T51" s="438">
        <f t="shared" si="13"/>
        <v>1865384.97</v>
      </c>
      <c r="U51" s="438">
        <f t="shared" si="13"/>
        <v>2172974.8199999998</v>
      </c>
      <c r="V51" s="438">
        <f t="shared" si="13"/>
        <v>1724902.01</v>
      </c>
      <c r="W51" s="218">
        <f t="shared" si="13"/>
        <v>-1261093.54</v>
      </c>
      <c r="X51" s="95">
        <f t="shared" si="13"/>
        <v>-5914702.1899999995</v>
      </c>
      <c r="Y51" s="95">
        <f t="shared" si="13"/>
        <v>626280.22000000032</v>
      </c>
      <c r="Z51" s="95">
        <f t="shared" si="13"/>
        <v>815901.59000000032</v>
      </c>
      <c r="AA51" s="95">
        <f t="shared" si="13"/>
        <v>-1998357.4899999998</v>
      </c>
      <c r="AB51" s="95">
        <f t="shared" si="13"/>
        <v>-399172.10000000009</v>
      </c>
      <c r="AC51" s="95">
        <f t="shared" si="13"/>
        <v>428304.37999999989</v>
      </c>
      <c r="AD51" s="164">
        <f t="shared" si="13"/>
        <v>-308468.33999999991</v>
      </c>
    </row>
    <row r="52" spans="1:36" x14ac:dyDescent="0.3">
      <c r="A52" s="489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438"/>
      <c r="U52" s="438"/>
      <c r="V52" s="438"/>
      <c r="W52" s="218"/>
      <c r="X52" s="95"/>
      <c r="Y52" s="95"/>
      <c r="Z52" s="95"/>
      <c r="AA52" s="95"/>
      <c r="AB52" s="95"/>
      <c r="AC52" s="95"/>
      <c r="AD52" s="164"/>
    </row>
    <row r="53" spans="1:36" x14ac:dyDescent="0.3">
      <c r="A53" s="489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438">
        <v>751078.24</v>
      </c>
      <c r="U53" s="438">
        <v>545799.26</v>
      </c>
      <c r="V53" s="438">
        <v>596504.67000000004</v>
      </c>
      <c r="W53" s="218">
        <f t="shared" ref="W53:AD57" si="14">O53-C53</f>
        <v>-848511.8200000003</v>
      </c>
      <c r="X53" s="95">
        <f t="shared" si="14"/>
        <v>2138.6200000001118</v>
      </c>
      <c r="Y53" s="95">
        <f t="shared" si="14"/>
        <v>-1635898.5999999996</v>
      </c>
      <c r="Z53" s="95">
        <f t="shared" si="14"/>
        <v>-408999</v>
      </c>
      <c r="AA53" s="95">
        <f t="shared" si="14"/>
        <v>670856.93000000017</v>
      </c>
      <c r="AB53" s="95">
        <f t="shared" si="14"/>
        <v>-441575.37000000011</v>
      </c>
      <c r="AC53" s="95">
        <f t="shared" si="14"/>
        <v>-105512.21999999997</v>
      </c>
      <c r="AD53" s="164">
        <f t="shared" si="14"/>
        <v>39356.890000000014</v>
      </c>
      <c r="AE53" s="400"/>
      <c r="AF53" s="400"/>
      <c r="AG53" s="400"/>
      <c r="AH53" s="400"/>
      <c r="AI53" s="400"/>
      <c r="AJ53" s="400"/>
    </row>
    <row r="54" spans="1:36" x14ac:dyDescent="0.3">
      <c r="A54" s="489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438">
        <v>318130.05</v>
      </c>
      <c r="U54" s="438">
        <v>302973.88</v>
      </c>
      <c r="V54" s="438">
        <v>442436.33</v>
      </c>
      <c r="W54" s="218">
        <f t="shared" si="14"/>
        <v>-1050142.3700000001</v>
      </c>
      <c r="X54" s="95">
        <f t="shared" si="14"/>
        <v>-782372.47</v>
      </c>
      <c r="Y54" s="95">
        <f t="shared" si="14"/>
        <v>-187483.75</v>
      </c>
      <c r="Z54" s="95">
        <f t="shared" si="14"/>
        <v>-283177.19999999995</v>
      </c>
      <c r="AA54" s="95">
        <f t="shared" si="14"/>
        <v>-14724.140000000014</v>
      </c>
      <c r="AB54" s="95">
        <f t="shared" si="14"/>
        <v>-738227.81</v>
      </c>
      <c r="AC54" s="95">
        <f t="shared" si="14"/>
        <v>-290107.53000000003</v>
      </c>
      <c r="AD54" s="164">
        <f t="shared" si="14"/>
        <v>75531.020000000019</v>
      </c>
    </row>
    <row r="55" spans="1:36" x14ac:dyDescent="0.3">
      <c r="A55" s="489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438">
        <v>49049.9</v>
      </c>
      <c r="U55" s="438">
        <v>49416.39</v>
      </c>
      <c r="V55" s="438">
        <v>24157.77</v>
      </c>
      <c r="W55" s="218">
        <f t="shared" si="14"/>
        <v>-28982.929999999993</v>
      </c>
      <c r="X55" s="95">
        <f t="shared" si="14"/>
        <v>156525.27000000002</v>
      </c>
      <c r="Y55" s="95">
        <f t="shared" si="14"/>
        <v>60421.800000000047</v>
      </c>
      <c r="Z55" s="95">
        <f t="shared" si="14"/>
        <v>58545.650000000023</v>
      </c>
      <c r="AA55" s="95">
        <f t="shared" si="14"/>
        <v>104460.87000000001</v>
      </c>
      <c r="AB55" s="95">
        <f t="shared" si="14"/>
        <v>29731.850000000002</v>
      </c>
      <c r="AC55" s="95">
        <f t="shared" si="14"/>
        <v>28649.39</v>
      </c>
      <c r="AD55" s="164">
        <f t="shared" si="14"/>
        <v>-7768.6899999999987</v>
      </c>
      <c r="AE55" s="401"/>
      <c r="AF55" s="401"/>
      <c r="AG55" s="401"/>
      <c r="AH55" s="401"/>
      <c r="AI55" s="401"/>
      <c r="AJ55" s="401"/>
    </row>
    <row r="56" spans="1:36" x14ac:dyDescent="0.3">
      <c r="A56" s="489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438">
        <v>111918.24</v>
      </c>
      <c r="U56" s="438">
        <v>45640.15</v>
      </c>
      <c r="V56" s="438">
        <v>-12635.77</v>
      </c>
      <c r="W56" s="218">
        <f t="shared" si="14"/>
        <v>44975.479999999981</v>
      </c>
      <c r="X56" s="95">
        <f t="shared" si="14"/>
        <v>193343.38</v>
      </c>
      <c r="Y56" s="95">
        <f t="shared" si="14"/>
        <v>130198.16999999998</v>
      </c>
      <c r="Z56" s="95">
        <f t="shared" si="14"/>
        <v>3530.4499999999825</v>
      </c>
      <c r="AA56" s="95">
        <f t="shared" si="14"/>
        <v>81735.81</v>
      </c>
      <c r="AB56" s="95">
        <f t="shared" si="14"/>
        <v>82671.02</v>
      </c>
      <c r="AC56" s="95">
        <f t="shared" si="14"/>
        <v>26420.15</v>
      </c>
      <c r="AD56" s="164">
        <f t="shared" si="14"/>
        <v>-35027.82</v>
      </c>
    </row>
    <row r="57" spans="1:36" ht="16.2" x14ac:dyDescent="0.45">
      <c r="A57" s="489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439">
        <v>106636.04</v>
      </c>
      <c r="U57" s="439">
        <v>254526.2</v>
      </c>
      <c r="V57" s="439">
        <v>83138.94</v>
      </c>
      <c r="W57" s="219">
        <f t="shared" si="14"/>
        <v>132581.70000000001</v>
      </c>
      <c r="X57" s="96">
        <f t="shared" si="14"/>
        <v>27046.979999999981</v>
      </c>
      <c r="Y57" s="96">
        <f t="shared" si="14"/>
        <v>98414.839999999967</v>
      </c>
      <c r="Z57" s="96">
        <f t="shared" si="14"/>
        <v>331904.59999999998</v>
      </c>
      <c r="AA57" s="96">
        <f t="shared" si="14"/>
        <v>41809.599999999977</v>
      </c>
      <c r="AB57" s="96">
        <f t="shared" si="14"/>
        <v>-50027.020000000004</v>
      </c>
      <c r="AC57" s="96">
        <f t="shared" si="14"/>
        <v>206587.28000000003</v>
      </c>
      <c r="AD57" s="165">
        <f t="shared" si="14"/>
        <v>29004.920000000006</v>
      </c>
    </row>
    <row r="58" spans="1:36" x14ac:dyDescent="0.3">
      <c r="A58" s="489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D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4376370.17</v>
      </c>
      <c r="T58" s="438">
        <f t="shared" si="15"/>
        <v>1336812.47</v>
      </c>
      <c r="U58" s="438">
        <f t="shared" si="15"/>
        <v>1198355.8800000001</v>
      </c>
      <c r="V58" s="438">
        <f t="shared" si="15"/>
        <v>1133601.94</v>
      </c>
      <c r="W58" s="218">
        <f t="shared" si="15"/>
        <v>-1750079.9400000004</v>
      </c>
      <c r="X58" s="95">
        <f t="shared" si="15"/>
        <v>-403318.21999999986</v>
      </c>
      <c r="Y58" s="95">
        <f t="shared" si="15"/>
        <v>-1534347.5399999996</v>
      </c>
      <c r="Z58" s="95">
        <f t="shared" si="15"/>
        <v>-298195.5</v>
      </c>
      <c r="AA58" s="95">
        <f t="shared" si="15"/>
        <v>884139.07000000018</v>
      </c>
      <c r="AB58" s="95">
        <f t="shared" si="15"/>
        <v>-1117427.33</v>
      </c>
      <c r="AC58" s="95">
        <f t="shared" si="15"/>
        <v>-133962.92999999993</v>
      </c>
      <c r="AD58" s="164">
        <f t="shared" si="15"/>
        <v>101096.32000000004</v>
      </c>
    </row>
    <row r="59" spans="1:36" x14ac:dyDescent="0.3">
      <c r="A59" s="489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438"/>
      <c r="U59" s="438"/>
      <c r="V59" s="438"/>
      <c r="W59" s="218"/>
      <c r="X59" s="95"/>
      <c r="Y59" s="95"/>
      <c r="Z59" s="95"/>
      <c r="AA59" s="95"/>
      <c r="AB59" s="95"/>
      <c r="AC59" s="95"/>
      <c r="AD59" s="164"/>
    </row>
    <row r="60" spans="1:36" x14ac:dyDescent="0.3">
      <c r="A60" s="489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438">
        <v>20405063.850000001</v>
      </c>
      <c r="U60" s="438">
        <v>19458505.68</v>
      </c>
      <c r="V60" s="438">
        <v>18649640.559999999</v>
      </c>
      <c r="W60" s="218">
        <f t="shared" ref="W60:AD64" si="16">O60-C60</f>
        <v>2708018.6500000004</v>
      </c>
      <c r="X60" s="95">
        <f t="shared" si="16"/>
        <v>3632705.0700000003</v>
      </c>
      <c r="Y60" s="95">
        <f t="shared" si="16"/>
        <v>3001242.5</v>
      </c>
      <c r="Z60" s="95">
        <f t="shared" si="16"/>
        <v>3868073.4699999988</v>
      </c>
      <c r="AA60" s="95">
        <f t="shared" si="16"/>
        <v>5217017.1399999987</v>
      </c>
      <c r="AB60" s="95">
        <f t="shared" si="16"/>
        <v>7451609.2300000023</v>
      </c>
      <c r="AC60" s="95">
        <f t="shared" si="16"/>
        <v>8040721.1500000004</v>
      </c>
      <c r="AD60" s="164">
        <f t="shared" si="16"/>
        <v>8807595.7999999989</v>
      </c>
      <c r="AE60" s="400"/>
      <c r="AF60" s="400"/>
      <c r="AG60" s="400"/>
      <c r="AH60" s="400"/>
      <c r="AI60" s="400"/>
      <c r="AJ60" s="400"/>
    </row>
    <row r="61" spans="1:36" x14ac:dyDescent="0.3">
      <c r="A61" s="489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438">
        <v>13938130.85</v>
      </c>
      <c r="U61" s="438">
        <v>14023721.99</v>
      </c>
      <c r="V61" s="438">
        <v>14163916.189999999</v>
      </c>
      <c r="W61" s="218">
        <f t="shared" si="16"/>
        <v>-450639.22999999858</v>
      </c>
      <c r="X61" s="95">
        <f t="shared" si="16"/>
        <v>-492342.25</v>
      </c>
      <c r="Y61" s="95">
        <f t="shared" si="16"/>
        <v>-399624.86999999918</v>
      </c>
      <c r="Z61" s="95">
        <f t="shared" si="16"/>
        <v>414293.08999999985</v>
      </c>
      <c r="AA61" s="95">
        <f t="shared" si="16"/>
        <v>3506213.5299999993</v>
      </c>
      <c r="AB61" s="95">
        <f t="shared" si="16"/>
        <v>4066584.0700000003</v>
      </c>
      <c r="AC61" s="95">
        <f t="shared" si="16"/>
        <v>4321083.870000001</v>
      </c>
      <c r="AD61" s="164">
        <f t="shared" si="16"/>
        <v>4106574.5399999991</v>
      </c>
    </row>
    <row r="62" spans="1:36" x14ac:dyDescent="0.3">
      <c r="A62" s="489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438">
        <v>1015773.78</v>
      </c>
      <c r="U62" s="438">
        <v>910599.24</v>
      </c>
      <c r="V62" s="438">
        <v>721565.36</v>
      </c>
      <c r="W62" s="218">
        <f t="shared" si="16"/>
        <v>167275.35</v>
      </c>
      <c r="X62" s="95">
        <f t="shared" si="16"/>
        <v>334843.09999999998</v>
      </c>
      <c r="Y62" s="95">
        <f t="shared" si="16"/>
        <v>513803.26999999996</v>
      </c>
      <c r="Z62" s="95">
        <f t="shared" si="16"/>
        <v>567644.16999999993</v>
      </c>
      <c r="AA62" s="95">
        <f t="shared" si="16"/>
        <v>751666.08</v>
      </c>
      <c r="AB62" s="95">
        <f t="shared" si="16"/>
        <v>909048.84000000008</v>
      </c>
      <c r="AC62" s="95">
        <f t="shared" si="16"/>
        <v>901835.08</v>
      </c>
      <c r="AD62" s="164">
        <f t="shared" si="16"/>
        <v>749877.79</v>
      </c>
      <c r="AE62" s="401"/>
      <c r="AF62" s="401"/>
      <c r="AG62" s="401"/>
      <c r="AH62" s="401"/>
      <c r="AI62" s="401"/>
      <c r="AJ62" s="401"/>
    </row>
    <row r="63" spans="1:36" x14ac:dyDescent="0.3">
      <c r="A63" s="489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438">
        <v>581175.47</v>
      </c>
      <c r="U63" s="438">
        <v>562750.47</v>
      </c>
      <c r="V63" s="438">
        <v>404904.43</v>
      </c>
      <c r="W63" s="218">
        <f t="shared" si="16"/>
        <v>23959.199999999997</v>
      </c>
      <c r="X63" s="95">
        <f t="shared" si="16"/>
        <v>124358.78999999998</v>
      </c>
      <c r="Y63" s="95">
        <f t="shared" si="16"/>
        <v>211879.67999999999</v>
      </c>
      <c r="Z63" s="95">
        <f t="shared" si="16"/>
        <v>289165.19</v>
      </c>
      <c r="AA63" s="95">
        <f t="shared" si="16"/>
        <v>367223.42</v>
      </c>
      <c r="AB63" s="95">
        <f t="shared" si="16"/>
        <v>433671.04999999993</v>
      </c>
      <c r="AC63" s="95">
        <f t="shared" si="16"/>
        <v>453770.12</v>
      </c>
      <c r="AD63" s="164">
        <f t="shared" si="16"/>
        <v>406699.97</v>
      </c>
    </row>
    <row r="64" spans="1:36" ht="16.2" x14ac:dyDescent="0.45">
      <c r="A64" s="489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439">
        <v>726849.97</v>
      </c>
      <c r="U64" s="439">
        <v>499917.56</v>
      </c>
      <c r="V64" s="439">
        <v>568846.81000000006</v>
      </c>
      <c r="W64" s="219">
        <f t="shared" si="16"/>
        <v>217842.19</v>
      </c>
      <c r="X64" s="96">
        <f t="shared" si="16"/>
        <v>359096.44999999995</v>
      </c>
      <c r="Y64" s="96">
        <f t="shared" si="16"/>
        <v>330470.48</v>
      </c>
      <c r="Z64" s="96">
        <f t="shared" si="16"/>
        <v>326056.31</v>
      </c>
      <c r="AA64" s="96">
        <f t="shared" si="16"/>
        <v>554856.92000000004</v>
      </c>
      <c r="AB64" s="96">
        <f t="shared" si="16"/>
        <v>454315.51999999996</v>
      </c>
      <c r="AC64" s="96">
        <f t="shared" si="16"/>
        <v>282380.75</v>
      </c>
      <c r="AD64" s="165">
        <f t="shared" si="16"/>
        <v>308053.43000000005</v>
      </c>
    </row>
    <row r="65" spans="1:36" x14ac:dyDescent="0.3">
      <c r="A65" s="489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D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35134054.799999997</v>
      </c>
      <c r="T65" s="438">
        <f t="shared" si="17"/>
        <v>36666993.920000002</v>
      </c>
      <c r="U65" s="438">
        <f t="shared" si="17"/>
        <v>35455494.940000005</v>
      </c>
      <c r="V65" s="438">
        <f t="shared" si="17"/>
        <v>34508873.350000001</v>
      </c>
      <c r="W65" s="218">
        <f t="shared" si="17"/>
        <v>2666456.160000002</v>
      </c>
      <c r="X65" s="95">
        <f t="shared" si="17"/>
        <v>3958661.16</v>
      </c>
      <c r="Y65" s="95">
        <f t="shared" si="17"/>
        <v>3657771.060000001</v>
      </c>
      <c r="Z65" s="95">
        <f t="shared" si="17"/>
        <v>5465232.2299999986</v>
      </c>
      <c r="AA65" s="95">
        <f t="shared" si="17"/>
        <v>10396977.089999998</v>
      </c>
      <c r="AB65" s="95">
        <f t="shared" si="17"/>
        <v>13315228.710000003</v>
      </c>
      <c r="AC65" s="95">
        <f t="shared" si="17"/>
        <v>13999790.970000001</v>
      </c>
      <c r="AD65" s="164">
        <f t="shared" si="17"/>
        <v>14378801.529999999</v>
      </c>
    </row>
    <row r="66" spans="1:36" x14ac:dyDescent="0.3">
      <c r="A66" s="489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438"/>
      <c r="U66" s="438"/>
      <c r="V66" s="438"/>
      <c r="W66" s="218"/>
      <c r="X66" s="95"/>
      <c r="Y66" s="95"/>
      <c r="Z66" s="95"/>
      <c r="AA66" s="95"/>
      <c r="AB66" s="95"/>
      <c r="AC66" s="95"/>
      <c r="AD66" s="164"/>
    </row>
    <row r="67" spans="1:36" x14ac:dyDescent="0.3">
      <c r="A67" s="489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438">
        <v>22084411.199999999</v>
      </c>
      <c r="U67" s="438">
        <v>21203227.469999999</v>
      </c>
      <c r="V67" s="438">
        <v>20096578.129999999</v>
      </c>
      <c r="W67" s="218">
        <f t="shared" ref="W67:AD71" si="20">O67-C67</f>
        <v>974173.41000000387</v>
      </c>
      <c r="X67" s="95">
        <f t="shared" si="20"/>
        <v>-1063367.799999997</v>
      </c>
      <c r="Y67" s="95">
        <f t="shared" si="20"/>
        <v>1616882.1000000015</v>
      </c>
      <c r="Z67" s="95">
        <f t="shared" si="20"/>
        <v>3816903.6999999993</v>
      </c>
      <c r="AA67" s="95">
        <f t="shared" si="20"/>
        <v>4689460.9400000013</v>
      </c>
      <c r="AB67" s="95">
        <f t="shared" si="20"/>
        <v>6667600.9699999988</v>
      </c>
      <c r="AC67" s="95">
        <f t="shared" si="20"/>
        <v>8054729.3499999996</v>
      </c>
      <c r="AD67" s="164">
        <f t="shared" si="20"/>
        <v>8446843.6600000001</v>
      </c>
      <c r="AE67" s="400"/>
      <c r="AF67" s="400"/>
      <c r="AG67" s="400"/>
      <c r="AH67" s="400"/>
      <c r="AI67" s="400"/>
      <c r="AJ67" s="400"/>
    </row>
    <row r="68" spans="1:36" x14ac:dyDescent="0.3">
      <c r="A68" s="489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14884681.84</v>
      </c>
      <c r="T68" s="438">
        <v>14629602.52</v>
      </c>
      <c r="U68" s="438">
        <v>14857869.300000001</v>
      </c>
      <c r="V68" s="438">
        <v>15078039.390000001</v>
      </c>
      <c r="W68" s="218">
        <f t="shared" si="20"/>
        <v>-2413702.1599999983</v>
      </c>
      <c r="X68" s="95">
        <f t="shared" si="20"/>
        <v>-2180923.1499999985</v>
      </c>
      <c r="Y68" s="95">
        <f t="shared" si="20"/>
        <v>-239078.36999999918</v>
      </c>
      <c r="Z68" s="95">
        <f t="shared" si="20"/>
        <v>156995.1799999997</v>
      </c>
      <c r="AA68" s="95">
        <f t="shared" si="20"/>
        <v>2640376.6500000004</v>
      </c>
      <c r="AB68" s="95">
        <f t="shared" si="20"/>
        <v>3008406</v>
      </c>
      <c r="AC68" s="95">
        <f t="shared" si="20"/>
        <v>4226125.4300000016</v>
      </c>
      <c r="AD68" s="164">
        <f t="shared" si="20"/>
        <v>4268295.66</v>
      </c>
    </row>
    <row r="69" spans="1:36" x14ac:dyDescent="0.3">
      <c r="A69" s="489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1242164.3400000001</v>
      </c>
      <c r="T69" s="438">
        <v>1153801.24</v>
      </c>
      <c r="U69" s="438">
        <v>1020708.2</v>
      </c>
      <c r="V69" s="438">
        <v>790646.35</v>
      </c>
      <c r="W69" s="218">
        <f t="shared" si="20"/>
        <v>45512.840000000084</v>
      </c>
      <c r="X69" s="95">
        <f t="shared" si="20"/>
        <v>225393.49000000022</v>
      </c>
      <c r="Y69" s="95">
        <f t="shared" si="20"/>
        <v>683105.41000000015</v>
      </c>
      <c r="Z69" s="95">
        <f t="shared" si="20"/>
        <v>707221.79999999981</v>
      </c>
      <c r="AA69" s="95">
        <f t="shared" si="20"/>
        <v>835053.05</v>
      </c>
      <c r="AB69" s="95">
        <f t="shared" si="20"/>
        <v>954038.27</v>
      </c>
      <c r="AC69" s="95">
        <f t="shared" si="20"/>
        <v>900391.99</v>
      </c>
      <c r="AD69" s="164">
        <f t="shared" si="20"/>
        <v>723198.54</v>
      </c>
      <c r="AE69" s="401"/>
      <c r="AF69" s="401"/>
      <c r="AG69" s="401"/>
      <c r="AH69" s="401"/>
      <c r="AI69" s="401"/>
      <c r="AJ69" s="401"/>
    </row>
    <row r="70" spans="1:36" x14ac:dyDescent="0.3">
      <c r="A70" s="489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939224.47</v>
      </c>
      <c r="T70" s="438">
        <v>816594.73</v>
      </c>
      <c r="U70" s="438">
        <v>650045.87</v>
      </c>
      <c r="V70" s="438">
        <v>482163.19</v>
      </c>
      <c r="W70" s="218">
        <f t="shared" si="20"/>
        <v>109650.49000000022</v>
      </c>
      <c r="X70" s="95">
        <f t="shared" si="20"/>
        <v>310930.08000000007</v>
      </c>
      <c r="Y70" s="95">
        <f t="shared" si="20"/>
        <v>323310.44999999995</v>
      </c>
      <c r="Z70" s="95">
        <f t="shared" si="20"/>
        <v>418323.04999999981</v>
      </c>
      <c r="AA70" s="95">
        <f t="shared" si="20"/>
        <v>468708.05</v>
      </c>
      <c r="AB70" s="95">
        <f t="shared" si="20"/>
        <v>514449.17999999993</v>
      </c>
      <c r="AC70" s="95">
        <f t="shared" si="20"/>
        <v>432228.75</v>
      </c>
      <c r="AD70" s="164">
        <f t="shared" si="20"/>
        <v>341975</v>
      </c>
    </row>
    <row r="71" spans="1:36" x14ac:dyDescent="0.3">
      <c r="A71" s="489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1280616.25</v>
      </c>
      <c r="T71" s="439">
        <v>1184781.67</v>
      </c>
      <c r="U71" s="439">
        <v>1094974.8</v>
      </c>
      <c r="V71" s="439">
        <v>919950.24</v>
      </c>
      <c r="W71" s="219">
        <f t="shared" si="20"/>
        <v>939648.1</v>
      </c>
      <c r="X71" s="96">
        <f t="shared" si="20"/>
        <v>348608.13000000012</v>
      </c>
      <c r="Y71" s="96">
        <f t="shared" si="20"/>
        <v>365484.15000000014</v>
      </c>
      <c r="Z71" s="96">
        <f t="shared" si="20"/>
        <v>883494.59000000008</v>
      </c>
      <c r="AA71" s="96">
        <f t="shared" si="20"/>
        <v>649159.98</v>
      </c>
      <c r="AB71" s="96">
        <f t="shared" si="20"/>
        <v>654134.85999999987</v>
      </c>
      <c r="AC71" s="96">
        <f t="shared" si="20"/>
        <v>680656.9</v>
      </c>
      <c r="AD71" s="165">
        <f t="shared" si="20"/>
        <v>391116.64999999991</v>
      </c>
    </row>
    <row r="72" spans="1:36" ht="15" thickBot="1" x14ac:dyDescent="0.35">
      <c r="A72" s="489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D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41529682.530000001</v>
      </c>
      <c r="T72" s="440">
        <f t="shared" si="23"/>
        <v>39869191.359999999</v>
      </c>
      <c r="U72" s="440">
        <f t="shared" si="23"/>
        <v>38826825.639999993</v>
      </c>
      <c r="V72" s="440">
        <f t="shared" si="23"/>
        <v>37367377.299999997</v>
      </c>
      <c r="W72" s="220">
        <f t="shared" si="23"/>
        <v>-344717.31999999413</v>
      </c>
      <c r="X72" s="97">
        <f t="shared" si="23"/>
        <v>-2359359.2499999953</v>
      </c>
      <c r="Y72" s="97">
        <f t="shared" si="23"/>
        <v>2749703.740000003</v>
      </c>
      <c r="Z72" s="97">
        <f t="shared" si="23"/>
        <v>5982938.3199999984</v>
      </c>
      <c r="AA72" s="97">
        <f t="shared" si="23"/>
        <v>9282758.6700000018</v>
      </c>
      <c r="AB72" s="97">
        <f t="shared" si="23"/>
        <v>11798629.279999997</v>
      </c>
      <c r="AC72" s="97">
        <f t="shared" si="23"/>
        <v>14294132.420000002</v>
      </c>
      <c r="AD72" s="475">
        <f t="shared" si="23"/>
        <v>14171429.51</v>
      </c>
    </row>
    <row r="73" spans="1:36" x14ac:dyDescent="0.3">
      <c r="A73" s="489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69"/>
      <c r="U73" s="369"/>
      <c r="V73" s="369"/>
      <c r="W73" s="221"/>
      <c r="X73" s="32"/>
      <c r="Y73" s="32"/>
      <c r="Z73" s="32"/>
      <c r="AA73" s="32"/>
      <c r="AB73" s="32"/>
      <c r="AC73" s="32"/>
      <c r="AD73" s="476"/>
    </row>
    <row r="74" spans="1:36" x14ac:dyDescent="0.3">
      <c r="A74" s="489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363">
        <v>4041378</v>
      </c>
      <c r="U74" s="363">
        <v>4585303</v>
      </c>
      <c r="V74" s="363">
        <v>7090178</v>
      </c>
      <c r="W74" s="213">
        <f t="shared" ref="W74:AD78" si="24">O74-C74</f>
        <v>-8197240</v>
      </c>
      <c r="X74" s="80">
        <f t="shared" si="24"/>
        <v>1276654</v>
      </c>
      <c r="Y74" s="80">
        <f t="shared" si="24"/>
        <v>3538196</v>
      </c>
      <c r="Z74" s="80">
        <f t="shared" si="24"/>
        <v>187617</v>
      </c>
      <c r="AA74" s="80">
        <f t="shared" si="24"/>
        <v>238763</v>
      </c>
      <c r="AB74" s="80">
        <f t="shared" si="24"/>
        <v>109731</v>
      </c>
      <c r="AC74" s="80">
        <f t="shared" si="24"/>
        <v>142647</v>
      </c>
      <c r="AD74" s="154">
        <f t="shared" si="24"/>
        <v>-63950</v>
      </c>
      <c r="AE74" s="400"/>
      <c r="AF74" s="400"/>
      <c r="AG74" s="400"/>
      <c r="AH74" s="400"/>
      <c r="AI74" s="400"/>
      <c r="AJ74" s="400"/>
    </row>
    <row r="75" spans="1:36" x14ac:dyDescent="0.3">
      <c r="A75" s="489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363">
        <v>697913</v>
      </c>
      <c r="U75" s="363">
        <v>761083</v>
      </c>
      <c r="V75" s="363">
        <v>1211185</v>
      </c>
      <c r="W75" s="213">
        <f t="shared" si="24"/>
        <v>-1401934</v>
      </c>
      <c r="X75" s="80">
        <f t="shared" si="24"/>
        <v>-112682</v>
      </c>
      <c r="Y75" s="80">
        <f t="shared" si="24"/>
        <v>222955</v>
      </c>
      <c r="Z75" s="80">
        <f t="shared" si="24"/>
        <v>-218665</v>
      </c>
      <c r="AA75" s="80">
        <f t="shared" si="24"/>
        <v>66699</v>
      </c>
      <c r="AB75" s="80">
        <f t="shared" si="24"/>
        <v>2130</v>
      </c>
      <c r="AC75" s="80">
        <f t="shared" si="24"/>
        <v>58357</v>
      </c>
      <c r="AD75" s="154">
        <f t="shared" si="24"/>
        <v>117105</v>
      </c>
    </row>
    <row r="76" spans="1:36" x14ac:dyDescent="0.3">
      <c r="A76" s="489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363">
        <v>420648</v>
      </c>
      <c r="U76" s="363">
        <v>472331</v>
      </c>
      <c r="V76" s="363">
        <v>733849</v>
      </c>
      <c r="W76" s="213">
        <f t="shared" si="24"/>
        <v>-1823446</v>
      </c>
      <c r="X76" s="80">
        <f t="shared" si="24"/>
        <v>-316797</v>
      </c>
      <c r="Y76" s="80">
        <f t="shared" si="24"/>
        <v>210882</v>
      </c>
      <c r="Z76" s="80">
        <f t="shared" si="24"/>
        <v>-134885</v>
      </c>
      <c r="AA76" s="80">
        <f t="shared" si="24"/>
        <v>-79536</v>
      </c>
      <c r="AB76" s="80">
        <f t="shared" si="24"/>
        <v>-61733</v>
      </c>
      <c r="AC76" s="80">
        <f t="shared" si="24"/>
        <v>-67942</v>
      </c>
      <c r="AD76" s="154">
        <f t="shared" si="24"/>
        <v>-119328</v>
      </c>
      <c r="AE76" s="401"/>
      <c r="AF76" s="401"/>
      <c r="AG76" s="401"/>
      <c r="AH76" s="401"/>
      <c r="AI76" s="401"/>
      <c r="AJ76" s="401"/>
    </row>
    <row r="77" spans="1:36" x14ac:dyDescent="0.3">
      <c r="A77" s="489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363">
        <v>1758344</v>
      </c>
      <c r="U77" s="363">
        <v>1912625</v>
      </c>
      <c r="V77" s="363">
        <v>2749588</v>
      </c>
      <c r="W77" s="213">
        <f t="shared" si="24"/>
        <v>-3237485</v>
      </c>
      <c r="X77" s="80">
        <f t="shared" si="24"/>
        <v>-956171</v>
      </c>
      <c r="Y77" s="80">
        <f t="shared" si="24"/>
        <v>-40339</v>
      </c>
      <c r="Z77" s="80">
        <f t="shared" si="24"/>
        <v>-689120</v>
      </c>
      <c r="AA77" s="80">
        <f t="shared" si="24"/>
        <v>-302796</v>
      </c>
      <c r="AB77" s="80">
        <f t="shared" si="24"/>
        <v>-219423</v>
      </c>
      <c r="AC77" s="80">
        <f t="shared" si="24"/>
        <v>-274422</v>
      </c>
      <c r="AD77" s="154">
        <f t="shared" si="24"/>
        <v>-289134</v>
      </c>
    </row>
    <row r="78" spans="1:36" x14ac:dyDescent="0.3">
      <c r="A78" s="489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370">
        <v>18860024</v>
      </c>
      <c r="U78" s="370">
        <v>16766238</v>
      </c>
      <c r="V78" s="370">
        <v>11575400</v>
      </c>
      <c r="W78" s="214">
        <f t="shared" si="24"/>
        <v>-2890399</v>
      </c>
      <c r="X78" s="85">
        <f t="shared" si="24"/>
        <v>-1655044</v>
      </c>
      <c r="Y78" s="85">
        <f t="shared" si="24"/>
        <v>-1722788</v>
      </c>
      <c r="Z78" s="85">
        <f t="shared" si="24"/>
        <v>-1159108.1999999993</v>
      </c>
      <c r="AA78" s="85">
        <f t="shared" si="24"/>
        <v>3565110</v>
      </c>
      <c r="AB78" s="85">
        <f t="shared" si="24"/>
        <v>-78189</v>
      </c>
      <c r="AC78" s="85">
        <f t="shared" si="24"/>
        <v>8370909</v>
      </c>
      <c r="AD78" s="155">
        <f t="shared" si="24"/>
        <v>2818404</v>
      </c>
    </row>
    <row r="79" spans="1:36" x14ac:dyDescent="0.3">
      <c r="A79" s="489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D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20015421</v>
      </c>
      <c r="T79" s="363">
        <f t="shared" si="25"/>
        <v>25778307</v>
      </c>
      <c r="U79" s="363">
        <f t="shared" si="25"/>
        <v>24497580</v>
      </c>
      <c r="V79" s="363">
        <f t="shared" si="25"/>
        <v>23360200</v>
      </c>
      <c r="W79" s="213">
        <f t="shared" si="25"/>
        <v>-17550504</v>
      </c>
      <c r="X79" s="80">
        <f t="shared" si="25"/>
        <v>-1764040</v>
      </c>
      <c r="Y79" s="80">
        <f t="shared" si="25"/>
        <v>2208906</v>
      </c>
      <c r="Z79" s="80">
        <f t="shared" si="25"/>
        <v>-2014161.1999999993</v>
      </c>
      <c r="AA79" s="80">
        <f t="shared" si="25"/>
        <v>3488240</v>
      </c>
      <c r="AB79" s="80">
        <f t="shared" si="25"/>
        <v>-247484</v>
      </c>
      <c r="AC79" s="80">
        <f t="shared" si="25"/>
        <v>8229549</v>
      </c>
      <c r="AD79" s="154">
        <f t="shared" si="25"/>
        <v>2463097</v>
      </c>
    </row>
    <row r="80" spans="1:36" x14ac:dyDescent="0.3">
      <c r="A80" s="489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441"/>
      <c r="U80" s="441"/>
      <c r="V80" s="441"/>
      <c r="W80" s="222"/>
      <c r="X80" s="144"/>
      <c r="Y80" s="144"/>
      <c r="Z80" s="144"/>
      <c r="AA80" s="144"/>
      <c r="AB80" s="144"/>
      <c r="AC80" s="144"/>
      <c r="AD80" s="477"/>
    </row>
    <row r="81" spans="1:30" x14ac:dyDescent="0.3">
      <c r="A81" s="489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442">
        <v>7415162.9299999997</v>
      </c>
      <c r="U81" s="442">
        <v>7993278.54</v>
      </c>
      <c r="V81" s="442">
        <v>10639785.220000001</v>
      </c>
      <c r="W81" s="218">
        <f t="shared" ref="W81:AD85" si="26">O81-C81</f>
        <v>-12361340.380000003</v>
      </c>
      <c r="X81" s="95">
        <f t="shared" si="26"/>
        <v>513029.80000000075</v>
      </c>
      <c r="Y81" s="95">
        <f t="shared" si="26"/>
        <v>3536534.7399999984</v>
      </c>
      <c r="Z81" s="95">
        <f t="shared" si="26"/>
        <v>-352318.68999999948</v>
      </c>
      <c r="AA81" s="95">
        <f t="shared" si="26"/>
        <v>-94147.529999999329</v>
      </c>
      <c r="AB81" s="95">
        <f t="shared" si="26"/>
        <v>-103692.77000000048</v>
      </c>
      <c r="AC81" s="95">
        <f t="shared" si="26"/>
        <v>-161075.0700000003</v>
      </c>
      <c r="AD81" s="164">
        <f t="shared" si="26"/>
        <v>-587192.33000000007</v>
      </c>
    </row>
    <row r="82" spans="1:30" x14ac:dyDescent="0.3">
      <c r="A82" s="489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442">
        <v>950283.53</v>
      </c>
      <c r="U82" s="442">
        <v>996372.49</v>
      </c>
      <c r="V82" s="442">
        <v>1357586.68</v>
      </c>
      <c r="W82" s="218">
        <f t="shared" si="26"/>
        <v>-1618921.79</v>
      </c>
      <c r="X82" s="95">
        <f t="shared" si="26"/>
        <v>-287400.95000000019</v>
      </c>
      <c r="Y82" s="95">
        <f t="shared" si="26"/>
        <v>21596.839999999851</v>
      </c>
      <c r="Z82" s="95">
        <f t="shared" si="26"/>
        <v>-335577.57000000007</v>
      </c>
      <c r="AA82" s="95">
        <f t="shared" si="26"/>
        <v>16111.110000000102</v>
      </c>
      <c r="AB82" s="95">
        <f t="shared" si="26"/>
        <v>-18682.900000000023</v>
      </c>
      <c r="AC82" s="95">
        <f t="shared" si="26"/>
        <v>41431.079999999958</v>
      </c>
      <c r="AD82" s="164">
        <f t="shared" si="26"/>
        <v>72123.59999999986</v>
      </c>
    </row>
    <row r="83" spans="1:30" x14ac:dyDescent="0.3">
      <c r="A83" s="489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442">
        <v>840595.17</v>
      </c>
      <c r="U83" s="442">
        <v>885245.79</v>
      </c>
      <c r="V83" s="442">
        <v>1123168.47</v>
      </c>
      <c r="W83" s="218">
        <f t="shared" si="26"/>
        <v>-2338352.4800000004</v>
      </c>
      <c r="X83" s="95">
        <f t="shared" si="26"/>
        <v>-478125.25</v>
      </c>
      <c r="Y83" s="95">
        <f t="shared" si="26"/>
        <v>208430.70000000019</v>
      </c>
      <c r="Z83" s="95">
        <f t="shared" si="26"/>
        <v>-162012.58999999985</v>
      </c>
      <c r="AA83" s="95">
        <f t="shared" si="26"/>
        <v>-93640.930000000051</v>
      </c>
      <c r="AB83" s="95">
        <f t="shared" si="26"/>
        <v>-73113.910000000033</v>
      </c>
      <c r="AC83" s="95">
        <f t="shared" si="26"/>
        <v>-76622.85999999987</v>
      </c>
      <c r="AD83" s="164">
        <f t="shared" si="26"/>
        <v>-148554.8899999999</v>
      </c>
    </row>
    <row r="84" spans="1:30" x14ac:dyDescent="0.3">
      <c r="A84" s="489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442">
        <v>1415883.54</v>
      </c>
      <c r="U84" s="442">
        <v>1487116.28</v>
      </c>
      <c r="V84" s="442">
        <v>1963582.78</v>
      </c>
      <c r="W84" s="218">
        <f t="shared" si="26"/>
        <v>-2771957.6400000006</v>
      </c>
      <c r="X84" s="95">
        <f t="shared" si="26"/>
        <v>-888994</v>
      </c>
      <c r="Y84" s="95">
        <f t="shared" si="26"/>
        <v>-94694.5</v>
      </c>
      <c r="Z84" s="95">
        <f t="shared" si="26"/>
        <v>-496569.29999999981</v>
      </c>
      <c r="AA84" s="95">
        <f t="shared" si="26"/>
        <v>-252446.87000000011</v>
      </c>
      <c r="AB84" s="95">
        <f t="shared" si="26"/>
        <v>-181108.16999999993</v>
      </c>
      <c r="AC84" s="95">
        <f t="shared" si="26"/>
        <v>-221395.61999999988</v>
      </c>
      <c r="AD84" s="164">
        <f t="shared" si="26"/>
        <v>-267895.04000000027</v>
      </c>
    </row>
    <row r="85" spans="1:30" ht="16.2" x14ac:dyDescent="0.45">
      <c r="A85" s="489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443">
        <v>2204569.33</v>
      </c>
      <c r="U85" s="443">
        <v>2347920.5500000003</v>
      </c>
      <c r="V85" s="443">
        <v>2842217.8899999997</v>
      </c>
      <c r="W85" s="219">
        <f t="shared" si="26"/>
        <v>-1255420.9000000004</v>
      </c>
      <c r="X85" s="96">
        <f t="shared" si="26"/>
        <v>236637.16999999993</v>
      </c>
      <c r="Y85" s="96">
        <f t="shared" si="26"/>
        <v>-432634.34999999963</v>
      </c>
      <c r="Z85" s="96">
        <f t="shared" si="26"/>
        <v>-316336.0700000003</v>
      </c>
      <c r="AA85" s="96">
        <f t="shared" si="26"/>
        <v>-117229.35000000009</v>
      </c>
      <c r="AB85" s="96">
        <f t="shared" si="26"/>
        <v>-264987.5299999998</v>
      </c>
      <c r="AC85" s="96">
        <f t="shared" si="26"/>
        <v>-114341.97999999952</v>
      </c>
      <c r="AD85" s="165">
        <f t="shared" si="26"/>
        <v>204076.40999999922</v>
      </c>
    </row>
    <row r="86" spans="1:30" x14ac:dyDescent="0.3">
      <c r="A86" s="489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D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14063744.630000001</v>
      </c>
      <c r="T86" s="442">
        <f t="shared" si="27"/>
        <v>12826494.500000002</v>
      </c>
      <c r="U86" s="442">
        <f t="shared" si="27"/>
        <v>13709933.65</v>
      </c>
      <c r="V86" s="442">
        <f t="shared" si="27"/>
        <v>17926341.039999999</v>
      </c>
      <c r="W86" s="223">
        <f t="shared" si="27"/>
        <v>-20345993.190000005</v>
      </c>
      <c r="X86" s="117">
        <f t="shared" si="27"/>
        <v>-904853.22999999952</v>
      </c>
      <c r="Y86" s="117">
        <f t="shared" si="27"/>
        <v>3239233.4299999988</v>
      </c>
      <c r="Z86" s="117">
        <f t="shared" si="27"/>
        <v>-1662814.2199999995</v>
      </c>
      <c r="AA86" s="117">
        <f t="shared" si="27"/>
        <v>-541353.56999999948</v>
      </c>
      <c r="AB86" s="117">
        <f t="shared" si="27"/>
        <v>-641585.28000000026</v>
      </c>
      <c r="AC86" s="117">
        <f t="shared" si="27"/>
        <v>-532004.4499999996</v>
      </c>
      <c r="AD86" s="478">
        <f t="shared" si="27"/>
        <v>-727442.25000000116</v>
      </c>
    </row>
    <row r="87" spans="1:30" x14ac:dyDescent="0.3">
      <c r="A87" s="489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375"/>
      <c r="U87" s="375"/>
      <c r="V87" s="375"/>
      <c r="W87" s="245"/>
      <c r="X87" s="243"/>
      <c r="Y87" s="37"/>
      <c r="Z87" s="37"/>
      <c r="AA87" s="37"/>
      <c r="AB87" s="37"/>
      <c r="AC87" s="37"/>
      <c r="AD87" s="479"/>
    </row>
    <row r="88" spans="1:30" x14ac:dyDescent="0.3">
      <c r="A88" s="489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375" t="s">
        <v>31</v>
      </c>
      <c r="U88" s="375" t="s">
        <v>31</v>
      </c>
      <c r="V88" s="375" t="s">
        <v>31</v>
      </c>
      <c r="W88" s="248" t="s">
        <v>31</v>
      </c>
      <c r="X88" s="243" t="s">
        <v>31</v>
      </c>
      <c r="Y88" s="46" t="s">
        <v>31</v>
      </c>
      <c r="Z88" s="46" t="s">
        <v>31</v>
      </c>
      <c r="AA88" s="46" t="s">
        <v>31</v>
      </c>
      <c r="AB88" s="46" t="s">
        <v>31</v>
      </c>
      <c r="AC88" s="46" t="s">
        <v>31</v>
      </c>
      <c r="AD88" s="170" t="s">
        <v>31</v>
      </c>
    </row>
    <row r="89" spans="1:30" x14ac:dyDescent="0.3">
      <c r="A89" s="489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375" t="s">
        <v>31</v>
      </c>
      <c r="U89" s="375" t="s">
        <v>31</v>
      </c>
      <c r="V89" s="375" t="s">
        <v>31</v>
      </c>
      <c r="W89" s="248" t="s">
        <v>31</v>
      </c>
      <c r="X89" s="243" t="s">
        <v>31</v>
      </c>
      <c r="Y89" s="46" t="s">
        <v>31</v>
      </c>
      <c r="Z89" s="46" t="s">
        <v>31</v>
      </c>
      <c r="AA89" s="46" t="s">
        <v>31</v>
      </c>
      <c r="AB89" s="46" t="s">
        <v>31</v>
      </c>
      <c r="AC89" s="46" t="s">
        <v>31</v>
      </c>
      <c r="AD89" s="170" t="s">
        <v>31</v>
      </c>
    </row>
    <row r="90" spans="1:30" x14ac:dyDescent="0.3">
      <c r="A90" s="489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375" t="s">
        <v>31</v>
      </c>
      <c r="U90" s="375" t="s">
        <v>31</v>
      </c>
      <c r="V90" s="375" t="s">
        <v>31</v>
      </c>
      <c r="W90" s="248" t="s">
        <v>31</v>
      </c>
      <c r="X90" s="243" t="s">
        <v>31</v>
      </c>
      <c r="Y90" s="46" t="s">
        <v>31</v>
      </c>
      <c r="Z90" s="46" t="s">
        <v>31</v>
      </c>
      <c r="AA90" s="46" t="s">
        <v>31</v>
      </c>
      <c r="AB90" s="46" t="s">
        <v>31</v>
      </c>
      <c r="AC90" s="46" t="s">
        <v>31</v>
      </c>
      <c r="AD90" s="170" t="s">
        <v>31</v>
      </c>
    </row>
    <row r="91" spans="1:30" x14ac:dyDescent="0.3">
      <c r="A91" s="489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375" t="s">
        <v>31</v>
      </c>
      <c r="U91" s="375" t="s">
        <v>31</v>
      </c>
      <c r="V91" s="375" t="s">
        <v>31</v>
      </c>
      <c r="W91" s="248" t="s">
        <v>31</v>
      </c>
      <c r="X91" s="243" t="s">
        <v>31</v>
      </c>
      <c r="Y91" s="46" t="s">
        <v>31</v>
      </c>
      <c r="Z91" s="46" t="s">
        <v>31</v>
      </c>
      <c r="AA91" s="46" t="s">
        <v>31</v>
      </c>
      <c r="AB91" s="46" t="s">
        <v>31</v>
      </c>
      <c r="AC91" s="46" t="s">
        <v>31</v>
      </c>
      <c r="AD91" s="170" t="s">
        <v>31</v>
      </c>
    </row>
    <row r="92" spans="1:30" x14ac:dyDescent="0.3">
      <c r="A92" s="489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375" t="s">
        <v>31</v>
      </c>
      <c r="U92" s="375" t="s">
        <v>31</v>
      </c>
      <c r="V92" s="375" t="s">
        <v>31</v>
      </c>
      <c r="W92" s="248" t="s">
        <v>31</v>
      </c>
      <c r="X92" s="243" t="s">
        <v>31</v>
      </c>
      <c r="Y92" s="46" t="s">
        <v>31</v>
      </c>
      <c r="Z92" s="46" t="s">
        <v>31</v>
      </c>
      <c r="AA92" s="46" t="s">
        <v>31</v>
      </c>
      <c r="AB92" s="46" t="s">
        <v>31</v>
      </c>
      <c r="AC92" s="46" t="s">
        <v>31</v>
      </c>
      <c r="AD92" s="170" t="s">
        <v>31</v>
      </c>
    </row>
    <row r="93" spans="1:30" x14ac:dyDescent="0.3">
      <c r="A93" s="489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375" t="s">
        <v>31</v>
      </c>
      <c r="U93" s="375" t="s">
        <v>31</v>
      </c>
      <c r="V93" s="375" t="s">
        <v>31</v>
      </c>
      <c r="W93" s="248" t="s">
        <v>31</v>
      </c>
      <c r="X93" s="243" t="s">
        <v>31</v>
      </c>
      <c r="Y93" s="46" t="s">
        <v>31</v>
      </c>
      <c r="Z93" s="46" t="s">
        <v>31</v>
      </c>
      <c r="AA93" s="46" t="s">
        <v>31</v>
      </c>
      <c r="AB93" s="46" t="s">
        <v>31</v>
      </c>
      <c r="AC93" s="46" t="s">
        <v>31</v>
      </c>
      <c r="AD93" s="170" t="s">
        <v>31</v>
      </c>
    </row>
    <row r="94" spans="1:30" x14ac:dyDescent="0.3">
      <c r="A94" s="489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376"/>
      <c r="U94" s="376"/>
      <c r="V94" s="376"/>
      <c r="W94" s="253"/>
      <c r="X94" s="254"/>
      <c r="Y94" s="38"/>
      <c r="Z94" s="38"/>
      <c r="AA94" s="38"/>
      <c r="AB94" s="38"/>
      <c r="AC94" s="38"/>
      <c r="AD94" s="172"/>
    </row>
    <row r="95" spans="1:30" x14ac:dyDescent="0.3">
      <c r="A95" s="489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V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8338424.5099999998</v>
      </c>
      <c r="T95" s="325">
        <f t="shared" si="29"/>
        <v>7415162.9299999997</v>
      </c>
      <c r="U95" s="325">
        <f t="shared" si="29"/>
        <v>7993278.54</v>
      </c>
      <c r="V95" s="325">
        <f t="shared" si="29"/>
        <v>10639785.220000001</v>
      </c>
      <c r="W95" s="218">
        <f t="shared" ref="W95:AD99" si="30">O95-C95</f>
        <v>-12361340.380000003</v>
      </c>
      <c r="X95" s="95">
        <f t="shared" si="30"/>
        <v>513029.80000000075</v>
      </c>
      <c r="Y95" s="95">
        <f t="shared" si="30"/>
        <v>3536534.7399999984</v>
      </c>
      <c r="Z95" s="95">
        <f t="shared" si="30"/>
        <v>-352318.68999999948</v>
      </c>
      <c r="AA95" s="95">
        <f t="shared" si="30"/>
        <v>-94147.529999999329</v>
      </c>
      <c r="AB95" s="95">
        <f t="shared" si="30"/>
        <v>-103692.77000000048</v>
      </c>
      <c r="AC95" s="95">
        <f t="shared" si="30"/>
        <v>-161075.0700000003</v>
      </c>
      <c r="AD95" s="164">
        <f t="shared" si="30"/>
        <v>-587192.33000000007</v>
      </c>
    </row>
    <row r="96" spans="1:30" x14ac:dyDescent="0.3">
      <c r="A96" s="489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1097679.29</v>
      </c>
      <c r="T96" s="325">
        <f t="shared" si="29"/>
        <v>950283.53</v>
      </c>
      <c r="U96" s="325">
        <f t="shared" si="29"/>
        <v>996372.49</v>
      </c>
      <c r="V96" s="325">
        <f t="shared" si="29"/>
        <v>1357586.68</v>
      </c>
      <c r="W96" s="218">
        <f t="shared" si="30"/>
        <v>-1618921.79</v>
      </c>
      <c r="X96" s="95">
        <f t="shared" si="30"/>
        <v>-287400.95000000019</v>
      </c>
      <c r="Y96" s="95">
        <f t="shared" si="30"/>
        <v>21596.839999999851</v>
      </c>
      <c r="Z96" s="95">
        <f t="shared" si="30"/>
        <v>-335577.57000000007</v>
      </c>
      <c r="AA96" s="95">
        <f t="shared" si="30"/>
        <v>16111.110000000102</v>
      </c>
      <c r="AB96" s="95">
        <f t="shared" si="30"/>
        <v>-18682.900000000023</v>
      </c>
      <c r="AC96" s="95">
        <f t="shared" si="30"/>
        <v>41431.079999999958</v>
      </c>
      <c r="AD96" s="164">
        <f t="shared" si="30"/>
        <v>72123.59999999986</v>
      </c>
    </row>
    <row r="97" spans="1:30" x14ac:dyDescent="0.3">
      <c r="A97" s="489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886206.72</v>
      </c>
      <c r="T97" s="325">
        <f t="shared" si="29"/>
        <v>840595.17</v>
      </c>
      <c r="U97" s="325">
        <f t="shared" si="29"/>
        <v>885245.79</v>
      </c>
      <c r="V97" s="325">
        <f t="shared" si="29"/>
        <v>1123168.47</v>
      </c>
      <c r="W97" s="218">
        <f t="shared" si="30"/>
        <v>-2338352.4800000004</v>
      </c>
      <c r="X97" s="95">
        <f t="shared" si="30"/>
        <v>-478125.25</v>
      </c>
      <c r="Y97" s="95">
        <f t="shared" si="30"/>
        <v>208430.70000000019</v>
      </c>
      <c r="Z97" s="95">
        <f t="shared" si="30"/>
        <v>-162012.58999999985</v>
      </c>
      <c r="AA97" s="95">
        <f t="shared" si="30"/>
        <v>-93640.930000000051</v>
      </c>
      <c r="AB97" s="95">
        <f t="shared" si="30"/>
        <v>-73113.910000000033</v>
      </c>
      <c r="AC97" s="95">
        <f t="shared" si="30"/>
        <v>-76622.85999999987</v>
      </c>
      <c r="AD97" s="164">
        <f t="shared" si="30"/>
        <v>-148554.8899999999</v>
      </c>
    </row>
    <row r="98" spans="1:30" x14ac:dyDescent="0.3">
      <c r="A98" s="489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1484690.02</v>
      </c>
      <c r="T98" s="325">
        <f t="shared" si="29"/>
        <v>1415883.54</v>
      </c>
      <c r="U98" s="325">
        <f t="shared" si="29"/>
        <v>1487116.28</v>
      </c>
      <c r="V98" s="325">
        <f t="shared" si="29"/>
        <v>1963582.78</v>
      </c>
      <c r="W98" s="218">
        <f t="shared" si="30"/>
        <v>-2771957.6400000006</v>
      </c>
      <c r="X98" s="95">
        <f t="shared" si="30"/>
        <v>-888994</v>
      </c>
      <c r="Y98" s="95">
        <f t="shared" si="30"/>
        <v>-94694.5</v>
      </c>
      <c r="Z98" s="95">
        <f t="shared" si="30"/>
        <v>-496569.29999999981</v>
      </c>
      <c r="AA98" s="95">
        <f t="shared" si="30"/>
        <v>-252446.87000000011</v>
      </c>
      <c r="AB98" s="95">
        <f t="shared" si="30"/>
        <v>-181108.16999999993</v>
      </c>
      <c r="AC98" s="95">
        <f t="shared" si="30"/>
        <v>-221395.61999999988</v>
      </c>
      <c r="AD98" s="164">
        <f t="shared" si="30"/>
        <v>-267895.04000000027</v>
      </c>
    </row>
    <row r="99" spans="1:30" ht="16.2" x14ac:dyDescent="0.45">
      <c r="A99" s="489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2256744.09</v>
      </c>
      <c r="T99" s="377">
        <f t="shared" si="29"/>
        <v>2204569.33</v>
      </c>
      <c r="U99" s="377">
        <f t="shared" si="29"/>
        <v>2347920.5500000003</v>
      </c>
      <c r="V99" s="377">
        <f t="shared" si="29"/>
        <v>2842217.8899999997</v>
      </c>
      <c r="W99" s="219">
        <f t="shared" si="30"/>
        <v>-1255420.9000000004</v>
      </c>
      <c r="X99" s="96">
        <f t="shared" si="30"/>
        <v>236637.16999999993</v>
      </c>
      <c r="Y99" s="96">
        <f t="shared" si="30"/>
        <v>-432634.34999999963</v>
      </c>
      <c r="Z99" s="96">
        <f t="shared" si="30"/>
        <v>-316336.0700000003</v>
      </c>
      <c r="AA99" s="96">
        <f t="shared" si="30"/>
        <v>-117229.35000000009</v>
      </c>
      <c r="AB99" s="96">
        <f t="shared" si="30"/>
        <v>-264987.5299999998</v>
      </c>
      <c r="AC99" s="96">
        <f t="shared" si="30"/>
        <v>-114341.97999999952</v>
      </c>
      <c r="AD99" s="165">
        <f t="shared" si="30"/>
        <v>204076.40999999922</v>
      </c>
    </row>
    <row r="100" spans="1:30" ht="15" thickBot="1" x14ac:dyDescent="0.35">
      <c r="A100" s="489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14063744.630000001</v>
      </c>
      <c r="T100" s="368">
        <f t="shared" si="29"/>
        <v>12826494.500000002</v>
      </c>
      <c r="U100" s="368">
        <f t="shared" si="29"/>
        <v>13709933.65</v>
      </c>
      <c r="V100" s="368">
        <f t="shared" si="29"/>
        <v>17926341.039999999</v>
      </c>
      <c r="W100" s="220">
        <f>SUM(W95:W99)</f>
        <v>-20345993.190000005</v>
      </c>
      <c r="X100" s="97">
        <f>SUM(X95:X99)</f>
        <v>-904853.22999999952</v>
      </c>
      <c r="Y100" s="97">
        <f t="shared" ref="Y100:AD100" si="32">SUM(Y95:Y99)</f>
        <v>3239233.4299999988</v>
      </c>
      <c r="Z100" s="97">
        <f t="shared" si="32"/>
        <v>-1662814.2199999995</v>
      </c>
      <c r="AA100" s="97">
        <f t="shared" si="32"/>
        <v>-541353.56999999948</v>
      </c>
      <c r="AB100" s="97">
        <f t="shared" si="32"/>
        <v>-641585.28000000026</v>
      </c>
      <c r="AC100" s="97">
        <f t="shared" si="32"/>
        <v>-532004.4499999996</v>
      </c>
      <c r="AD100" s="475">
        <f t="shared" si="32"/>
        <v>-727442.25000000116</v>
      </c>
    </row>
    <row r="101" spans="1:30" x14ac:dyDescent="0.3">
      <c r="A101" s="489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381"/>
      <c r="U101" s="381"/>
      <c r="V101" s="381"/>
      <c r="W101" s="224"/>
      <c r="X101" s="129"/>
      <c r="Y101" s="130"/>
      <c r="Z101" s="130"/>
      <c r="AA101" s="130"/>
      <c r="AB101" s="130"/>
      <c r="AC101" s="130"/>
      <c r="AD101" s="174"/>
    </row>
    <row r="102" spans="1:30" x14ac:dyDescent="0.3">
      <c r="A102" s="489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2">
        <v>12910275.68</v>
      </c>
      <c r="U102" s="322">
        <v>12736021.74</v>
      </c>
      <c r="V102" s="322">
        <v>13532990.9</v>
      </c>
      <c r="W102" s="218">
        <f t="shared" ref="W102:AD106" si="33">O102-C102</f>
        <v>-7806756.25</v>
      </c>
      <c r="X102" s="95">
        <f t="shared" si="33"/>
        <v>-14250973.940000001</v>
      </c>
      <c r="Y102" s="95">
        <f t="shared" si="33"/>
        <v>-2992663.2300000004</v>
      </c>
      <c r="Z102" s="95">
        <f t="shared" si="33"/>
        <v>1950449.0199999996</v>
      </c>
      <c r="AA102" s="95">
        <f t="shared" si="33"/>
        <v>-3813694.4399999976</v>
      </c>
      <c r="AB102" s="95">
        <f t="shared" si="33"/>
        <v>-2880089.7300000004</v>
      </c>
      <c r="AC102" s="95">
        <f t="shared" si="33"/>
        <v>-1484149.9399999995</v>
      </c>
      <c r="AD102" s="164">
        <f t="shared" si="33"/>
        <v>-1922524.0299999993</v>
      </c>
    </row>
    <row r="103" spans="1:30" x14ac:dyDescent="0.3">
      <c r="A103" s="489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2">
        <v>923867.49</v>
      </c>
      <c r="U103" s="322">
        <v>963789</v>
      </c>
      <c r="V103" s="322">
        <v>923059.74</v>
      </c>
      <c r="W103" s="218">
        <f t="shared" si="33"/>
        <v>-566114.4700000002</v>
      </c>
      <c r="X103" s="95">
        <f t="shared" si="33"/>
        <v>-429451.10999999987</v>
      </c>
      <c r="Y103" s="95">
        <f t="shared" si="33"/>
        <v>-428184.9700000002</v>
      </c>
      <c r="Z103" s="95">
        <f t="shared" si="33"/>
        <v>-40151.15000000014</v>
      </c>
      <c r="AA103" s="95">
        <f t="shared" si="33"/>
        <v>-539790.55000000005</v>
      </c>
      <c r="AB103" s="95">
        <f t="shared" si="33"/>
        <v>-506651.6399999999</v>
      </c>
      <c r="AC103" s="95">
        <f t="shared" si="33"/>
        <v>-388149.29000000004</v>
      </c>
      <c r="AD103" s="164">
        <f t="shared" si="33"/>
        <v>-368161.42999999993</v>
      </c>
    </row>
    <row r="104" spans="1:30" x14ac:dyDescent="0.3">
      <c r="A104" s="489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2">
        <v>1063849.3700000001</v>
      </c>
      <c r="U104" s="322">
        <v>1077551.3799999999</v>
      </c>
      <c r="V104" s="322">
        <v>1107061.72</v>
      </c>
      <c r="W104" s="218">
        <f t="shared" si="33"/>
        <v>-1643056.5899999999</v>
      </c>
      <c r="X104" s="95">
        <f t="shared" si="33"/>
        <v>-3176239.59</v>
      </c>
      <c r="Y104" s="95">
        <f t="shared" si="33"/>
        <v>-444726.12000000011</v>
      </c>
      <c r="Z104" s="95">
        <f t="shared" si="33"/>
        <v>411698.73999999976</v>
      </c>
      <c r="AA104" s="95">
        <f t="shared" si="33"/>
        <v>-318497.4600000002</v>
      </c>
      <c r="AB104" s="95">
        <f t="shared" si="33"/>
        <v>-212588.26999999979</v>
      </c>
      <c r="AC104" s="95">
        <f t="shared" si="33"/>
        <v>-46294.25</v>
      </c>
      <c r="AD104" s="164">
        <f t="shared" si="33"/>
        <v>-170339.75</v>
      </c>
    </row>
    <row r="105" spans="1:30" x14ac:dyDescent="0.3">
      <c r="A105" s="489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2">
        <v>1704321.28</v>
      </c>
      <c r="U105" s="322">
        <v>1722446.29</v>
      </c>
      <c r="V105" s="322">
        <v>1729822.99</v>
      </c>
      <c r="W105" s="218">
        <f t="shared" si="33"/>
        <v>-1464179.1099999994</v>
      </c>
      <c r="X105" s="95">
        <f t="shared" si="33"/>
        <v>-4247225.71</v>
      </c>
      <c r="Y105" s="95">
        <f t="shared" si="33"/>
        <v>-461390.9299999997</v>
      </c>
      <c r="Z105" s="95">
        <f t="shared" si="33"/>
        <v>297724.89999999991</v>
      </c>
      <c r="AA105" s="95">
        <f t="shared" si="33"/>
        <v>-579395.52</v>
      </c>
      <c r="AB105" s="95">
        <f t="shared" si="33"/>
        <v>-402000.42999999993</v>
      </c>
      <c r="AC105" s="95">
        <f t="shared" si="33"/>
        <v>-94587.830000000075</v>
      </c>
      <c r="AD105" s="164">
        <f t="shared" si="33"/>
        <v>-344801.09000000008</v>
      </c>
    </row>
    <row r="106" spans="1:30" ht="16.2" x14ac:dyDescent="0.45">
      <c r="A106" s="489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3">
        <v>2392746.79</v>
      </c>
      <c r="U106" s="323">
        <v>2785223.98</v>
      </c>
      <c r="V106" s="323">
        <v>2490908.9500000002</v>
      </c>
      <c r="W106" s="219">
        <f t="shared" si="33"/>
        <v>-490630.08000000007</v>
      </c>
      <c r="X106" s="96">
        <f t="shared" si="33"/>
        <v>-2279940.41</v>
      </c>
      <c r="Y106" s="96">
        <f t="shared" si="33"/>
        <v>416375.20000000019</v>
      </c>
      <c r="Z106" s="96">
        <f t="shared" si="33"/>
        <v>193710.66000000015</v>
      </c>
      <c r="AA106" s="96">
        <f t="shared" si="33"/>
        <v>-751801.5299999998</v>
      </c>
      <c r="AB106" s="96">
        <f t="shared" si="33"/>
        <v>-11188.790000000037</v>
      </c>
      <c r="AC106" s="96">
        <f t="shared" si="33"/>
        <v>199829.79000000004</v>
      </c>
      <c r="AD106" s="165">
        <f t="shared" si="33"/>
        <v>-259234.23999999976</v>
      </c>
    </row>
    <row r="107" spans="1:30" x14ac:dyDescent="0.3">
      <c r="A107" s="489"/>
      <c r="B107" s="153" t="str">
        <f>$B$16</f>
        <v>Total</v>
      </c>
      <c r="C107" s="109">
        <f>SUM(C102:C106)</f>
        <v>85311915.650000006</v>
      </c>
      <c r="D107" s="95">
        <f t="shared" ref="D107:AD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22740826.190000001</v>
      </c>
      <c r="T107" s="444">
        <f t="shared" si="34"/>
        <v>18995060.609999999</v>
      </c>
      <c r="U107" s="444">
        <f t="shared" si="34"/>
        <v>19285032.390000001</v>
      </c>
      <c r="V107" s="444">
        <f t="shared" si="34"/>
        <v>19783844.300000001</v>
      </c>
      <c r="W107" s="225">
        <f t="shared" si="34"/>
        <v>-11970736.5</v>
      </c>
      <c r="X107" s="95">
        <f t="shared" si="34"/>
        <v>-24383830.760000002</v>
      </c>
      <c r="Y107" s="135">
        <f t="shared" si="34"/>
        <v>-3910590.05</v>
      </c>
      <c r="Z107" s="135">
        <f t="shared" si="34"/>
        <v>2813432.1699999995</v>
      </c>
      <c r="AA107" s="135">
        <f t="shared" si="34"/>
        <v>-6003179.4999999963</v>
      </c>
      <c r="AB107" s="135">
        <f t="shared" si="34"/>
        <v>-4012518.8599999994</v>
      </c>
      <c r="AC107" s="135">
        <f t="shared" si="34"/>
        <v>-1813351.5199999996</v>
      </c>
      <c r="AD107" s="141">
        <f t="shared" si="34"/>
        <v>-3065060.5399999986</v>
      </c>
    </row>
    <row r="108" spans="1:30" x14ac:dyDescent="0.3">
      <c r="A108" s="489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45"/>
      <c r="U108" s="445"/>
      <c r="V108" s="445"/>
      <c r="W108" s="226"/>
      <c r="X108" s="41"/>
      <c r="Y108" s="42"/>
      <c r="Z108" s="42"/>
      <c r="AA108" s="42"/>
      <c r="AB108" s="42"/>
      <c r="AC108" s="42"/>
      <c r="AD108" s="175"/>
    </row>
    <row r="109" spans="1:30" x14ac:dyDescent="0.3">
      <c r="A109" s="489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293">
        <v>203295</v>
      </c>
      <c r="U109" s="293">
        <v>208439</v>
      </c>
      <c r="V109" s="293">
        <v>229607.09</v>
      </c>
      <c r="W109" s="255">
        <f t="shared" ref="W109:AD113" si="35">O109-C109</f>
        <v>13439</v>
      </c>
      <c r="X109" s="256">
        <f t="shared" si="35"/>
        <v>-28612</v>
      </c>
      <c r="Y109" s="256">
        <f t="shared" si="35"/>
        <v>-9870</v>
      </c>
      <c r="Z109" s="256">
        <f t="shared" si="35"/>
        <v>31580</v>
      </c>
      <c r="AA109" s="256">
        <f t="shared" si="35"/>
        <v>-16143</v>
      </c>
      <c r="AB109" s="256">
        <f t="shared" si="35"/>
        <v>-12780</v>
      </c>
      <c r="AC109" s="256">
        <f t="shared" si="35"/>
        <v>4403</v>
      </c>
      <c r="AD109" s="480">
        <f t="shared" si="35"/>
        <v>6949.0899999999965</v>
      </c>
    </row>
    <row r="110" spans="1:30" x14ac:dyDescent="0.3">
      <c r="A110" s="489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293">
        <v>15272</v>
      </c>
      <c r="U110" s="293">
        <v>16600</v>
      </c>
      <c r="V110" s="293">
        <v>9659.69</v>
      </c>
      <c r="W110" s="255">
        <f t="shared" si="35"/>
        <v>-1618</v>
      </c>
      <c r="X110" s="256">
        <f t="shared" si="35"/>
        <v>-2018</v>
      </c>
      <c r="Y110" s="256">
        <f t="shared" si="35"/>
        <v>-2660</v>
      </c>
      <c r="Z110" s="256">
        <f t="shared" si="35"/>
        <v>-202</v>
      </c>
      <c r="AA110" s="256">
        <f t="shared" si="35"/>
        <v>-3775</v>
      </c>
      <c r="AB110" s="256">
        <f t="shared" si="35"/>
        <v>-3147</v>
      </c>
      <c r="AC110" s="256">
        <f t="shared" si="35"/>
        <v>-1894</v>
      </c>
      <c r="AD110" s="480">
        <f t="shared" si="35"/>
        <v>-9568.31</v>
      </c>
    </row>
    <row r="111" spans="1:30" x14ac:dyDescent="0.3">
      <c r="A111" s="489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293">
        <v>18327</v>
      </c>
      <c r="U111" s="293">
        <v>18686</v>
      </c>
      <c r="V111" s="293">
        <v>9770.68</v>
      </c>
      <c r="W111" s="255">
        <f t="shared" si="35"/>
        <v>1313</v>
      </c>
      <c r="X111" s="256">
        <f t="shared" si="35"/>
        <v>-5347</v>
      </c>
      <c r="Y111" s="256">
        <f t="shared" si="35"/>
        <v>-2269</v>
      </c>
      <c r="Z111" s="256">
        <f t="shared" si="35"/>
        <v>2461</v>
      </c>
      <c r="AA111" s="256">
        <f t="shared" si="35"/>
        <v>-2201</v>
      </c>
      <c r="AB111" s="256">
        <f t="shared" si="35"/>
        <v>-1938</v>
      </c>
      <c r="AC111" s="256">
        <f t="shared" si="35"/>
        <v>-432</v>
      </c>
      <c r="AD111" s="480">
        <f t="shared" si="35"/>
        <v>-11013.32</v>
      </c>
    </row>
    <row r="112" spans="1:30" x14ac:dyDescent="0.3">
      <c r="A112" s="489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293">
        <v>6088</v>
      </c>
      <c r="U112" s="293">
        <v>6295</v>
      </c>
      <c r="V112" s="293">
        <v>25908.39</v>
      </c>
      <c r="W112" s="255">
        <f t="shared" si="35"/>
        <v>930</v>
      </c>
      <c r="X112" s="256">
        <f t="shared" si="35"/>
        <v>-1644</v>
      </c>
      <c r="Y112" s="256">
        <f t="shared" si="35"/>
        <v>-445</v>
      </c>
      <c r="Z112" s="256">
        <f t="shared" si="35"/>
        <v>903</v>
      </c>
      <c r="AA112" s="256">
        <f t="shared" si="35"/>
        <v>-522</v>
      </c>
      <c r="AB112" s="256">
        <f t="shared" si="35"/>
        <v>-553</v>
      </c>
      <c r="AC112" s="256">
        <f t="shared" si="35"/>
        <v>55</v>
      </c>
      <c r="AD112" s="480">
        <f t="shared" si="35"/>
        <v>19157.39</v>
      </c>
    </row>
    <row r="113" spans="1:35" ht="16.2" x14ac:dyDescent="0.45">
      <c r="A113" s="489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296">
        <v>938</v>
      </c>
      <c r="U113" s="296">
        <v>988</v>
      </c>
      <c r="V113" s="296">
        <v>28865.38</v>
      </c>
      <c r="W113" s="257">
        <f t="shared" si="35"/>
        <v>217</v>
      </c>
      <c r="X113" s="258">
        <f t="shared" si="35"/>
        <v>-231</v>
      </c>
      <c r="Y113" s="258">
        <f t="shared" si="35"/>
        <v>-54</v>
      </c>
      <c r="Z113" s="258">
        <f t="shared" si="35"/>
        <v>192</v>
      </c>
      <c r="AA113" s="258">
        <f t="shared" si="35"/>
        <v>-115</v>
      </c>
      <c r="AB113" s="258">
        <f t="shared" si="35"/>
        <v>-41</v>
      </c>
      <c r="AC113" s="258">
        <f t="shared" si="35"/>
        <v>34</v>
      </c>
      <c r="AD113" s="481">
        <f t="shared" si="35"/>
        <v>27850.38</v>
      </c>
    </row>
    <row r="114" spans="1:35" ht="15" thickBot="1" x14ac:dyDescent="0.35">
      <c r="A114" s="489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D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256861</v>
      </c>
      <c r="T114" s="300">
        <f t="shared" si="36"/>
        <v>243920</v>
      </c>
      <c r="U114" s="300">
        <f t="shared" si="36"/>
        <v>251008</v>
      </c>
      <c r="V114" s="300">
        <f t="shared" si="36"/>
        <v>303811.23</v>
      </c>
      <c r="W114" s="273">
        <f t="shared" si="36"/>
        <v>14281</v>
      </c>
      <c r="X114" s="270">
        <f t="shared" si="36"/>
        <v>-37852</v>
      </c>
      <c r="Y114" s="270">
        <f t="shared" si="36"/>
        <v>-15298</v>
      </c>
      <c r="Z114" s="270">
        <f t="shared" si="36"/>
        <v>34934</v>
      </c>
      <c r="AA114" s="270">
        <f t="shared" si="36"/>
        <v>-22756</v>
      </c>
      <c r="AB114" s="270">
        <f t="shared" si="36"/>
        <v>-18459</v>
      </c>
      <c r="AC114" s="270">
        <f t="shared" si="36"/>
        <v>2166</v>
      </c>
      <c r="AD114" s="482">
        <f t="shared" si="36"/>
        <v>33375.229999999996</v>
      </c>
    </row>
    <row r="115" spans="1:35" x14ac:dyDescent="0.3">
      <c r="A115" s="489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381"/>
      <c r="U115" s="381"/>
      <c r="V115" s="381"/>
      <c r="W115" s="228"/>
      <c r="X115" s="139"/>
      <c r="Y115" s="140"/>
      <c r="Z115" s="140"/>
      <c r="AA115" s="140"/>
      <c r="AB115" s="140"/>
      <c r="AC115" s="140"/>
      <c r="AD115" s="483"/>
    </row>
    <row r="116" spans="1:35" x14ac:dyDescent="0.3">
      <c r="A116" s="489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V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-7151563.290000001</v>
      </c>
      <c r="T116" s="325">
        <f t="shared" si="37"/>
        <v>-5495112.75</v>
      </c>
      <c r="U116" s="325">
        <f t="shared" si="37"/>
        <v>-4742743.2</v>
      </c>
      <c r="V116" s="325">
        <f t="shared" si="37"/>
        <v>-2893205.6799999997</v>
      </c>
      <c r="W116" s="218">
        <f t="shared" ref="W116:AD120" si="38">O116-C116</f>
        <v>-4554584.1300000027</v>
      </c>
      <c r="X116" s="95">
        <f t="shared" si="38"/>
        <v>14764003.740000002</v>
      </c>
      <c r="Y116" s="95">
        <f t="shared" si="38"/>
        <v>6529197.9699999988</v>
      </c>
      <c r="Z116" s="95">
        <f t="shared" si="38"/>
        <v>-2302767.709999999</v>
      </c>
      <c r="AA116" s="95">
        <f t="shared" si="38"/>
        <v>3719546.9099999983</v>
      </c>
      <c r="AB116" s="95">
        <f t="shared" si="38"/>
        <v>2776396.96</v>
      </c>
      <c r="AC116" s="95">
        <f t="shared" si="38"/>
        <v>1323074.8699999992</v>
      </c>
      <c r="AD116" s="164">
        <f t="shared" si="38"/>
        <v>1335331.6999999993</v>
      </c>
    </row>
    <row r="117" spans="1:35" x14ac:dyDescent="0.3">
      <c r="A117" s="489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-10375.659999999916</v>
      </c>
      <c r="T117" s="325">
        <f t="shared" si="37"/>
        <v>26416.040000000037</v>
      </c>
      <c r="U117" s="325">
        <f t="shared" si="37"/>
        <v>32583.489999999991</v>
      </c>
      <c r="V117" s="325">
        <f t="shared" si="37"/>
        <v>434526.93999999994</v>
      </c>
      <c r="W117" s="218">
        <f t="shared" si="38"/>
        <v>-1052807.3199999998</v>
      </c>
      <c r="X117" s="95">
        <f t="shared" si="38"/>
        <v>142050.15999999968</v>
      </c>
      <c r="Y117" s="95">
        <f t="shared" si="38"/>
        <v>449781.81000000006</v>
      </c>
      <c r="Z117" s="95">
        <f t="shared" si="38"/>
        <v>-295426.41999999993</v>
      </c>
      <c r="AA117" s="95">
        <f t="shared" si="38"/>
        <v>555901.66000000015</v>
      </c>
      <c r="AB117" s="95">
        <f t="shared" si="38"/>
        <v>487968.73999999987</v>
      </c>
      <c r="AC117" s="95">
        <f t="shared" si="38"/>
        <v>429580.37</v>
      </c>
      <c r="AD117" s="164">
        <f t="shared" si="38"/>
        <v>440285.0299999998</v>
      </c>
    </row>
    <row r="118" spans="1:35" x14ac:dyDescent="0.3">
      <c r="A118" s="489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-511984.68999999994</v>
      </c>
      <c r="T118" s="325">
        <f t="shared" si="37"/>
        <v>-223254.20000000007</v>
      </c>
      <c r="U118" s="325">
        <f t="shared" si="37"/>
        <v>-192305.58999999985</v>
      </c>
      <c r="V118" s="325">
        <f t="shared" si="37"/>
        <v>16106.75</v>
      </c>
      <c r="W118" s="218">
        <f t="shared" si="38"/>
        <v>-695295.8900000006</v>
      </c>
      <c r="X118" s="95">
        <f t="shared" si="38"/>
        <v>2698114.34</v>
      </c>
      <c r="Y118" s="95">
        <f t="shared" si="38"/>
        <v>653156.8200000003</v>
      </c>
      <c r="Z118" s="95">
        <f t="shared" si="38"/>
        <v>-573711.32999999961</v>
      </c>
      <c r="AA118" s="95">
        <f t="shared" si="38"/>
        <v>224856.53000000014</v>
      </c>
      <c r="AB118" s="95">
        <f t="shared" si="38"/>
        <v>139474.35999999975</v>
      </c>
      <c r="AC118" s="95">
        <f t="shared" si="38"/>
        <v>-30328.60999999987</v>
      </c>
      <c r="AD118" s="164">
        <f t="shared" si="38"/>
        <v>21784.860000000102</v>
      </c>
    </row>
    <row r="119" spans="1:35" x14ac:dyDescent="0.3">
      <c r="A119" s="489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-720667.66000000015</v>
      </c>
      <c r="T119" s="325">
        <f t="shared" si="37"/>
        <v>-288437.74</v>
      </c>
      <c r="U119" s="325">
        <f t="shared" si="37"/>
        <v>-235330.01</v>
      </c>
      <c r="V119" s="325">
        <f t="shared" si="37"/>
        <v>233759.79000000004</v>
      </c>
      <c r="W119" s="218">
        <f t="shared" si="38"/>
        <v>-1307778.5300000012</v>
      </c>
      <c r="X119" s="95">
        <f t="shared" si="38"/>
        <v>3358231.71</v>
      </c>
      <c r="Y119" s="95">
        <f t="shared" si="38"/>
        <v>366696.4299999997</v>
      </c>
      <c r="Z119" s="95">
        <f t="shared" si="38"/>
        <v>-794294.19999999972</v>
      </c>
      <c r="AA119" s="95">
        <f t="shared" si="38"/>
        <v>326948.64999999991</v>
      </c>
      <c r="AB119" s="95">
        <f t="shared" si="38"/>
        <v>220892.26</v>
      </c>
      <c r="AC119" s="95">
        <f t="shared" si="38"/>
        <v>-126807.7899999998</v>
      </c>
      <c r="AD119" s="164">
        <f t="shared" si="38"/>
        <v>76906.049999999814</v>
      </c>
    </row>
    <row r="120" spans="1:35" ht="16.2" x14ac:dyDescent="0.45">
      <c r="A120" s="489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-282490.26000000024</v>
      </c>
      <c r="T120" s="328">
        <f t="shared" si="37"/>
        <v>-188177.45999999996</v>
      </c>
      <c r="U120" s="328">
        <f t="shared" si="37"/>
        <v>-437303.4299999997</v>
      </c>
      <c r="V120" s="328">
        <f t="shared" si="37"/>
        <v>351308.93999999948</v>
      </c>
      <c r="W120" s="219">
        <f t="shared" si="38"/>
        <v>-764790.8200000003</v>
      </c>
      <c r="X120" s="96">
        <f t="shared" si="38"/>
        <v>2516577.58</v>
      </c>
      <c r="Y120" s="96">
        <f t="shared" si="38"/>
        <v>-849009.54999999981</v>
      </c>
      <c r="Z120" s="96">
        <f t="shared" si="38"/>
        <v>-510046.73000000045</v>
      </c>
      <c r="AA120" s="96">
        <f t="shared" si="38"/>
        <v>634572.1799999997</v>
      </c>
      <c r="AB120" s="96">
        <f t="shared" si="38"/>
        <v>-253798.73999999976</v>
      </c>
      <c r="AC120" s="96">
        <f t="shared" si="38"/>
        <v>-314171.76999999955</v>
      </c>
      <c r="AD120" s="165">
        <f t="shared" si="38"/>
        <v>463310.64999999898</v>
      </c>
    </row>
    <row r="121" spans="1:35" ht="15" thickBot="1" x14ac:dyDescent="0.35">
      <c r="A121" s="489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V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-8677081.5600000005</v>
      </c>
      <c r="T121" s="368">
        <f t="shared" si="40"/>
        <v>-6168566.1100000003</v>
      </c>
      <c r="U121" s="368">
        <f t="shared" si="40"/>
        <v>-5575098.7399999993</v>
      </c>
      <c r="V121" s="368">
        <f t="shared" si="40"/>
        <v>-1857503.2600000002</v>
      </c>
      <c r="W121" s="220">
        <f>SUM(W116:W120)</f>
        <v>-8375256.6900000051</v>
      </c>
      <c r="X121" s="97">
        <f t="shared" ref="X121:AD121" si="41">SUM(X116:X120)</f>
        <v>23478977.530000001</v>
      </c>
      <c r="Y121" s="97">
        <f t="shared" si="41"/>
        <v>7149823.4799999995</v>
      </c>
      <c r="Z121" s="97">
        <f t="shared" si="41"/>
        <v>-4476246.3899999987</v>
      </c>
      <c r="AA121" s="97">
        <f t="shared" si="41"/>
        <v>5461825.9299999978</v>
      </c>
      <c r="AB121" s="97">
        <f t="shared" si="41"/>
        <v>3370933.5799999996</v>
      </c>
      <c r="AC121" s="97">
        <f t="shared" si="41"/>
        <v>1281347.07</v>
      </c>
      <c r="AD121" s="475">
        <f t="shared" si="41"/>
        <v>2337618.2899999982</v>
      </c>
    </row>
    <row r="122" spans="1:35" x14ac:dyDescent="0.3">
      <c r="A122" s="489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446"/>
      <c r="U122" s="446"/>
      <c r="V122" s="446"/>
      <c r="W122" s="227"/>
      <c r="X122" s="91"/>
      <c r="Y122" s="92"/>
      <c r="Z122" s="92"/>
      <c r="AA122" s="92"/>
      <c r="AB122" s="92"/>
      <c r="AC122" s="92"/>
      <c r="AD122" s="179"/>
    </row>
    <row r="123" spans="1:35" x14ac:dyDescent="0.3">
      <c r="A123" s="489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447">
        <v>41</v>
      </c>
      <c r="U123" s="447">
        <v>41</v>
      </c>
      <c r="V123" s="447">
        <v>42</v>
      </c>
      <c r="W123" s="255">
        <f t="shared" ref="W123:AD127" si="42">O123-C123</f>
        <v>1</v>
      </c>
      <c r="X123" s="256">
        <f t="shared" si="42"/>
        <v>-5</v>
      </c>
      <c r="Y123" s="256">
        <f t="shared" si="42"/>
        <v>-5</v>
      </c>
      <c r="Z123" s="256">
        <f t="shared" si="42"/>
        <v>-14</v>
      </c>
      <c r="AA123" s="256">
        <f t="shared" si="42"/>
        <v>-3</v>
      </c>
      <c r="AB123" s="256">
        <f t="shared" si="42"/>
        <v>-19</v>
      </c>
      <c r="AC123" s="256">
        <f t="shared" si="42"/>
        <v>-19</v>
      </c>
      <c r="AD123" s="480">
        <f t="shared" si="42"/>
        <v>-24</v>
      </c>
      <c r="AE123" s="400"/>
      <c r="AF123" s="400"/>
      <c r="AG123" s="400"/>
      <c r="AH123" s="400"/>
      <c r="AI123" s="400"/>
    </row>
    <row r="124" spans="1:35" x14ac:dyDescent="0.3">
      <c r="A124" s="489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447">
        <v>667</v>
      </c>
      <c r="U124" s="447">
        <v>680</v>
      </c>
      <c r="V124" s="447">
        <v>690</v>
      </c>
      <c r="W124" s="255">
        <f t="shared" si="42"/>
        <v>-274</v>
      </c>
      <c r="X124" s="256">
        <f t="shared" si="42"/>
        <v>-431</v>
      </c>
      <c r="Y124" s="256">
        <f t="shared" si="42"/>
        <v>-886</v>
      </c>
      <c r="Z124" s="256">
        <f t="shared" si="42"/>
        <v>-928</v>
      </c>
      <c r="AA124" s="256">
        <f t="shared" si="42"/>
        <v>-721</v>
      </c>
      <c r="AB124" s="256">
        <f t="shared" si="42"/>
        <v>-798</v>
      </c>
      <c r="AC124" s="256">
        <f t="shared" si="42"/>
        <v>-787</v>
      </c>
      <c r="AD124" s="480">
        <f t="shared" si="42"/>
        <v>-655</v>
      </c>
    </row>
    <row r="125" spans="1:35" x14ac:dyDescent="0.3">
      <c r="A125" s="489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447">
        <v>0</v>
      </c>
      <c r="U125" s="447">
        <v>0</v>
      </c>
      <c r="V125" s="447">
        <v>0</v>
      </c>
      <c r="W125" s="255">
        <f t="shared" si="42"/>
        <v>0</v>
      </c>
      <c r="X125" s="256">
        <f t="shared" si="42"/>
        <v>0</v>
      </c>
      <c r="Y125" s="256">
        <f t="shared" si="42"/>
        <v>0</v>
      </c>
      <c r="Z125" s="256">
        <f t="shared" si="42"/>
        <v>0</v>
      </c>
      <c r="AA125" s="256">
        <f t="shared" si="42"/>
        <v>0</v>
      </c>
      <c r="AB125" s="256">
        <f t="shared" si="42"/>
        <v>0</v>
      </c>
      <c r="AC125" s="256">
        <f t="shared" si="42"/>
        <v>-1</v>
      </c>
      <c r="AD125" s="480">
        <f t="shared" si="42"/>
        <v>0</v>
      </c>
      <c r="AE125" s="401"/>
      <c r="AF125" s="401"/>
      <c r="AG125" s="401"/>
      <c r="AH125" s="401"/>
      <c r="AI125" s="401"/>
    </row>
    <row r="126" spans="1:35" x14ac:dyDescent="0.3">
      <c r="A126" s="489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447">
        <v>0</v>
      </c>
      <c r="U126" s="447">
        <v>0</v>
      </c>
      <c r="V126" s="447">
        <v>0</v>
      </c>
      <c r="W126" s="255">
        <f t="shared" si="42"/>
        <v>0</v>
      </c>
      <c r="X126" s="256">
        <f t="shared" si="42"/>
        <v>0</v>
      </c>
      <c r="Y126" s="256">
        <f t="shared" si="42"/>
        <v>0</v>
      </c>
      <c r="Z126" s="256">
        <f t="shared" si="42"/>
        <v>0</v>
      </c>
      <c r="AA126" s="256">
        <f t="shared" si="42"/>
        <v>0</v>
      </c>
      <c r="AB126" s="256">
        <f t="shared" si="42"/>
        <v>0</v>
      </c>
      <c r="AC126" s="256">
        <f t="shared" si="42"/>
        <v>0</v>
      </c>
      <c r="AD126" s="480">
        <f t="shared" si="42"/>
        <v>0</v>
      </c>
    </row>
    <row r="127" spans="1:35" ht="16.2" x14ac:dyDescent="0.45">
      <c r="A127" s="489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448">
        <v>0</v>
      </c>
      <c r="U127" s="448">
        <v>0</v>
      </c>
      <c r="V127" s="448">
        <v>0</v>
      </c>
      <c r="W127" s="279">
        <f t="shared" si="42"/>
        <v>0</v>
      </c>
      <c r="X127" s="277">
        <f t="shared" si="42"/>
        <v>0</v>
      </c>
      <c r="Y127" s="277">
        <f t="shared" si="42"/>
        <v>0</v>
      </c>
      <c r="Z127" s="277">
        <f t="shared" si="42"/>
        <v>0</v>
      </c>
      <c r="AA127" s="277">
        <f t="shared" si="42"/>
        <v>0</v>
      </c>
      <c r="AB127" s="277">
        <f t="shared" si="42"/>
        <v>0</v>
      </c>
      <c r="AC127" s="277">
        <f t="shared" si="42"/>
        <v>0</v>
      </c>
      <c r="AD127" s="484">
        <f t="shared" si="42"/>
        <v>0</v>
      </c>
    </row>
    <row r="128" spans="1:35" x14ac:dyDescent="0.3">
      <c r="A128" s="489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D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686</v>
      </c>
      <c r="T128" s="383">
        <f t="shared" si="43"/>
        <v>708</v>
      </c>
      <c r="U128" s="383">
        <f t="shared" si="43"/>
        <v>721</v>
      </c>
      <c r="V128" s="383">
        <f t="shared" si="43"/>
        <v>732</v>
      </c>
      <c r="W128" s="255">
        <f t="shared" si="43"/>
        <v>-273</v>
      </c>
      <c r="X128" s="256">
        <f t="shared" si="43"/>
        <v>-436</v>
      </c>
      <c r="Y128" s="256">
        <f t="shared" si="43"/>
        <v>-891</v>
      </c>
      <c r="Z128" s="256">
        <f t="shared" si="43"/>
        <v>-942</v>
      </c>
      <c r="AA128" s="256">
        <f t="shared" si="43"/>
        <v>-724</v>
      </c>
      <c r="AB128" s="256">
        <f t="shared" si="43"/>
        <v>-817</v>
      </c>
      <c r="AC128" s="256">
        <f t="shared" si="43"/>
        <v>-807</v>
      </c>
      <c r="AD128" s="480">
        <f t="shared" si="43"/>
        <v>-679</v>
      </c>
    </row>
    <row r="129" spans="1:35" x14ac:dyDescent="0.3">
      <c r="A129" s="489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447"/>
      <c r="U129" s="447"/>
      <c r="V129" s="447"/>
      <c r="W129" s="281"/>
      <c r="X129" s="282"/>
      <c r="Y129" s="282"/>
      <c r="Z129" s="282"/>
      <c r="AA129" s="282"/>
      <c r="AB129" s="282"/>
      <c r="AC129" s="282"/>
      <c r="AD129" s="485"/>
    </row>
    <row r="130" spans="1:35" x14ac:dyDescent="0.3">
      <c r="A130" s="489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447">
        <v>0</v>
      </c>
      <c r="U130" s="447">
        <v>0</v>
      </c>
      <c r="V130" s="447">
        <v>0</v>
      </c>
      <c r="W130" s="255">
        <f t="shared" ref="W130:AD134" si="44">O130-C130</f>
        <v>-78</v>
      </c>
      <c r="X130" s="256">
        <f t="shared" si="44"/>
        <v>-917</v>
      </c>
      <c r="Y130" s="256">
        <f t="shared" si="44"/>
        <v>-665</v>
      </c>
      <c r="Z130" s="256">
        <f t="shared" si="44"/>
        <v>-639</v>
      </c>
      <c r="AA130" s="256">
        <f t="shared" si="44"/>
        <v>-983</v>
      </c>
      <c r="AB130" s="256">
        <f t="shared" si="44"/>
        <v>-766</v>
      </c>
      <c r="AC130" s="256">
        <f t="shared" si="44"/>
        <v>-1256</v>
      </c>
      <c r="AD130" s="480">
        <f t="shared" si="44"/>
        <v>-181</v>
      </c>
    </row>
    <row r="131" spans="1:35" x14ac:dyDescent="0.3">
      <c r="A131" s="489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447">
        <v>0</v>
      </c>
      <c r="U131" s="447">
        <v>0</v>
      </c>
      <c r="V131" s="447">
        <v>0</v>
      </c>
      <c r="W131" s="255">
        <f t="shared" si="44"/>
        <v>-6</v>
      </c>
      <c r="X131" s="256">
        <f t="shared" si="44"/>
        <v>-18</v>
      </c>
      <c r="Y131" s="256">
        <f t="shared" si="44"/>
        <v>-262</v>
      </c>
      <c r="Z131" s="256">
        <f t="shared" si="44"/>
        <v>-237</v>
      </c>
      <c r="AA131" s="256">
        <f t="shared" si="44"/>
        <v>-455</v>
      </c>
      <c r="AB131" s="256">
        <f t="shared" si="44"/>
        <v>-313</v>
      </c>
      <c r="AC131" s="256">
        <f t="shared" si="44"/>
        <v>-624</v>
      </c>
      <c r="AD131" s="480">
        <f t="shared" si="44"/>
        <v>-70</v>
      </c>
    </row>
    <row r="132" spans="1:35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447">
        <v>0</v>
      </c>
      <c r="U132" s="447">
        <v>0</v>
      </c>
      <c r="V132" s="447">
        <v>0</v>
      </c>
      <c r="W132" s="255">
        <f t="shared" si="44"/>
        <v>-56</v>
      </c>
      <c r="X132" s="256">
        <f t="shared" si="44"/>
        <v>-105</v>
      </c>
      <c r="Y132" s="256">
        <f t="shared" si="44"/>
        <v>-132</v>
      </c>
      <c r="Z132" s="256">
        <f t="shared" si="44"/>
        <v>-105</v>
      </c>
      <c r="AA132" s="256">
        <f t="shared" si="44"/>
        <v>-79</v>
      </c>
      <c r="AB132" s="256">
        <f t="shared" si="44"/>
        <v>-62</v>
      </c>
      <c r="AC132" s="256">
        <f t="shared" si="44"/>
        <v>-41</v>
      </c>
      <c r="AD132" s="480">
        <f t="shared" si="44"/>
        <v>-1</v>
      </c>
    </row>
    <row r="133" spans="1:35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447">
        <v>0</v>
      </c>
      <c r="U133" s="447">
        <v>0</v>
      </c>
      <c r="V133" s="447">
        <v>0</v>
      </c>
      <c r="W133" s="255">
        <f t="shared" si="44"/>
        <v>-5</v>
      </c>
      <c r="X133" s="256">
        <f t="shared" si="44"/>
        <v>-10</v>
      </c>
      <c r="Y133" s="256">
        <f t="shared" si="44"/>
        <v>-9</v>
      </c>
      <c r="Z133" s="256">
        <f t="shared" si="44"/>
        <v>-9</v>
      </c>
      <c r="AA133" s="256">
        <f t="shared" si="44"/>
        <v>-7</v>
      </c>
      <c r="AB133" s="256">
        <f t="shared" si="44"/>
        <v>-5</v>
      </c>
      <c r="AC133" s="256">
        <f t="shared" si="44"/>
        <v>-7</v>
      </c>
      <c r="AD133" s="480">
        <f t="shared" si="44"/>
        <v>0</v>
      </c>
    </row>
    <row r="134" spans="1:35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448">
        <v>0</v>
      </c>
      <c r="U134" s="448">
        <v>0</v>
      </c>
      <c r="V134" s="448">
        <v>0</v>
      </c>
      <c r="W134" s="279">
        <f t="shared" si="44"/>
        <v>0</v>
      </c>
      <c r="X134" s="277">
        <f t="shared" si="44"/>
        <v>-1</v>
      </c>
      <c r="Y134" s="277">
        <f t="shared" si="44"/>
        <v>-1</v>
      </c>
      <c r="Z134" s="277">
        <f t="shared" si="44"/>
        <v>0</v>
      </c>
      <c r="AA134" s="277">
        <f t="shared" si="44"/>
        <v>0</v>
      </c>
      <c r="AB134" s="277">
        <f t="shared" si="44"/>
        <v>0</v>
      </c>
      <c r="AC134" s="277">
        <f t="shared" si="44"/>
        <v>0</v>
      </c>
      <c r="AD134" s="484">
        <f t="shared" si="44"/>
        <v>0</v>
      </c>
    </row>
    <row r="135" spans="1:35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V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447">
        <f t="shared" si="45"/>
        <v>0</v>
      </c>
      <c r="U135" s="447">
        <f t="shared" si="45"/>
        <v>0</v>
      </c>
      <c r="V135" s="447">
        <f t="shared" si="45"/>
        <v>0</v>
      </c>
      <c r="W135" s="281">
        <f>SUM(W130:W134)</f>
        <v>-145</v>
      </c>
      <c r="X135" s="282">
        <f>SUM(X130:X134)</f>
        <v>-1051</v>
      </c>
      <c r="Y135" s="282">
        <f t="shared" ref="Y135:AD135" si="46">SUM(Y130:Y134)</f>
        <v>-1069</v>
      </c>
      <c r="Z135" s="282">
        <f t="shared" si="46"/>
        <v>-990</v>
      </c>
      <c r="AA135" s="282">
        <f t="shared" si="46"/>
        <v>-1524</v>
      </c>
      <c r="AB135" s="282">
        <f t="shared" si="46"/>
        <v>-1146</v>
      </c>
      <c r="AC135" s="282">
        <f t="shared" si="46"/>
        <v>-1928</v>
      </c>
      <c r="AD135" s="485">
        <f t="shared" si="46"/>
        <v>-252</v>
      </c>
    </row>
    <row r="136" spans="1:35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447"/>
      <c r="U136" s="447"/>
      <c r="V136" s="447"/>
      <c r="W136" s="281"/>
      <c r="X136" s="282"/>
      <c r="Y136" s="92"/>
      <c r="Z136" s="92"/>
      <c r="AA136" s="92"/>
      <c r="AB136" s="92"/>
      <c r="AC136" s="92"/>
      <c r="AD136" s="179"/>
    </row>
    <row r="137" spans="1:35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447">
        <v>957</v>
      </c>
      <c r="U137" s="447">
        <v>719</v>
      </c>
      <c r="V137" s="447">
        <v>576</v>
      </c>
      <c r="W137" s="255">
        <f t="shared" ref="W137:AD141" si="47">O137-C137</f>
        <v>-3053</v>
      </c>
      <c r="X137" s="256">
        <f t="shared" si="47"/>
        <v>-6810</v>
      </c>
      <c r="Y137" s="256">
        <f t="shared" si="47"/>
        <v>-8508</v>
      </c>
      <c r="Z137" s="256">
        <f t="shared" si="47"/>
        <v>-7330</v>
      </c>
      <c r="AA137" s="256">
        <f t="shared" si="47"/>
        <v>-7363</v>
      </c>
      <c r="AB137" s="256">
        <f t="shared" si="47"/>
        <v>-6816</v>
      </c>
      <c r="AC137" s="256">
        <f t="shared" si="47"/>
        <v>-5757</v>
      </c>
      <c r="AD137" s="480">
        <f t="shared" si="47"/>
        <v>-3913</v>
      </c>
      <c r="AE137" s="400"/>
      <c r="AF137" s="400"/>
      <c r="AG137" s="400"/>
      <c r="AH137" s="400"/>
      <c r="AI137" s="400"/>
    </row>
    <row r="138" spans="1:35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447">
        <v>274</v>
      </c>
      <c r="U138" s="447">
        <v>201</v>
      </c>
      <c r="V138" s="447">
        <v>153</v>
      </c>
      <c r="W138" s="255">
        <f t="shared" si="47"/>
        <v>-966</v>
      </c>
      <c r="X138" s="256">
        <f t="shared" si="47"/>
        <v>-1351</v>
      </c>
      <c r="Y138" s="256">
        <f t="shared" si="47"/>
        <v>-3184</v>
      </c>
      <c r="Z138" s="256">
        <f t="shared" si="47"/>
        <v>-2769</v>
      </c>
      <c r="AA138" s="256">
        <f t="shared" si="47"/>
        <v>-2952</v>
      </c>
      <c r="AB138" s="256">
        <f t="shared" si="47"/>
        <v>-2932</v>
      </c>
      <c r="AC138" s="256">
        <f t="shared" si="47"/>
        <v>-2601</v>
      </c>
      <c r="AD138" s="480">
        <f t="shared" si="47"/>
        <v>-1990</v>
      </c>
    </row>
    <row r="139" spans="1:35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447">
        <v>20</v>
      </c>
      <c r="U139" s="447">
        <v>41</v>
      </c>
      <c r="V139" s="447">
        <v>46</v>
      </c>
      <c r="W139" s="255">
        <f t="shared" si="47"/>
        <v>-90</v>
      </c>
      <c r="X139" s="256">
        <f t="shared" si="47"/>
        <v>-164</v>
      </c>
      <c r="Y139" s="256">
        <f t="shared" si="47"/>
        <v>-183</v>
      </c>
      <c r="Z139" s="256">
        <f t="shared" si="47"/>
        <v>-137</v>
      </c>
      <c r="AA139" s="256">
        <f t="shared" si="47"/>
        <v>-111</v>
      </c>
      <c r="AB139" s="256">
        <f t="shared" si="47"/>
        <v>-84</v>
      </c>
      <c r="AC139" s="256">
        <f t="shared" si="47"/>
        <v>-48</v>
      </c>
      <c r="AD139" s="480">
        <f t="shared" si="47"/>
        <v>-20</v>
      </c>
      <c r="AE139" s="401"/>
      <c r="AF139" s="401"/>
      <c r="AG139" s="401"/>
      <c r="AH139" s="401"/>
      <c r="AI139" s="401"/>
    </row>
    <row r="140" spans="1:35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447">
        <v>21</v>
      </c>
      <c r="U140" s="447">
        <v>30</v>
      </c>
      <c r="V140" s="447">
        <v>31</v>
      </c>
      <c r="W140" s="255">
        <f t="shared" si="47"/>
        <v>-24</v>
      </c>
      <c r="X140" s="256">
        <f t="shared" si="47"/>
        <v>-52</v>
      </c>
      <c r="Y140" s="256">
        <f t="shared" si="47"/>
        <v>-59</v>
      </c>
      <c r="Z140" s="256">
        <f t="shared" si="47"/>
        <v>-47</v>
      </c>
      <c r="AA140" s="256">
        <f t="shared" si="47"/>
        <v>-38</v>
      </c>
      <c r="AB140" s="256">
        <f t="shared" si="47"/>
        <v>-27</v>
      </c>
      <c r="AC140" s="256">
        <f t="shared" si="47"/>
        <v>-7</v>
      </c>
      <c r="AD140" s="480">
        <f t="shared" si="47"/>
        <v>8</v>
      </c>
    </row>
    <row r="141" spans="1:35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448">
        <v>4</v>
      </c>
      <c r="U141" s="448">
        <v>6</v>
      </c>
      <c r="V141" s="448">
        <v>5</v>
      </c>
      <c r="W141" s="279">
        <f t="shared" si="47"/>
        <v>-4</v>
      </c>
      <c r="X141" s="277">
        <f t="shared" si="47"/>
        <v>-7</v>
      </c>
      <c r="Y141" s="277">
        <f t="shared" si="47"/>
        <v>-6</v>
      </c>
      <c r="Z141" s="277">
        <f t="shared" si="47"/>
        <v>-7</v>
      </c>
      <c r="AA141" s="277">
        <f t="shared" si="47"/>
        <v>-3</v>
      </c>
      <c r="AB141" s="277">
        <f t="shared" si="47"/>
        <v>-1</v>
      </c>
      <c r="AC141" s="277">
        <f t="shared" si="47"/>
        <v>3</v>
      </c>
      <c r="AD141" s="484">
        <f t="shared" si="47"/>
        <v>3</v>
      </c>
    </row>
    <row r="142" spans="1:35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D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1558</v>
      </c>
      <c r="T142" s="385">
        <f t="shared" si="48"/>
        <v>1276</v>
      </c>
      <c r="U142" s="385">
        <f t="shared" si="48"/>
        <v>997</v>
      </c>
      <c r="V142" s="385">
        <f t="shared" si="48"/>
        <v>811</v>
      </c>
      <c r="W142" s="285">
        <f t="shared" si="48"/>
        <v>-4137</v>
      </c>
      <c r="X142" s="283">
        <f t="shared" si="48"/>
        <v>-8384</v>
      </c>
      <c r="Y142" s="283">
        <f t="shared" si="48"/>
        <v>-11940</v>
      </c>
      <c r="Z142" s="283">
        <f t="shared" si="48"/>
        <v>-10290</v>
      </c>
      <c r="AA142" s="283">
        <f t="shared" si="48"/>
        <v>-10467</v>
      </c>
      <c r="AB142" s="283">
        <f t="shared" si="48"/>
        <v>-9860</v>
      </c>
      <c r="AC142" s="283">
        <f t="shared" si="48"/>
        <v>-8410</v>
      </c>
      <c r="AD142" s="486">
        <f t="shared" si="48"/>
        <v>-5912</v>
      </c>
    </row>
    <row r="143" spans="1:35" x14ac:dyDescent="0.3">
      <c r="A143" s="290"/>
      <c r="B143" s="229"/>
      <c r="C143" s="229"/>
      <c r="D143" s="229"/>
      <c r="E143" s="229"/>
      <c r="F143" s="229"/>
      <c r="G143" s="229"/>
    </row>
    <row r="144" spans="1:35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E8:AG8"/>
    <mergeCell ref="B1:X1"/>
    <mergeCell ref="C2:I2"/>
    <mergeCell ref="C3:I3"/>
    <mergeCell ref="C5:I5"/>
    <mergeCell ref="W8:AD8"/>
  </mergeCells>
  <pageMargins left="0.45" right="0.45" top="0.5" bottom="0.5" header="0.3" footer="0.3"/>
  <pageSetup scale="38" fitToHeight="0" orientation="landscape" r:id="rId1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63"/>
  <sheetViews>
    <sheetView zoomScaleNormal="100" workbookViewId="0">
      <pane xSplit="2" ySplit="9" topLeftCell="H10" activePane="bottomRight" state="frozen"/>
      <selection pane="topRight" activeCell="C1" sqref="C1"/>
      <selection pane="bottomLeft" activeCell="A9" sqref="A9"/>
      <selection pane="bottomRight" activeCell="V142" sqref="V11:V142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229" customWidth="1"/>
    <col min="21" max="22" width="11.44140625" style="1" customWidth="1"/>
    <col min="23" max="24" width="12" style="1" bestFit="1" customWidth="1"/>
    <col min="25" max="26" width="11" style="1" bestFit="1" customWidth="1"/>
    <col min="27" max="27" width="12.33203125" style="1" customWidth="1"/>
    <col min="28" max="28" width="12.5546875" style="1" customWidth="1"/>
    <col min="29" max="29" width="11.44140625" style="1" bestFit="1" customWidth="1"/>
    <col min="30" max="30" width="18.109375" style="1" customWidth="1"/>
    <col min="31" max="16384" width="9.21875" style="1"/>
  </cols>
  <sheetData>
    <row r="1" spans="1:36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23"/>
      <c r="Z1" s="23"/>
      <c r="AA1" s="23"/>
      <c r="AB1" s="23"/>
      <c r="AC1" s="23"/>
      <c r="AD1" s="24"/>
    </row>
    <row r="2" spans="1:36" ht="27.6" customHeight="1" thickTop="1" thickBot="1" x14ac:dyDescent="0.35">
      <c r="B2" s="4" t="s">
        <v>0</v>
      </c>
      <c r="C2" s="515"/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350"/>
      <c r="U2" s="6"/>
      <c r="V2" s="6"/>
      <c r="W2" s="6"/>
      <c r="X2" s="7"/>
    </row>
    <row r="3" spans="1:36" ht="27.6" customHeight="1" thickTop="1" thickBot="1" x14ac:dyDescent="0.35">
      <c r="B3" s="4" t="s">
        <v>59</v>
      </c>
      <c r="C3" s="517"/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351"/>
      <c r="U3" s="8"/>
      <c r="V3" s="8"/>
      <c r="W3" s="8"/>
      <c r="X3" s="9"/>
    </row>
    <row r="4" spans="1:36" ht="27.6" customHeight="1" thickTop="1" thickBot="1" x14ac:dyDescent="0.35">
      <c r="B4" s="4" t="s">
        <v>1</v>
      </c>
      <c r="C4" s="330"/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351"/>
      <c r="U4" s="8"/>
      <c r="V4" s="8"/>
      <c r="W4" s="8"/>
      <c r="X4" s="9"/>
    </row>
    <row r="5" spans="1:36" ht="27.6" customHeight="1" thickTop="1" thickBot="1" x14ac:dyDescent="0.35">
      <c r="B5" s="4" t="s">
        <v>45</v>
      </c>
      <c r="C5" s="519" t="s">
        <v>177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351"/>
      <c r="U5" s="8"/>
      <c r="V5" s="8"/>
      <c r="W5" s="8"/>
      <c r="X5" s="10"/>
    </row>
    <row r="6" spans="1:36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351"/>
      <c r="U6" s="8"/>
      <c r="V6" s="8"/>
      <c r="W6" s="8"/>
      <c r="X6" s="10"/>
    </row>
    <row r="7" spans="1:36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398"/>
      <c r="U7" s="13"/>
      <c r="V7" s="13"/>
      <c r="W7" s="13"/>
      <c r="X7" s="14"/>
    </row>
    <row r="8" spans="1:36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353"/>
      <c r="U8" s="20"/>
      <c r="V8" s="466"/>
      <c r="W8" s="521" t="s">
        <v>32</v>
      </c>
      <c r="X8" s="522"/>
      <c r="Y8" s="522"/>
      <c r="Z8" s="522"/>
      <c r="AA8" s="522"/>
      <c r="AB8" s="522"/>
      <c r="AC8" s="522"/>
      <c r="AD8" s="523"/>
      <c r="AE8" s="524"/>
      <c r="AF8" s="525"/>
      <c r="AG8" s="525"/>
    </row>
    <row r="9" spans="1:36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34" t="s">
        <v>10</v>
      </c>
      <c r="S9" s="434" t="s">
        <v>11</v>
      </c>
      <c r="T9" s="434" t="s">
        <v>2</v>
      </c>
      <c r="U9" s="434" t="s">
        <v>12</v>
      </c>
      <c r="V9" s="467" t="s">
        <v>176</v>
      </c>
      <c r="W9" s="146" t="s">
        <v>8</v>
      </c>
      <c r="X9" s="147" t="s">
        <v>9</v>
      </c>
      <c r="Y9" s="147" t="s">
        <v>13</v>
      </c>
      <c r="Z9" s="147" t="s">
        <v>139</v>
      </c>
      <c r="AA9" s="147" t="s">
        <v>11</v>
      </c>
      <c r="AB9" s="147" t="s">
        <v>2</v>
      </c>
      <c r="AC9" s="148" t="s">
        <v>12</v>
      </c>
      <c r="AD9" s="148" t="s">
        <v>170</v>
      </c>
      <c r="AE9" s="488"/>
      <c r="AF9" s="488"/>
      <c r="AG9" s="488"/>
      <c r="AH9" s="488"/>
      <c r="AI9" s="488"/>
      <c r="AJ9" s="488"/>
    </row>
    <row r="10" spans="1:36" x14ac:dyDescent="0.3">
      <c r="A10" s="488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355"/>
      <c r="U10" s="187"/>
      <c r="V10" s="468"/>
      <c r="W10" s="212"/>
      <c r="X10" s="28"/>
      <c r="Y10" s="29"/>
      <c r="Z10" s="29"/>
      <c r="AA10" s="29"/>
      <c r="AB10" s="29"/>
      <c r="AC10" s="29"/>
      <c r="AD10" s="152"/>
    </row>
    <row r="11" spans="1:36" x14ac:dyDescent="0.3">
      <c r="A11" s="488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357">
        <v>256621</v>
      </c>
      <c r="U11" s="357">
        <v>256285</v>
      </c>
      <c r="V11" s="469">
        <v>256005</v>
      </c>
      <c r="W11" s="213">
        <f t="shared" ref="W11:AD15" si="0">O11-C11</f>
        <v>4079</v>
      </c>
      <c r="X11" s="80">
        <f t="shared" si="0"/>
        <v>4317</v>
      </c>
      <c r="Y11" s="80">
        <f t="shared" si="0"/>
        <v>5435</v>
      </c>
      <c r="Z11" s="80">
        <f t="shared" si="0"/>
        <v>6171</v>
      </c>
      <c r="AA11" s="80">
        <f t="shared" si="0"/>
        <v>3856</v>
      </c>
      <c r="AB11" s="80">
        <f t="shared" si="0"/>
        <v>3224</v>
      </c>
      <c r="AC11" s="80">
        <f t="shared" si="0"/>
        <v>1509</v>
      </c>
      <c r="AD11" s="154">
        <f t="shared" si="0"/>
        <v>819</v>
      </c>
    </row>
    <row r="12" spans="1:36" x14ac:dyDescent="0.3">
      <c r="A12" s="488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357">
        <v>42434</v>
      </c>
      <c r="U12" s="357">
        <v>42966</v>
      </c>
      <c r="V12" s="469">
        <v>43478</v>
      </c>
      <c r="W12" s="213">
        <f t="shared" si="0"/>
        <v>-247</v>
      </c>
      <c r="X12" s="80">
        <f t="shared" si="0"/>
        <v>389</v>
      </c>
      <c r="Y12" s="80">
        <f t="shared" si="0"/>
        <v>-209</v>
      </c>
      <c r="Z12" s="80">
        <f t="shared" si="0"/>
        <v>-365</v>
      </c>
      <c r="AA12" s="80">
        <f t="shared" si="0"/>
        <v>2782</v>
      </c>
      <c r="AB12" s="80">
        <f t="shared" si="0"/>
        <v>3291</v>
      </c>
      <c r="AC12" s="80">
        <f t="shared" si="0"/>
        <v>5088</v>
      </c>
      <c r="AD12" s="154">
        <f t="shared" si="0"/>
        <v>4269</v>
      </c>
    </row>
    <row r="13" spans="1:36" x14ac:dyDescent="0.3">
      <c r="A13" s="488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357">
        <v>23426</v>
      </c>
      <c r="U13" s="357">
        <v>23414</v>
      </c>
      <c r="V13" s="469">
        <v>23799</v>
      </c>
      <c r="W13" s="213">
        <f t="shared" si="0"/>
        <v>-11</v>
      </c>
      <c r="X13" s="80">
        <f t="shared" si="0"/>
        <v>186</v>
      </c>
      <c r="Y13" s="80">
        <f t="shared" si="0"/>
        <v>425</v>
      </c>
      <c r="Z13" s="80">
        <f t="shared" si="0"/>
        <v>619</v>
      </c>
      <c r="AA13" s="80">
        <f t="shared" si="0"/>
        <v>677</v>
      </c>
      <c r="AB13" s="80">
        <f t="shared" si="0"/>
        <v>701</v>
      </c>
      <c r="AC13" s="80">
        <f t="shared" si="0"/>
        <v>683</v>
      </c>
      <c r="AD13" s="154">
        <f t="shared" si="0"/>
        <v>870</v>
      </c>
    </row>
    <row r="14" spans="1:36" x14ac:dyDescent="0.3">
      <c r="A14" s="488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357">
        <v>6939</v>
      </c>
      <c r="U14" s="357">
        <v>6944</v>
      </c>
      <c r="V14" s="469">
        <v>6635</v>
      </c>
      <c r="W14" s="213">
        <f t="shared" si="0"/>
        <v>136</v>
      </c>
      <c r="X14" s="80">
        <f t="shared" si="0"/>
        <v>152</v>
      </c>
      <c r="Y14" s="80">
        <f t="shared" si="0"/>
        <v>158</v>
      </c>
      <c r="Z14" s="80">
        <f t="shared" si="0"/>
        <v>174</v>
      </c>
      <c r="AA14" s="80">
        <f t="shared" si="0"/>
        <v>194</v>
      </c>
      <c r="AB14" s="80">
        <f t="shared" si="0"/>
        <v>191</v>
      </c>
      <c r="AC14" s="80">
        <f t="shared" si="0"/>
        <v>190</v>
      </c>
      <c r="AD14" s="154">
        <f t="shared" si="0"/>
        <v>-238</v>
      </c>
    </row>
    <row r="15" spans="1:36" x14ac:dyDescent="0.3">
      <c r="A15" s="488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358">
        <v>1000</v>
      </c>
      <c r="U15" s="358">
        <v>1000</v>
      </c>
      <c r="V15" s="470">
        <v>922</v>
      </c>
      <c r="W15" s="214">
        <f t="shared" si="0"/>
        <v>13</v>
      </c>
      <c r="X15" s="85">
        <f t="shared" si="0"/>
        <v>18</v>
      </c>
      <c r="Y15" s="85">
        <f t="shared" si="0"/>
        <v>15</v>
      </c>
      <c r="Z15" s="85">
        <f t="shared" si="0"/>
        <v>18</v>
      </c>
      <c r="AA15" s="85">
        <f t="shared" si="0"/>
        <v>17</v>
      </c>
      <c r="AB15" s="85">
        <f t="shared" si="0"/>
        <v>22</v>
      </c>
      <c r="AC15" s="85">
        <f t="shared" si="0"/>
        <v>23</v>
      </c>
      <c r="AD15" s="155">
        <f t="shared" si="0"/>
        <v>-62</v>
      </c>
    </row>
    <row r="16" spans="1:36" ht="15" thickBot="1" x14ac:dyDescent="0.35">
      <c r="A16" s="488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V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359">
        <f t="shared" si="1"/>
        <v>330420</v>
      </c>
      <c r="U16" s="359">
        <f t="shared" si="1"/>
        <v>330609</v>
      </c>
      <c r="V16" s="359">
        <f t="shared" si="1"/>
        <v>330839</v>
      </c>
      <c r="W16" s="215">
        <f>SUM(W11:W15)</f>
        <v>3970</v>
      </c>
      <c r="X16" s="51">
        <f>SUM(X11:X15)</f>
        <v>5062</v>
      </c>
      <c r="Y16" s="51">
        <f t="shared" ref="Y16:AD16" si="2">SUM(Y11:Y15)</f>
        <v>5824</v>
      </c>
      <c r="Z16" s="51">
        <f t="shared" si="2"/>
        <v>6617</v>
      </c>
      <c r="AA16" s="51">
        <f t="shared" si="2"/>
        <v>7526</v>
      </c>
      <c r="AB16" s="51">
        <f t="shared" si="2"/>
        <v>7429</v>
      </c>
      <c r="AC16" s="51">
        <f t="shared" si="2"/>
        <v>7493</v>
      </c>
      <c r="AD16" s="472">
        <f t="shared" si="2"/>
        <v>5658</v>
      </c>
    </row>
    <row r="17" spans="1:36" x14ac:dyDescent="0.3">
      <c r="A17" s="488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60"/>
      <c r="U17" s="360"/>
      <c r="V17" s="471"/>
      <c r="W17" s="213"/>
      <c r="X17" s="236"/>
      <c r="Y17" s="81"/>
      <c r="Z17" s="81"/>
      <c r="AA17" s="81"/>
      <c r="AB17" s="81"/>
      <c r="AC17" s="81"/>
      <c r="AD17" s="159"/>
    </row>
    <row r="18" spans="1:36" x14ac:dyDescent="0.3">
      <c r="A18" s="488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361">
        <v>59439</v>
      </c>
      <c r="U18" s="361">
        <v>63197</v>
      </c>
      <c r="V18" s="361">
        <v>58517</v>
      </c>
      <c r="W18" s="213">
        <f t="shared" ref="W18:AD22" si="3">O18-C18</f>
        <v>5522</v>
      </c>
      <c r="X18" s="80">
        <f t="shared" si="3"/>
        <v>-3703</v>
      </c>
      <c r="Y18" s="80">
        <f t="shared" si="3"/>
        <v>-1181</v>
      </c>
      <c r="Z18" s="80">
        <f t="shared" si="3"/>
        <v>530</v>
      </c>
      <c r="AA18" s="80">
        <f t="shared" si="3"/>
        <v>-7910</v>
      </c>
      <c r="AB18" s="80">
        <f t="shared" si="3"/>
        <v>-3844</v>
      </c>
      <c r="AC18" s="80">
        <f t="shared" si="3"/>
        <v>3624</v>
      </c>
      <c r="AD18" s="154">
        <f t="shared" si="3"/>
        <v>-1571</v>
      </c>
      <c r="AE18" s="400"/>
      <c r="AF18" s="400"/>
      <c r="AG18" s="400"/>
      <c r="AH18" s="400"/>
      <c r="AI18" s="400"/>
      <c r="AJ18" s="400"/>
    </row>
    <row r="19" spans="1:36" x14ac:dyDescent="0.3">
      <c r="A19" s="488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361">
        <v>29077</v>
      </c>
      <c r="U19" s="361">
        <v>29105</v>
      </c>
      <c r="V19" s="361">
        <v>28237</v>
      </c>
      <c r="W19" s="213">
        <f t="shared" si="3"/>
        <v>-699</v>
      </c>
      <c r="X19" s="80">
        <f t="shared" si="3"/>
        <v>-1644</v>
      </c>
      <c r="Y19" s="80">
        <f t="shared" si="3"/>
        <v>134</v>
      </c>
      <c r="Z19" s="80">
        <f t="shared" si="3"/>
        <v>-122</v>
      </c>
      <c r="AA19" s="80">
        <f t="shared" si="3"/>
        <v>676</v>
      </c>
      <c r="AB19" s="80">
        <f t="shared" si="3"/>
        <v>1940</v>
      </c>
      <c r="AC19" s="80">
        <f t="shared" si="3"/>
        <v>3343</v>
      </c>
      <c r="AD19" s="154">
        <f t="shared" si="3"/>
        <v>1525</v>
      </c>
    </row>
    <row r="20" spans="1:36" x14ac:dyDescent="0.3">
      <c r="A20" s="488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361">
        <v>5310</v>
      </c>
      <c r="U20" s="361">
        <v>5563</v>
      </c>
      <c r="V20" s="361">
        <v>5324</v>
      </c>
      <c r="W20" s="213">
        <f t="shared" si="3"/>
        <v>787</v>
      </c>
      <c r="X20" s="80">
        <f t="shared" si="3"/>
        <v>1365</v>
      </c>
      <c r="Y20" s="80">
        <f t="shared" si="3"/>
        <v>1144</v>
      </c>
      <c r="Z20" s="80">
        <f t="shared" si="3"/>
        <v>1146</v>
      </c>
      <c r="AA20" s="80">
        <f t="shared" si="3"/>
        <v>340</v>
      </c>
      <c r="AB20" s="80">
        <f t="shared" si="3"/>
        <v>604</v>
      </c>
      <c r="AC20" s="80">
        <f t="shared" si="3"/>
        <v>1205</v>
      </c>
      <c r="AD20" s="154">
        <f t="shared" si="3"/>
        <v>904</v>
      </c>
      <c r="AE20" s="401"/>
      <c r="AF20" s="401"/>
      <c r="AG20" s="401"/>
      <c r="AH20" s="401"/>
      <c r="AI20" s="401"/>
      <c r="AJ20" s="401"/>
    </row>
    <row r="21" spans="1:36" x14ac:dyDescent="0.3">
      <c r="A21" s="488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361">
        <v>1176</v>
      </c>
      <c r="U21" s="361">
        <v>1276</v>
      </c>
      <c r="V21" s="361">
        <v>1086</v>
      </c>
      <c r="W21" s="213">
        <f t="shared" si="3"/>
        <v>325</v>
      </c>
      <c r="X21" s="80">
        <f t="shared" si="3"/>
        <v>509</v>
      </c>
      <c r="Y21" s="80">
        <f t="shared" si="3"/>
        <v>336</v>
      </c>
      <c r="Z21" s="80">
        <f t="shared" si="3"/>
        <v>347</v>
      </c>
      <c r="AA21" s="80">
        <f t="shared" si="3"/>
        <v>142</v>
      </c>
      <c r="AB21" s="80">
        <f t="shared" si="3"/>
        <v>179</v>
      </c>
      <c r="AC21" s="80">
        <f t="shared" si="3"/>
        <v>429</v>
      </c>
      <c r="AD21" s="154">
        <f t="shared" si="3"/>
        <v>187</v>
      </c>
    </row>
    <row r="22" spans="1:36" x14ac:dyDescent="0.3">
      <c r="A22" s="488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362">
        <v>147</v>
      </c>
      <c r="U22" s="362">
        <v>172</v>
      </c>
      <c r="V22" s="362">
        <v>136</v>
      </c>
      <c r="W22" s="214">
        <f t="shared" si="3"/>
        <v>75</v>
      </c>
      <c r="X22" s="85">
        <f t="shared" si="3"/>
        <v>54</v>
      </c>
      <c r="Y22" s="85">
        <f t="shared" si="3"/>
        <v>48</v>
      </c>
      <c r="Z22" s="85">
        <f t="shared" si="3"/>
        <v>75</v>
      </c>
      <c r="AA22" s="85">
        <f t="shared" si="3"/>
        <v>46</v>
      </c>
      <c r="AB22" s="85">
        <f t="shared" si="3"/>
        <v>19</v>
      </c>
      <c r="AC22" s="85">
        <f t="shared" si="3"/>
        <v>54</v>
      </c>
      <c r="AD22" s="155">
        <f t="shared" si="3"/>
        <v>22</v>
      </c>
    </row>
    <row r="23" spans="1:36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D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95300</v>
      </c>
      <c r="T23" s="363">
        <f t="shared" si="4"/>
        <v>95149</v>
      </c>
      <c r="U23" s="363">
        <f t="shared" si="4"/>
        <v>99313</v>
      </c>
      <c r="V23" s="363">
        <f t="shared" si="4"/>
        <v>93300</v>
      </c>
      <c r="W23" s="216">
        <f t="shared" si="4"/>
        <v>6010</v>
      </c>
      <c r="X23" s="60">
        <f t="shared" si="4"/>
        <v>-3419</v>
      </c>
      <c r="Y23" s="60">
        <f t="shared" si="4"/>
        <v>481</v>
      </c>
      <c r="Z23" s="60">
        <f t="shared" si="4"/>
        <v>1976</v>
      </c>
      <c r="AA23" s="60">
        <f t="shared" si="4"/>
        <v>-6706</v>
      </c>
      <c r="AB23" s="60">
        <f t="shared" si="4"/>
        <v>-1102</v>
      </c>
      <c r="AC23" s="60">
        <f t="shared" si="4"/>
        <v>8655</v>
      </c>
      <c r="AD23" s="473">
        <f t="shared" si="4"/>
        <v>1067</v>
      </c>
    </row>
    <row r="24" spans="1:36" x14ac:dyDescent="0.3">
      <c r="A24" s="488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61"/>
      <c r="U24" s="361"/>
      <c r="V24" s="361"/>
      <c r="W24" s="216"/>
      <c r="X24" s="82"/>
      <c r="Y24" s="83"/>
      <c r="Z24" s="83"/>
      <c r="AA24" s="83"/>
      <c r="AB24" s="83"/>
      <c r="AC24" s="83"/>
      <c r="AD24" s="162"/>
    </row>
    <row r="25" spans="1:36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361">
        <v>18562</v>
      </c>
      <c r="U25" s="361">
        <v>24119</v>
      </c>
      <c r="V25" s="361">
        <v>19611</v>
      </c>
      <c r="W25" s="213">
        <f t="shared" ref="W25:AD29" si="5">O25-C25</f>
        <v>2991</v>
      </c>
      <c r="X25" s="80">
        <f t="shared" si="5"/>
        <v>-8657</v>
      </c>
      <c r="Y25" s="80">
        <f t="shared" si="5"/>
        <v>-1118</v>
      </c>
      <c r="Z25" s="80">
        <f t="shared" si="5"/>
        <v>-587</v>
      </c>
      <c r="AA25" s="80">
        <f t="shared" si="5"/>
        <v>-10271</v>
      </c>
      <c r="AB25" s="80">
        <f t="shared" si="5"/>
        <v>-4969</v>
      </c>
      <c r="AC25" s="80">
        <f t="shared" si="5"/>
        <v>2101</v>
      </c>
      <c r="AD25" s="154">
        <f t="shared" si="5"/>
        <v>-6350</v>
      </c>
    </row>
    <row r="26" spans="1:36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361">
        <v>3971</v>
      </c>
      <c r="U26" s="361">
        <v>4165</v>
      </c>
      <c r="V26" s="361">
        <v>3522</v>
      </c>
      <c r="W26" s="213">
        <f t="shared" si="5"/>
        <v>1193</v>
      </c>
      <c r="X26" s="80">
        <f t="shared" si="5"/>
        <v>-318</v>
      </c>
      <c r="Y26" s="80">
        <f t="shared" si="5"/>
        <v>734</v>
      </c>
      <c r="Z26" s="80">
        <f t="shared" si="5"/>
        <v>-759</v>
      </c>
      <c r="AA26" s="80">
        <f t="shared" si="5"/>
        <v>-1129</v>
      </c>
      <c r="AB26" s="80">
        <f t="shared" si="5"/>
        <v>370</v>
      </c>
      <c r="AC26" s="80">
        <f t="shared" si="5"/>
        <v>391</v>
      </c>
      <c r="AD26" s="154">
        <f t="shared" si="5"/>
        <v>-1430</v>
      </c>
    </row>
    <row r="27" spans="1:36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361">
        <v>1439</v>
      </c>
      <c r="U27" s="361">
        <v>1869</v>
      </c>
      <c r="V27" s="361">
        <v>1688</v>
      </c>
      <c r="W27" s="213">
        <f t="shared" si="5"/>
        <v>593</v>
      </c>
      <c r="X27" s="80">
        <f t="shared" si="5"/>
        <v>264</v>
      </c>
      <c r="Y27" s="80">
        <f t="shared" si="5"/>
        <v>-213</v>
      </c>
      <c r="Z27" s="80">
        <f t="shared" si="5"/>
        <v>95</v>
      </c>
      <c r="AA27" s="80">
        <f t="shared" si="5"/>
        <v>-786</v>
      </c>
      <c r="AB27" s="80">
        <f t="shared" si="5"/>
        <v>-362</v>
      </c>
      <c r="AC27" s="80">
        <f t="shared" si="5"/>
        <v>345</v>
      </c>
      <c r="AD27" s="154">
        <f t="shared" si="5"/>
        <v>-89</v>
      </c>
    </row>
    <row r="28" spans="1:36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361">
        <v>425</v>
      </c>
      <c r="U28" s="361">
        <v>564</v>
      </c>
      <c r="V28" s="361">
        <v>437</v>
      </c>
      <c r="W28" s="213">
        <f t="shared" si="5"/>
        <v>266</v>
      </c>
      <c r="X28" s="80">
        <f t="shared" si="5"/>
        <v>205</v>
      </c>
      <c r="Y28" s="80">
        <f t="shared" si="5"/>
        <v>47</v>
      </c>
      <c r="Z28" s="80">
        <f t="shared" si="5"/>
        <v>42</v>
      </c>
      <c r="AA28" s="80">
        <f t="shared" si="5"/>
        <v>-143</v>
      </c>
      <c r="AB28" s="80">
        <f t="shared" si="5"/>
        <v>-71</v>
      </c>
      <c r="AC28" s="80">
        <f t="shared" si="5"/>
        <v>208</v>
      </c>
      <c r="AD28" s="154">
        <f t="shared" si="5"/>
        <v>-26</v>
      </c>
    </row>
    <row r="29" spans="1:36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362">
        <v>58</v>
      </c>
      <c r="U29" s="362">
        <v>94</v>
      </c>
      <c r="V29" s="362">
        <v>81</v>
      </c>
      <c r="W29" s="214">
        <f t="shared" si="5"/>
        <v>59</v>
      </c>
      <c r="X29" s="85">
        <f t="shared" si="5"/>
        <v>24</v>
      </c>
      <c r="Y29" s="85">
        <f t="shared" si="5"/>
        <v>8</v>
      </c>
      <c r="Z29" s="85">
        <f t="shared" si="5"/>
        <v>32</v>
      </c>
      <c r="AA29" s="85">
        <f t="shared" si="5"/>
        <v>-7</v>
      </c>
      <c r="AB29" s="85">
        <f t="shared" si="5"/>
        <v>-16</v>
      </c>
      <c r="AC29" s="85">
        <f t="shared" si="5"/>
        <v>31</v>
      </c>
      <c r="AD29" s="155">
        <f t="shared" si="5"/>
        <v>11</v>
      </c>
    </row>
    <row r="30" spans="1:36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D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24580</v>
      </c>
      <c r="T30" s="363">
        <f t="shared" si="6"/>
        <v>24455</v>
      </c>
      <c r="U30" s="363">
        <f t="shared" si="6"/>
        <v>30811</v>
      </c>
      <c r="V30" s="363">
        <f t="shared" si="6"/>
        <v>25339</v>
      </c>
      <c r="W30" s="216">
        <f t="shared" si="6"/>
        <v>5102</v>
      </c>
      <c r="X30" s="60">
        <f t="shared" si="6"/>
        <v>-8482</v>
      </c>
      <c r="Y30" s="60">
        <f t="shared" si="6"/>
        <v>-542</v>
      </c>
      <c r="Z30" s="60">
        <f t="shared" si="6"/>
        <v>-1177</v>
      </c>
      <c r="AA30" s="60">
        <f t="shared" si="6"/>
        <v>-12336</v>
      </c>
      <c r="AB30" s="60">
        <f t="shared" si="6"/>
        <v>-5048</v>
      </c>
      <c r="AC30" s="60">
        <f t="shared" si="6"/>
        <v>3076</v>
      </c>
      <c r="AD30" s="473">
        <f t="shared" si="6"/>
        <v>-7884</v>
      </c>
    </row>
    <row r="31" spans="1:36" x14ac:dyDescent="0.3">
      <c r="A31" s="488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63"/>
      <c r="U31" s="363"/>
      <c r="V31" s="363"/>
      <c r="W31" s="216"/>
      <c r="X31" s="60"/>
      <c r="Y31" s="60"/>
      <c r="Z31" s="60"/>
      <c r="AA31" s="60"/>
      <c r="AB31" s="60"/>
      <c r="AC31" s="60"/>
      <c r="AD31" s="473"/>
    </row>
    <row r="32" spans="1:36" x14ac:dyDescent="0.3">
      <c r="A32" s="488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363">
        <v>8083</v>
      </c>
      <c r="U32" s="363">
        <v>6944</v>
      </c>
      <c r="V32" s="363">
        <v>7983</v>
      </c>
      <c r="W32" s="213">
        <f t="shared" ref="W32:AD36" si="7">O32-C32</f>
        <v>-396</v>
      </c>
      <c r="X32" s="80">
        <f t="shared" si="7"/>
        <v>-33</v>
      </c>
      <c r="Y32" s="80">
        <f t="shared" si="7"/>
        <v>-5319</v>
      </c>
      <c r="Z32" s="80">
        <f t="shared" si="7"/>
        <v>-3724</v>
      </c>
      <c r="AA32" s="80">
        <f t="shared" si="7"/>
        <v>-88</v>
      </c>
      <c r="AB32" s="80">
        <f t="shared" si="7"/>
        <v>-4565</v>
      </c>
      <c r="AC32" s="80">
        <f t="shared" si="7"/>
        <v>-3244</v>
      </c>
      <c r="AD32" s="154">
        <f t="shared" si="7"/>
        <v>-1766</v>
      </c>
    </row>
    <row r="33" spans="1:36" x14ac:dyDescent="0.3">
      <c r="A33" s="488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363">
        <v>2858</v>
      </c>
      <c r="U33" s="363">
        <v>2450</v>
      </c>
      <c r="V33" s="363">
        <v>2223</v>
      </c>
      <c r="W33" s="213">
        <f t="shared" si="7"/>
        <v>-416</v>
      </c>
      <c r="X33" s="80">
        <f t="shared" si="7"/>
        <v>-574</v>
      </c>
      <c r="Y33" s="80">
        <f t="shared" si="7"/>
        <v>-1035</v>
      </c>
      <c r="Z33" s="80">
        <f t="shared" si="7"/>
        <v>74</v>
      </c>
      <c r="AA33" s="80">
        <f t="shared" si="7"/>
        <v>825</v>
      </c>
      <c r="AB33" s="80">
        <f t="shared" si="7"/>
        <v>-735</v>
      </c>
      <c r="AC33" s="80">
        <f t="shared" si="7"/>
        <v>46</v>
      </c>
      <c r="AD33" s="154">
        <f t="shared" si="7"/>
        <v>-470</v>
      </c>
    </row>
    <row r="34" spans="1:36" x14ac:dyDescent="0.3">
      <c r="A34" s="488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363">
        <v>766</v>
      </c>
      <c r="U34" s="363">
        <v>588</v>
      </c>
      <c r="V34" s="363">
        <v>689</v>
      </c>
      <c r="W34" s="213">
        <f t="shared" si="7"/>
        <v>9</v>
      </c>
      <c r="X34" s="80">
        <f t="shared" si="7"/>
        <v>534</v>
      </c>
      <c r="Y34" s="80">
        <f t="shared" si="7"/>
        <v>360</v>
      </c>
      <c r="Z34" s="80">
        <f t="shared" si="7"/>
        <v>-43</v>
      </c>
      <c r="AA34" s="80">
        <f t="shared" si="7"/>
        <v>183</v>
      </c>
      <c r="AB34" s="80">
        <f t="shared" si="7"/>
        <v>-196</v>
      </c>
      <c r="AC34" s="80">
        <f t="shared" si="7"/>
        <v>-132</v>
      </c>
      <c r="AD34" s="154">
        <f t="shared" si="7"/>
        <v>64</v>
      </c>
    </row>
    <row r="35" spans="1:36" x14ac:dyDescent="0.3">
      <c r="A35" s="488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363">
        <v>196</v>
      </c>
      <c r="U35" s="363">
        <v>153</v>
      </c>
      <c r="V35" s="363">
        <v>151</v>
      </c>
      <c r="W35" s="213">
        <f t="shared" si="7"/>
        <v>38</v>
      </c>
      <c r="X35" s="80">
        <f t="shared" si="7"/>
        <v>217</v>
      </c>
      <c r="Y35" s="80">
        <f t="shared" si="7"/>
        <v>112</v>
      </c>
      <c r="Z35" s="80">
        <f t="shared" si="7"/>
        <v>115</v>
      </c>
      <c r="AA35" s="80">
        <f t="shared" si="7"/>
        <v>82</v>
      </c>
      <c r="AB35" s="80">
        <f t="shared" si="7"/>
        <v>13</v>
      </c>
      <c r="AC35" s="80">
        <f t="shared" si="7"/>
        <v>-6</v>
      </c>
      <c r="AD35" s="154">
        <f t="shared" si="7"/>
        <v>13</v>
      </c>
    </row>
    <row r="36" spans="1:36" x14ac:dyDescent="0.3">
      <c r="A36" s="488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370">
        <v>30</v>
      </c>
      <c r="U36" s="370">
        <v>20</v>
      </c>
      <c r="V36" s="370">
        <v>15</v>
      </c>
      <c r="W36" s="214">
        <f t="shared" si="7"/>
        <v>13</v>
      </c>
      <c r="X36" s="85">
        <f t="shared" si="7"/>
        <v>21</v>
      </c>
      <c r="Y36" s="85">
        <f t="shared" si="7"/>
        <v>15</v>
      </c>
      <c r="Z36" s="85">
        <f t="shared" si="7"/>
        <v>22</v>
      </c>
      <c r="AA36" s="85">
        <f t="shared" si="7"/>
        <v>28</v>
      </c>
      <c r="AB36" s="85">
        <f t="shared" si="7"/>
        <v>1</v>
      </c>
      <c r="AC36" s="85">
        <f t="shared" si="7"/>
        <v>-2</v>
      </c>
      <c r="AD36" s="155">
        <f t="shared" si="7"/>
        <v>2</v>
      </c>
    </row>
    <row r="37" spans="1:36" x14ac:dyDescent="0.3">
      <c r="A37" s="488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D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20213</v>
      </c>
      <c r="T37" s="363">
        <f t="shared" si="9"/>
        <v>11933</v>
      </c>
      <c r="U37" s="363">
        <f t="shared" si="9"/>
        <v>10155</v>
      </c>
      <c r="V37" s="363">
        <f t="shared" si="9"/>
        <v>11061</v>
      </c>
      <c r="W37" s="216">
        <f t="shared" si="9"/>
        <v>-752</v>
      </c>
      <c r="X37" s="60">
        <f t="shared" si="9"/>
        <v>165</v>
      </c>
      <c r="Y37" s="60">
        <f t="shared" si="9"/>
        <v>-5867</v>
      </c>
      <c r="Z37" s="60">
        <f t="shared" si="9"/>
        <v>-3556</v>
      </c>
      <c r="AA37" s="60">
        <f t="shared" si="9"/>
        <v>1030</v>
      </c>
      <c r="AB37" s="60">
        <f t="shared" si="9"/>
        <v>-5482</v>
      </c>
      <c r="AC37" s="60">
        <f t="shared" si="9"/>
        <v>-3338</v>
      </c>
      <c r="AD37" s="473">
        <f t="shared" si="9"/>
        <v>-2157</v>
      </c>
    </row>
    <row r="38" spans="1:36" x14ac:dyDescent="0.3">
      <c r="A38" s="488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63"/>
      <c r="U38" s="363"/>
      <c r="V38" s="363"/>
      <c r="W38" s="216"/>
      <c r="X38" s="60"/>
      <c r="Y38" s="60"/>
      <c r="Z38" s="60"/>
      <c r="AA38" s="60"/>
      <c r="AB38" s="60"/>
      <c r="AC38" s="60"/>
      <c r="AD38" s="473"/>
    </row>
    <row r="39" spans="1:36" x14ac:dyDescent="0.3">
      <c r="A39" s="488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363">
        <v>32794</v>
      </c>
      <c r="U39" s="363">
        <v>32134</v>
      </c>
      <c r="V39" s="363">
        <v>30923</v>
      </c>
      <c r="W39" s="213">
        <f t="shared" ref="W39:AD43" si="10">O39-C39</f>
        <v>2927</v>
      </c>
      <c r="X39" s="80">
        <f t="shared" si="10"/>
        <v>4987</v>
      </c>
      <c r="Y39" s="80">
        <f t="shared" si="10"/>
        <v>5256</v>
      </c>
      <c r="Z39" s="80">
        <f t="shared" si="10"/>
        <v>4841</v>
      </c>
      <c r="AA39" s="80">
        <f t="shared" si="10"/>
        <v>2449</v>
      </c>
      <c r="AB39" s="80">
        <f t="shared" si="10"/>
        <v>5690</v>
      </c>
      <c r="AC39" s="80">
        <f t="shared" si="10"/>
        <v>4767</v>
      </c>
      <c r="AD39" s="154">
        <f t="shared" si="10"/>
        <v>6545</v>
      </c>
    </row>
    <row r="40" spans="1:36" x14ac:dyDescent="0.3">
      <c r="A40" s="488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363">
        <v>22248</v>
      </c>
      <c r="U40" s="363">
        <v>22490</v>
      </c>
      <c r="V40" s="363">
        <v>22492</v>
      </c>
      <c r="W40" s="213">
        <f t="shared" si="10"/>
        <v>-1476</v>
      </c>
      <c r="X40" s="80">
        <f t="shared" si="10"/>
        <v>-752</v>
      </c>
      <c r="Y40" s="80">
        <f t="shared" si="10"/>
        <v>435</v>
      </c>
      <c r="Z40" s="80">
        <f t="shared" si="10"/>
        <v>563</v>
      </c>
      <c r="AA40" s="80">
        <f t="shared" si="10"/>
        <v>980</v>
      </c>
      <c r="AB40" s="80">
        <f t="shared" si="10"/>
        <v>2305</v>
      </c>
      <c r="AC40" s="80">
        <f t="shared" si="10"/>
        <v>2906</v>
      </c>
      <c r="AD40" s="154">
        <f t="shared" si="10"/>
        <v>3425</v>
      </c>
    </row>
    <row r="41" spans="1:36" x14ac:dyDescent="0.3">
      <c r="A41" s="488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363">
        <v>3105</v>
      </c>
      <c r="U41" s="363">
        <v>3106</v>
      </c>
      <c r="V41" s="363">
        <v>2947</v>
      </c>
      <c r="W41" s="213">
        <f t="shared" si="10"/>
        <v>185</v>
      </c>
      <c r="X41" s="80">
        <f t="shared" si="10"/>
        <v>567</v>
      </c>
      <c r="Y41" s="80">
        <f t="shared" si="10"/>
        <v>997</v>
      </c>
      <c r="Z41" s="80">
        <f t="shared" si="10"/>
        <v>1094</v>
      </c>
      <c r="AA41" s="80">
        <f t="shared" si="10"/>
        <v>943</v>
      </c>
      <c r="AB41" s="80">
        <f t="shared" si="10"/>
        <v>1162</v>
      </c>
      <c r="AC41" s="80">
        <f t="shared" si="10"/>
        <v>992</v>
      </c>
      <c r="AD41" s="154">
        <f t="shared" si="10"/>
        <v>929</v>
      </c>
    </row>
    <row r="42" spans="1:36" x14ac:dyDescent="0.3">
      <c r="A42" s="488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363">
        <v>555</v>
      </c>
      <c r="U42" s="363">
        <v>559</v>
      </c>
      <c r="V42" s="363">
        <v>498</v>
      </c>
      <c r="W42" s="213">
        <f t="shared" si="10"/>
        <v>21</v>
      </c>
      <c r="X42" s="80">
        <f t="shared" si="10"/>
        <v>87</v>
      </c>
      <c r="Y42" s="80">
        <f t="shared" si="10"/>
        <v>177</v>
      </c>
      <c r="Z42" s="80">
        <f t="shared" si="10"/>
        <v>190</v>
      </c>
      <c r="AA42" s="80">
        <f t="shared" si="10"/>
        <v>203</v>
      </c>
      <c r="AB42" s="80">
        <f t="shared" si="10"/>
        <v>237</v>
      </c>
      <c r="AC42" s="80">
        <f t="shared" si="10"/>
        <v>227</v>
      </c>
      <c r="AD42" s="154">
        <f t="shared" si="10"/>
        <v>200</v>
      </c>
    </row>
    <row r="43" spans="1:36" x14ac:dyDescent="0.3">
      <c r="A43" s="488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370">
        <v>59</v>
      </c>
      <c r="U43" s="370">
        <v>58</v>
      </c>
      <c r="V43" s="370">
        <v>40</v>
      </c>
      <c r="W43" s="214">
        <f t="shared" si="10"/>
        <v>3</v>
      </c>
      <c r="X43" s="85">
        <f t="shared" si="10"/>
        <v>9</v>
      </c>
      <c r="Y43" s="85">
        <f t="shared" si="10"/>
        <v>25</v>
      </c>
      <c r="Z43" s="85">
        <f t="shared" si="10"/>
        <v>21</v>
      </c>
      <c r="AA43" s="85">
        <f t="shared" si="10"/>
        <v>25</v>
      </c>
      <c r="AB43" s="85">
        <f t="shared" si="10"/>
        <v>34</v>
      </c>
      <c r="AC43" s="85">
        <f t="shared" si="10"/>
        <v>25</v>
      </c>
      <c r="AD43" s="155">
        <f t="shared" si="10"/>
        <v>9</v>
      </c>
    </row>
    <row r="44" spans="1:36" ht="15" thickBot="1" x14ac:dyDescent="0.35">
      <c r="A44" s="488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D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50507</v>
      </c>
      <c r="T44" s="359">
        <f t="shared" si="11"/>
        <v>58761</v>
      </c>
      <c r="U44" s="359">
        <f t="shared" si="11"/>
        <v>58347</v>
      </c>
      <c r="V44" s="359">
        <f t="shared" si="11"/>
        <v>56900</v>
      </c>
      <c r="W44" s="215">
        <f t="shared" si="11"/>
        <v>1660</v>
      </c>
      <c r="X44" s="51">
        <f t="shared" si="11"/>
        <v>4898</v>
      </c>
      <c r="Y44" s="51">
        <f t="shared" si="11"/>
        <v>6890</v>
      </c>
      <c r="Z44" s="51">
        <f t="shared" si="11"/>
        <v>6709</v>
      </c>
      <c r="AA44" s="51">
        <f t="shared" si="11"/>
        <v>4600</v>
      </c>
      <c r="AB44" s="51">
        <f t="shared" si="11"/>
        <v>9428</v>
      </c>
      <c r="AC44" s="51">
        <f t="shared" si="11"/>
        <v>8917</v>
      </c>
      <c r="AD44" s="472">
        <f t="shared" si="11"/>
        <v>11108</v>
      </c>
    </row>
    <row r="45" spans="1:36" x14ac:dyDescent="0.3">
      <c r="A45" s="488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437"/>
      <c r="U45" s="437"/>
      <c r="V45" s="437"/>
      <c r="W45" s="217"/>
      <c r="X45" s="35"/>
      <c r="Y45" s="35"/>
      <c r="Z45" s="35"/>
      <c r="AA45" s="35"/>
      <c r="AB45" s="35"/>
      <c r="AC45" s="35"/>
      <c r="AD45" s="474"/>
    </row>
    <row r="46" spans="1:36" x14ac:dyDescent="0.3">
      <c r="A46" s="488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438">
        <v>928269.11</v>
      </c>
      <c r="U46" s="438">
        <v>1198922.53</v>
      </c>
      <c r="V46" s="438">
        <v>814391.09</v>
      </c>
      <c r="W46" s="218">
        <f t="shared" ref="W46:AD50" si="12">O46-C46</f>
        <v>-885333.41999999993</v>
      </c>
      <c r="X46" s="95">
        <f t="shared" si="12"/>
        <v>-4698211.49</v>
      </c>
      <c r="Y46" s="95">
        <f t="shared" si="12"/>
        <v>251538.20000000019</v>
      </c>
      <c r="Z46" s="95">
        <f t="shared" si="12"/>
        <v>357829.23000000045</v>
      </c>
      <c r="AA46" s="95">
        <f t="shared" si="12"/>
        <v>-1198413.1299999999</v>
      </c>
      <c r="AB46" s="95">
        <f t="shared" si="12"/>
        <v>-342432.89</v>
      </c>
      <c r="AC46" s="95">
        <f t="shared" si="12"/>
        <v>119520.41999999993</v>
      </c>
      <c r="AD46" s="164">
        <f t="shared" si="12"/>
        <v>-436150.83999999997</v>
      </c>
      <c r="AE46" s="400"/>
      <c r="AF46" s="400"/>
      <c r="AG46" s="400"/>
      <c r="AH46" s="400"/>
      <c r="AI46" s="400"/>
      <c r="AJ46" s="400"/>
    </row>
    <row r="47" spans="1:36" x14ac:dyDescent="0.3">
      <c r="A47" s="488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438">
        <v>373341.62</v>
      </c>
      <c r="U47" s="438">
        <v>531173.43000000005</v>
      </c>
      <c r="V47" s="438">
        <v>444440.66</v>
      </c>
      <c r="W47" s="218">
        <f t="shared" si="12"/>
        <v>-912920.56</v>
      </c>
      <c r="X47" s="95">
        <f t="shared" si="12"/>
        <v>-906208.42999999993</v>
      </c>
      <c r="Y47" s="95">
        <f t="shared" si="12"/>
        <v>348030.25</v>
      </c>
      <c r="Z47" s="95">
        <f t="shared" si="12"/>
        <v>25879.289999999921</v>
      </c>
      <c r="AA47" s="95">
        <f t="shared" si="12"/>
        <v>-851112.74</v>
      </c>
      <c r="AB47" s="95">
        <f t="shared" si="12"/>
        <v>-319950.26</v>
      </c>
      <c r="AC47" s="95">
        <f t="shared" si="12"/>
        <v>195149.09000000003</v>
      </c>
      <c r="AD47" s="164">
        <f t="shared" si="12"/>
        <v>58943.889999999956</v>
      </c>
    </row>
    <row r="48" spans="1:36" x14ac:dyDescent="0.3">
      <c r="A48" s="488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438">
        <v>88977.56</v>
      </c>
      <c r="U48" s="438">
        <v>60692.57</v>
      </c>
      <c r="V48" s="438">
        <v>44496.01</v>
      </c>
      <c r="W48" s="218">
        <f t="shared" si="12"/>
        <v>-92779.579999999958</v>
      </c>
      <c r="X48" s="95">
        <f t="shared" si="12"/>
        <v>-265974.88</v>
      </c>
      <c r="Y48" s="95">
        <f t="shared" si="12"/>
        <v>108880.34000000003</v>
      </c>
      <c r="Z48" s="95">
        <f t="shared" si="12"/>
        <v>81031.98000000001</v>
      </c>
      <c r="AA48" s="95">
        <f t="shared" si="12"/>
        <v>-21073.900000000009</v>
      </c>
      <c r="AB48" s="95">
        <f t="shared" si="12"/>
        <v>15257.580000000002</v>
      </c>
      <c r="AC48" s="95">
        <f t="shared" si="12"/>
        <v>-30092.480000000003</v>
      </c>
      <c r="AD48" s="164">
        <f t="shared" si="12"/>
        <v>-19337.769999999997</v>
      </c>
      <c r="AE48" s="401"/>
      <c r="AF48" s="401"/>
      <c r="AG48" s="401"/>
      <c r="AH48" s="401"/>
      <c r="AI48" s="401"/>
      <c r="AJ48" s="401"/>
    </row>
    <row r="49" spans="1:36" x14ac:dyDescent="0.3">
      <c r="A49" s="488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438">
        <v>123501.02</v>
      </c>
      <c r="U49" s="438">
        <v>41655.25</v>
      </c>
      <c r="V49" s="438">
        <v>79394.03</v>
      </c>
      <c r="W49" s="218">
        <f t="shared" si="12"/>
        <v>40715.810000000056</v>
      </c>
      <c r="X49" s="95">
        <f t="shared" si="12"/>
        <v>-6772.0900000000838</v>
      </c>
      <c r="Y49" s="95">
        <f t="shared" si="12"/>
        <v>-18767.400000000023</v>
      </c>
      <c r="Z49" s="95">
        <f t="shared" si="12"/>
        <v>125627.41000000003</v>
      </c>
      <c r="AA49" s="95">
        <f t="shared" si="12"/>
        <v>19748.820000000007</v>
      </c>
      <c r="AB49" s="95">
        <f t="shared" si="12"/>
        <v>-1892.8899999999994</v>
      </c>
      <c r="AC49" s="95">
        <f t="shared" si="12"/>
        <v>-47961.520000000004</v>
      </c>
      <c r="AD49" s="164">
        <f t="shared" si="12"/>
        <v>-40197.649999999994</v>
      </c>
    </row>
    <row r="50" spans="1:36" ht="16.2" x14ac:dyDescent="0.45">
      <c r="A50" s="488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439">
        <v>351295.66</v>
      </c>
      <c r="U50" s="439">
        <v>340531.04</v>
      </c>
      <c r="V50" s="439">
        <v>317058.01</v>
      </c>
      <c r="W50" s="219">
        <f t="shared" si="12"/>
        <v>589224.21</v>
      </c>
      <c r="X50" s="96">
        <f t="shared" si="12"/>
        <v>-37535.29999999993</v>
      </c>
      <c r="Y50" s="96">
        <f t="shared" si="12"/>
        <v>-63401.169999999925</v>
      </c>
      <c r="Z50" s="96">
        <f t="shared" si="12"/>
        <v>225533.68</v>
      </c>
      <c r="AA50" s="96">
        <f t="shared" si="12"/>
        <v>52493.459999999992</v>
      </c>
      <c r="AB50" s="96">
        <f t="shared" si="12"/>
        <v>249846.36</v>
      </c>
      <c r="AC50" s="96">
        <f t="shared" si="12"/>
        <v>191688.86999999997</v>
      </c>
      <c r="AD50" s="165">
        <f t="shared" si="12"/>
        <v>103151.82</v>
      </c>
    </row>
    <row r="51" spans="1:36" x14ac:dyDescent="0.3">
      <c r="A51" s="488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D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2019257.56</v>
      </c>
      <c r="T51" s="438">
        <f t="shared" si="13"/>
        <v>1865384.97</v>
      </c>
      <c r="U51" s="438">
        <f t="shared" si="13"/>
        <v>2172974.8199999998</v>
      </c>
      <c r="V51" s="438">
        <f t="shared" si="13"/>
        <v>1699779.8</v>
      </c>
      <c r="W51" s="218">
        <f t="shared" si="13"/>
        <v>-1261093.54</v>
      </c>
      <c r="X51" s="95">
        <f t="shared" si="13"/>
        <v>-5914702.1899999995</v>
      </c>
      <c r="Y51" s="95">
        <f t="shared" si="13"/>
        <v>626280.22000000032</v>
      </c>
      <c r="Z51" s="95">
        <f t="shared" si="13"/>
        <v>815901.59000000032</v>
      </c>
      <c r="AA51" s="95">
        <f t="shared" si="13"/>
        <v>-1998357.4899999998</v>
      </c>
      <c r="AB51" s="95">
        <f t="shared" si="13"/>
        <v>-399172.10000000009</v>
      </c>
      <c r="AC51" s="95">
        <f t="shared" si="13"/>
        <v>428304.37999999989</v>
      </c>
      <c r="AD51" s="164">
        <f t="shared" si="13"/>
        <v>-333590.55</v>
      </c>
    </row>
    <row r="52" spans="1:36" x14ac:dyDescent="0.3">
      <c r="A52" s="488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438"/>
      <c r="U52" s="438"/>
      <c r="V52" s="438"/>
      <c r="W52" s="218"/>
      <c r="X52" s="95"/>
      <c r="Y52" s="95"/>
      <c r="Z52" s="95"/>
      <c r="AA52" s="95"/>
      <c r="AB52" s="95"/>
      <c r="AC52" s="95"/>
      <c r="AD52" s="164"/>
    </row>
    <row r="53" spans="1:36" x14ac:dyDescent="0.3">
      <c r="A53" s="488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438">
        <v>751078.24</v>
      </c>
      <c r="U53" s="438">
        <v>545799.26</v>
      </c>
      <c r="V53" s="438">
        <v>613078.01</v>
      </c>
      <c r="W53" s="218">
        <f t="shared" ref="W53:AD57" si="14">O53-C53</f>
        <v>-848511.8200000003</v>
      </c>
      <c r="X53" s="95">
        <f t="shared" si="14"/>
        <v>2138.6200000001118</v>
      </c>
      <c r="Y53" s="95">
        <f t="shared" si="14"/>
        <v>-1635898.5999999996</v>
      </c>
      <c r="Z53" s="95">
        <f t="shared" si="14"/>
        <v>-408999</v>
      </c>
      <c r="AA53" s="95">
        <f t="shared" si="14"/>
        <v>670856.93000000017</v>
      </c>
      <c r="AB53" s="95">
        <f t="shared" si="14"/>
        <v>-441575.37000000011</v>
      </c>
      <c r="AC53" s="95">
        <f t="shared" si="14"/>
        <v>-105512.21999999997</v>
      </c>
      <c r="AD53" s="164">
        <f t="shared" si="14"/>
        <v>55930.229999999981</v>
      </c>
      <c r="AE53" s="400"/>
      <c r="AF53" s="400"/>
      <c r="AG53" s="400"/>
      <c r="AH53" s="400"/>
      <c r="AI53" s="400"/>
      <c r="AJ53" s="400"/>
    </row>
    <row r="54" spans="1:36" x14ac:dyDescent="0.3">
      <c r="A54" s="488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438">
        <v>318130.05</v>
      </c>
      <c r="U54" s="438">
        <v>302973.88</v>
      </c>
      <c r="V54" s="438">
        <v>445014.23</v>
      </c>
      <c r="W54" s="218">
        <f t="shared" si="14"/>
        <v>-1050142.3700000001</v>
      </c>
      <c r="X54" s="95">
        <f t="shared" si="14"/>
        <v>-782372.47</v>
      </c>
      <c r="Y54" s="95">
        <f t="shared" si="14"/>
        <v>-187483.75</v>
      </c>
      <c r="Z54" s="95">
        <f t="shared" si="14"/>
        <v>-283177.19999999995</v>
      </c>
      <c r="AA54" s="95">
        <f t="shared" si="14"/>
        <v>-14724.140000000014</v>
      </c>
      <c r="AB54" s="95">
        <f t="shared" si="14"/>
        <v>-738227.81</v>
      </c>
      <c r="AC54" s="95">
        <f t="shared" si="14"/>
        <v>-290107.53000000003</v>
      </c>
      <c r="AD54" s="164">
        <f t="shared" si="14"/>
        <v>78108.919999999984</v>
      </c>
    </row>
    <row r="55" spans="1:36" x14ac:dyDescent="0.3">
      <c r="A55" s="488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438">
        <v>49049.9</v>
      </c>
      <c r="U55" s="438">
        <v>49416.39</v>
      </c>
      <c r="V55" s="438">
        <v>27202.639999999999</v>
      </c>
      <c r="W55" s="218">
        <f t="shared" si="14"/>
        <v>-28982.929999999993</v>
      </c>
      <c r="X55" s="95">
        <f t="shared" si="14"/>
        <v>156525.27000000002</v>
      </c>
      <c r="Y55" s="95">
        <f t="shared" si="14"/>
        <v>60421.800000000047</v>
      </c>
      <c r="Z55" s="95">
        <f t="shared" si="14"/>
        <v>58545.650000000023</v>
      </c>
      <c r="AA55" s="95">
        <f t="shared" si="14"/>
        <v>104460.87000000001</v>
      </c>
      <c r="AB55" s="95">
        <f t="shared" si="14"/>
        <v>29731.850000000002</v>
      </c>
      <c r="AC55" s="95">
        <f t="shared" si="14"/>
        <v>28649.39</v>
      </c>
      <c r="AD55" s="164">
        <f t="shared" si="14"/>
        <v>-4723.82</v>
      </c>
      <c r="AE55" s="401"/>
      <c r="AF55" s="401"/>
      <c r="AG55" s="401"/>
      <c r="AH55" s="401"/>
      <c r="AI55" s="401"/>
      <c r="AJ55" s="401"/>
    </row>
    <row r="56" spans="1:36" x14ac:dyDescent="0.3">
      <c r="A56" s="488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438">
        <v>111918.24</v>
      </c>
      <c r="U56" s="438">
        <v>45640.15</v>
      </c>
      <c r="V56" s="438">
        <v>6765.64</v>
      </c>
      <c r="W56" s="218">
        <f t="shared" si="14"/>
        <v>44975.479999999981</v>
      </c>
      <c r="X56" s="95">
        <f t="shared" si="14"/>
        <v>193343.38</v>
      </c>
      <c r="Y56" s="95">
        <f t="shared" si="14"/>
        <v>130198.16999999998</v>
      </c>
      <c r="Z56" s="95">
        <f t="shared" si="14"/>
        <v>3530.4499999999825</v>
      </c>
      <c r="AA56" s="95">
        <f t="shared" si="14"/>
        <v>81735.81</v>
      </c>
      <c r="AB56" s="95">
        <f t="shared" si="14"/>
        <v>82671.02</v>
      </c>
      <c r="AC56" s="95">
        <f t="shared" si="14"/>
        <v>26420.15</v>
      </c>
      <c r="AD56" s="164">
        <f t="shared" si="14"/>
        <v>-15626.41</v>
      </c>
    </row>
    <row r="57" spans="1:36" ht="16.2" x14ac:dyDescent="0.45">
      <c r="A57" s="488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439">
        <v>106636.04</v>
      </c>
      <c r="U57" s="439">
        <v>254526.2</v>
      </c>
      <c r="V57" s="439">
        <v>90780.27</v>
      </c>
      <c r="W57" s="219">
        <f t="shared" si="14"/>
        <v>132581.70000000001</v>
      </c>
      <c r="X57" s="96">
        <f t="shared" si="14"/>
        <v>27046.979999999981</v>
      </c>
      <c r="Y57" s="96">
        <f t="shared" si="14"/>
        <v>98414.839999999967</v>
      </c>
      <c r="Z57" s="96">
        <f t="shared" si="14"/>
        <v>331904.59999999998</v>
      </c>
      <c r="AA57" s="96">
        <f t="shared" si="14"/>
        <v>41809.599999999977</v>
      </c>
      <c r="AB57" s="96">
        <f t="shared" si="14"/>
        <v>-50027.020000000004</v>
      </c>
      <c r="AC57" s="96">
        <f t="shared" si="14"/>
        <v>206587.28000000003</v>
      </c>
      <c r="AD57" s="165">
        <f t="shared" si="14"/>
        <v>36646.250000000007</v>
      </c>
    </row>
    <row r="58" spans="1:36" x14ac:dyDescent="0.3">
      <c r="A58" s="488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D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4376370.17</v>
      </c>
      <c r="T58" s="438">
        <f t="shared" si="15"/>
        <v>1336812.47</v>
      </c>
      <c r="U58" s="438">
        <f t="shared" si="15"/>
        <v>1198355.8800000001</v>
      </c>
      <c r="V58" s="438">
        <f t="shared" si="15"/>
        <v>1182840.7899999998</v>
      </c>
      <c r="W58" s="218">
        <f t="shared" si="15"/>
        <v>-1750079.9400000004</v>
      </c>
      <c r="X58" s="95">
        <f t="shared" si="15"/>
        <v>-403318.21999999986</v>
      </c>
      <c r="Y58" s="95">
        <f t="shared" si="15"/>
        <v>-1534347.5399999996</v>
      </c>
      <c r="Z58" s="95">
        <f t="shared" si="15"/>
        <v>-298195.5</v>
      </c>
      <c r="AA58" s="95">
        <f t="shared" si="15"/>
        <v>884139.07000000018</v>
      </c>
      <c r="AB58" s="95">
        <f t="shared" si="15"/>
        <v>-1117427.33</v>
      </c>
      <c r="AC58" s="95">
        <f t="shared" si="15"/>
        <v>-133962.92999999993</v>
      </c>
      <c r="AD58" s="164">
        <f t="shared" si="15"/>
        <v>150335.16999999995</v>
      </c>
    </row>
    <row r="59" spans="1:36" x14ac:dyDescent="0.3">
      <c r="A59" s="488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438"/>
      <c r="U59" s="438"/>
      <c r="V59" s="438"/>
      <c r="W59" s="218"/>
      <c r="X59" s="95"/>
      <c r="Y59" s="95"/>
      <c r="Z59" s="95"/>
      <c r="AA59" s="95"/>
      <c r="AB59" s="95"/>
      <c r="AC59" s="95"/>
      <c r="AD59" s="164"/>
    </row>
    <row r="60" spans="1:36" x14ac:dyDescent="0.3">
      <c r="A60" s="488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438">
        <v>20405063.850000001</v>
      </c>
      <c r="U60" s="438">
        <v>19458505.68</v>
      </c>
      <c r="V60" s="438">
        <v>18855269.239999998</v>
      </c>
      <c r="W60" s="218">
        <f t="shared" ref="W60:AD64" si="16">O60-C60</f>
        <v>2708018.6500000004</v>
      </c>
      <c r="X60" s="95">
        <f t="shared" si="16"/>
        <v>3632705.0700000003</v>
      </c>
      <c r="Y60" s="95">
        <f t="shared" si="16"/>
        <v>3001242.5</v>
      </c>
      <c r="Z60" s="95">
        <f t="shared" si="16"/>
        <v>3868073.4699999988</v>
      </c>
      <c r="AA60" s="95">
        <f t="shared" si="16"/>
        <v>5217017.1399999987</v>
      </c>
      <c r="AB60" s="95">
        <f t="shared" si="16"/>
        <v>7451609.2300000023</v>
      </c>
      <c r="AC60" s="95">
        <f t="shared" si="16"/>
        <v>8040721.1500000004</v>
      </c>
      <c r="AD60" s="164">
        <f t="shared" si="16"/>
        <v>9013224.4799999986</v>
      </c>
      <c r="AE60" s="400"/>
      <c r="AF60" s="400"/>
      <c r="AG60" s="400"/>
      <c r="AH60" s="400"/>
      <c r="AI60" s="400"/>
      <c r="AJ60" s="400"/>
    </row>
    <row r="61" spans="1:36" x14ac:dyDescent="0.3">
      <c r="A61" s="488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438">
        <v>13938130.85</v>
      </c>
      <c r="U61" s="438">
        <v>14023721.99</v>
      </c>
      <c r="V61" s="438">
        <v>14189218.35</v>
      </c>
      <c r="W61" s="218">
        <f t="shared" si="16"/>
        <v>-450639.22999999858</v>
      </c>
      <c r="X61" s="95">
        <f t="shared" si="16"/>
        <v>-492342.25</v>
      </c>
      <c r="Y61" s="95">
        <f t="shared" si="16"/>
        <v>-399624.86999999918</v>
      </c>
      <c r="Z61" s="95">
        <f t="shared" si="16"/>
        <v>414293.08999999985</v>
      </c>
      <c r="AA61" s="95">
        <f t="shared" si="16"/>
        <v>3506213.5299999993</v>
      </c>
      <c r="AB61" s="95">
        <f t="shared" si="16"/>
        <v>4066584.0700000003</v>
      </c>
      <c r="AC61" s="95">
        <f t="shared" si="16"/>
        <v>4321083.870000001</v>
      </c>
      <c r="AD61" s="164">
        <f t="shared" si="16"/>
        <v>4131876.6999999993</v>
      </c>
    </row>
    <row r="62" spans="1:36" x14ac:dyDescent="0.3">
      <c r="A62" s="488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438">
        <v>1015773.78</v>
      </c>
      <c r="U62" s="438">
        <v>910599.24</v>
      </c>
      <c r="V62" s="438">
        <v>733811.55</v>
      </c>
      <c r="W62" s="218">
        <f t="shared" si="16"/>
        <v>167275.35</v>
      </c>
      <c r="X62" s="95">
        <f t="shared" si="16"/>
        <v>334843.09999999998</v>
      </c>
      <c r="Y62" s="95">
        <f t="shared" si="16"/>
        <v>513803.26999999996</v>
      </c>
      <c r="Z62" s="95">
        <f t="shared" si="16"/>
        <v>567644.16999999993</v>
      </c>
      <c r="AA62" s="95">
        <f t="shared" si="16"/>
        <v>751666.08</v>
      </c>
      <c r="AB62" s="95">
        <f t="shared" si="16"/>
        <v>909048.84000000008</v>
      </c>
      <c r="AC62" s="95">
        <f t="shared" si="16"/>
        <v>901835.08</v>
      </c>
      <c r="AD62" s="164">
        <f t="shared" si="16"/>
        <v>762123.9800000001</v>
      </c>
      <c r="AE62" s="401"/>
      <c r="AF62" s="401"/>
      <c r="AG62" s="401"/>
      <c r="AH62" s="401"/>
      <c r="AI62" s="401"/>
      <c r="AJ62" s="401"/>
    </row>
    <row r="63" spans="1:36" x14ac:dyDescent="0.3">
      <c r="A63" s="488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438">
        <v>581175.47</v>
      </c>
      <c r="U63" s="438">
        <v>562750.47</v>
      </c>
      <c r="V63" s="438">
        <v>426577.71</v>
      </c>
      <c r="W63" s="218">
        <f t="shared" si="16"/>
        <v>23959.199999999997</v>
      </c>
      <c r="X63" s="95">
        <f t="shared" si="16"/>
        <v>124358.78999999998</v>
      </c>
      <c r="Y63" s="95">
        <f t="shared" si="16"/>
        <v>211879.67999999999</v>
      </c>
      <c r="Z63" s="95">
        <f t="shared" si="16"/>
        <v>289165.19</v>
      </c>
      <c r="AA63" s="95">
        <f t="shared" si="16"/>
        <v>367223.42</v>
      </c>
      <c r="AB63" s="95">
        <f t="shared" si="16"/>
        <v>433671.04999999993</v>
      </c>
      <c r="AC63" s="95">
        <f t="shared" si="16"/>
        <v>453770.12</v>
      </c>
      <c r="AD63" s="164">
        <f t="shared" si="16"/>
        <v>428373.25</v>
      </c>
    </row>
    <row r="64" spans="1:36" ht="16.2" x14ac:dyDescent="0.45">
      <c r="A64" s="488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439">
        <v>726849.97</v>
      </c>
      <c r="U64" s="439">
        <v>499917.56</v>
      </c>
      <c r="V64" s="439">
        <v>578640.25</v>
      </c>
      <c r="W64" s="219">
        <f t="shared" si="16"/>
        <v>217842.19</v>
      </c>
      <c r="X64" s="96">
        <f t="shared" si="16"/>
        <v>359096.44999999995</v>
      </c>
      <c r="Y64" s="96">
        <f t="shared" si="16"/>
        <v>330470.48</v>
      </c>
      <c r="Z64" s="96">
        <f t="shared" si="16"/>
        <v>326056.31</v>
      </c>
      <c r="AA64" s="96">
        <f t="shared" si="16"/>
        <v>554856.92000000004</v>
      </c>
      <c r="AB64" s="96">
        <f t="shared" si="16"/>
        <v>454315.51999999996</v>
      </c>
      <c r="AC64" s="96">
        <f t="shared" si="16"/>
        <v>282380.75</v>
      </c>
      <c r="AD64" s="165">
        <f t="shared" si="16"/>
        <v>317846.87</v>
      </c>
    </row>
    <row r="65" spans="1:36" x14ac:dyDescent="0.3">
      <c r="A65" s="488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D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35134054.799999997</v>
      </c>
      <c r="T65" s="438">
        <f t="shared" si="17"/>
        <v>36666993.920000002</v>
      </c>
      <c r="U65" s="438">
        <f t="shared" si="17"/>
        <v>35455494.940000005</v>
      </c>
      <c r="V65" s="438">
        <f t="shared" si="17"/>
        <v>34783517.099999994</v>
      </c>
      <c r="W65" s="218">
        <f t="shared" si="17"/>
        <v>2666456.160000002</v>
      </c>
      <c r="X65" s="95">
        <f t="shared" si="17"/>
        <v>3958661.16</v>
      </c>
      <c r="Y65" s="95">
        <f t="shared" si="17"/>
        <v>3657771.060000001</v>
      </c>
      <c r="Z65" s="95">
        <f t="shared" si="17"/>
        <v>5465232.2299999986</v>
      </c>
      <c r="AA65" s="95">
        <f t="shared" si="17"/>
        <v>10396977.089999998</v>
      </c>
      <c r="AB65" s="95">
        <f t="shared" si="17"/>
        <v>13315228.710000003</v>
      </c>
      <c r="AC65" s="95">
        <f t="shared" si="17"/>
        <v>13999790.970000001</v>
      </c>
      <c r="AD65" s="164">
        <f t="shared" si="17"/>
        <v>14653445.279999997</v>
      </c>
    </row>
    <row r="66" spans="1:36" x14ac:dyDescent="0.3">
      <c r="A66" s="488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438"/>
      <c r="U66" s="438"/>
      <c r="V66" s="438"/>
      <c r="W66" s="218"/>
      <c r="X66" s="95"/>
      <c r="Y66" s="95"/>
      <c r="Z66" s="95"/>
      <c r="AA66" s="95"/>
      <c r="AB66" s="95"/>
      <c r="AC66" s="95"/>
      <c r="AD66" s="164"/>
    </row>
    <row r="67" spans="1:36" x14ac:dyDescent="0.3">
      <c r="A67" s="488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438">
        <v>22084411.199999999</v>
      </c>
      <c r="U67" s="438">
        <v>21203227.469999999</v>
      </c>
      <c r="V67" s="438">
        <v>20282738.34</v>
      </c>
      <c r="W67" s="218">
        <f t="shared" ref="W67:AD71" si="20">O67-C67</f>
        <v>974173.41000000387</v>
      </c>
      <c r="X67" s="95">
        <f t="shared" si="20"/>
        <v>-1063367.799999997</v>
      </c>
      <c r="Y67" s="95">
        <f t="shared" si="20"/>
        <v>1616882.1000000015</v>
      </c>
      <c r="Z67" s="95">
        <f t="shared" si="20"/>
        <v>3816903.6999999993</v>
      </c>
      <c r="AA67" s="95">
        <f t="shared" si="20"/>
        <v>4689460.9400000013</v>
      </c>
      <c r="AB67" s="95">
        <f t="shared" si="20"/>
        <v>6667600.9699999988</v>
      </c>
      <c r="AC67" s="95">
        <f t="shared" si="20"/>
        <v>8054729.3499999996</v>
      </c>
      <c r="AD67" s="164">
        <f t="shared" si="20"/>
        <v>8633003.870000001</v>
      </c>
      <c r="AE67" s="400"/>
      <c r="AF67" s="400"/>
      <c r="AG67" s="400"/>
      <c r="AH67" s="400"/>
      <c r="AI67" s="400"/>
      <c r="AJ67" s="400"/>
    </row>
    <row r="68" spans="1:36" x14ac:dyDescent="0.3">
      <c r="A68" s="488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14884681.84</v>
      </c>
      <c r="T68" s="438">
        <v>14629602.52</v>
      </c>
      <c r="U68" s="438">
        <v>14857869.300000001</v>
      </c>
      <c r="V68" s="438">
        <v>15078673.24</v>
      </c>
      <c r="W68" s="218">
        <f t="shared" si="20"/>
        <v>-2413702.1599999983</v>
      </c>
      <c r="X68" s="95">
        <f t="shared" si="20"/>
        <v>-2180923.1499999985</v>
      </c>
      <c r="Y68" s="95">
        <f t="shared" si="20"/>
        <v>-239078.36999999918</v>
      </c>
      <c r="Z68" s="95">
        <f t="shared" si="20"/>
        <v>156995.1799999997</v>
      </c>
      <c r="AA68" s="95">
        <f t="shared" si="20"/>
        <v>2640376.6500000004</v>
      </c>
      <c r="AB68" s="95">
        <f t="shared" si="20"/>
        <v>3008406</v>
      </c>
      <c r="AC68" s="95">
        <f t="shared" si="20"/>
        <v>4226125.4300000016</v>
      </c>
      <c r="AD68" s="164">
        <f t="shared" si="20"/>
        <v>4268929.51</v>
      </c>
    </row>
    <row r="69" spans="1:36" x14ac:dyDescent="0.3">
      <c r="A69" s="488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1242164.3400000001</v>
      </c>
      <c r="T69" s="438">
        <v>1153801.24</v>
      </c>
      <c r="U69" s="438">
        <v>1020708.2</v>
      </c>
      <c r="V69" s="438">
        <v>805510.2</v>
      </c>
      <c r="W69" s="218">
        <f t="shared" si="20"/>
        <v>45512.840000000084</v>
      </c>
      <c r="X69" s="95">
        <f t="shared" si="20"/>
        <v>225393.49000000022</v>
      </c>
      <c r="Y69" s="95">
        <f t="shared" si="20"/>
        <v>683105.41000000015</v>
      </c>
      <c r="Z69" s="95">
        <f t="shared" si="20"/>
        <v>707221.79999999981</v>
      </c>
      <c r="AA69" s="95">
        <f t="shared" si="20"/>
        <v>835053.05</v>
      </c>
      <c r="AB69" s="95">
        <f t="shared" si="20"/>
        <v>954038.27</v>
      </c>
      <c r="AC69" s="95">
        <f t="shared" si="20"/>
        <v>900391.99</v>
      </c>
      <c r="AD69" s="164">
        <f t="shared" si="20"/>
        <v>738062.3899999999</v>
      </c>
      <c r="AE69" s="401"/>
      <c r="AF69" s="401"/>
      <c r="AG69" s="401"/>
      <c r="AH69" s="401"/>
      <c r="AI69" s="401"/>
      <c r="AJ69" s="401"/>
    </row>
    <row r="70" spans="1:36" x14ac:dyDescent="0.3">
      <c r="A70" s="488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939224.47</v>
      </c>
      <c r="T70" s="438">
        <v>816594.73</v>
      </c>
      <c r="U70" s="438">
        <v>650045.87</v>
      </c>
      <c r="V70" s="438">
        <v>512737.38</v>
      </c>
      <c r="W70" s="218">
        <f t="shared" si="20"/>
        <v>109650.49000000022</v>
      </c>
      <c r="X70" s="95">
        <f t="shared" si="20"/>
        <v>310930.08000000007</v>
      </c>
      <c r="Y70" s="95">
        <f t="shared" si="20"/>
        <v>323310.44999999995</v>
      </c>
      <c r="Z70" s="95">
        <f t="shared" si="20"/>
        <v>418323.04999999981</v>
      </c>
      <c r="AA70" s="95">
        <f t="shared" si="20"/>
        <v>468708.05</v>
      </c>
      <c r="AB70" s="95">
        <f t="shared" si="20"/>
        <v>514449.17999999993</v>
      </c>
      <c r="AC70" s="95">
        <f t="shared" si="20"/>
        <v>432228.75</v>
      </c>
      <c r="AD70" s="164">
        <f t="shared" si="20"/>
        <v>372549.19000000006</v>
      </c>
    </row>
    <row r="71" spans="1:36" x14ac:dyDescent="0.3">
      <c r="A71" s="488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1280616.25</v>
      </c>
      <c r="T71" s="439">
        <v>1184781.67</v>
      </c>
      <c r="U71" s="439">
        <v>1094974.8</v>
      </c>
      <c r="V71" s="439">
        <v>986478.53</v>
      </c>
      <c r="W71" s="219">
        <f t="shared" si="20"/>
        <v>939648.1</v>
      </c>
      <c r="X71" s="96">
        <f t="shared" si="20"/>
        <v>348608.13000000012</v>
      </c>
      <c r="Y71" s="96">
        <f t="shared" si="20"/>
        <v>365484.15000000014</v>
      </c>
      <c r="Z71" s="96">
        <f t="shared" si="20"/>
        <v>883494.59000000008</v>
      </c>
      <c r="AA71" s="96">
        <f t="shared" si="20"/>
        <v>649159.98</v>
      </c>
      <c r="AB71" s="96">
        <f t="shared" si="20"/>
        <v>654134.85999999987</v>
      </c>
      <c r="AC71" s="96">
        <f t="shared" si="20"/>
        <v>680656.9</v>
      </c>
      <c r="AD71" s="165">
        <f t="shared" si="20"/>
        <v>457644.93999999994</v>
      </c>
    </row>
    <row r="72" spans="1:36" ht="15" thickBot="1" x14ac:dyDescent="0.35">
      <c r="A72" s="488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D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41529682.530000001</v>
      </c>
      <c r="T72" s="440">
        <f t="shared" si="23"/>
        <v>39869191.359999999</v>
      </c>
      <c r="U72" s="440">
        <f t="shared" si="23"/>
        <v>38826825.639999993</v>
      </c>
      <c r="V72" s="440">
        <f t="shared" si="23"/>
        <v>37666137.690000005</v>
      </c>
      <c r="W72" s="220">
        <f t="shared" si="23"/>
        <v>-344717.31999999413</v>
      </c>
      <c r="X72" s="97">
        <f t="shared" si="23"/>
        <v>-2359359.2499999953</v>
      </c>
      <c r="Y72" s="97">
        <f t="shared" si="23"/>
        <v>2749703.740000003</v>
      </c>
      <c r="Z72" s="97">
        <f t="shared" si="23"/>
        <v>5982938.3199999984</v>
      </c>
      <c r="AA72" s="97">
        <f t="shared" si="23"/>
        <v>9282758.6700000018</v>
      </c>
      <c r="AB72" s="97">
        <f t="shared" si="23"/>
        <v>11798629.279999997</v>
      </c>
      <c r="AC72" s="97">
        <f t="shared" si="23"/>
        <v>14294132.420000002</v>
      </c>
      <c r="AD72" s="475">
        <f t="shared" si="23"/>
        <v>14470189.9</v>
      </c>
    </row>
    <row r="73" spans="1:36" x14ac:dyDescent="0.3">
      <c r="A73" s="488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69"/>
      <c r="U73" s="369"/>
      <c r="V73" s="369"/>
      <c r="W73" s="221"/>
      <c r="X73" s="32"/>
      <c r="Y73" s="32"/>
      <c r="Z73" s="32"/>
      <c r="AA73" s="32"/>
      <c r="AB73" s="32"/>
      <c r="AC73" s="32"/>
      <c r="AD73" s="476"/>
    </row>
    <row r="74" spans="1:36" x14ac:dyDescent="0.3">
      <c r="A74" s="488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363">
        <v>4041378</v>
      </c>
      <c r="U74" s="363">
        <v>4585303</v>
      </c>
      <c r="V74" s="363">
        <v>5569914</v>
      </c>
      <c r="W74" s="213">
        <f t="shared" ref="W74:AD78" si="24">O74-C74</f>
        <v>-8197240</v>
      </c>
      <c r="X74" s="80">
        <f t="shared" si="24"/>
        <v>1276654</v>
      </c>
      <c r="Y74" s="80">
        <f t="shared" si="24"/>
        <v>3538196</v>
      </c>
      <c r="Z74" s="80">
        <f t="shared" si="24"/>
        <v>187617</v>
      </c>
      <c r="AA74" s="80">
        <f t="shared" si="24"/>
        <v>238763</v>
      </c>
      <c r="AB74" s="80">
        <f t="shared" si="24"/>
        <v>109731</v>
      </c>
      <c r="AC74" s="80">
        <f t="shared" si="24"/>
        <v>142647</v>
      </c>
      <c r="AD74" s="154">
        <f t="shared" si="24"/>
        <v>-1584214</v>
      </c>
      <c r="AE74" s="400"/>
      <c r="AF74" s="400"/>
      <c r="AG74" s="400"/>
      <c r="AH74" s="400"/>
      <c r="AI74" s="400"/>
      <c r="AJ74" s="400"/>
    </row>
    <row r="75" spans="1:36" x14ac:dyDescent="0.3">
      <c r="A75" s="488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363">
        <v>697913</v>
      </c>
      <c r="U75" s="363">
        <v>761083</v>
      </c>
      <c r="V75" s="363">
        <v>1016833</v>
      </c>
      <c r="W75" s="213">
        <f t="shared" si="24"/>
        <v>-1401934</v>
      </c>
      <c r="X75" s="80">
        <f t="shared" si="24"/>
        <v>-112682</v>
      </c>
      <c r="Y75" s="80">
        <f t="shared" si="24"/>
        <v>222955</v>
      </c>
      <c r="Z75" s="80">
        <f t="shared" si="24"/>
        <v>-218665</v>
      </c>
      <c r="AA75" s="80">
        <f t="shared" si="24"/>
        <v>66699</v>
      </c>
      <c r="AB75" s="80">
        <f t="shared" si="24"/>
        <v>2130</v>
      </c>
      <c r="AC75" s="80">
        <f t="shared" si="24"/>
        <v>58357</v>
      </c>
      <c r="AD75" s="154">
        <f t="shared" si="24"/>
        <v>-77247</v>
      </c>
    </row>
    <row r="76" spans="1:36" x14ac:dyDescent="0.3">
      <c r="A76" s="488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363">
        <v>420648</v>
      </c>
      <c r="U76" s="363">
        <v>472331</v>
      </c>
      <c r="V76" s="363">
        <v>566255</v>
      </c>
      <c r="W76" s="213">
        <f t="shared" si="24"/>
        <v>-1823446</v>
      </c>
      <c r="X76" s="80">
        <f t="shared" si="24"/>
        <v>-316797</v>
      </c>
      <c r="Y76" s="80">
        <f t="shared" si="24"/>
        <v>210882</v>
      </c>
      <c r="Z76" s="80">
        <f t="shared" si="24"/>
        <v>-134885</v>
      </c>
      <c r="AA76" s="80">
        <f t="shared" si="24"/>
        <v>-79536</v>
      </c>
      <c r="AB76" s="80">
        <f t="shared" si="24"/>
        <v>-61733</v>
      </c>
      <c r="AC76" s="80">
        <f t="shared" si="24"/>
        <v>-67942</v>
      </c>
      <c r="AD76" s="154">
        <f t="shared" si="24"/>
        <v>-286922</v>
      </c>
      <c r="AE76" s="401"/>
      <c r="AF76" s="401"/>
      <c r="AG76" s="401"/>
      <c r="AH76" s="401"/>
      <c r="AI76" s="401"/>
      <c r="AJ76" s="401"/>
    </row>
    <row r="77" spans="1:36" x14ac:dyDescent="0.3">
      <c r="A77" s="488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363">
        <v>1758344</v>
      </c>
      <c r="U77" s="363">
        <v>1912625</v>
      </c>
      <c r="V77" s="363">
        <v>2222127</v>
      </c>
      <c r="W77" s="213">
        <f t="shared" si="24"/>
        <v>-3237485</v>
      </c>
      <c r="X77" s="80">
        <f t="shared" si="24"/>
        <v>-956171</v>
      </c>
      <c r="Y77" s="80">
        <f t="shared" si="24"/>
        <v>-40339</v>
      </c>
      <c r="Z77" s="80">
        <f t="shared" si="24"/>
        <v>-689120</v>
      </c>
      <c r="AA77" s="80">
        <f t="shared" si="24"/>
        <v>-302796</v>
      </c>
      <c r="AB77" s="80">
        <f t="shared" si="24"/>
        <v>-219423</v>
      </c>
      <c r="AC77" s="80">
        <f t="shared" si="24"/>
        <v>-274422</v>
      </c>
      <c r="AD77" s="154">
        <f t="shared" si="24"/>
        <v>-816595</v>
      </c>
    </row>
    <row r="78" spans="1:36" x14ac:dyDescent="0.3">
      <c r="A78" s="488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370">
        <v>18860024</v>
      </c>
      <c r="U78" s="370">
        <v>16766238</v>
      </c>
      <c r="V78" s="370">
        <v>11026664</v>
      </c>
      <c r="W78" s="214">
        <f t="shared" si="24"/>
        <v>-2890399</v>
      </c>
      <c r="X78" s="85">
        <f t="shared" si="24"/>
        <v>-1655044</v>
      </c>
      <c r="Y78" s="85">
        <f t="shared" si="24"/>
        <v>-1722788</v>
      </c>
      <c r="Z78" s="85">
        <f t="shared" si="24"/>
        <v>-1159108.1999999993</v>
      </c>
      <c r="AA78" s="85">
        <f t="shared" si="24"/>
        <v>3565110</v>
      </c>
      <c r="AB78" s="85">
        <f t="shared" si="24"/>
        <v>-78189</v>
      </c>
      <c r="AC78" s="85">
        <f t="shared" si="24"/>
        <v>8370909</v>
      </c>
      <c r="AD78" s="155">
        <f t="shared" si="24"/>
        <v>2269668</v>
      </c>
    </row>
    <row r="79" spans="1:36" x14ac:dyDescent="0.3">
      <c r="A79" s="488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D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20015421</v>
      </c>
      <c r="T79" s="363">
        <f t="shared" si="25"/>
        <v>25778307</v>
      </c>
      <c r="U79" s="363">
        <f t="shared" si="25"/>
        <v>24497580</v>
      </c>
      <c r="V79" s="363">
        <f t="shared" si="25"/>
        <v>20401793</v>
      </c>
      <c r="W79" s="213">
        <f t="shared" si="25"/>
        <v>-17550504</v>
      </c>
      <c r="X79" s="80">
        <f t="shared" si="25"/>
        <v>-1764040</v>
      </c>
      <c r="Y79" s="80">
        <f t="shared" si="25"/>
        <v>2208906</v>
      </c>
      <c r="Z79" s="80">
        <f t="shared" si="25"/>
        <v>-2014161.1999999993</v>
      </c>
      <c r="AA79" s="80">
        <f t="shared" si="25"/>
        <v>3488240</v>
      </c>
      <c r="AB79" s="80">
        <f t="shared" si="25"/>
        <v>-247484</v>
      </c>
      <c r="AC79" s="80">
        <f t="shared" si="25"/>
        <v>8229549</v>
      </c>
      <c r="AD79" s="154">
        <f t="shared" si="25"/>
        <v>-495310</v>
      </c>
    </row>
    <row r="80" spans="1:36" x14ac:dyDescent="0.3">
      <c r="A80" s="488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441"/>
      <c r="U80" s="441"/>
      <c r="V80" s="441"/>
      <c r="W80" s="222"/>
      <c r="X80" s="144"/>
      <c r="Y80" s="144"/>
      <c r="Z80" s="144"/>
      <c r="AA80" s="144"/>
      <c r="AB80" s="144"/>
      <c r="AC80" s="144"/>
      <c r="AD80" s="477"/>
    </row>
    <row r="81" spans="1:30" x14ac:dyDescent="0.3">
      <c r="A81" s="488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442">
        <v>7415162.9299999997</v>
      </c>
      <c r="U81" s="442">
        <v>7993278.54</v>
      </c>
      <c r="V81" s="442">
        <v>8486225.4900000002</v>
      </c>
      <c r="W81" s="218">
        <f t="shared" ref="W81:AD85" si="26">O81-C81</f>
        <v>-12361340.380000003</v>
      </c>
      <c r="X81" s="95">
        <f t="shared" si="26"/>
        <v>513029.80000000075</v>
      </c>
      <c r="Y81" s="95">
        <f t="shared" si="26"/>
        <v>3536534.7399999984</v>
      </c>
      <c r="Z81" s="95">
        <f t="shared" si="26"/>
        <v>-352318.68999999948</v>
      </c>
      <c r="AA81" s="95">
        <f t="shared" si="26"/>
        <v>-94147.529999999329</v>
      </c>
      <c r="AB81" s="95">
        <f t="shared" si="26"/>
        <v>-103692.77000000048</v>
      </c>
      <c r="AC81" s="95">
        <f t="shared" si="26"/>
        <v>-161075.0700000003</v>
      </c>
      <c r="AD81" s="164">
        <f t="shared" si="26"/>
        <v>-2740752.0600000005</v>
      </c>
    </row>
    <row r="82" spans="1:30" x14ac:dyDescent="0.3">
      <c r="A82" s="488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442">
        <v>950283.53</v>
      </c>
      <c r="U82" s="442">
        <v>996372.49</v>
      </c>
      <c r="V82" s="442">
        <v>1147911.2</v>
      </c>
      <c r="W82" s="218">
        <f t="shared" si="26"/>
        <v>-1618921.79</v>
      </c>
      <c r="X82" s="95">
        <f t="shared" si="26"/>
        <v>-287400.95000000019</v>
      </c>
      <c r="Y82" s="95">
        <f t="shared" si="26"/>
        <v>21596.839999999851</v>
      </c>
      <c r="Z82" s="95">
        <f t="shared" si="26"/>
        <v>-335577.57000000007</v>
      </c>
      <c r="AA82" s="95">
        <f t="shared" si="26"/>
        <v>16111.110000000102</v>
      </c>
      <c r="AB82" s="95">
        <f t="shared" si="26"/>
        <v>-18682.900000000023</v>
      </c>
      <c r="AC82" s="95">
        <f t="shared" si="26"/>
        <v>41431.079999999958</v>
      </c>
      <c r="AD82" s="164">
        <f t="shared" si="26"/>
        <v>-137551.88000000012</v>
      </c>
    </row>
    <row r="83" spans="1:30" x14ac:dyDescent="0.3">
      <c r="A83" s="488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442">
        <v>840595.17</v>
      </c>
      <c r="U83" s="442">
        <v>885245.79</v>
      </c>
      <c r="V83" s="442">
        <v>884127.78</v>
      </c>
      <c r="W83" s="218">
        <f t="shared" si="26"/>
        <v>-2338352.4800000004</v>
      </c>
      <c r="X83" s="95">
        <f t="shared" si="26"/>
        <v>-478125.25</v>
      </c>
      <c r="Y83" s="95">
        <f t="shared" si="26"/>
        <v>208430.70000000019</v>
      </c>
      <c r="Z83" s="95">
        <f t="shared" si="26"/>
        <v>-162012.58999999985</v>
      </c>
      <c r="AA83" s="95">
        <f t="shared" si="26"/>
        <v>-93640.930000000051</v>
      </c>
      <c r="AB83" s="95">
        <f t="shared" si="26"/>
        <v>-73113.910000000033</v>
      </c>
      <c r="AC83" s="95">
        <f t="shared" si="26"/>
        <v>-76622.85999999987</v>
      </c>
      <c r="AD83" s="164">
        <f t="shared" si="26"/>
        <v>-387595.57999999984</v>
      </c>
    </row>
    <row r="84" spans="1:30" x14ac:dyDescent="0.3">
      <c r="A84" s="488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442">
        <v>1415883.54</v>
      </c>
      <c r="U84" s="442">
        <v>1487116.28</v>
      </c>
      <c r="V84" s="442">
        <v>1596749.77</v>
      </c>
      <c r="W84" s="218">
        <f t="shared" si="26"/>
        <v>-2771957.6400000006</v>
      </c>
      <c r="X84" s="95">
        <f t="shared" si="26"/>
        <v>-888994</v>
      </c>
      <c r="Y84" s="95">
        <f t="shared" si="26"/>
        <v>-94694.5</v>
      </c>
      <c r="Z84" s="95">
        <f t="shared" si="26"/>
        <v>-496569.29999999981</v>
      </c>
      <c r="AA84" s="95">
        <f t="shared" si="26"/>
        <v>-252446.87000000011</v>
      </c>
      <c r="AB84" s="95">
        <f t="shared" si="26"/>
        <v>-181108.16999999993</v>
      </c>
      <c r="AC84" s="95">
        <f t="shared" si="26"/>
        <v>-221395.61999999988</v>
      </c>
      <c r="AD84" s="164">
        <f t="shared" si="26"/>
        <v>-634728.05000000028</v>
      </c>
    </row>
    <row r="85" spans="1:30" ht="16.2" x14ac:dyDescent="0.45">
      <c r="A85" s="488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443">
        <v>2204569.33</v>
      </c>
      <c r="U85" s="443">
        <v>2347920.5500000003</v>
      </c>
      <c r="V85" s="443">
        <v>2624732.87</v>
      </c>
      <c r="W85" s="219">
        <f t="shared" si="26"/>
        <v>-1255420.9000000004</v>
      </c>
      <c r="X85" s="96">
        <f t="shared" si="26"/>
        <v>236637.16999999993</v>
      </c>
      <c r="Y85" s="96">
        <f t="shared" si="26"/>
        <v>-432634.34999999963</v>
      </c>
      <c r="Z85" s="96">
        <f t="shared" si="26"/>
        <v>-316336.0700000003</v>
      </c>
      <c r="AA85" s="96">
        <f t="shared" si="26"/>
        <v>-117229.35000000009</v>
      </c>
      <c r="AB85" s="96">
        <f t="shared" si="26"/>
        <v>-264987.5299999998</v>
      </c>
      <c r="AC85" s="96">
        <f t="shared" si="26"/>
        <v>-114341.97999999952</v>
      </c>
      <c r="AD85" s="165">
        <f t="shared" si="26"/>
        <v>-13408.610000000335</v>
      </c>
    </row>
    <row r="86" spans="1:30" x14ac:dyDescent="0.3">
      <c r="A86" s="488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D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14063744.630000001</v>
      </c>
      <c r="T86" s="442">
        <f t="shared" si="27"/>
        <v>12826494.500000002</v>
      </c>
      <c r="U86" s="442">
        <f t="shared" si="27"/>
        <v>13709933.65</v>
      </c>
      <c r="V86" s="442">
        <f t="shared" si="27"/>
        <v>14739747.109999999</v>
      </c>
      <c r="W86" s="223">
        <f t="shared" si="27"/>
        <v>-20345993.190000005</v>
      </c>
      <c r="X86" s="117">
        <f t="shared" si="27"/>
        <v>-904853.22999999952</v>
      </c>
      <c r="Y86" s="117">
        <f t="shared" si="27"/>
        <v>3239233.4299999988</v>
      </c>
      <c r="Z86" s="117">
        <f t="shared" si="27"/>
        <v>-1662814.2199999995</v>
      </c>
      <c r="AA86" s="117">
        <f t="shared" si="27"/>
        <v>-541353.56999999948</v>
      </c>
      <c r="AB86" s="117">
        <f t="shared" si="27"/>
        <v>-641585.28000000026</v>
      </c>
      <c r="AC86" s="117">
        <f t="shared" si="27"/>
        <v>-532004.4499999996</v>
      </c>
      <c r="AD86" s="478">
        <f t="shared" si="27"/>
        <v>-3914036.1800000011</v>
      </c>
    </row>
    <row r="87" spans="1:30" x14ac:dyDescent="0.3">
      <c r="A87" s="488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375"/>
      <c r="U87" s="375"/>
      <c r="V87" s="375"/>
      <c r="W87" s="245"/>
      <c r="X87" s="243"/>
      <c r="Y87" s="37"/>
      <c r="Z87" s="37"/>
      <c r="AA87" s="37"/>
      <c r="AB87" s="37"/>
      <c r="AC87" s="37"/>
      <c r="AD87" s="479"/>
    </row>
    <row r="88" spans="1:30" x14ac:dyDescent="0.3">
      <c r="A88" s="488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375" t="s">
        <v>31</v>
      </c>
      <c r="U88" s="375" t="s">
        <v>31</v>
      </c>
      <c r="V88" s="375" t="s">
        <v>31</v>
      </c>
      <c r="W88" s="248" t="s">
        <v>31</v>
      </c>
      <c r="X88" s="243" t="s">
        <v>31</v>
      </c>
      <c r="Y88" s="46" t="s">
        <v>31</v>
      </c>
      <c r="Z88" s="46" t="s">
        <v>31</v>
      </c>
      <c r="AA88" s="46" t="s">
        <v>31</v>
      </c>
      <c r="AB88" s="46" t="s">
        <v>31</v>
      </c>
      <c r="AC88" s="46" t="s">
        <v>31</v>
      </c>
      <c r="AD88" s="170" t="s">
        <v>31</v>
      </c>
    </row>
    <row r="89" spans="1:30" x14ac:dyDescent="0.3">
      <c r="A89" s="488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375" t="s">
        <v>31</v>
      </c>
      <c r="U89" s="375" t="s">
        <v>31</v>
      </c>
      <c r="V89" s="375" t="s">
        <v>31</v>
      </c>
      <c r="W89" s="248" t="s">
        <v>31</v>
      </c>
      <c r="X89" s="243" t="s">
        <v>31</v>
      </c>
      <c r="Y89" s="46" t="s">
        <v>31</v>
      </c>
      <c r="Z89" s="46" t="s">
        <v>31</v>
      </c>
      <c r="AA89" s="46" t="s">
        <v>31</v>
      </c>
      <c r="AB89" s="46" t="s">
        <v>31</v>
      </c>
      <c r="AC89" s="46" t="s">
        <v>31</v>
      </c>
      <c r="AD89" s="170" t="s">
        <v>31</v>
      </c>
    </row>
    <row r="90" spans="1:30" x14ac:dyDescent="0.3">
      <c r="A90" s="488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375" t="s">
        <v>31</v>
      </c>
      <c r="U90" s="375" t="s">
        <v>31</v>
      </c>
      <c r="V90" s="375" t="s">
        <v>31</v>
      </c>
      <c r="W90" s="248" t="s">
        <v>31</v>
      </c>
      <c r="X90" s="243" t="s">
        <v>31</v>
      </c>
      <c r="Y90" s="46" t="s">
        <v>31</v>
      </c>
      <c r="Z90" s="46" t="s">
        <v>31</v>
      </c>
      <c r="AA90" s="46" t="s">
        <v>31</v>
      </c>
      <c r="AB90" s="46" t="s">
        <v>31</v>
      </c>
      <c r="AC90" s="46" t="s">
        <v>31</v>
      </c>
      <c r="AD90" s="170" t="s">
        <v>31</v>
      </c>
    </row>
    <row r="91" spans="1:30" x14ac:dyDescent="0.3">
      <c r="A91" s="488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375" t="s">
        <v>31</v>
      </c>
      <c r="U91" s="375" t="s">
        <v>31</v>
      </c>
      <c r="V91" s="375" t="s">
        <v>31</v>
      </c>
      <c r="W91" s="248" t="s">
        <v>31</v>
      </c>
      <c r="X91" s="243" t="s">
        <v>31</v>
      </c>
      <c r="Y91" s="46" t="s">
        <v>31</v>
      </c>
      <c r="Z91" s="46" t="s">
        <v>31</v>
      </c>
      <c r="AA91" s="46" t="s">
        <v>31</v>
      </c>
      <c r="AB91" s="46" t="s">
        <v>31</v>
      </c>
      <c r="AC91" s="46" t="s">
        <v>31</v>
      </c>
      <c r="AD91" s="170" t="s">
        <v>31</v>
      </c>
    </row>
    <row r="92" spans="1:30" x14ac:dyDescent="0.3">
      <c r="A92" s="488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375" t="s">
        <v>31</v>
      </c>
      <c r="U92" s="375" t="s">
        <v>31</v>
      </c>
      <c r="V92" s="375" t="s">
        <v>31</v>
      </c>
      <c r="W92" s="248" t="s">
        <v>31</v>
      </c>
      <c r="X92" s="243" t="s">
        <v>31</v>
      </c>
      <c r="Y92" s="46" t="s">
        <v>31</v>
      </c>
      <c r="Z92" s="46" t="s">
        <v>31</v>
      </c>
      <c r="AA92" s="46" t="s">
        <v>31</v>
      </c>
      <c r="AB92" s="46" t="s">
        <v>31</v>
      </c>
      <c r="AC92" s="46" t="s">
        <v>31</v>
      </c>
      <c r="AD92" s="170" t="s">
        <v>31</v>
      </c>
    </row>
    <row r="93" spans="1:30" x14ac:dyDescent="0.3">
      <c r="A93" s="488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375" t="s">
        <v>31</v>
      </c>
      <c r="U93" s="375" t="s">
        <v>31</v>
      </c>
      <c r="V93" s="375" t="s">
        <v>31</v>
      </c>
      <c r="W93" s="248" t="s">
        <v>31</v>
      </c>
      <c r="X93" s="243" t="s">
        <v>31</v>
      </c>
      <c r="Y93" s="46" t="s">
        <v>31</v>
      </c>
      <c r="Z93" s="46" t="s">
        <v>31</v>
      </c>
      <c r="AA93" s="46" t="s">
        <v>31</v>
      </c>
      <c r="AB93" s="46" t="s">
        <v>31</v>
      </c>
      <c r="AC93" s="46" t="s">
        <v>31</v>
      </c>
      <c r="AD93" s="170" t="s">
        <v>31</v>
      </c>
    </row>
    <row r="94" spans="1:30" x14ac:dyDescent="0.3">
      <c r="A94" s="488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376"/>
      <c r="U94" s="376"/>
      <c r="V94" s="376"/>
      <c r="W94" s="253"/>
      <c r="X94" s="254"/>
      <c r="Y94" s="38"/>
      <c r="Z94" s="38"/>
      <c r="AA94" s="38"/>
      <c r="AB94" s="38"/>
      <c r="AC94" s="38"/>
      <c r="AD94" s="172"/>
    </row>
    <row r="95" spans="1:30" x14ac:dyDescent="0.3">
      <c r="A95" s="488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V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8338424.5099999998</v>
      </c>
      <c r="T95" s="325">
        <f t="shared" si="29"/>
        <v>7415162.9299999997</v>
      </c>
      <c r="U95" s="325">
        <f t="shared" si="29"/>
        <v>7993278.54</v>
      </c>
      <c r="V95" s="325">
        <f t="shared" si="29"/>
        <v>8486225.4900000002</v>
      </c>
      <c r="W95" s="218">
        <f t="shared" ref="W95:AD99" si="30">O95-C95</f>
        <v>-12361340.380000003</v>
      </c>
      <c r="X95" s="95">
        <f t="shared" si="30"/>
        <v>513029.80000000075</v>
      </c>
      <c r="Y95" s="95">
        <f t="shared" si="30"/>
        <v>3536534.7399999984</v>
      </c>
      <c r="Z95" s="95">
        <f t="shared" si="30"/>
        <v>-352318.68999999948</v>
      </c>
      <c r="AA95" s="95">
        <f t="shared" si="30"/>
        <v>-94147.529999999329</v>
      </c>
      <c r="AB95" s="95">
        <f t="shared" si="30"/>
        <v>-103692.77000000048</v>
      </c>
      <c r="AC95" s="95">
        <f t="shared" si="30"/>
        <v>-161075.0700000003</v>
      </c>
      <c r="AD95" s="164">
        <f t="shared" si="30"/>
        <v>-2740752.0600000005</v>
      </c>
    </row>
    <row r="96" spans="1:30" x14ac:dyDescent="0.3">
      <c r="A96" s="488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1097679.29</v>
      </c>
      <c r="T96" s="325">
        <f t="shared" si="29"/>
        <v>950283.53</v>
      </c>
      <c r="U96" s="325">
        <f t="shared" si="29"/>
        <v>996372.49</v>
      </c>
      <c r="V96" s="325">
        <f t="shared" si="29"/>
        <v>1147911.2</v>
      </c>
      <c r="W96" s="218">
        <f t="shared" si="30"/>
        <v>-1618921.79</v>
      </c>
      <c r="X96" s="95">
        <f t="shared" si="30"/>
        <v>-287400.95000000019</v>
      </c>
      <c r="Y96" s="95">
        <f t="shared" si="30"/>
        <v>21596.839999999851</v>
      </c>
      <c r="Z96" s="95">
        <f t="shared" si="30"/>
        <v>-335577.57000000007</v>
      </c>
      <c r="AA96" s="95">
        <f t="shared" si="30"/>
        <v>16111.110000000102</v>
      </c>
      <c r="AB96" s="95">
        <f t="shared" si="30"/>
        <v>-18682.900000000023</v>
      </c>
      <c r="AC96" s="95">
        <f t="shared" si="30"/>
        <v>41431.079999999958</v>
      </c>
      <c r="AD96" s="164">
        <f t="shared" si="30"/>
        <v>-137551.88000000012</v>
      </c>
    </row>
    <row r="97" spans="1:30" x14ac:dyDescent="0.3">
      <c r="A97" s="488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886206.72</v>
      </c>
      <c r="T97" s="325">
        <f t="shared" si="29"/>
        <v>840595.17</v>
      </c>
      <c r="U97" s="325">
        <f t="shared" si="29"/>
        <v>885245.79</v>
      </c>
      <c r="V97" s="325">
        <f t="shared" si="29"/>
        <v>884127.78</v>
      </c>
      <c r="W97" s="218">
        <f t="shared" si="30"/>
        <v>-2338352.4800000004</v>
      </c>
      <c r="X97" s="95">
        <f t="shared" si="30"/>
        <v>-478125.25</v>
      </c>
      <c r="Y97" s="95">
        <f t="shared" si="30"/>
        <v>208430.70000000019</v>
      </c>
      <c r="Z97" s="95">
        <f t="shared" si="30"/>
        <v>-162012.58999999985</v>
      </c>
      <c r="AA97" s="95">
        <f t="shared" si="30"/>
        <v>-93640.930000000051</v>
      </c>
      <c r="AB97" s="95">
        <f t="shared" si="30"/>
        <v>-73113.910000000033</v>
      </c>
      <c r="AC97" s="95">
        <f t="shared" si="30"/>
        <v>-76622.85999999987</v>
      </c>
      <c r="AD97" s="164">
        <f t="shared" si="30"/>
        <v>-387595.57999999984</v>
      </c>
    </row>
    <row r="98" spans="1:30" x14ac:dyDescent="0.3">
      <c r="A98" s="488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1484690.02</v>
      </c>
      <c r="T98" s="325">
        <f t="shared" si="29"/>
        <v>1415883.54</v>
      </c>
      <c r="U98" s="325">
        <f t="shared" si="29"/>
        <v>1487116.28</v>
      </c>
      <c r="V98" s="325">
        <f t="shared" si="29"/>
        <v>1596749.77</v>
      </c>
      <c r="W98" s="218">
        <f t="shared" si="30"/>
        <v>-2771957.6400000006</v>
      </c>
      <c r="X98" s="95">
        <f t="shared" si="30"/>
        <v>-888994</v>
      </c>
      <c r="Y98" s="95">
        <f t="shared" si="30"/>
        <v>-94694.5</v>
      </c>
      <c r="Z98" s="95">
        <f t="shared" si="30"/>
        <v>-496569.29999999981</v>
      </c>
      <c r="AA98" s="95">
        <f t="shared" si="30"/>
        <v>-252446.87000000011</v>
      </c>
      <c r="AB98" s="95">
        <f t="shared" si="30"/>
        <v>-181108.16999999993</v>
      </c>
      <c r="AC98" s="95">
        <f t="shared" si="30"/>
        <v>-221395.61999999988</v>
      </c>
      <c r="AD98" s="164">
        <f t="shared" si="30"/>
        <v>-634728.05000000028</v>
      </c>
    </row>
    <row r="99" spans="1:30" ht="16.2" x14ac:dyDescent="0.45">
      <c r="A99" s="488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2256744.09</v>
      </c>
      <c r="T99" s="377">
        <f t="shared" si="29"/>
        <v>2204569.33</v>
      </c>
      <c r="U99" s="377">
        <f t="shared" si="29"/>
        <v>2347920.5500000003</v>
      </c>
      <c r="V99" s="377">
        <f t="shared" si="29"/>
        <v>2624732.87</v>
      </c>
      <c r="W99" s="219">
        <f t="shared" si="30"/>
        <v>-1255420.9000000004</v>
      </c>
      <c r="X99" s="96">
        <f t="shared" si="30"/>
        <v>236637.16999999993</v>
      </c>
      <c r="Y99" s="96">
        <f t="shared" si="30"/>
        <v>-432634.34999999963</v>
      </c>
      <c r="Z99" s="96">
        <f t="shared" si="30"/>
        <v>-316336.0700000003</v>
      </c>
      <c r="AA99" s="96">
        <f t="shared" si="30"/>
        <v>-117229.35000000009</v>
      </c>
      <c r="AB99" s="96">
        <f t="shared" si="30"/>
        <v>-264987.5299999998</v>
      </c>
      <c r="AC99" s="96">
        <f t="shared" si="30"/>
        <v>-114341.97999999952</v>
      </c>
      <c r="AD99" s="165">
        <f t="shared" si="30"/>
        <v>-13408.610000000335</v>
      </c>
    </row>
    <row r="100" spans="1:30" ht="15" thickBot="1" x14ac:dyDescent="0.35">
      <c r="A100" s="488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14063744.630000001</v>
      </c>
      <c r="T100" s="368">
        <f t="shared" si="29"/>
        <v>12826494.500000002</v>
      </c>
      <c r="U100" s="368">
        <f t="shared" si="29"/>
        <v>13709933.65</v>
      </c>
      <c r="V100" s="368">
        <f t="shared" si="29"/>
        <v>14739747.109999999</v>
      </c>
      <c r="W100" s="220">
        <f>SUM(W95:W99)</f>
        <v>-20345993.190000005</v>
      </c>
      <c r="X100" s="97">
        <f>SUM(X95:X99)</f>
        <v>-904853.22999999952</v>
      </c>
      <c r="Y100" s="97">
        <f t="shared" ref="Y100:AD100" si="32">SUM(Y95:Y99)</f>
        <v>3239233.4299999988</v>
      </c>
      <c r="Z100" s="97">
        <f t="shared" si="32"/>
        <v>-1662814.2199999995</v>
      </c>
      <c r="AA100" s="97">
        <f t="shared" si="32"/>
        <v>-541353.56999999948</v>
      </c>
      <c r="AB100" s="97">
        <f t="shared" si="32"/>
        <v>-641585.28000000026</v>
      </c>
      <c r="AC100" s="97">
        <f t="shared" si="32"/>
        <v>-532004.4499999996</v>
      </c>
      <c r="AD100" s="475">
        <f t="shared" si="32"/>
        <v>-3914036.1800000011</v>
      </c>
    </row>
    <row r="101" spans="1:30" x14ac:dyDescent="0.3">
      <c r="A101" s="488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381"/>
      <c r="U101" s="381"/>
      <c r="V101" s="381"/>
      <c r="W101" s="224"/>
      <c r="X101" s="129"/>
      <c r="Y101" s="130"/>
      <c r="Z101" s="130"/>
      <c r="AA101" s="130"/>
      <c r="AB101" s="130"/>
      <c r="AC101" s="130"/>
      <c r="AD101" s="174"/>
    </row>
    <row r="102" spans="1:30" x14ac:dyDescent="0.3">
      <c r="A102" s="488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2">
        <v>12910275.68</v>
      </c>
      <c r="U102" s="322">
        <v>12736021.74</v>
      </c>
      <c r="V102" s="322">
        <v>10559708.220000001</v>
      </c>
      <c r="W102" s="218">
        <f t="shared" ref="W102:AD106" si="33">O102-C102</f>
        <v>-7806756.25</v>
      </c>
      <c r="X102" s="95">
        <f t="shared" si="33"/>
        <v>-14250973.940000001</v>
      </c>
      <c r="Y102" s="95">
        <f t="shared" si="33"/>
        <v>-2992663.2300000004</v>
      </c>
      <c r="Z102" s="95">
        <f t="shared" si="33"/>
        <v>1950449.0199999996</v>
      </c>
      <c r="AA102" s="95">
        <f t="shared" si="33"/>
        <v>-3813694.4399999976</v>
      </c>
      <c r="AB102" s="95">
        <f t="shared" si="33"/>
        <v>-2880089.7300000004</v>
      </c>
      <c r="AC102" s="95">
        <f t="shared" si="33"/>
        <v>-1484149.9399999995</v>
      </c>
      <c r="AD102" s="164">
        <f t="shared" si="33"/>
        <v>-4895806.709999999</v>
      </c>
    </row>
    <row r="103" spans="1:30" x14ac:dyDescent="0.3">
      <c r="A103" s="488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2">
        <v>923867.49</v>
      </c>
      <c r="U103" s="322">
        <v>963789</v>
      </c>
      <c r="V103" s="322">
        <v>743573.58</v>
      </c>
      <c r="W103" s="218">
        <f t="shared" si="33"/>
        <v>-566114.4700000002</v>
      </c>
      <c r="X103" s="95">
        <f t="shared" si="33"/>
        <v>-429451.10999999987</v>
      </c>
      <c r="Y103" s="95">
        <f t="shared" si="33"/>
        <v>-428184.9700000002</v>
      </c>
      <c r="Z103" s="95">
        <f t="shared" si="33"/>
        <v>-40151.15000000014</v>
      </c>
      <c r="AA103" s="95">
        <f t="shared" si="33"/>
        <v>-539790.55000000005</v>
      </c>
      <c r="AB103" s="95">
        <f t="shared" si="33"/>
        <v>-506651.6399999999</v>
      </c>
      <c r="AC103" s="95">
        <f t="shared" si="33"/>
        <v>-388149.29000000004</v>
      </c>
      <c r="AD103" s="164">
        <f t="shared" si="33"/>
        <v>-547647.59</v>
      </c>
    </row>
    <row r="104" spans="1:30" x14ac:dyDescent="0.3">
      <c r="A104" s="488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2">
        <v>1063849.3700000001</v>
      </c>
      <c r="U104" s="322">
        <v>1077551.3799999999</v>
      </c>
      <c r="V104" s="322">
        <v>878915.07</v>
      </c>
      <c r="W104" s="218">
        <f t="shared" si="33"/>
        <v>-1643056.5899999999</v>
      </c>
      <c r="X104" s="95">
        <f t="shared" si="33"/>
        <v>-3176239.59</v>
      </c>
      <c r="Y104" s="95">
        <f t="shared" si="33"/>
        <v>-444726.12000000011</v>
      </c>
      <c r="Z104" s="95">
        <f t="shared" si="33"/>
        <v>411698.73999999976</v>
      </c>
      <c r="AA104" s="95">
        <f t="shared" si="33"/>
        <v>-318497.4600000002</v>
      </c>
      <c r="AB104" s="95">
        <f t="shared" si="33"/>
        <v>-212588.26999999979</v>
      </c>
      <c r="AC104" s="95">
        <f t="shared" si="33"/>
        <v>-46294.25</v>
      </c>
      <c r="AD104" s="164">
        <f t="shared" si="33"/>
        <v>-398486.4</v>
      </c>
    </row>
    <row r="105" spans="1:30" x14ac:dyDescent="0.3">
      <c r="A105" s="488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2">
        <v>1704321.28</v>
      </c>
      <c r="U105" s="322">
        <v>1722446.29</v>
      </c>
      <c r="V105" s="322">
        <v>1366976.79</v>
      </c>
      <c r="W105" s="218">
        <f t="shared" si="33"/>
        <v>-1464179.1099999994</v>
      </c>
      <c r="X105" s="95">
        <f t="shared" si="33"/>
        <v>-4247225.71</v>
      </c>
      <c r="Y105" s="95">
        <f t="shared" si="33"/>
        <v>-461390.9299999997</v>
      </c>
      <c r="Z105" s="95">
        <f t="shared" si="33"/>
        <v>297724.89999999991</v>
      </c>
      <c r="AA105" s="95">
        <f t="shared" si="33"/>
        <v>-579395.52</v>
      </c>
      <c r="AB105" s="95">
        <f t="shared" si="33"/>
        <v>-402000.42999999993</v>
      </c>
      <c r="AC105" s="95">
        <f t="shared" si="33"/>
        <v>-94587.830000000075</v>
      </c>
      <c r="AD105" s="164">
        <f t="shared" si="33"/>
        <v>-707647.29</v>
      </c>
    </row>
    <row r="106" spans="1:30" ht="16.2" x14ac:dyDescent="0.45">
      <c r="A106" s="488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3">
        <v>2392746.79</v>
      </c>
      <c r="U106" s="323">
        <v>2785223.98</v>
      </c>
      <c r="V106" s="323">
        <v>1487250.34</v>
      </c>
      <c r="W106" s="219">
        <f t="shared" si="33"/>
        <v>-490630.08000000007</v>
      </c>
      <c r="X106" s="96">
        <f t="shared" si="33"/>
        <v>-2279940.41</v>
      </c>
      <c r="Y106" s="96">
        <f t="shared" si="33"/>
        <v>416375.20000000019</v>
      </c>
      <c r="Z106" s="96">
        <f t="shared" si="33"/>
        <v>193710.66000000015</v>
      </c>
      <c r="AA106" s="96">
        <f t="shared" si="33"/>
        <v>-751801.5299999998</v>
      </c>
      <c r="AB106" s="96">
        <f t="shared" si="33"/>
        <v>-11188.790000000037</v>
      </c>
      <c r="AC106" s="96">
        <f t="shared" si="33"/>
        <v>199829.79000000004</v>
      </c>
      <c r="AD106" s="165">
        <f t="shared" si="33"/>
        <v>-1262892.8499999999</v>
      </c>
    </row>
    <row r="107" spans="1:30" x14ac:dyDescent="0.3">
      <c r="A107" s="488"/>
      <c r="B107" s="153" t="str">
        <f>$B$16</f>
        <v>Total</v>
      </c>
      <c r="C107" s="109">
        <f>SUM(C102:C106)</f>
        <v>85311915.650000006</v>
      </c>
      <c r="D107" s="95">
        <f t="shared" ref="D107:AD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22740826.190000001</v>
      </c>
      <c r="T107" s="444">
        <f t="shared" si="34"/>
        <v>18995060.609999999</v>
      </c>
      <c r="U107" s="444">
        <f t="shared" si="34"/>
        <v>19285032.390000001</v>
      </c>
      <c r="V107" s="444">
        <f t="shared" si="34"/>
        <v>15036424</v>
      </c>
      <c r="W107" s="225">
        <f t="shared" si="34"/>
        <v>-11970736.5</v>
      </c>
      <c r="X107" s="95">
        <f t="shared" si="34"/>
        <v>-24383830.760000002</v>
      </c>
      <c r="Y107" s="135">
        <f t="shared" si="34"/>
        <v>-3910590.05</v>
      </c>
      <c r="Z107" s="135">
        <f t="shared" si="34"/>
        <v>2813432.1699999995</v>
      </c>
      <c r="AA107" s="135">
        <f t="shared" si="34"/>
        <v>-6003179.4999999963</v>
      </c>
      <c r="AB107" s="135">
        <f t="shared" si="34"/>
        <v>-4012518.8599999994</v>
      </c>
      <c r="AC107" s="135">
        <f t="shared" si="34"/>
        <v>-1813351.5199999996</v>
      </c>
      <c r="AD107" s="141">
        <f t="shared" si="34"/>
        <v>-7812480.8399999989</v>
      </c>
    </row>
    <row r="108" spans="1:30" x14ac:dyDescent="0.3">
      <c r="A108" s="488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45"/>
      <c r="U108" s="445"/>
      <c r="V108" s="445"/>
      <c r="W108" s="226"/>
      <c r="X108" s="41"/>
      <c r="Y108" s="42"/>
      <c r="Z108" s="42"/>
      <c r="AA108" s="42"/>
      <c r="AB108" s="42"/>
      <c r="AC108" s="42"/>
      <c r="AD108" s="175"/>
    </row>
    <row r="109" spans="1:30" x14ac:dyDescent="0.3">
      <c r="A109" s="488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293">
        <v>203295</v>
      </c>
      <c r="U109" s="293">
        <v>208439</v>
      </c>
      <c r="V109" s="293">
        <v>168037</v>
      </c>
      <c r="W109" s="255">
        <f t="shared" ref="W109:AD113" si="35">O109-C109</f>
        <v>13439</v>
      </c>
      <c r="X109" s="256">
        <f t="shared" si="35"/>
        <v>-28612</v>
      </c>
      <c r="Y109" s="256">
        <f t="shared" si="35"/>
        <v>-9870</v>
      </c>
      <c r="Z109" s="256">
        <f t="shared" si="35"/>
        <v>31580</v>
      </c>
      <c r="AA109" s="256">
        <f t="shared" si="35"/>
        <v>-16143</v>
      </c>
      <c r="AB109" s="256">
        <f t="shared" si="35"/>
        <v>-12780</v>
      </c>
      <c r="AC109" s="256">
        <f t="shared" si="35"/>
        <v>4403</v>
      </c>
      <c r="AD109" s="480">
        <f t="shared" si="35"/>
        <v>-54621</v>
      </c>
    </row>
    <row r="110" spans="1:30" x14ac:dyDescent="0.3">
      <c r="A110" s="488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293">
        <v>15272</v>
      </c>
      <c r="U110" s="293">
        <v>16600</v>
      </c>
      <c r="V110" s="293">
        <v>13587</v>
      </c>
      <c r="W110" s="255">
        <f t="shared" si="35"/>
        <v>-1618</v>
      </c>
      <c r="X110" s="256">
        <f t="shared" si="35"/>
        <v>-2018</v>
      </c>
      <c r="Y110" s="256">
        <f t="shared" si="35"/>
        <v>-2660</v>
      </c>
      <c r="Z110" s="256">
        <f t="shared" si="35"/>
        <v>-202</v>
      </c>
      <c r="AA110" s="256">
        <f t="shared" si="35"/>
        <v>-3775</v>
      </c>
      <c r="AB110" s="256">
        <f t="shared" si="35"/>
        <v>-3147</v>
      </c>
      <c r="AC110" s="256">
        <f t="shared" si="35"/>
        <v>-1894</v>
      </c>
      <c r="AD110" s="480">
        <f t="shared" si="35"/>
        <v>-5641</v>
      </c>
    </row>
    <row r="111" spans="1:30" x14ac:dyDescent="0.3">
      <c r="A111" s="488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293">
        <v>18327</v>
      </c>
      <c r="U111" s="293">
        <v>18686</v>
      </c>
      <c r="V111" s="293">
        <v>15204</v>
      </c>
      <c r="W111" s="255">
        <f t="shared" si="35"/>
        <v>1313</v>
      </c>
      <c r="X111" s="256">
        <f t="shared" si="35"/>
        <v>-5347</v>
      </c>
      <c r="Y111" s="256">
        <f t="shared" si="35"/>
        <v>-2269</v>
      </c>
      <c r="Z111" s="256">
        <f t="shared" si="35"/>
        <v>2461</v>
      </c>
      <c r="AA111" s="256">
        <f t="shared" si="35"/>
        <v>-2201</v>
      </c>
      <c r="AB111" s="256">
        <f t="shared" si="35"/>
        <v>-1938</v>
      </c>
      <c r="AC111" s="256">
        <f t="shared" si="35"/>
        <v>-432</v>
      </c>
      <c r="AD111" s="480">
        <f t="shared" si="35"/>
        <v>-5580</v>
      </c>
    </row>
    <row r="112" spans="1:30" x14ac:dyDescent="0.3">
      <c r="A112" s="488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293">
        <v>6088</v>
      </c>
      <c r="U112" s="293">
        <v>6295</v>
      </c>
      <c r="V112" s="293">
        <v>5030</v>
      </c>
      <c r="W112" s="255">
        <f t="shared" si="35"/>
        <v>930</v>
      </c>
      <c r="X112" s="256">
        <f t="shared" si="35"/>
        <v>-1644</v>
      </c>
      <c r="Y112" s="256">
        <f t="shared" si="35"/>
        <v>-445</v>
      </c>
      <c r="Z112" s="256">
        <f t="shared" si="35"/>
        <v>903</v>
      </c>
      <c r="AA112" s="256">
        <f t="shared" si="35"/>
        <v>-522</v>
      </c>
      <c r="AB112" s="256">
        <f t="shared" si="35"/>
        <v>-553</v>
      </c>
      <c r="AC112" s="256">
        <f t="shared" si="35"/>
        <v>55</v>
      </c>
      <c r="AD112" s="480">
        <f t="shared" si="35"/>
        <v>-1721</v>
      </c>
    </row>
    <row r="113" spans="1:35" ht="16.2" x14ac:dyDescent="0.45">
      <c r="A113" s="488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296">
        <v>938</v>
      </c>
      <c r="U113" s="296">
        <v>988</v>
      </c>
      <c r="V113" s="296">
        <v>727</v>
      </c>
      <c r="W113" s="257">
        <f t="shared" si="35"/>
        <v>217</v>
      </c>
      <c r="X113" s="258">
        <f t="shared" si="35"/>
        <v>-231</v>
      </c>
      <c r="Y113" s="258">
        <f t="shared" si="35"/>
        <v>-54</v>
      </c>
      <c r="Z113" s="258">
        <f t="shared" si="35"/>
        <v>192</v>
      </c>
      <c r="AA113" s="258">
        <f t="shared" si="35"/>
        <v>-115</v>
      </c>
      <c r="AB113" s="258">
        <f t="shared" si="35"/>
        <v>-41</v>
      </c>
      <c r="AC113" s="258">
        <f t="shared" si="35"/>
        <v>34</v>
      </c>
      <c r="AD113" s="481">
        <f t="shared" si="35"/>
        <v>-288</v>
      </c>
    </row>
    <row r="114" spans="1:35" ht="15" thickBot="1" x14ac:dyDescent="0.35">
      <c r="A114" s="488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D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256861</v>
      </c>
      <c r="T114" s="300">
        <f t="shared" si="36"/>
        <v>243920</v>
      </c>
      <c r="U114" s="300">
        <f t="shared" si="36"/>
        <v>251008</v>
      </c>
      <c r="V114" s="300">
        <f t="shared" si="36"/>
        <v>202585</v>
      </c>
      <c r="W114" s="273">
        <f t="shared" si="36"/>
        <v>14281</v>
      </c>
      <c r="X114" s="270">
        <f t="shared" si="36"/>
        <v>-37852</v>
      </c>
      <c r="Y114" s="270">
        <f t="shared" si="36"/>
        <v>-15298</v>
      </c>
      <c r="Z114" s="270">
        <f t="shared" si="36"/>
        <v>34934</v>
      </c>
      <c r="AA114" s="270">
        <f t="shared" si="36"/>
        <v>-22756</v>
      </c>
      <c r="AB114" s="270">
        <f t="shared" si="36"/>
        <v>-18459</v>
      </c>
      <c r="AC114" s="270">
        <f t="shared" si="36"/>
        <v>2166</v>
      </c>
      <c r="AD114" s="482">
        <f t="shared" si="36"/>
        <v>-67851</v>
      </c>
    </row>
    <row r="115" spans="1:35" x14ac:dyDescent="0.3">
      <c r="A115" s="488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381"/>
      <c r="U115" s="381"/>
      <c r="V115" s="381"/>
      <c r="W115" s="228"/>
      <c r="X115" s="139"/>
      <c r="Y115" s="140"/>
      <c r="Z115" s="140"/>
      <c r="AA115" s="140"/>
      <c r="AB115" s="140"/>
      <c r="AC115" s="140"/>
      <c r="AD115" s="483"/>
    </row>
    <row r="116" spans="1:35" x14ac:dyDescent="0.3">
      <c r="A116" s="488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V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-7151563.290000001</v>
      </c>
      <c r="T116" s="325">
        <f t="shared" si="37"/>
        <v>-5495112.75</v>
      </c>
      <c r="U116" s="325">
        <f t="shared" si="37"/>
        <v>-4742743.2</v>
      </c>
      <c r="V116" s="325">
        <f t="shared" si="37"/>
        <v>-2073482.7300000004</v>
      </c>
      <c r="W116" s="218">
        <f t="shared" ref="W116:AD120" si="38">O116-C116</f>
        <v>-4554584.1300000027</v>
      </c>
      <c r="X116" s="95">
        <f t="shared" si="38"/>
        <v>14764003.740000002</v>
      </c>
      <c r="Y116" s="95">
        <f t="shared" si="38"/>
        <v>6529197.9699999988</v>
      </c>
      <c r="Z116" s="95">
        <f t="shared" si="38"/>
        <v>-2302767.709999999</v>
      </c>
      <c r="AA116" s="95">
        <f t="shared" si="38"/>
        <v>3719546.9099999983</v>
      </c>
      <c r="AB116" s="95">
        <f t="shared" si="38"/>
        <v>2776396.96</v>
      </c>
      <c r="AC116" s="95">
        <f t="shared" si="38"/>
        <v>1323074.8699999992</v>
      </c>
      <c r="AD116" s="164">
        <f t="shared" si="38"/>
        <v>2155054.6499999985</v>
      </c>
    </row>
    <row r="117" spans="1:35" x14ac:dyDescent="0.3">
      <c r="A117" s="488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-10375.659999999916</v>
      </c>
      <c r="T117" s="325">
        <f t="shared" si="37"/>
        <v>26416.040000000037</v>
      </c>
      <c r="U117" s="325">
        <f t="shared" si="37"/>
        <v>32583.489999999991</v>
      </c>
      <c r="V117" s="325">
        <f t="shared" si="37"/>
        <v>404337.62</v>
      </c>
      <c r="W117" s="218">
        <f t="shared" si="38"/>
        <v>-1052807.3199999998</v>
      </c>
      <c r="X117" s="95">
        <f t="shared" si="38"/>
        <v>142050.15999999968</v>
      </c>
      <c r="Y117" s="95">
        <f t="shared" si="38"/>
        <v>449781.81000000006</v>
      </c>
      <c r="Z117" s="95">
        <f t="shared" si="38"/>
        <v>-295426.41999999993</v>
      </c>
      <c r="AA117" s="95">
        <f t="shared" si="38"/>
        <v>555901.66000000015</v>
      </c>
      <c r="AB117" s="95">
        <f t="shared" si="38"/>
        <v>487968.73999999987</v>
      </c>
      <c r="AC117" s="95">
        <f t="shared" si="38"/>
        <v>429580.37</v>
      </c>
      <c r="AD117" s="164">
        <f t="shared" si="38"/>
        <v>410095.70999999985</v>
      </c>
    </row>
    <row r="118" spans="1:35" x14ac:dyDescent="0.3">
      <c r="A118" s="488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-511984.68999999994</v>
      </c>
      <c r="T118" s="325">
        <f t="shared" si="37"/>
        <v>-223254.20000000007</v>
      </c>
      <c r="U118" s="325">
        <f t="shared" si="37"/>
        <v>-192305.58999999985</v>
      </c>
      <c r="V118" s="325">
        <f t="shared" si="37"/>
        <v>5212.7100000000792</v>
      </c>
      <c r="W118" s="218">
        <f t="shared" si="38"/>
        <v>-695295.8900000006</v>
      </c>
      <c r="X118" s="95">
        <f t="shared" si="38"/>
        <v>2698114.34</v>
      </c>
      <c r="Y118" s="95">
        <f t="shared" si="38"/>
        <v>653156.8200000003</v>
      </c>
      <c r="Z118" s="95">
        <f t="shared" si="38"/>
        <v>-573711.32999999961</v>
      </c>
      <c r="AA118" s="95">
        <f t="shared" si="38"/>
        <v>224856.53000000014</v>
      </c>
      <c r="AB118" s="95">
        <f t="shared" si="38"/>
        <v>139474.35999999975</v>
      </c>
      <c r="AC118" s="95">
        <f t="shared" si="38"/>
        <v>-30328.60999999987</v>
      </c>
      <c r="AD118" s="164">
        <f t="shared" si="38"/>
        <v>10890.820000000182</v>
      </c>
    </row>
    <row r="119" spans="1:35" x14ac:dyDescent="0.3">
      <c r="A119" s="488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-720667.66000000015</v>
      </c>
      <c r="T119" s="325">
        <f t="shared" si="37"/>
        <v>-288437.74</v>
      </c>
      <c r="U119" s="325">
        <f t="shared" si="37"/>
        <v>-235330.01</v>
      </c>
      <c r="V119" s="325">
        <f t="shared" si="37"/>
        <v>229772.97999999998</v>
      </c>
      <c r="W119" s="218">
        <f t="shared" si="38"/>
        <v>-1307778.5300000012</v>
      </c>
      <c r="X119" s="95">
        <f t="shared" si="38"/>
        <v>3358231.71</v>
      </c>
      <c r="Y119" s="95">
        <f t="shared" si="38"/>
        <v>366696.4299999997</v>
      </c>
      <c r="Z119" s="95">
        <f t="shared" si="38"/>
        <v>-794294.19999999972</v>
      </c>
      <c r="AA119" s="95">
        <f t="shared" si="38"/>
        <v>326948.64999999991</v>
      </c>
      <c r="AB119" s="95">
        <f t="shared" si="38"/>
        <v>220892.26</v>
      </c>
      <c r="AC119" s="95">
        <f t="shared" si="38"/>
        <v>-126807.7899999998</v>
      </c>
      <c r="AD119" s="164">
        <f t="shared" si="38"/>
        <v>72919.239999999758</v>
      </c>
    </row>
    <row r="120" spans="1:35" ht="16.2" x14ac:dyDescent="0.45">
      <c r="A120" s="488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-282490.26000000024</v>
      </c>
      <c r="T120" s="328">
        <f t="shared" si="37"/>
        <v>-188177.45999999996</v>
      </c>
      <c r="U120" s="328">
        <f t="shared" si="37"/>
        <v>-437303.4299999997</v>
      </c>
      <c r="V120" s="328">
        <f t="shared" si="37"/>
        <v>1137482.53</v>
      </c>
      <c r="W120" s="219">
        <f t="shared" si="38"/>
        <v>-764790.8200000003</v>
      </c>
      <c r="X120" s="96">
        <f t="shared" si="38"/>
        <v>2516577.58</v>
      </c>
      <c r="Y120" s="96">
        <f t="shared" si="38"/>
        <v>-849009.54999999981</v>
      </c>
      <c r="Z120" s="96">
        <f t="shared" si="38"/>
        <v>-510046.73000000045</v>
      </c>
      <c r="AA120" s="96">
        <f t="shared" si="38"/>
        <v>634572.1799999997</v>
      </c>
      <c r="AB120" s="96">
        <f t="shared" si="38"/>
        <v>-253798.73999999976</v>
      </c>
      <c r="AC120" s="96">
        <f t="shared" si="38"/>
        <v>-314171.76999999955</v>
      </c>
      <c r="AD120" s="165">
        <f t="shared" si="38"/>
        <v>1249484.2399999995</v>
      </c>
    </row>
    <row r="121" spans="1:35" ht="15" thickBot="1" x14ac:dyDescent="0.35">
      <c r="A121" s="488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V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-8677081.5600000005</v>
      </c>
      <c r="T121" s="368">
        <f t="shared" si="40"/>
        <v>-6168566.1100000003</v>
      </c>
      <c r="U121" s="368">
        <f t="shared" si="40"/>
        <v>-5575098.7399999993</v>
      </c>
      <c r="V121" s="368">
        <f t="shared" si="40"/>
        <v>-296676.89000000036</v>
      </c>
      <c r="W121" s="220">
        <f>SUM(W116:W120)</f>
        <v>-8375256.6900000051</v>
      </c>
      <c r="X121" s="97">
        <f t="shared" ref="X121:AD121" si="41">SUM(X116:X120)</f>
        <v>23478977.530000001</v>
      </c>
      <c r="Y121" s="97">
        <f t="shared" si="41"/>
        <v>7149823.4799999995</v>
      </c>
      <c r="Z121" s="97">
        <f t="shared" si="41"/>
        <v>-4476246.3899999987</v>
      </c>
      <c r="AA121" s="97">
        <f t="shared" si="41"/>
        <v>5461825.9299999978</v>
      </c>
      <c r="AB121" s="97">
        <f t="shared" si="41"/>
        <v>3370933.5799999996</v>
      </c>
      <c r="AC121" s="97">
        <f t="shared" si="41"/>
        <v>1281347.07</v>
      </c>
      <c r="AD121" s="475">
        <f t="shared" si="41"/>
        <v>3898444.6599999983</v>
      </c>
    </row>
    <row r="122" spans="1:35" x14ac:dyDescent="0.3">
      <c r="A122" s="488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446"/>
      <c r="U122" s="446"/>
      <c r="V122" s="446"/>
      <c r="W122" s="227"/>
      <c r="X122" s="91"/>
      <c r="Y122" s="92"/>
      <c r="Z122" s="92"/>
      <c r="AA122" s="92"/>
      <c r="AB122" s="92"/>
      <c r="AC122" s="92"/>
      <c r="AD122" s="179"/>
    </row>
    <row r="123" spans="1:35" x14ac:dyDescent="0.3">
      <c r="A123" s="488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447">
        <v>41</v>
      </c>
      <c r="U123" s="447">
        <v>41</v>
      </c>
      <c r="V123" s="447">
        <v>44</v>
      </c>
      <c r="W123" s="255">
        <f t="shared" ref="W123:AD127" si="42">O123-C123</f>
        <v>1</v>
      </c>
      <c r="X123" s="256">
        <f t="shared" si="42"/>
        <v>-5</v>
      </c>
      <c r="Y123" s="256">
        <f t="shared" si="42"/>
        <v>-5</v>
      </c>
      <c r="Z123" s="256">
        <f t="shared" si="42"/>
        <v>-14</v>
      </c>
      <c r="AA123" s="256">
        <f t="shared" si="42"/>
        <v>-3</v>
      </c>
      <c r="AB123" s="256">
        <f t="shared" si="42"/>
        <v>-19</v>
      </c>
      <c r="AC123" s="256">
        <f t="shared" si="42"/>
        <v>-19</v>
      </c>
      <c r="AD123" s="480">
        <f t="shared" si="42"/>
        <v>-22</v>
      </c>
      <c r="AE123" s="400"/>
      <c r="AF123" s="400"/>
      <c r="AG123" s="400"/>
      <c r="AH123" s="400"/>
      <c r="AI123" s="400"/>
    </row>
    <row r="124" spans="1:35" x14ac:dyDescent="0.3">
      <c r="A124" s="488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447">
        <v>667</v>
      </c>
      <c r="U124" s="447">
        <v>680</v>
      </c>
      <c r="V124" s="447">
        <v>696</v>
      </c>
      <c r="W124" s="255">
        <f t="shared" si="42"/>
        <v>-274</v>
      </c>
      <c r="X124" s="256">
        <f t="shared" si="42"/>
        <v>-431</v>
      </c>
      <c r="Y124" s="256">
        <f t="shared" si="42"/>
        <v>-886</v>
      </c>
      <c r="Z124" s="256">
        <f t="shared" si="42"/>
        <v>-928</v>
      </c>
      <c r="AA124" s="256">
        <f t="shared" si="42"/>
        <v>-721</v>
      </c>
      <c r="AB124" s="256">
        <f t="shared" si="42"/>
        <v>-798</v>
      </c>
      <c r="AC124" s="256">
        <f t="shared" si="42"/>
        <v>-787</v>
      </c>
      <c r="AD124" s="480">
        <f t="shared" si="42"/>
        <v>-649</v>
      </c>
    </row>
    <row r="125" spans="1:35" x14ac:dyDescent="0.3">
      <c r="A125" s="488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447">
        <v>0</v>
      </c>
      <c r="U125" s="447">
        <v>0</v>
      </c>
      <c r="V125" s="447">
        <v>0</v>
      </c>
      <c r="W125" s="255">
        <f t="shared" si="42"/>
        <v>0</v>
      </c>
      <c r="X125" s="256">
        <f t="shared" si="42"/>
        <v>0</v>
      </c>
      <c r="Y125" s="256">
        <f t="shared" si="42"/>
        <v>0</v>
      </c>
      <c r="Z125" s="256">
        <f t="shared" si="42"/>
        <v>0</v>
      </c>
      <c r="AA125" s="256">
        <f t="shared" si="42"/>
        <v>0</v>
      </c>
      <c r="AB125" s="256">
        <f t="shared" si="42"/>
        <v>0</v>
      </c>
      <c r="AC125" s="256">
        <f t="shared" si="42"/>
        <v>-1</v>
      </c>
      <c r="AD125" s="480">
        <f t="shared" si="42"/>
        <v>0</v>
      </c>
      <c r="AE125" s="401"/>
      <c r="AF125" s="401"/>
      <c r="AG125" s="401"/>
      <c r="AH125" s="401"/>
      <c r="AI125" s="401"/>
    </row>
    <row r="126" spans="1:35" x14ac:dyDescent="0.3">
      <c r="A126" s="488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447">
        <v>0</v>
      </c>
      <c r="U126" s="447">
        <v>0</v>
      </c>
      <c r="V126" s="447">
        <v>0</v>
      </c>
      <c r="W126" s="255">
        <f t="shared" si="42"/>
        <v>0</v>
      </c>
      <c r="X126" s="256">
        <f t="shared" si="42"/>
        <v>0</v>
      </c>
      <c r="Y126" s="256">
        <f t="shared" si="42"/>
        <v>0</v>
      </c>
      <c r="Z126" s="256">
        <f t="shared" si="42"/>
        <v>0</v>
      </c>
      <c r="AA126" s="256">
        <f t="shared" si="42"/>
        <v>0</v>
      </c>
      <c r="AB126" s="256">
        <f t="shared" si="42"/>
        <v>0</v>
      </c>
      <c r="AC126" s="256">
        <f t="shared" si="42"/>
        <v>0</v>
      </c>
      <c r="AD126" s="480">
        <f t="shared" si="42"/>
        <v>0</v>
      </c>
    </row>
    <row r="127" spans="1:35" ht="16.2" x14ac:dyDescent="0.45">
      <c r="A127" s="488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448">
        <v>0</v>
      </c>
      <c r="U127" s="448">
        <v>0</v>
      </c>
      <c r="V127" s="448">
        <v>0</v>
      </c>
      <c r="W127" s="279">
        <f t="shared" si="42"/>
        <v>0</v>
      </c>
      <c r="X127" s="277">
        <f t="shared" si="42"/>
        <v>0</v>
      </c>
      <c r="Y127" s="277">
        <f t="shared" si="42"/>
        <v>0</v>
      </c>
      <c r="Z127" s="277">
        <f t="shared" si="42"/>
        <v>0</v>
      </c>
      <c r="AA127" s="277">
        <f t="shared" si="42"/>
        <v>0</v>
      </c>
      <c r="AB127" s="277">
        <f t="shared" si="42"/>
        <v>0</v>
      </c>
      <c r="AC127" s="277">
        <f t="shared" si="42"/>
        <v>0</v>
      </c>
      <c r="AD127" s="484">
        <f t="shared" si="42"/>
        <v>0</v>
      </c>
    </row>
    <row r="128" spans="1:35" x14ac:dyDescent="0.3">
      <c r="A128" s="488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D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686</v>
      </c>
      <c r="T128" s="383">
        <f t="shared" si="43"/>
        <v>708</v>
      </c>
      <c r="U128" s="383">
        <f t="shared" si="43"/>
        <v>721</v>
      </c>
      <c r="V128" s="383">
        <f t="shared" si="43"/>
        <v>740</v>
      </c>
      <c r="W128" s="255">
        <f t="shared" si="43"/>
        <v>-273</v>
      </c>
      <c r="X128" s="256">
        <f t="shared" si="43"/>
        <v>-436</v>
      </c>
      <c r="Y128" s="256">
        <f t="shared" si="43"/>
        <v>-891</v>
      </c>
      <c r="Z128" s="256">
        <f t="shared" si="43"/>
        <v>-942</v>
      </c>
      <c r="AA128" s="256">
        <f t="shared" si="43"/>
        <v>-724</v>
      </c>
      <c r="AB128" s="256">
        <f t="shared" si="43"/>
        <v>-817</v>
      </c>
      <c r="AC128" s="256">
        <f t="shared" si="43"/>
        <v>-807</v>
      </c>
      <c r="AD128" s="480">
        <f t="shared" si="43"/>
        <v>-671</v>
      </c>
    </row>
    <row r="129" spans="1:35" x14ac:dyDescent="0.3">
      <c r="A129" s="488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447"/>
      <c r="U129" s="447"/>
      <c r="V129" s="447"/>
      <c r="W129" s="281"/>
      <c r="X129" s="282"/>
      <c r="Y129" s="282"/>
      <c r="Z129" s="282"/>
      <c r="AA129" s="282"/>
      <c r="AB129" s="282"/>
      <c r="AC129" s="282"/>
      <c r="AD129" s="485"/>
    </row>
    <row r="130" spans="1:35" x14ac:dyDescent="0.3">
      <c r="A130" s="488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447">
        <v>0</v>
      </c>
      <c r="U130" s="447">
        <v>0</v>
      </c>
      <c r="V130" s="447">
        <v>0</v>
      </c>
      <c r="W130" s="255">
        <f t="shared" ref="W130:AD134" si="44">O130-C130</f>
        <v>-78</v>
      </c>
      <c r="X130" s="256">
        <f t="shared" si="44"/>
        <v>-917</v>
      </c>
      <c r="Y130" s="256">
        <f t="shared" si="44"/>
        <v>-665</v>
      </c>
      <c r="Z130" s="256">
        <f t="shared" si="44"/>
        <v>-639</v>
      </c>
      <c r="AA130" s="256">
        <f t="shared" si="44"/>
        <v>-983</v>
      </c>
      <c r="AB130" s="256">
        <f t="shared" si="44"/>
        <v>-766</v>
      </c>
      <c r="AC130" s="256">
        <f t="shared" si="44"/>
        <v>-1256</v>
      </c>
      <c r="AD130" s="480">
        <f t="shared" si="44"/>
        <v>-181</v>
      </c>
    </row>
    <row r="131" spans="1:35" x14ac:dyDescent="0.3">
      <c r="A131" s="488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447">
        <v>0</v>
      </c>
      <c r="U131" s="447">
        <v>0</v>
      </c>
      <c r="V131" s="447">
        <v>0</v>
      </c>
      <c r="W131" s="255">
        <f t="shared" si="44"/>
        <v>-6</v>
      </c>
      <c r="X131" s="256">
        <f t="shared" si="44"/>
        <v>-18</v>
      </c>
      <c r="Y131" s="256">
        <f t="shared" si="44"/>
        <v>-262</v>
      </c>
      <c r="Z131" s="256">
        <f t="shared" si="44"/>
        <v>-237</v>
      </c>
      <c r="AA131" s="256">
        <f t="shared" si="44"/>
        <v>-455</v>
      </c>
      <c r="AB131" s="256">
        <f t="shared" si="44"/>
        <v>-313</v>
      </c>
      <c r="AC131" s="256">
        <f t="shared" si="44"/>
        <v>-624</v>
      </c>
      <c r="AD131" s="480">
        <f t="shared" si="44"/>
        <v>-70</v>
      </c>
    </row>
    <row r="132" spans="1:35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447">
        <v>0</v>
      </c>
      <c r="U132" s="447">
        <v>0</v>
      </c>
      <c r="V132" s="447">
        <v>0</v>
      </c>
      <c r="W132" s="255">
        <f t="shared" si="44"/>
        <v>-56</v>
      </c>
      <c r="X132" s="256">
        <f t="shared" si="44"/>
        <v>-105</v>
      </c>
      <c r="Y132" s="256">
        <f t="shared" si="44"/>
        <v>-132</v>
      </c>
      <c r="Z132" s="256">
        <f t="shared" si="44"/>
        <v>-105</v>
      </c>
      <c r="AA132" s="256">
        <f t="shared" si="44"/>
        <v>-79</v>
      </c>
      <c r="AB132" s="256">
        <f t="shared" si="44"/>
        <v>-62</v>
      </c>
      <c r="AC132" s="256">
        <f t="shared" si="44"/>
        <v>-41</v>
      </c>
      <c r="AD132" s="480">
        <f t="shared" si="44"/>
        <v>-1</v>
      </c>
    </row>
    <row r="133" spans="1:35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447">
        <v>0</v>
      </c>
      <c r="U133" s="447">
        <v>0</v>
      </c>
      <c r="V133" s="447">
        <v>0</v>
      </c>
      <c r="W133" s="255">
        <f t="shared" si="44"/>
        <v>-5</v>
      </c>
      <c r="X133" s="256">
        <f t="shared" si="44"/>
        <v>-10</v>
      </c>
      <c r="Y133" s="256">
        <f t="shared" si="44"/>
        <v>-9</v>
      </c>
      <c r="Z133" s="256">
        <f t="shared" si="44"/>
        <v>-9</v>
      </c>
      <c r="AA133" s="256">
        <f t="shared" si="44"/>
        <v>-7</v>
      </c>
      <c r="AB133" s="256">
        <f t="shared" si="44"/>
        <v>-5</v>
      </c>
      <c r="AC133" s="256">
        <f t="shared" si="44"/>
        <v>-7</v>
      </c>
      <c r="AD133" s="480">
        <f t="shared" si="44"/>
        <v>0</v>
      </c>
    </row>
    <row r="134" spans="1:35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448">
        <v>0</v>
      </c>
      <c r="U134" s="448">
        <v>0</v>
      </c>
      <c r="V134" s="448">
        <v>0</v>
      </c>
      <c r="W134" s="279">
        <f t="shared" si="44"/>
        <v>0</v>
      </c>
      <c r="X134" s="277">
        <f t="shared" si="44"/>
        <v>-1</v>
      </c>
      <c r="Y134" s="277">
        <f t="shared" si="44"/>
        <v>-1</v>
      </c>
      <c r="Z134" s="277">
        <f t="shared" si="44"/>
        <v>0</v>
      </c>
      <c r="AA134" s="277">
        <f t="shared" si="44"/>
        <v>0</v>
      </c>
      <c r="AB134" s="277">
        <f t="shared" si="44"/>
        <v>0</v>
      </c>
      <c r="AC134" s="277">
        <f t="shared" si="44"/>
        <v>0</v>
      </c>
      <c r="AD134" s="484">
        <f t="shared" si="44"/>
        <v>0</v>
      </c>
    </row>
    <row r="135" spans="1:35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V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447">
        <f t="shared" si="45"/>
        <v>0</v>
      </c>
      <c r="U135" s="447">
        <f t="shared" si="45"/>
        <v>0</v>
      </c>
      <c r="V135" s="447">
        <f t="shared" si="45"/>
        <v>0</v>
      </c>
      <c r="W135" s="281">
        <f>SUM(W130:W134)</f>
        <v>-145</v>
      </c>
      <c r="X135" s="282">
        <f>SUM(X130:X134)</f>
        <v>-1051</v>
      </c>
      <c r="Y135" s="282">
        <f t="shared" ref="Y135:AD135" si="46">SUM(Y130:Y134)</f>
        <v>-1069</v>
      </c>
      <c r="Z135" s="282">
        <f t="shared" si="46"/>
        <v>-990</v>
      </c>
      <c r="AA135" s="282">
        <f t="shared" si="46"/>
        <v>-1524</v>
      </c>
      <c r="AB135" s="282">
        <f t="shared" si="46"/>
        <v>-1146</v>
      </c>
      <c r="AC135" s="282">
        <f t="shared" si="46"/>
        <v>-1928</v>
      </c>
      <c r="AD135" s="485">
        <f t="shared" si="46"/>
        <v>-252</v>
      </c>
    </row>
    <row r="136" spans="1:35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447"/>
      <c r="U136" s="447"/>
      <c r="V136" s="447"/>
      <c r="W136" s="281"/>
      <c r="X136" s="282"/>
      <c r="Y136" s="92"/>
      <c r="Z136" s="92"/>
      <c r="AA136" s="92"/>
      <c r="AB136" s="92"/>
      <c r="AC136" s="92"/>
      <c r="AD136" s="179"/>
    </row>
    <row r="137" spans="1:35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447">
        <v>957</v>
      </c>
      <c r="U137" s="447">
        <v>719</v>
      </c>
      <c r="V137" s="447">
        <v>597</v>
      </c>
      <c r="W137" s="255">
        <f t="shared" ref="W137:AD141" si="47">O137-C137</f>
        <v>-3053</v>
      </c>
      <c r="X137" s="256">
        <f t="shared" si="47"/>
        <v>-6810</v>
      </c>
      <c r="Y137" s="256">
        <f t="shared" si="47"/>
        <v>-8508</v>
      </c>
      <c r="Z137" s="256">
        <f t="shared" si="47"/>
        <v>-7330</v>
      </c>
      <c r="AA137" s="256">
        <f t="shared" si="47"/>
        <v>-7363</v>
      </c>
      <c r="AB137" s="256">
        <f t="shared" si="47"/>
        <v>-6816</v>
      </c>
      <c r="AC137" s="256">
        <f t="shared" si="47"/>
        <v>-5757</v>
      </c>
      <c r="AD137" s="480">
        <f t="shared" si="47"/>
        <v>-3892</v>
      </c>
      <c r="AE137" s="400"/>
      <c r="AF137" s="400"/>
      <c r="AG137" s="400"/>
      <c r="AH137" s="400"/>
      <c r="AI137" s="400"/>
    </row>
    <row r="138" spans="1:35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447">
        <v>274</v>
      </c>
      <c r="U138" s="447">
        <v>201</v>
      </c>
      <c r="V138" s="447">
        <v>154</v>
      </c>
      <c r="W138" s="255">
        <f t="shared" si="47"/>
        <v>-966</v>
      </c>
      <c r="X138" s="256">
        <f t="shared" si="47"/>
        <v>-1351</v>
      </c>
      <c r="Y138" s="256">
        <f t="shared" si="47"/>
        <v>-3184</v>
      </c>
      <c r="Z138" s="256">
        <f t="shared" si="47"/>
        <v>-2769</v>
      </c>
      <c r="AA138" s="256">
        <f t="shared" si="47"/>
        <v>-2952</v>
      </c>
      <c r="AB138" s="256">
        <f t="shared" si="47"/>
        <v>-2932</v>
      </c>
      <c r="AC138" s="256">
        <f t="shared" si="47"/>
        <v>-2601</v>
      </c>
      <c r="AD138" s="480">
        <f t="shared" si="47"/>
        <v>-1989</v>
      </c>
    </row>
    <row r="139" spans="1:35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447">
        <v>20</v>
      </c>
      <c r="U139" s="447">
        <v>41</v>
      </c>
      <c r="V139" s="447">
        <v>47</v>
      </c>
      <c r="W139" s="255">
        <f t="shared" si="47"/>
        <v>-90</v>
      </c>
      <c r="X139" s="256">
        <f t="shared" si="47"/>
        <v>-164</v>
      </c>
      <c r="Y139" s="256">
        <f t="shared" si="47"/>
        <v>-183</v>
      </c>
      <c r="Z139" s="256">
        <f t="shared" si="47"/>
        <v>-137</v>
      </c>
      <c r="AA139" s="256">
        <f t="shared" si="47"/>
        <v>-111</v>
      </c>
      <c r="AB139" s="256">
        <f t="shared" si="47"/>
        <v>-84</v>
      </c>
      <c r="AC139" s="256">
        <f t="shared" si="47"/>
        <v>-48</v>
      </c>
      <c r="AD139" s="480">
        <f t="shared" si="47"/>
        <v>-19</v>
      </c>
      <c r="AE139" s="401"/>
      <c r="AF139" s="401"/>
      <c r="AG139" s="401"/>
      <c r="AH139" s="401"/>
      <c r="AI139" s="401"/>
    </row>
    <row r="140" spans="1:35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447">
        <v>21</v>
      </c>
      <c r="U140" s="447">
        <v>30</v>
      </c>
      <c r="V140" s="447">
        <v>30</v>
      </c>
      <c r="W140" s="255">
        <f t="shared" si="47"/>
        <v>-24</v>
      </c>
      <c r="X140" s="256">
        <f t="shared" si="47"/>
        <v>-52</v>
      </c>
      <c r="Y140" s="256">
        <f t="shared" si="47"/>
        <v>-59</v>
      </c>
      <c r="Z140" s="256">
        <f t="shared" si="47"/>
        <v>-47</v>
      </c>
      <c r="AA140" s="256">
        <f t="shared" si="47"/>
        <v>-38</v>
      </c>
      <c r="AB140" s="256">
        <f t="shared" si="47"/>
        <v>-27</v>
      </c>
      <c r="AC140" s="256">
        <f t="shared" si="47"/>
        <v>-7</v>
      </c>
      <c r="AD140" s="480">
        <f t="shared" si="47"/>
        <v>7</v>
      </c>
    </row>
    <row r="141" spans="1:35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448">
        <v>4</v>
      </c>
      <c r="U141" s="448">
        <v>6</v>
      </c>
      <c r="V141" s="448">
        <v>6</v>
      </c>
      <c r="W141" s="279">
        <f t="shared" si="47"/>
        <v>-4</v>
      </c>
      <c r="X141" s="277">
        <f t="shared" si="47"/>
        <v>-7</v>
      </c>
      <c r="Y141" s="277">
        <f t="shared" si="47"/>
        <v>-6</v>
      </c>
      <c r="Z141" s="277">
        <f t="shared" si="47"/>
        <v>-7</v>
      </c>
      <c r="AA141" s="277">
        <f t="shared" si="47"/>
        <v>-3</v>
      </c>
      <c r="AB141" s="277">
        <f t="shared" si="47"/>
        <v>-1</v>
      </c>
      <c r="AC141" s="277">
        <f t="shared" si="47"/>
        <v>3</v>
      </c>
      <c r="AD141" s="484">
        <f t="shared" si="47"/>
        <v>4</v>
      </c>
    </row>
    <row r="142" spans="1:35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D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1558</v>
      </c>
      <c r="T142" s="385">
        <f t="shared" si="48"/>
        <v>1276</v>
      </c>
      <c r="U142" s="385">
        <f t="shared" si="48"/>
        <v>997</v>
      </c>
      <c r="V142" s="385">
        <f t="shared" si="48"/>
        <v>834</v>
      </c>
      <c r="W142" s="285">
        <f t="shared" si="48"/>
        <v>-4137</v>
      </c>
      <c r="X142" s="283">
        <f t="shared" si="48"/>
        <v>-8384</v>
      </c>
      <c r="Y142" s="283">
        <f t="shared" si="48"/>
        <v>-11940</v>
      </c>
      <c r="Z142" s="283">
        <f t="shared" si="48"/>
        <v>-10290</v>
      </c>
      <c r="AA142" s="283">
        <f t="shared" si="48"/>
        <v>-10467</v>
      </c>
      <c r="AB142" s="283">
        <f t="shared" si="48"/>
        <v>-9860</v>
      </c>
      <c r="AC142" s="283">
        <f t="shared" si="48"/>
        <v>-8410</v>
      </c>
      <c r="AD142" s="486">
        <f t="shared" si="48"/>
        <v>-5889</v>
      </c>
    </row>
    <row r="143" spans="1:35" x14ac:dyDescent="0.3">
      <c r="A143" s="290"/>
      <c r="B143" s="229"/>
      <c r="C143" s="229"/>
      <c r="D143" s="229"/>
      <c r="E143" s="229"/>
      <c r="F143" s="229"/>
      <c r="G143" s="229"/>
    </row>
    <row r="144" spans="1:35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E8:AG8"/>
    <mergeCell ref="B1:X1"/>
    <mergeCell ref="C2:I2"/>
    <mergeCell ref="C3:I3"/>
    <mergeCell ref="C5:I5"/>
    <mergeCell ref="W8:AD8"/>
  </mergeCells>
  <pageMargins left="0.45" right="0.45" top="0.5" bottom="0.5" header="0.3" footer="0.3"/>
  <pageSetup scale="38" fitToHeight="0" orientation="landscape" r:id="rId1"/>
  <headerFooter>
    <oddFooter>&amp;C&amp;P of &amp;N</oddFooter>
  </headerFooter>
  <rowBreaks count="2" manualBreakCount="2">
    <brk id="65" max="16383" man="1"/>
    <brk id="12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63"/>
  <sheetViews>
    <sheetView zoomScaleNormal="100" workbookViewId="0">
      <pane xSplit="2" ySplit="9" topLeftCell="N10" activePane="bottomRight" state="frozen"/>
      <selection pane="topRight" activeCell="C1" sqref="C1"/>
      <selection pane="bottomLeft" activeCell="A9" sqref="A9"/>
      <selection pane="bottomRight" activeCell="W19" sqref="W19"/>
    </sheetView>
  </sheetViews>
  <sheetFormatPr defaultColWidth="9.21875" defaultRowHeight="14.4" x14ac:dyDescent="0.3"/>
  <cols>
    <col min="1" max="1" width="3" style="1" bestFit="1" customWidth="1"/>
    <col min="2" max="2" width="26.88671875" style="1" customWidth="1"/>
    <col min="3" max="3" width="12.109375" style="1" customWidth="1"/>
    <col min="4" max="7" width="12" style="1" bestFit="1" customWidth="1"/>
    <col min="8" max="15" width="11.44140625" style="1" bestFit="1" customWidth="1"/>
    <col min="16" max="17" width="11.44140625" style="229" bestFit="1" customWidth="1"/>
    <col min="18" max="18" width="12" style="229" bestFit="1" customWidth="1"/>
    <col min="19" max="19" width="11.44140625" style="229" bestFit="1" customWidth="1"/>
    <col min="20" max="20" width="12.109375" style="229" customWidth="1"/>
    <col min="21" max="22" width="11.44140625" style="1" customWidth="1"/>
    <col min="23" max="24" width="12" style="1" bestFit="1" customWidth="1"/>
    <col min="25" max="26" width="11" style="1" bestFit="1" customWidth="1"/>
    <col min="27" max="27" width="12.33203125" style="1" customWidth="1"/>
    <col min="28" max="28" width="12.5546875" style="1" customWidth="1"/>
    <col min="29" max="29" width="11.44140625" style="1" bestFit="1" customWidth="1"/>
    <col min="30" max="30" width="18.109375" style="1" customWidth="1"/>
    <col min="31" max="16384" width="9.21875" style="1"/>
  </cols>
  <sheetData>
    <row r="1" spans="1:36" ht="15.6" thickTop="1" thickBot="1" x14ac:dyDescent="0.35">
      <c r="B1" s="513" t="s">
        <v>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23"/>
      <c r="Z1" s="23"/>
      <c r="AA1" s="23"/>
      <c r="AB1" s="23"/>
      <c r="AC1" s="23"/>
      <c r="AD1" s="24"/>
    </row>
    <row r="2" spans="1:36" ht="27.6" customHeight="1" thickTop="1" thickBot="1" x14ac:dyDescent="0.35">
      <c r="B2" s="4" t="s">
        <v>0</v>
      </c>
      <c r="C2" s="515"/>
      <c r="D2" s="516"/>
      <c r="E2" s="516"/>
      <c r="F2" s="516"/>
      <c r="G2" s="516"/>
      <c r="H2" s="516"/>
      <c r="I2" s="516"/>
      <c r="J2" s="5"/>
      <c r="K2" s="6"/>
      <c r="L2" s="6"/>
      <c r="M2" s="6"/>
      <c r="N2" s="6"/>
      <c r="O2" s="6"/>
      <c r="P2" s="350"/>
      <c r="Q2" s="350"/>
      <c r="R2" s="350"/>
      <c r="S2" s="350"/>
      <c r="T2" s="350"/>
      <c r="U2" s="6"/>
      <c r="V2" s="6"/>
      <c r="W2" s="6"/>
      <c r="X2" s="7"/>
    </row>
    <row r="3" spans="1:36" ht="27.6" customHeight="1" thickTop="1" thickBot="1" x14ac:dyDescent="0.35">
      <c r="B3" s="4" t="s">
        <v>59</v>
      </c>
      <c r="C3" s="517"/>
      <c r="D3" s="518"/>
      <c r="E3" s="518"/>
      <c r="F3" s="518"/>
      <c r="G3" s="518"/>
      <c r="H3" s="518"/>
      <c r="I3" s="518"/>
      <c r="J3" s="5"/>
      <c r="K3" s="8"/>
      <c r="L3" s="8"/>
      <c r="M3" s="8"/>
      <c r="N3" s="8"/>
      <c r="O3" s="8"/>
      <c r="P3" s="351"/>
      <c r="Q3" s="351"/>
      <c r="R3" s="351"/>
      <c r="S3" s="351"/>
      <c r="T3" s="351"/>
      <c r="U3" s="8"/>
      <c r="V3" s="8"/>
      <c r="W3" s="8"/>
      <c r="X3" s="9"/>
    </row>
    <row r="4" spans="1:36" ht="27.6" customHeight="1" thickTop="1" thickBot="1" x14ac:dyDescent="0.35">
      <c r="B4" s="4" t="s">
        <v>1</v>
      </c>
      <c r="C4" s="330"/>
      <c r="D4" s="331"/>
      <c r="E4" s="331"/>
      <c r="F4" s="331"/>
      <c r="G4" s="331"/>
      <c r="H4" s="331"/>
      <c r="I4" s="331"/>
      <c r="J4" s="5"/>
      <c r="K4" s="8"/>
      <c r="L4" s="8"/>
      <c r="M4" s="8"/>
      <c r="N4" s="8"/>
      <c r="O4" s="8"/>
      <c r="P4" s="351"/>
      <c r="Q4" s="351"/>
      <c r="R4" s="351"/>
      <c r="S4" s="351"/>
      <c r="T4" s="351"/>
      <c r="U4" s="8"/>
      <c r="V4" s="8"/>
      <c r="W4" s="8"/>
      <c r="X4" s="9"/>
    </row>
    <row r="5" spans="1:36" ht="27.6" customHeight="1" thickTop="1" thickBot="1" x14ac:dyDescent="0.35">
      <c r="B5" s="4" t="s">
        <v>45</v>
      </c>
      <c r="C5" s="519" t="s">
        <v>175</v>
      </c>
      <c r="D5" s="520"/>
      <c r="E5" s="520"/>
      <c r="F5" s="520"/>
      <c r="G5" s="520"/>
      <c r="H5" s="520"/>
      <c r="I5" s="520"/>
      <c r="J5" s="5"/>
      <c r="K5" s="8"/>
      <c r="L5" s="8"/>
      <c r="M5" s="8"/>
      <c r="N5" s="8"/>
      <c r="O5" s="8"/>
      <c r="P5" s="351"/>
      <c r="Q5" s="351"/>
      <c r="R5" s="351"/>
      <c r="S5" s="351"/>
      <c r="T5" s="351"/>
      <c r="U5" s="8"/>
      <c r="V5" s="8"/>
      <c r="W5" s="8"/>
      <c r="X5" s="10"/>
    </row>
    <row r="6" spans="1:36" ht="15" thickTop="1" x14ac:dyDescent="0.3">
      <c r="B6" s="4"/>
      <c r="C6" s="11"/>
      <c r="D6" s="11"/>
      <c r="E6" s="11"/>
      <c r="F6" s="5"/>
      <c r="G6" s="6"/>
      <c r="H6" s="5"/>
      <c r="I6" s="6"/>
      <c r="J6" s="5"/>
      <c r="K6" s="8"/>
      <c r="L6" s="8"/>
      <c r="M6" s="8"/>
      <c r="N6" s="8"/>
      <c r="O6" s="8"/>
      <c r="P6" s="351"/>
      <c r="Q6" s="351"/>
      <c r="R6" s="351"/>
      <c r="S6" s="351"/>
      <c r="T6" s="351"/>
      <c r="U6" s="8"/>
      <c r="V6" s="8"/>
      <c r="W6" s="8"/>
      <c r="X6" s="10"/>
    </row>
    <row r="7" spans="1:36" ht="15" thickBot="1" x14ac:dyDescent="0.35">
      <c r="B7" s="12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352"/>
      <c r="Q7" s="398"/>
      <c r="R7" s="398"/>
      <c r="S7" s="398"/>
      <c r="T7" s="398"/>
      <c r="U7" s="13"/>
      <c r="V7" s="13"/>
      <c r="W7" s="13"/>
      <c r="X7" s="14"/>
    </row>
    <row r="8" spans="1:36" s="2" customFormat="1" ht="15" thickBot="1" x14ac:dyDescent="0.35">
      <c r="B8" s="15"/>
      <c r="C8" s="16">
        <v>2019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8"/>
      <c r="O8" s="19">
        <v>2020</v>
      </c>
      <c r="P8" s="353"/>
      <c r="Q8" s="353"/>
      <c r="R8" s="353"/>
      <c r="S8" s="353"/>
      <c r="T8" s="353"/>
      <c r="U8" s="20"/>
      <c r="V8" s="466"/>
      <c r="W8" s="521" t="s">
        <v>32</v>
      </c>
      <c r="X8" s="522"/>
      <c r="Y8" s="522"/>
      <c r="Z8" s="522"/>
      <c r="AA8" s="522"/>
      <c r="AB8" s="522"/>
      <c r="AC8" s="522"/>
      <c r="AD8" s="523"/>
      <c r="AE8" s="524"/>
      <c r="AF8" s="525"/>
      <c r="AG8" s="525"/>
    </row>
    <row r="9" spans="1:36" ht="15" thickBot="1" x14ac:dyDescent="0.35">
      <c r="B9" s="21"/>
      <c r="C9" s="146" t="s">
        <v>8</v>
      </c>
      <c r="D9" s="147" t="s">
        <v>9</v>
      </c>
      <c r="E9" s="147" t="s">
        <v>13</v>
      </c>
      <c r="F9" s="147" t="s">
        <v>10</v>
      </c>
      <c r="G9" s="147" t="s">
        <v>14</v>
      </c>
      <c r="H9" s="147" t="s">
        <v>2</v>
      </c>
      <c r="I9" s="147" t="s">
        <v>12</v>
      </c>
      <c r="J9" s="147" t="s">
        <v>3</v>
      </c>
      <c r="K9" s="147" t="s">
        <v>4</v>
      </c>
      <c r="L9" s="147" t="s">
        <v>5</v>
      </c>
      <c r="M9" s="147" t="s">
        <v>6</v>
      </c>
      <c r="N9" s="148" t="s">
        <v>7</v>
      </c>
      <c r="O9" s="149" t="s">
        <v>8</v>
      </c>
      <c r="P9" s="386" t="s">
        <v>9</v>
      </c>
      <c r="Q9" s="402" t="s">
        <v>13</v>
      </c>
      <c r="R9" s="434" t="s">
        <v>10</v>
      </c>
      <c r="S9" s="434" t="s">
        <v>11</v>
      </c>
      <c r="T9" s="434" t="s">
        <v>2</v>
      </c>
      <c r="U9" s="434" t="s">
        <v>12</v>
      </c>
      <c r="V9" s="467" t="s">
        <v>174</v>
      </c>
      <c r="W9" s="146" t="s">
        <v>8</v>
      </c>
      <c r="X9" s="147" t="s">
        <v>9</v>
      </c>
      <c r="Y9" s="147" t="s">
        <v>13</v>
      </c>
      <c r="Z9" s="147" t="s">
        <v>139</v>
      </c>
      <c r="AA9" s="147" t="s">
        <v>11</v>
      </c>
      <c r="AB9" s="147" t="s">
        <v>2</v>
      </c>
      <c r="AC9" s="148" t="s">
        <v>12</v>
      </c>
      <c r="AD9" s="148" t="s">
        <v>170</v>
      </c>
      <c r="AE9" s="487"/>
      <c r="AF9" s="487"/>
      <c r="AG9" s="487"/>
      <c r="AH9" s="487"/>
      <c r="AI9" s="487"/>
      <c r="AJ9" s="487"/>
    </row>
    <row r="10" spans="1:36" x14ac:dyDescent="0.3">
      <c r="A10" s="487">
        <v>1</v>
      </c>
      <c r="B10" s="151" t="s">
        <v>38</v>
      </c>
      <c r="C10" s="25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7"/>
      <c r="O10" s="25"/>
      <c r="P10" s="355"/>
      <c r="Q10" s="355"/>
      <c r="R10" s="355"/>
      <c r="S10" s="355"/>
      <c r="T10" s="355"/>
      <c r="U10" s="187"/>
      <c r="V10" s="468"/>
      <c r="W10" s="212"/>
      <c r="X10" s="28"/>
      <c r="Y10" s="29"/>
      <c r="Z10" s="29"/>
      <c r="AA10" s="29"/>
      <c r="AB10" s="29"/>
      <c r="AC10" s="29"/>
      <c r="AD10" s="152"/>
    </row>
    <row r="11" spans="1:36" x14ac:dyDescent="0.3">
      <c r="A11" s="487"/>
      <c r="B11" s="153" t="s">
        <v>39</v>
      </c>
      <c r="C11" s="47">
        <v>253480</v>
      </c>
      <c r="D11" s="48">
        <v>254990</v>
      </c>
      <c r="E11" s="48">
        <v>254207</v>
      </c>
      <c r="F11" s="48">
        <v>254416</v>
      </c>
      <c r="G11" s="48">
        <v>252936</v>
      </c>
      <c r="H11" s="48">
        <v>253397</v>
      </c>
      <c r="I11" s="48">
        <v>254776</v>
      </c>
      <c r="J11" s="48">
        <v>255186</v>
      </c>
      <c r="K11" s="48">
        <v>256693</v>
      </c>
      <c r="L11" s="48">
        <v>257877</v>
      </c>
      <c r="M11" s="48">
        <v>256542</v>
      </c>
      <c r="N11" s="49">
        <v>256712</v>
      </c>
      <c r="O11" s="47">
        <v>257559</v>
      </c>
      <c r="P11" s="357">
        <v>259307</v>
      </c>
      <c r="Q11" s="357">
        <v>259642</v>
      </c>
      <c r="R11" s="357">
        <v>260587</v>
      </c>
      <c r="S11" s="357">
        <v>256792</v>
      </c>
      <c r="T11" s="357">
        <v>256621</v>
      </c>
      <c r="U11" s="357">
        <v>256285</v>
      </c>
      <c r="V11" s="469">
        <v>255878</v>
      </c>
      <c r="W11" s="213">
        <f t="shared" ref="W11:AD15" si="0">O11-C11</f>
        <v>4079</v>
      </c>
      <c r="X11" s="80">
        <f t="shared" si="0"/>
        <v>4317</v>
      </c>
      <c r="Y11" s="80">
        <f t="shared" si="0"/>
        <v>5435</v>
      </c>
      <c r="Z11" s="80">
        <f t="shared" si="0"/>
        <v>6171</v>
      </c>
      <c r="AA11" s="80">
        <f t="shared" si="0"/>
        <v>3856</v>
      </c>
      <c r="AB11" s="80">
        <f t="shared" si="0"/>
        <v>3224</v>
      </c>
      <c r="AC11" s="80">
        <f t="shared" si="0"/>
        <v>1509</v>
      </c>
      <c r="AD11" s="154">
        <f t="shared" si="0"/>
        <v>692</v>
      </c>
    </row>
    <row r="12" spans="1:36" x14ac:dyDescent="0.3">
      <c r="A12" s="487"/>
      <c r="B12" s="153" t="s">
        <v>40</v>
      </c>
      <c r="C12" s="47">
        <v>40590</v>
      </c>
      <c r="D12" s="48">
        <v>38581</v>
      </c>
      <c r="E12" s="48">
        <v>39274</v>
      </c>
      <c r="F12" s="48">
        <v>38721</v>
      </c>
      <c r="G12" s="48">
        <v>39528</v>
      </c>
      <c r="H12" s="48">
        <v>39143</v>
      </c>
      <c r="I12" s="48">
        <v>37878</v>
      </c>
      <c r="J12" s="48">
        <v>39209</v>
      </c>
      <c r="K12" s="48">
        <v>39295</v>
      </c>
      <c r="L12" s="48">
        <v>38785</v>
      </c>
      <c r="M12" s="48">
        <v>40620</v>
      </c>
      <c r="N12" s="49">
        <v>40784</v>
      </c>
      <c r="O12" s="47">
        <v>40343</v>
      </c>
      <c r="P12" s="357">
        <v>38970</v>
      </c>
      <c r="Q12" s="357">
        <v>39065</v>
      </c>
      <c r="R12" s="357">
        <v>38356</v>
      </c>
      <c r="S12" s="357">
        <v>42310</v>
      </c>
      <c r="T12" s="357">
        <v>42434</v>
      </c>
      <c r="U12" s="357">
        <v>42966</v>
      </c>
      <c r="V12" s="469">
        <v>43550</v>
      </c>
      <c r="W12" s="213">
        <f t="shared" si="0"/>
        <v>-247</v>
      </c>
      <c r="X12" s="80">
        <f t="shared" si="0"/>
        <v>389</v>
      </c>
      <c r="Y12" s="80">
        <f t="shared" si="0"/>
        <v>-209</v>
      </c>
      <c r="Z12" s="80">
        <f t="shared" si="0"/>
        <v>-365</v>
      </c>
      <c r="AA12" s="80">
        <f t="shared" si="0"/>
        <v>2782</v>
      </c>
      <c r="AB12" s="80">
        <f t="shared" si="0"/>
        <v>3291</v>
      </c>
      <c r="AC12" s="80">
        <f t="shared" si="0"/>
        <v>5088</v>
      </c>
      <c r="AD12" s="154">
        <f t="shared" si="0"/>
        <v>4341</v>
      </c>
    </row>
    <row r="13" spans="1:36" x14ac:dyDescent="0.3">
      <c r="A13" s="487"/>
      <c r="B13" s="153" t="s">
        <v>41</v>
      </c>
      <c r="C13" s="47">
        <v>23504</v>
      </c>
      <c r="D13" s="48">
        <v>23312</v>
      </c>
      <c r="E13" s="48">
        <v>23087</v>
      </c>
      <c r="F13" s="48">
        <v>22900</v>
      </c>
      <c r="G13" s="48">
        <v>22787</v>
      </c>
      <c r="H13" s="48">
        <v>22725</v>
      </c>
      <c r="I13" s="48">
        <v>22731</v>
      </c>
      <c r="J13" s="48">
        <v>22929</v>
      </c>
      <c r="K13" s="48">
        <v>23336</v>
      </c>
      <c r="L13" s="48">
        <v>23448</v>
      </c>
      <c r="M13" s="48">
        <v>23496</v>
      </c>
      <c r="N13" s="49">
        <v>23485</v>
      </c>
      <c r="O13" s="47">
        <v>23493</v>
      </c>
      <c r="P13" s="357">
        <v>23498</v>
      </c>
      <c r="Q13" s="357">
        <v>23512</v>
      </c>
      <c r="R13" s="357">
        <v>23519</v>
      </c>
      <c r="S13" s="357">
        <v>23464</v>
      </c>
      <c r="T13" s="357">
        <v>23426</v>
      </c>
      <c r="U13" s="357">
        <v>23414</v>
      </c>
      <c r="V13" s="469">
        <v>23701</v>
      </c>
      <c r="W13" s="213">
        <f t="shared" si="0"/>
        <v>-11</v>
      </c>
      <c r="X13" s="80">
        <f t="shared" si="0"/>
        <v>186</v>
      </c>
      <c r="Y13" s="80">
        <f t="shared" si="0"/>
        <v>425</v>
      </c>
      <c r="Z13" s="80">
        <f t="shared" si="0"/>
        <v>619</v>
      </c>
      <c r="AA13" s="80">
        <f t="shared" si="0"/>
        <v>677</v>
      </c>
      <c r="AB13" s="80">
        <f t="shared" si="0"/>
        <v>701</v>
      </c>
      <c r="AC13" s="80">
        <f t="shared" si="0"/>
        <v>683</v>
      </c>
      <c r="AD13" s="154">
        <f t="shared" si="0"/>
        <v>772</v>
      </c>
    </row>
    <row r="14" spans="1:36" x14ac:dyDescent="0.3">
      <c r="A14" s="487"/>
      <c r="B14" s="153" t="s">
        <v>42</v>
      </c>
      <c r="C14" s="47">
        <v>6806</v>
      </c>
      <c r="D14" s="48">
        <v>6789</v>
      </c>
      <c r="E14" s="48">
        <v>6782</v>
      </c>
      <c r="F14" s="48">
        <v>6768</v>
      </c>
      <c r="G14" s="48">
        <v>6750</v>
      </c>
      <c r="H14" s="48">
        <v>6748</v>
      </c>
      <c r="I14" s="48">
        <v>6754</v>
      </c>
      <c r="J14" s="48">
        <v>6873</v>
      </c>
      <c r="K14" s="48">
        <v>6905</v>
      </c>
      <c r="L14" s="48">
        <v>6925</v>
      </c>
      <c r="M14" s="48">
        <v>6939</v>
      </c>
      <c r="N14" s="49">
        <v>6939</v>
      </c>
      <c r="O14" s="47">
        <v>6942</v>
      </c>
      <c r="P14" s="357">
        <v>6941</v>
      </c>
      <c r="Q14" s="357">
        <v>6940</v>
      </c>
      <c r="R14" s="357">
        <v>6942</v>
      </c>
      <c r="S14" s="357">
        <v>6944</v>
      </c>
      <c r="T14" s="357">
        <v>6939</v>
      </c>
      <c r="U14" s="357">
        <v>6944</v>
      </c>
      <c r="V14" s="469">
        <v>6711</v>
      </c>
      <c r="W14" s="213">
        <f t="shared" si="0"/>
        <v>136</v>
      </c>
      <c r="X14" s="80">
        <f t="shared" si="0"/>
        <v>152</v>
      </c>
      <c r="Y14" s="80">
        <f t="shared" si="0"/>
        <v>158</v>
      </c>
      <c r="Z14" s="80">
        <f t="shared" si="0"/>
        <v>174</v>
      </c>
      <c r="AA14" s="80">
        <f t="shared" si="0"/>
        <v>194</v>
      </c>
      <c r="AB14" s="80">
        <f t="shared" si="0"/>
        <v>191</v>
      </c>
      <c r="AC14" s="80">
        <f t="shared" si="0"/>
        <v>190</v>
      </c>
      <c r="AD14" s="154">
        <f t="shared" si="0"/>
        <v>-162</v>
      </c>
    </row>
    <row r="15" spans="1:36" x14ac:dyDescent="0.3">
      <c r="A15" s="487"/>
      <c r="B15" s="153" t="s">
        <v>43</v>
      </c>
      <c r="C15" s="53">
        <v>982</v>
      </c>
      <c r="D15" s="54">
        <v>979</v>
      </c>
      <c r="E15" s="54">
        <v>980</v>
      </c>
      <c r="F15" s="54">
        <v>979</v>
      </c>
      <c r="G15" s="54">
        <v>980</v>
      </c>
      <c r="H15" s="54">
        <v>978</v>
      </c>
      <c r="I15" s="54">
        <v>977</v>
      </c>
      <c r="J15" s="54">
        <v>984</v>
      </c>
      <c r="K15" s="54">
        <v>994</v>
      </c>
      <c r="L15" s="54">
        <v>993</v>
      </c>
      <c r="M15" s="54">
        <v>993</v>
      </c>
      <c r="N15" s="55">
        <v>994</v>
      </c>
      <c r="O15" s="53">
        <v>995</v>
      </c>
      <c r="P15" s="358">
        <v>997</v>
      </c>
      <c r="Q15" s="358">
        <v>995</v>
      </c>
      <c r="R15" s="358">
        <v>997</v>
      </c>
      <c r="S15" s="358">
        <v>997</v>
      </c>
      <c r="T15" s="358">
        <v>1000</v>
      </c>
      <c r="U15" s="358">
        <v>1000</v>
      </c>
      <c r="V15" s="470">
        <v>951</v>
      </c>
      <c r="W15" s="214">
        <f t="shared" si="0"/>
        <v>13</v>
      </c>
      <c r="X15" s="85">
        <f t="shared" si="0"/>
        <v>18</v>
      </c>
      <c r="Y15" s="85">
        <f t="shared" si="0"/>
        <v>15</v>
      </c>
      <c r="Z15" s="85">
        <f t="shared" si="0"/>
        <v>18</v>
      </c>
      <c r="AA15" s="85">
        <f t="shared" si="0"/>
        <v>17</v>
      </c>
      <c r="AB15" s="85">
        <f t="shared" si="0"/>
        <v>22</v>
      </c>
      <c r="AC15" s="85">
        <f t="shared" si="0"/>
        <v>23</v>
      </c>
      <c r="AD15" s="155">
        <f t="shared" si="0"/>
        <v>-33</v>
      </c>
    </row>
    <row r="16" spans="1:36" ht="15" thickBot="1" x14ac:dyDescent="0.35">
      <c r="A16" s="487"/>
      <c r="B16" s="156" t="s">
        <v>27</v>
      </c>
      <c r="C16" s="50">
        <f>SUM(C11:C15)</f>
        <v>325362</v>
      </c>
      <c r="D16" s="51">
        <f>SUM(D11:D15)</f>
        <v>324651</v>
      </c>
      <c r="E16" s="51">
        <f t="shared" ref="E16:V16" si="1">SUM(E11:E15)</f>
        <v>324330</v>
      </c>
      <c r="F16" s="51">
        <f t="shared" si="1"/>
        <v>323784</v>
      </c>
      <c r="G16" s="51">
        <f t="shared" si="1"/>
        <v>322981</v>
      </c>
      <c r="H16" s="51">
        <f t="shared" si="1"/>
        <v>322991</v>
      </c>
      <c r="I16" s="51">
        <f t="shared" si="1"/>
        <v>323116</v>
      </c>
      <c r="J16" s="51">
        <f t="shared" si="1"/>
        <v>325181</v>
      </c>
      <c r="K16" s="51">
        <f t="shared" si="1"/>
        <v>327223</v>
      </c>
      <c r="L16" s="51">
        <f t="shared" si="1"/>
        <v>328028</v>
      </c>
      <c r="M16" s="51">
        <f t="shared" si="1"/>
        <v>328590</v>
      </c>
      <c r="N16" s="52">
        <f t="shared" si="1"/>
        <v>328914</v>
      </c>
      <c r="O16" s="51">
        <f t="shared" si="1"/>
        <v>329332</v>
      </c>
      <c r="P16" s="359">
        <f t="shared" si="1"/>
        <v>329713</v>
      </c>
      <c r="Q16" s="359">
        <f t="shared" si="1"/>
        <v>330154</v>
      </c>
      <c r="R16" s="359">
        <f t="shared" si="1"/>
        <v>330401</v>
      </c>
      <c r="S16" s="359">
        <f t="shared" si="1"/>
        <v>330507</v>
      </c>
      <c r="T16" s="359">
        <f t="shared" si="1"/>
        <v>330420</v>
      </c>
      <c r="U16" s="359">
        <f t="shared" si="1"/>
        <v>330609</v>
      </c>
      <c r="V16" s="359">
        <f t="shared" si="1"/>
        <v>330791</v>
      </c>
      <c r="W16" s="215">
        <f>SUM(W11:W15)</f>
        <v>3970</v>
      </c>
      <c r="X16" s="51">
        <f>SUM(X11:X15)</f>
        <v>5062</v>
      </c>
      <c r="Y16" s="51">
        <f t="shared" ref="Y16:AD16" si="2">SUM(Y11:Y15)</f>
        <v>5824</v>
      </c>
      <c r="Z16" s="51">
        <f t="shared" si="2"/>
        <v>6617</v>
      </c>
      <c r="AA16" s="51">
        <f t="shared" si="2"/>
        <v>7526</v>
      </c>
      <c r="AB16" s="51">
        <f t="shared" si="2"/>
        <v>7429</v>
      </c>
      <c r="AC16" s="51">
        <f t="shared" si="2"/>
        <v>7493</v>
      </c>
      <c r="AD16" s="472">
        <f t="shared" si="2"/>
        <v>5610</v>
      </c>
    </row>
    <row r="17" spans="1:36" x14ac:dyDescent="0.3">
      <c r="A17" s="487">
        <f>+A10+1</f>
        <v>2</v>
      </c>
      <c r="B17" s="158" t="s">
        <v>36</v>
      </c>
      <c r="C17" s="234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35"/>
      <c r="O17" s="234"/>
      <c r="P17" s="360"/>
      <c r="Q17" s="360"/>
      <c r="R17" s="360"/>
      <c r="S17" s="360"/>
      <c r="T17" s="360"/>
      <c r="U17" s="360"/>
      <c r="V17" s="471"/>
      <c r="W17" s="213"/>
      <c r="X17" s="236"/>
      <c r="Y17" s="81"/>
      <c r="Z17" s="81"/>
      <c r="AA17" s="81"/>
      <c r="AB17" s="81"/>
      <c r="AC17" s="81"/>
      <c r="AD17" s="159"/>
    </row>
    <row r="18" spans="1:36" x14ac:dyDescent="0.3">
      <c r="A18" s="487"/>
      <c r="B18" s="153" t="str">
        <f>$B$11</f>
        <v>Residential [1]</v>
      </c>
      <c r="C18" s="56">
        <v>61678</v>
      </c>
      <c r="D18" s="57">
        <v>68702</v>
      </c>
      <c r="E18" s="57">
        <v>62743</v>
      </c>
      <c r="F18" s="57">
        <v>65388</v>
      </c>
      <c r="G18" s="57">
        <v>67100</v>
      </c>
      <c r="H18" s="57">
        <v>63283</v>
      </c>
      <c r="I18" s="57">
        <v>59573</v>
      </c>
      <c r="J18" s="57">
        <v>60088</v>
      </c>
      <c r="K18" s="57">
        <v>54555</v>
      </c>
      <c r="L18" s="57">
        <v>54598</v>
      </c>
      <c r="M18" s="57">
        <v>57052</v>
      </c>
      <c r="N18" s="58">
        <v>57058</v>
      </c>
      <c r="O18" s="56">
        <v>67200</v>
      </c>
      <c r="P18" s="361">
        <v>64999</v>
      </c>
      <c r="Q18" s="361">
        <v>61562</v>
      </c>
      <c r="R18" s="361">
        <v>65918</v>
      </c>
      <c r="S18" s="361">
        <v>59190</v>
      </c>
      <c r="T18" s="361">
        <v>59439</v>
      </c>
      <c r="U18" s="361">
        <v>63197</v>
      </c>
      <c r="V18" s="361">
        <v>58689</v>
      </c>
      <c r="W18" s="213">
        <f t="shared" ref="W18:AD22" si="3">O18-C18</f>
        <v>5522</v>
      </c>
      <c r="X18" s="80">
        <f t="shared" si="3"/>
        <v>-3703</v>
      </c>
      <c r="Y18" s="80">
        <f t="shared" si="3"/>
        <v>-1181</v>
      </c>
      <c r="Z18" s="80">
        <f t="shared" si="3"/>
        <v>530</v>
      </c>
      <c r="AA18" s="80">
        <f t="shared" si="3"/>
        <v>-7910</v>
      </c>
      <c r="AB18" s="80">
        <f t="shared" si="3"/>
        <v>-3844</v>
      </c>
      <c r="AC18" s="80">
        <f t="shared" si="3"/>
        <v>3624</v>
      </c>
      <c r="AD18" s="154">
        <f t="shared" si="3"/>
        <v>-1399</v>
      </c>
      <c r="AE18" s="400"/>
      <c r="AF18" s="400"/>
      <c r="AG18" s="400"/>
      <c r="AH18" s="400"/>
      <c r="AI18" s="400"/>
      <c r="AJ18" s="400"/>
    </row>
    <row r="19" spans="1:36" x14ac:dyDescent="0.3">
      <c r="A19" s="487"/>
      <c r="B19" s="153" t="str">
        <f>$B$12</f>
        <v>Low Income Residential [2]</v>
      </c>
      <c r="C19" s="56">
        <v>26176</v>
      </c>
      <c r="D19" s="57">
        <v>27760</v>
      </c>
      <c r="E19" s="57">
        <v>26473</v>
      </c>
      <c r="F19" s="57">
        <v>29023</v>
      </c>
      <c r="G19" s="57">
        <v>28744</v>
      </c>
      <c r="H19" s="57">
        <v>27137</v>
      </c>
      <c r="I19" s="57">
        <v>25762</v>
      </c>
      <c r="J19" s="57">
        <v>26712</v>
      </c>
      <c r="K19" s="57">
        <v>25414</v>
      </c>
      <c r="L19" s="57">
        <v>25393</v>
      </c>
      <c r="M19" s="57">
        <v>25105</v>
      </c>
      <c r="N19" s="58">
        <v>24108</v>
      </c>
      <c r="O19" s="56">
        <v>25477</v>
      </c>
      <c r="P19" s="361">
        <v>26116</v>
      </c>
      <c r="Q19" s="361">
        <v>26607</v>
      </c>
      <c r="R19" s="361">
        <v>28901</v>
      </c>
      <c r="S19" s="361">
        <v>29420</v>
      </c>
      <c r="T19" s="361">
        <v>29077</v>
      </c>
      <c r="U19" s="361">
        <v>29105</v>
      </c>
      <c r="V19" s="361">
        <v>28352</v>
      </c>
      <c r="W19" s="213">
        <f t="shared" si="3"/>
        <v>-699</v>
      </c>
      <c r="X19" s="80">
        <f t="shared" si="3"/>
        <v>-1644</v>
      </c>
      <c r="Y19" s="80">
        <f t="shared" si="3"/>
        <v>134</v>
      </c>
      <c r="Z19" s="80">
        <f t="shared" si="3"/>
        <v>-122</v>
      </c>
      <c r="AA19" s="80">
        <f t="shared" si="3"/>
        <v>676</v>
      </c>
      <c r="AB19" s="80">
        <f t="shared" si="3"/>
        <v>1940</v>
      </c>
      <c r="AC19" s="80">
        <f t="shared" si="3"/>
        <v>3343</v>
      </c>
      <c r="AD19" s="154">
        <f t="shared" si="3"/>
        <v>1640</v>
      </c>
    </row>
    <row r="20" spans="1:36" x14ac:dyDescent="0.3">
      <c r="A20" s="487"/>
      <c r="B20" s="153" t="str">
        <f>$B$13</f>
        <v>Small C&amp;I [3]</v>
      </c>
      <c r="C20" s="56">
        <v>4359</v>
      </c>
      <c r="D20" s="57">
        <v>4886</v>
      </c>
      <c r="E20" s="57">
        <v>4906</v>
      </c>
      <c r="F20" s="57">
        <v>4649</v>
      </c>
      <c r="G20" s="57">
        <v>4995</v>
      </c>
      <c r="H20" s="57">
        <v>4706</v>
      </c>
      <c r="I20" s="57">
        <v>4358</v>
      </c>
      <c r="J20" s="57">
        <v>4420</v>
      </c>
      <c r="K20" s="57">
        <v>4184</v>
      </c>
      <c r="L20" s="57">
        <v>3980</v>
      </c>
      <c r="M20" s="57">
        <v>4160</v>
      </c>
      <c r="N20" s="58">
        <v>4569</v>
      </c>
      <c r="O20" s="56">
        <v>5146</v>
      </c>
      <c r="P20" s="361">
        <v>6251</v>
      </c>
      <c r="Q20" s="361">
        <v>6050</v>
      </c>
      <c r="R20" s="361">
        <v>5795</v>
      </c>
      <c r="S20" s="361">
        <v>5335</v>
      </c>
      <c r="T20" s="361">
        <v>5310</v>
      </c>
      <c r="U20" s="361">
        <v>5563</v>
      </c>
      <c r="V20" s="361">
        <v>5309</v>
      </c>
      <c r="W20" s="213">
        <f t="shared" si="3"/>
        <v>787</v>
      </c>
      <c r="X20" s="80">
        <f t="shared" si="3"/>
        <v>1365</v>
      </c>
      <c r="Y20" s="80">
        <f t="shared" si="3"/>
        <v>1144</v>
      </c>
      <c r="Z20" s="80">
        <f t="shared" si="3"/>
        <v>1146</v>
      </c>
      <c r="AA20" s="80">
        <f t="shared" si="3"/>
        <v>340</v>
      </c>
      <c r="AB20" s="80">
        <f t="shared" si="3"/>
        <v>604</v>
      </c>
      <c r="AC20" s="80">
        <f t="shared" si="3"/>
        <v>1205</v>
      </c>
      <c r="AD20" s="154">
        <f t="shared" si="3"/>
        <v>889</v>
      </c>
      <c r="AE20" s="401"/>
      <c r="AF20" s="401"/>
      <c r="AG20" s="401"/>
      <c r="AH20" s="401"/>
      <c r="AI20" s="401"/>
      <c r="AJ20" s="401"/>
    </row>
    <row r="21" spans="1:36" x14ac:dyDescent="0.3">
      <c r="A21" s="487"/>
      <c r="B21" s="153" t="str">
        <f>$B$14</f>
        <v>Medium C&amp;I [4]</v>
      </c>
      <c r="C21" s="56">
        <v>842</v>
      </c>
      <c r="D21" s="57">
        <v>1021</v>
      </c>
      <c r="E21" s="57">
        <v>1075</v>
      </c>
      <c r="F21" s="57">
        <v>1019</v>
      </c>
      <c r="G21" s="57">
        <v>1048</v>
      </c>
      <c r="H21" s="57">
        <v>997</v>
      </c>
      <c r="I21" s="57">
        <v>847</v>
      </c>
      <c r="J21" s="57">
        <v>899</v>
      </c>
      <c r="K21" s="57">
        <v>882</v>
      </c>
      <c r="L21" s="57">
        <v>781</v>
      </c>
      <c r="M21" s="57">
        <v>872</v>
      </c>
      <c r="N21" s="58">
        <v>1068</v>
      </c>
      <c r="O21" s="56">
        <v>1167</v>
      </c>
      <c r="P21" s="361">
        <v>1530</v>
      </c>
      <c r="Q21" s="361">
        <v>1411</v>
      </c>
      <c r="R21" s="361">
        <v>1366</v>
      </c>
      <c r="S21" s="361">
        <v>1190</v>
      </c>
      <c r="T21" s="361">
        <v>1176</v>
      </c>
      <c r="U21" s="361">
        <v>1276</v>
      </c>
      <c r="V21" s="361">
        <v>1130</v>
      </c>
      <c r="W21" s="213">
        <f t="shared" si="3"/>
        <v>325</v>
      </c>
      <c r="X21" s="80">
        <f t="shared" si="3"/>
        <v>509</v>
      </c>
      <c r="Y21" s="80">
        <f t="shared" si="3"/>
        <v>336</v>
      </c>
      <c r="Z21" s="80">
        <f t="shared" si="3"/>
        <v>347</v>
      </c>
      <c r="AA21" s="80">
        <f t="shared" si="3"/>
        <v>142</v>
      </c>
      <c r="AB21" s="80">
        <f t="shared" si="3"/>
        <v>179</v>
      </c>
      <c r="AC21" s="80">
        <f t="shared" si="3"/>
        <v>429</v>
      </c>
      <c r="AD21" s="154">
        <f t="shared" si="3"/>
        <v>231</v>
      </c>
    </row>
    <row r="22" spans="1:36" x14ac:dyDescent="0.3">
      <c r="A22" s="487"/>
      <c r="B22" s="153" t="str">
        <f>$B$15</f>
        <v>Large C&amp;I [5]</v>
      </c>
      <c r="C22" s="66">
        <v>77</v>
      </c>
      <c r="D22" s="67">
        <v>120</v>
      </c>
      <c r="E22" s="67">
        <v>106</v>
      </c>
      <c r="F22" s="67">
        <v>105</v>
      </c>
      <c r="G22" s="67">
        <v>119</v>
      </c>
      <c r="H22" s="67">
        <v>128</v>
      </c>
      <c r="I22" s="67">
        <v>118</v>
      </c>
      <c r="J22" s="67">
        <v>114</v>
      </c>
      <c r="K22" s="67">
        <v>104</v>
      </c>
      <c r="L22" s="67">
        <v>81</v>
      </c>
      <c r="M22" s="67">
        <v>103</v>
      </c>
      <c r="N22" s="68">
        <v>148</v>
      </c>
      <c r="O22" s="66">
        <v>152</v>
      </c>
      <c r="P22" s="362">
        <v>174</v>
      </c>
      <c r="Q22" s="362">
        <v>154</v>
      </c>
      <c r="R22" s="362">
        <v>180</v>
      </c>
      <c r="S22" s="362">
        <v>165</v>
      </c>
      <c r="T22" s="362">
        <v>147</v>
      </c>
      <c r="U22" s="362">
        <v>172</v>
      </c>
      <c r="V22" s="362">
        <v>135</v>
      </c>
      <c r="W22" s="214">
        <f t="shared" si="3"/>
        <v>75</v>
      </c>
      <c r="X22" s="85">
        <f t="shared" si="3"/>
        <v>54</v>
      </c>
      <c r="Y22" s="85">
        <f t="shared" si="3"/>
        <v>48</v>
      </c>
      <c r="Z22" s="85">
        <f t="shared" si="3"/>
        <v>75</v>
      </c>
      <c r="AA22" s="85">
        <f t="shared" si="3"/>
        <v>46</v>
      </c>
      <c r="AB22" s="85">
        <f t="shared" si="3"/>
        <v>19</v>
      </c>
      <c r="AC22" s="85">
        <f t="shared" si="3"/>
        <v>54</v>
      </c>
      <c r="AD22" s="155">
        <f t="shared" si="3"/>
        <v>21</v>
      </c>
    </row>
    <row r="23" spans="1:36" x14ac:dyDescent="0.3">
      <c r="B23" s="153" t="str">
        <f>$B$16</f>
        <v>Total</v>
      </c>
      <c r="C23" s="59">
        <f>SUM(C18:C22)</f>
        <v>93132</v>
      </c>
      <c r="D23" s="60">
        <f>SUM(D18:D22)</f>
        <v>102489</v>
      </c>
      <c r="E23" s="60">
        <f t="shared" ref="E23:AD23" si="4">SUM(E18:E22)</f>
        <v>95303</v>
      </c>
      <c r="F23" s="60">
        <f t="shared" si="4"/>
        <v>100184</v>
      </c>
      <c r="G23" s="60">
        <f t="shared" si="4"/>
        <v>102006</v>
      </c>
      <c r="H23" s="60">
        <f t="shared" si="4"/>
        <v>96251</v>
      </c>
      <c r="I23" s="60">
        <f t="shared" si="4"/>
        <v>90658</v>
      </c>
      <c r="J23" s="60">
        <f t="shared" si="4"/>
        <v>92233</v>
      </c>
      <c r="K23" s="60">
        <f t="shared" si="4"/>
        <v>85139</v>
      </c>
      <c r="L23" s="60">
        <f t="shared" si="4"/>
        <v>84833</v>
      </c>
      <c r="M23" s="60">
        <f t="shared" si="4"/>
        <v>87292</v>
      </c>
      <c r="N23" s="58">
        <f t="shared" si="4"/>
        <v>86951</v>
      </c>
      <c r="O23" s="60">
        <f t="shared" si="4"/>
        <v>99142</v>
      </c>
      <c r="P23" s="363">
        <f t="shared" si="4"/>
        <v>99070</v>
      </c>
      <c r="Q23" s="363">
        <f t="shared" si="4"/>
        <v>95784</v>
      </c>
      <c r="R23" s="363">
        <f t="shared" si="4"/>
        <v>102160</v>
      </c>
      <c r="S23" s="363">
        <f t="shared" si="4"/>
        <v>95300</v>
      </c>
      <c r="T23" s="363">
        <f t="shared" si="4"/>
        <v>95149</v>
      </c>
      <c r="U23" s="363">
        <f t="shared" si="4"/>
        <v>99313</v>
      </c>
      <c r="V23" s="363">
        <f t="shared" si="4"/>
        <v>93615</v>
      </c>
      <c r="W23" s="216">
        <f t="shared" si="4"/>
        <v>6010</v>
      </c>
      <c r="X23" s="60">
        <f t="shared" si="4"/>
        <v>-3419</v>
      </c>
      <c r="Y23" s="60">
        <f t="shared" si="4"/>
        <v>481</v>
      </c>
      <c r="Z23" s="60">
        <f t="shared" si="4"/>
        <v>1976</v>
      </c>
      <c r="AA23" s="60">
        <f t="shared" si="4"/>
        <v>-6706</v>
      </c>
      <c r="AB23" s="60">
        <f t="shared" si="4"/>
        <v>-1102</v>
      </c>
      <c r="AC23" s="60">
        <f t="shared" si="4"/>
        <v>8655</v>
      </c>
      <c r="AD23" s="473">
        <f t="shared" si="4"/>
        <v>1382</v>
      </c>
    </row>
    <row r="24" spans="1:36" x14ac:dyDescent="0.3">
      <c r="A24" s="487">
        <f>+A17+1</f>
        <v>3</v>
      </c>
      <c r="B24" s="161" t="s">
        <v>17</v>
      </c>
      <c r="C24" s="56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8"/>
      <c r="O24" s="56"/>
      <c r="P24" s="361"/>
      <c r="Q24" s="361"/>
      <c r="R24" s="361"/>
      <c r="S24" s="361"/>
      <c r="T24" s="361"/>
      <c r="U24" s="361"/>
      <c r="V24" s="361"/>
      <c r="W24" s="216"/>
      <c r="X24" s="82"/>
      <c r="Y24" s="83"/>
      <c r="Z24" s="83"/>
      <c r="AA24" s="83"/>
      <c r="AB24" s="83"/>
      <c r="AC24" s="83"/>
      <c r="AD24" s="162"/>
    </row>
    <row r="25" spans="1:36" x14ac:dyDescent="0.3">
      <c r="B25" s="153" t="str">
        <f>$B$11</f>
        <v>Residential [1]</v>
      </c>
      <c r="C25" s="56">
        <v>31926</v>
      </c>
      <c r="D25" s="57">
        <v>34841</v>
      </c>
      <c r="E25" s="57">
        <v>23344</v>
      </c>
      <c r="F25" s="57">
        <v>26723</v>
      </c>
      <c r="G25" s="57">
        <v>28709</v>
      </c>
      <c r="H25" s="57">
        <v>23531</v>
      </c>
      <c r="I25" s="57">
        <v>22018</v>
      </c>
      <c r="J25" s="57">
        <v>25961</v>
      </c>
      <c r="K25" s="57">
        <v>22283</v>
      </c>
      <c r="L25" s="57">
        <v>26948</v>
      </c>
      <c r="M25" s="57">
        <v>28541</v>
      </c>
      <c r="N25" s="58">
        <v>28722</v>
      </c>
      <c r="O25" s="56">
        <v>34917</v>
      </c>
      <c r="P25" s="361">
        <v>26184</v>
      </c>
      <c r="Q25" s="361">
        <v>22226</v>
      </c>
      <c r="R25" s="361">
        <v>26136</v>
      </c>
      <c r="S25" s="361">
        <v>18438</v>
      </c>
      <c r="T25" s="361">
        <v>18562</v>
      </c>
      <c r="U25" s="361">
        <v>24119</v>
      </c>
      <c r="V25" s="361">
        <v>19656</v>
      </c>
      <c r="W25" s="213">
        <f t="shared" ref="W25:AD29" si="5">O25-C25</f>
        <v>2991</v>
      </c>
      <c r="X25" s="80">
        <f t="shared" si="5"/>
        <v>-8657</v>
      </c>
      <c r="Y25" s="80">
        <f t="shared" si="5"/>
        <v>-1118</v>
      </c>
      <c r="Z25" s="80">
        <f t="shared" si="5"/>
        <v>-587</v>
      </c>
      <c r="AA25" s="80">
        <f t="shared" si="5"/>
        <v>-10271</v>
      </c>
      <c r="AB25" s="80">
        <f t="shared" si="5"/>
        <v>-4969</v>
      </c>
      <c r="AC25" s="80">
        <f t="shared" si="5"/>
        <v>2101</v>
      </c>
      <c r="AD25" s="154">
        <f t="shared" si="5"/>
        <v>-6305</v>
      </c>
    </row>
    <row r="26" spans="1:36" x14ac:dyDescent="0.3">
      <c r="B26" s="153" t="str">
        <f>$B$12</f>
        <v>Low Income Residential [2]</v>
      </c>
      <c r="C26" s="56">
        <v>8302</v>
      </c>
      <c r="D26" s="57">
        <v>8723</v>
      </c>
      <c r="E26" s="57">
        <v>6396</v>
      </c>
      <c r="F26" s="57">
        <v>9288</v>
      </c>
      <c r="G26" s="57">
        <v>5251</v>
      </c>
      <c r="H26" s="57">
        <v>3601</v>
      </c>
      <c r="I26" s="57">
        <v>3774</v>
      </c>
      <c r="J26" s="57">
        <v>4952</v>
      </c>
      <c r="K26" s="57">
        <v>4374</v>
      </c>
      <c r="L26" s="57">
        <v>6193</v>
      </c>
      <c r="M26" s="57">
        <v>6580</v>
      </c>
      <c r="N26" s="58">
        <v>7338</v>
      </c>
      <c r="O26" s="56">
        <v>9495</v>
      </c>
      <c r="P26" s="361">
        <v>8405</v>
      </c>
      <c r="Q26" s="361">
        <v>7130</v>
      </c>
      <c r="R26" s="361">
        <v>8529</v>
      </c>
      <c r="S26" s="361">
        <v>4122</v>
      </c>
      <c r="T26" s="361">
        <v>3971</v>
      </c>
      <c r="U26" s="361">
        <v>4165</v>
      </c>
      <c r="V26" s="361">
        <v>3562</v>
      </c>
      <c r="W26" s="213">
        <f t="shared" si="5"/>
        <v>1193</v>
      </c>
      <c r="X26" s="80">
        <f t="shared" si="5"/>
        <v>-318</v>
      </c>
      <c r="Y26" s="80">
        <f t="shared" si="5"/>
        <v>734</v>
      </c>
      <c r="Z26" s="80">
        <f t="shared" si="5"/>
        <v>-759</v>
      </c>
      <c r="AA26" s="80">
        <f t="shared" si="5"/>
        <v>-1129</v>
      </c>
      <c r="AB26" s="80">
        <f t="shared" si="5"/>
        <v>370</v>
      </c>
      <c r="AC26" s="80">
        <f t="shared" si="5"/>
        <v>391</v>
      </c>
      <c r="AD26" s="154">
        <f t="shared" si="5"/>
        <v>-1390</v>
      </c>
    </row>
    <row r="27" spans="1:36" x14ac:dyDescent="0.3">
      <c r="B27" s="153" t="str">
        <f>$B$13</f>
        <v>Small C&amp;I [3]</v>
      </c>
      <c r="C27" s="56">
        <v>2561</v>
      </c>
      <c r="D27" s="57">
        <v>2835</v>
      </c>
      <c r="E27" s="57">
        <v>2515</v>
      </c>
      <c r="F27" s="57">
        <v>2079</v>
      </c>
      <c r="G27" s="57">
        <v>2311</v>
      </c>
      <c r="H27" s="57">
        <v>1801</v>
      </c>
      <c r="I27" s="57">
        <v>1524</v>
      </c>
      <c r="J27" s="57">
        <v>1777</v>
      </c>
      <c r="K27" s="57">
        <v>1839</v>
      </c>
      <c r="L27" s="57">
        <v>2202</v>
      </c>
      <c r="M27" s="57">
        <v>2481</v>
      </c>
      <c r="N27" s="58">
        <v>2748</v>
      </c>
      <c r="O27" s="56">
        <v>3154</v>
      </c>
      <c r="P27" s="361">
        <v>3099</v>
      </c>
      <c r="Q27" s="361">
        <v>2302</v>
      </c>
      <c r="R27" s="361">
        <v>2174</v>
      </c>
      <c r="S27" s="361">
        <v>1525</v>
      </c>
      <c r="T27" s="361">
        <v>1439</v>
      </c>
      <c r="U27" s="361">
        <v>1869</v>
      </c>
      <c r="V27" s="361">
        <v>1641</v>
      </c>
      <c r="W27" s="213">
        <f t="shared" si="5"/>
        <v>593</v>
      </c>
      <c r="X27" s="80">
        <f t="shared" si="5"/>
        <v>264</v>
      </c>
      <c r="Y27" s="80">
        <f t="shared" si="5"/>
        <v>-213</v>
      </c>
      <c r="Z27" s="80">
        <f t="shared" si="5"/>
        <v>95</v>
      </c>
      <c r="AA27" s="80">
        <f t="shared" si="5"/>
        <v>-786</v>
      </c>
      <c r="AB27" s="80">
        <f t="shared" si="5"/>
        <v>-362</v>
      </c>
      <c r="AC27" s="80">
        <f t="shared" si="5"/>
        <v>345</v>
      </c>
      <c r="AD27" s="154">
        <f t="shared" si="5"/>
        <v>-136</v>
      </c>
    </row>
    <row r="28" spans="1:36" x14ac:dyDescent="0.3">
      <c r="B28" s="153" t="str">
        <f>$B$14</f>
        <v>Medium C&amp;I [4]</v>
      </c>
      <c r="C28" s="56">
        <v>565</v>
      </c>
      <c r="D28" s="57">
        <v>696</v>
      </c>
      <c r="E28" s="57">
        <v>640</v>
      </c>
      <c r="F28" s="57">
        <v>569</v>
      </c>
      <c r="G28" s="57">
        <v>564</v>
      </c>
      <c r="H28" s="57">
        <v>496</v>
      </c>
      <c r="I28" s="57">
        <v>356</v>
      </c>
      <c r="J28" s="57">
        <v>463</v>
      </c>
      <c r="K28" s="57">
        <v>477</v>
      </c>
      <c r="L28" s="57">
        <v>519</v>
      </c>
      <c r="M28" s="57">
        <v>594</v>
      </c>
      <c r="N28" s="58">
        <v>760</v>
      </c>
      <c r="O28" s="56">
        <v>831</v>
      </c>
      <c r="P28" s="361">
        <v>901</v>
      </c>
      <c r="Q28" s="361">
        <v>687</v>
      </c>
      <c r="R28" s="361">
        <v>611</v>
      </c>
      <c r="S28" s="361">
        <v>421</v>
      </c>
      <c r="T28" s="361">
        <v>425</v>
      </c>
      <c r="U28" s="361">
        <v>564</v>
      </c>
      <c r="V28" s="361">
        <v>464</v>
      </c>
      <c r="W28" s="213">
        <f t="shared" si="5"/>
        <v>266</v>
      </c>
      <c r="X28" s="80">
        <f t="shared" si="5"/>
        <v>205</v>
      </c>
      <c r="Y28" s="80">
        <f t="shared" si="5"/>
        <v>47</v>
      </c>
      <c r="Z28" s="80">
        <f t="shared" si="5"/>
        <v>42</v>
      </c>
      <c r="AA28" s="80">
        <f t="shared" si="5"/>
        <v>-143</v>
      </c>
      <c r="AB28" s="80">
        <f t="shared" si="5"/>
        <v>-71</v>
      </c>
      <c r="AC28" s="80">
        <f t="shared" si="5"/>
        <v>208</v>
      </c>
      <c r="AD28" s="154">
        <f t="shared" si="5"/>
        <v>1</v>
      </c>
    </row>
    <row r="29" spans="1:36" x14ac:dyDescent="0.3">
      <c r="B29" s="153" t="str">
        <f>$B$15</f>
        <v>Large C&amp;I [5]</v>
      </c>
      <c r="C29" s="66">
        <v>47</v>
      </c>
      <c r="D29" s="67">
        <v>79</v>
      </c>
      <c r="E29" s="67">
        <v>63</v>
      </c>
      <c r="F29" s="67">
        <v>63</v>
      </c>
      <c r="G29" s="67">
        <v>81</v>
      </c>
      <c r="H29" s="67">
        <v>74</v>
      </c>
      <c r="I29" s="67">
        <v>63</v>
      </c>
      <c r="J29" s="67">
        <v>70</v>
      </c>
      <c r="K29" s="67">
        <v>60</v>
      </c>
      <c r="L29" s="67">
        <v>54</v>
      </c>
      <c r="M29" s="67">
        <v>79</v>
      </c>
      <c r="N29" s="68">
        <v>114</v>
      </c>
      <c r="O29" s="66">
        <v>106</v>
      </c>
      <c r="P29" s="362">
        <v>103</v>
      </c>
      <c r="Q29" s="362">
        <v>71</v>
      </c>
      <c r="R29" s="362">
        <v>95</v>
      </c>
      <c r="S29" s="362">
        <v>74</v>
      </c>
      <c r="T29" s="362">
        <v>58</v>
      </c>
      <c r="U29" s="362">
        <v>94</v>
      </c>
      <c r="V29" s="362">
        <v>76</v>
      </c>
      <c r="W29" s="214">
        <f t="shared" si="5"/>
        <v>59</v>
      </c>
      <c r="X29" s="85">
        <f t="shared" si="5"/>
        <v>24</v>
      </c>
      <c r="Y29" s="85">
        <f t="shared" si="5"/>
        <v>8</v>
      </c>
      <c r="Z29" s="85">
        <f t="shared" si="5"/>
        <v>32</v>
      </c>
      <c r="AA29" s="85">
        <f t="shared" si="5"/>
        <v>-7</v>
      </c>
      <c r="AB29" s="85">
        <f t="shared" si="5"/>
        <v>-16</v>
      </c>
      <c r="AC29" s="85">
        <f t="shared" si="5"/>
        <v>31</v>
      </c>
      <c r="AD29" s="155">
        <f t="shared" si="5"/>
        <v>6</v>
      </c>
    </row>
    <row r="30" spans="1:36" x14ac:dyDescent="0.3">
      <c r="B30" s="153" t="str">
        <f>$B$16</f>
        <v>Total</v>
      </c>
      <c r="C30" s="59">
        <f>SUM(C25:C29)</f>
        <v>43401</v>
      </c>
      <c r="D30" s="60">
        <f>SUM(D25:D29)</f>
        <v>47174</v>
      </c>
      <c r="E30" s="60">
        <f t="shared" ref="E30:AD30" si="6">SUM(E25:E29)</f>
        <v>32958</v>
      </c>
      <c r="F30" s="60">
        <f t="shared" si="6"/>
        <v>38722</v>
      </c>
      <c r="G30" s="60">
        <f t="shared" si="6"/>
        <v>36916</v>
      </c>
      <c r="H30" s="60">
        <f t="shared" si="6"/>
        <v>29503</v>
      </c>
      <c r="I30" s="60">
        <f t="shared" si="6"/>
        <v>27735</v>
      </c>
      <c r="J30" s="60">
        <f t="shared" si="6"/>
        <v>33223</v>
      </c>
      <c r="K30" s="60">
        <f t="shared" si="6"/>
        <v>29033</v>
      </c>
      <c r="L30" s="60">
        <f t="shared" si="6"/>
        <v>35916</v>
      </c>
      <c r="M30" s="60">
        <f t="shared" si="6"/>
        <v>38275</v>
      </c>
      <c r="N30" s="61">
        <f t="shared" si="6"/>
        <v>39682</v>
      </c>
      <c r="O30" s="60">
        <f t="shared" si="6"/>
        <v>48503</v>
      </c>
      <c r="P30" s="363">
        <f t="shared" si="6"/>
        <v>38692</v>
      </c>
      <c r="Q30" s="363">
        <f t="shared" si="6"/>
        <v>32416</v>
      </c>
      <c r="R30" s="363">
        <f t="shared" si="6"/>
        <v>37545</v>
      </c>
      <c r="S30" s="363">
        <f t="shared" si="6"/>
        <v>24580</v>
      </c>
      <c r="T30" s="363">
        <f t="shared" si="6"/>
        <v>24455</v>
      </c>
      <c r="U30" s="363">
        <f t="shared" si="6"/>
        <v>30811</v>
      </c>
      <c r="V30" s="363">
        <f t="shared" si="6"/>
        <v>25399</v>
      </c>
      <c r="W30" s="216">
        <f t="shared" si="6"/>
        <v>5102</v>
      </c>
      <c r="X30" s="60">
        <f t="shared" si="6"/>
        <v>-8482</v>
      </c>
      <c r="Y30" s="60">
        <f t="shared" si="6"/>
        <v>-542</v>
      </c>
      <c r="Z30" s="60">
        <f t="shared" si="6"/>
        <v>-1177</v>
      </c>
      <c r="AA30" s="60">
        <f t="shared" si="6"/>
        <v>-12336</v>
      </c>
      <c r="AB30" s="60">
        <f t="shared" si="6"/>
        <v>-5048</v>
      </c>
      <c r="AC30" s="60">
        <f t="shared" si="6"/>
        <v>3076</v>
      </c>
      <c r="AD30" s="473">
        <f t="shared" si="6"/>
        <v>-7824</v>
      </c>
    </row>
    <row r="31" spans="1:36" x14ac:dyDescent="0.3">
      <c r="A31" s="487">
        <f>+A24+1</f>
        <v>4</v>
      </c>
      <c r="B31" s="161" t="s">
        <v>18</v>
      </c>
      <c r="C31" s="59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1"/>
      <c r="O31" s="60"/>
      <c r="P31" s="363"/>
      <c r="Q31" s="363"/>
      <c r="R31" s="363"/>
      <c r="S31" s="363"/>
      <c r="T31" s="363"/>
      <c r="U31" s="363"/>
      <c r="V31" s="363"/>
      <c r="W31" s="216"/>
      <c r="X31" s="60"/>
      <c r="Y31" s="60"/>
      <c r="Z31" s="60"/>
      <c r="AA31" s="60"/>
      <c r="AB31" s="60"/>
      <c r="AC31" s="60"/>
      <c r="AD31" s="473"/>
    </row>
    <row r="32" spans="1:36" x14ac:dyDescent="0.3">
      <c r="A32" s="487"/>
      <c r="B32" s="153" t="str">
        <f>$B$11</f>
        <v>Residential [1]</v>
      </c>
      <c r="C32" s="59">
        <v>12955</v>
      </c>
      <c r="D32" s="60">
        <v>15564</v>
      </c>
      <c r="E32" s="60">
        <v>16914</v>
      </c>
      <c r="F32" s="60">
        <v>13219</v>
      </c>
      <c r="G32" s="60">
        <v>11574</v>
      </c>
      <c r="H32" s="60">
        <v>12648</v>
      </c>
      <c r="I32" s="60">
        <v>10188</v>
      </c>
      <c r="J32" s="60">
        <v>9749</v>
      </c>
      <c r="K32" s="60">
        <v>10513</v>
      </c>
      <c r="L32" s="60">
        <v>7632</v>
      </c>
      <c r="M32" s="60">
        <v>12345</v>
      </c>
      <c r="N32" s="61">
        <v>12834</v>
      </c>
      <c r="O32" s="60">
        <v>12559</v>
      </c>
      <c r="P32" s="363">
        <v>15531</v>
      </c>
      <c r="Q32" s="363">
        <v>11595</v>
      </c>
      <c r="R32" s="363">
        <v>9495</v>
      </c>
      <c r="S32" s="363">
        <v>11486</v>
      </c>
      <c r="T32" s="363">
        <v>8083</v>
      </c>
      <c r="U32" s="363">
        <v>6944</v>
      </c>
      <c r="V32" s="363">
        <v>7888</v>
      </c>
      <c r="W32" s="213">
        <f t="shared" ref="W32:AD36" si="7">O32-C32</f>
        <v>-396</v>
      </c>
      <c r="X32" s="80">
        <f t="shared" si="7"/>
        <v>-33</v>
      </c>
      <c r="Y32" s="80">
        <f t="shared" si="7"/>
        <v>-5319</v>
      </c>
      <c r="Z32" s="80">
        <f t="shared" si="7"/>
        <v>-3724</v>
      </c>
      <c r="AA32" s="80">
        <f t="shared" si="7"/>
        <v>-88</v>
      </c>
      <c r="AB32" s="80">
        <f t="shared" si="7"/>
        <v>-4565</v>
      </c>
      <c r="AC32" s="80">
        <f t="shared" si="7"/>
        <v>-3244</v>
      </c>
      <c r="AD32" s="154">
        <f t="shared" si="7"/>
        <v>-1861</v>
      </c>
    </row>
    <row r="33" spans="1:36" x14ac:dyDescent="0.3">
      <c r="A33" s="487"/>
      <c r="B33" s="153" t="str">
        <f>$B$12</f>
        <v>Low Income Residential [2]</v>
      </c>
      <c r="C33" s="59">
        <v>4812</v>
      </c>
      <c r="D33" s="60">
        <v>5874</v>
      </c>
      <c r="E33" s="60">
        <v>6223</v>
      </c>
      <c r="F33" s="60">
        <v>4642</v>
      </c>
      <c r="G33" s="60">
        <v>6501</v>
      </c>
      <c r="H33" s="60">
        <v>3593</v>
      </c>
      <c r="I33" s="60">
        <v>2404</v>
      </c>
      <c r="J33" s="60">
        <v>2693</v>
      </c>
      <c r="K33" s="60">
        <v>3212</v>
      </c>
      <c r="L33" s="60">
        <v>2511</v>
      </c>
      <c r="M33" s="60">
        <v>3913</v>
      </c>
      <c r="N33" s="61">
        <v>3706</v>
      </c>
      <c r="O33" s="60">
        <v>4396</v>
      </c>
      <c r="P33" s="363">
        <v>5300</v>
      </c>
      <c r="Q33" s="363">
        <v>5188</v>
      </c>
      <c r="R33" s="363">
        <v>4716</v>
      </c>
      <c r="S33" s="363">
        <v>7326</v>
      </c>
      <c r="T33" s="363">
        <v>2858</v>
      </c>
      <c r="U33" s="363">
        <v>2450</v>
      </c>
      <c r="V33" s="363">
        <v>2644</v>
      </c>
      <c r="W33" s="213">
        <f t="shared" si="7"/>
        <v>-416</v>
      </c>
      <c r="X33" s="80">
        <f t="shared" si="7"/>
        <v>-574</v>
      </c>
      <c r="Y33" s="80">
        <f t="shared" si="7"/>
        <v>-1035</v>
      </c>
      <c r="Z33" s="80">
        <f t="shared" si="7"/>
        <v>74</v>
      </c>
      <c r="AA33" s="80">
        <f t="shared" si="7"/>
        <v>825</v>
      </c>
      <c r="AB33" s="80">
        <f t="shared" si="7"/>
        <v>-735</v>
      </c>
      <c r="AC33" s="80">
        <f t="shared" si="7"/>
        <v>46</v>
      </c>
      <c r="AD33" s="154">
        <f t="shared" si="7"/>
        <v>-49</v>
      </c>
    </row>
    <row r="34" spans="1:36" x14ac:dyDescent="0.3">
      <c r="A34" s="487"/>
      <c r="B34" s="153" t="str">
        <f>$B$13</f>
        <v>Small C&amp;I [3]</v>
      </c>
      <c r="C34" s="59">
        <v>883</v>
      </c>
      <c r="D34" s="60">
        <v>1065</v>
      </c>
      <c r="E34" s="60">
        <v>1164</v>
      </c>
      <c r="F34" s="60">
        <v>1123</v>
      </c>
      <c r="G34" s="60">
        <v>895</v>
      </c>
      <c r="H34" s="60">
        <v>962</v>
      </c>
      <c r="I34" s="60">
        <v>720</v>
      </c>
      <c r="J34" s="60">
        <v>625</v>
      </c>
      <c r="K34" s="60">
        <v>649</v>
      </c>
      <c r="L34" s="60">
        <v>482</v>
      </c>
      <c r="M34" s="60">
        <v>734</v>
      </c>
      <c r="N34" s="61">
        <v>951</v>
      </c>
      <c r="O34" s="60">
        <v>892</v>
      </c>
      <c r="P34" s="363">
        <v>1599</v>
      </c>
      <c r="Q34" s="363">
        <v>1524</v>
      </c>
      <c r="R34" s="363">
        <v>1080</v>
      </c>
      <c r="S34" s="363">
        <v>1078</v>
      </c>
      <c r="T34" s="363">
        <v>766</v>
      </c>
      <c r="U34" s="363">
        <v>588</v>
      </c>
      <c r="V34" s="363">
        <v>637</v>
      </c>
      <c r="W34" s="213">
        <f t="shared" si="7"/>
        <v>9</v>
      </c>
      <c r="X34" s="80">
        <f t="shared" si="7"/>
        <v>534</v>
      </c>
      <c r="Y34" s="80">
        <f t="shared" si="7"/>
        <v>360</v>
      </c>
      <c r="Z34" s="80">
        <f t="shared" si="7"/>
        <v>-43</v>
      </c>
      <c r="AA34" s="80">
        <f t="shared" si="7"/>
        <v>183</v>
      </c>
      <c r="AB34" s="80">
        <f t="shared" si="7"/>
        <v>-196</v>
      </c>
      <c r="AC34" s="80">
        <f t="shared" si="7"/>
        <v>-132</v>
      </c>
      <c r="AD34" s="154">
        <f t="shared" si="7"/>
        <v>12</v>
      </c>
    </row>
    <row r="35" spans="1:36" x14ac:dyDescent="0.3">
      <c r="A35" s="487"/>
      <c r="B35" s="153" t="str">
        <f>$B$14</f>
        <v>Medium C&amp;I [4]</v>
      </c>
      <c r="C35" s="59">
        <v>137</v>
      </c>
      <c r="D35" s="60">
        <v>173</v>
      </c>
      <c r="E35" s="60">
        <v>256</v>
      </c>
      <c r="F35" s="60">
        <v>217</v>
      </c>
      <c r="G35" s="60">
        <v>201</v>
      </c>
      <c r="H35" s="60">
        <v>183</v>
      </c>
      <c r="I35" s="60">
        <v>159</v>
      </c>
      <c r="J35" s="60">
        <v>138</v>
      </c>
      <c r="K35" s="60">
        <v>158</v>
      </c>
      <c r="L35" s="60">
        <v>86</v>
      </c>
      <c r="M35" s="60">
        <v>156</v>
      </c>
      <c r="N35" s="61">
        <v>189</v>
      </c>
      <c r="O35" s="60">
        <v>175</v>
      </c>
      <c r="P35" s="363">
        <v>390</v>
      </c>
      <c r="Q35" s="363">
        <v>368</v>
      </c>
      <c r="R35" s="363">
        <v>332</v>
      </c>
      <c r="S35" s="363">
        <v>283</v>
      </c>
      <c r="T35" s="363">
        <v>196</v>
      </c>
      <c r="U35" s="363">
        <v>153</v>
      </c>
      <c r="V35" s="363">
        <v>162</v>
      </c>
      <c r="W35" s="213">
        <f t="shared" si="7"/>
        <v>38</v>
      </c>
      <c r="X35" s="80">
        <f t="shared" si="7"/>
        <v>217</v>
      </c>
      <c r="Y35" s="80">
        <f t="shared" si="7"/>
        <v>112</v>
      </c>
      <c r="Z35" s="80">
        <f t="shared" si="7"/>
        <v>115</v>
      </c>
      <c r="AA35" s="80">
        <f t="shared" si="7"/>
        <v>82</v>
      </c>
      <c r="AB35" s="80">
        <f t="shared" si="7"/>
        <v>13</v>
      </c>
      <c r="AC35" s="80">
        <f t="shared" si="7"/>
        <v>-6</v>
      </c>
      <c r="AD35" s="154">
        <f t="shared" si="7"/>
        <v>24</v>
      </c>
    </row>
    <row r="36" spans="1:36" x14ac:dyDescent="0.3">
      <c r="A36" s="487"/>
      <c r="B36" s="153" t="str">
        <f>$B$15</f>
        <v>Large C&amp;I [5]</v>
      </c>
      <c r="C36" s="66">
        <v>14</v>
      </c>
      <c r="D36" s="67">
        <v>22</v>
      </c>
      <c r="E36" s="67">
        <v>25</v>
      </c>
      <c r="F36" s="67">
        <v>19</v>
      </c>
      <c r="G36" s="67">
        <v>12</v>
      </c>
      <c r="H36" s="67">
        <v>29</v>
      </c>
      <c r="I36" s="67">
        <v>22</v>
      </c>
      <c r="J36" s="67">
        <v>13</v>
      </c>
      <c r="K36" s="67">
        <v>23</v>
      </c>
      <c r="L36" s="67">
        <v>8</v>
      </c>
      <c r="M36" s="67">
        <v>12</v>
      </c>
      <c r="N36" s="68">
        <v>20</v>
      </c>
      <c r="O36" s="66">
        <v>27</v>
      </c>
      <c r="P36" s="362">
        <v>43</v>
      </c>
      <c r="Q36" s="362">
        <v>40</v>
      </c>
      <c r="R36" s="362">
        <v>41</v>
      </c>
      <c r="S36" s="370">
        <v>40</v>
      </c>
      <c r="T36" s="370">
        <v>30</v>
      </c>
      <c r="U36" s="370">
        <v>20</v>
      </c>
      <c r="V36" s="370">
        <v>16</v>
      </c>
      <c r="W36" s="214">
        <f t="shared" si="7"/>
        <v>13</v>
      </c>
      <c r="X36" s="85">
        <f t="shared" si="7"/>
        <v>21</v>
      </c>
      <c r="Y36" s="85">
        <f t="shared" si="7"/>
        <v>15</v>
      </c>
      <c r="Z36" s="85">
        <f t="shared" si="7"/>
        <v>22</v>
      </c>
      <c r="AA36" s="85">
        <f t="shared" si="7"/>
        <v>28</v>
      </c>
      <c r="AB36" s="85">
        <f t="shared" si="7"/>
        <v>1</v>
      </c>
      <c r="AC36" s="85">
        <f t="shared" si="7"/>
        <v>-2</v>
      </c>
      <c r="AD36" s="155">
        <f t="shared" si="7"/>
        <v>3</v>
      </c>
    </row>
    <row r="37" spans="1:36" x14ac:dyDescent="0.3">
      <c r="A37" s="487"/>
      <c r="B37" s="153" t="str">
        <f>$B$16</f>
        <v>Total</v>
      </c>
      <c r="C37" s="59">
        <f>SUM(C32:C36)</f>
        <v>18801</v>
      </c>
      <c r="D37" s="60">
        <f>SUM(D32:D36)</f>
        <v>22698</v>
      </c>
      <c r="E37" s="60">
        <f t="shared" ref="E37:N37" si="8">SUM(E32:E36)</f>
        <v>24582</v>
      </c>
      <c r="F37" s="60">
        <f t="shared" si="8"/>
        <v>19220</v>
      </c>
      <c r="G37" s="60">
        <f t="shared" si="8"/>
        <v>19183</v>
      </c>
      <c r="H37" s="60">
        <f t="shared" si="8"/>
        <v>17415</v>
      </c>
      <c r="I37" s="60">
        <f t="shared" si="8"/>
        <v>13493</v>
      </c>
      <c r="J37" s="60">
        <f t="shared" si="8"/>
        <v>13218</v>
      </c>
      <c r="K37" s="60">
        <f t="shared" si="8"/>
        <v>14555</v>
      </c>
      <c r="L37" s="60">
        <f t="shared" si="8"/>
        <v>10719</v>
      </c>
      <c r="M37" s="60">
        <f t="shared" si="8"/>
        <v>17160</v>
      </c>
      <c r="N37" s="61">
        <f t="shared" si="8"/>
        <v>17700</v>
      </c>
      <c r="O37" s="60">
        <f>SUM(O32:O36)</f>
        <v>18049</v>
      </c>
      <c r="P37" s="363">
        <f t="shared" ref="P37:AD37" si="9">SUM(P32:P36)</f>
        <v>22863</v>
      </c>
      <c r="Q37" s="363">
        <f t="shared" si="9"/>
        <v>18715</v>
      </c>
      <c r="R37" s="363">
        <f t="shared" si="9"/>
        <v>15664</v>
      </c>
      <c r="S37" s="363">
        <f t="shared" si="9"/>
        <v>20213</v>
      </c>
      <c r="T37" s="363">
        <f t="shared" si="9"/>
        <v>11933</v>
      </c>
      <c r="U37" s="363">
        <f t="shared" si="9"/>
        <v>10155</v>
      </c>
      <c r="V37" s="363">
        <f t="shared" si="9"/>
        <v>11347</v>
      </c>
      <c r="W37" s="216">
        <f t="shared" si="9"/>
        <v>-752</v>
      </c>
      <c r="X37" s="60">
        <f t="shared" si="9"/>
        <v>165</v>
      </c>
      <c r="Y37" s="60">
        <f t="shared" si="9"/>
        <v>-5867</v>
      </c>
      <c r="Z37" s="60">
        <f t="shared" si="9"/>
        <v>-3556</v>
      </c>
      <c r="AA37" s="60">
        <f t="shared" si="9"/>
        <v>1030</v>
      </c>
      <c r="AB37" s="60">
        <f t="shared" si="9"/>
        <v>-5482</v>
      </c>
      <c r="AC37" s="60">
        <f t="shared" si="9"/>
        <v>-3338</v>
      </c>
      <c r="AD37" s="473">
        <f t="shared" si="9"/>
        <v>-1871</v>
      </c>
    </row>
    <row r="38" spans="1:36" x14ac:dyDescent="0.3">
      <c r="A38" s="487">
        <f>+A31+1</f>
        <v>5</v>
      </c>
      <c r="B38" s="161" t="s">
        <v>19</v>
      </c>
      <c r="C38" s="59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1"/>
      <c r="O38" s="60"/>
      <c r="P38" s="363"/>
      <c r="Q38" s="363"/>
      <c r="R38" s="363"/>
      <c r="S38" s="363"/>
      <c r="T38" s="363"/>
      <c r="U38" s="363"/>
      <c r="V38" s="363"/>
      <c r="W38" s="216"/>
      <c r="X38" s="60"/>
      <c r="Y38" s="60"/>
      <c r="Z38" s="60"/>
      <c r="AA38" s="60"/>
      <c r="AB38" s="60"/>
      <c r="AC38" s="60"/>
      <c r="AD38" s="473"/>
    </row>
    <row r="39" spans="1:36" x14ac:dyDescent="0.3">
      <c r="A39" s="487"/>
      <c r="B39" s="153" t="str">
        <f>$B$11</f>
        <v>Residential [1]</v>
      </c>
      <c r="C39" s="59">
        <v>16797</v>
      </c>
      <c r="D39" s="60">
        <v>18297</v>
      </c>
      <c r="E39" s="60">
        <v>22485</v>
      </c>
      <c r="F39" s="60">
        <v>25446</v>
      </c>
      <c r="G39" s="60">
        <v>26817</v>
      </c>
      <c r="H39" s="60">
        <v>27104</v>
      </c>
      <c r="I39" s="60">
        <v>27367</v>
      </c>
      <c r="J39" s="60">
        <v>24378</v>
      </c>
      <c r="K39" s="60">
        <v>21759</v>
      </c>
      <c r="L39" s="60">
        <v>20018</v>
      </c>
      <c r="M39" s="60">
        <v>16166</v>
      </c>
      <c r="N39" s="61">
        <v>15502</v>
      </c>
      <c r="O39" s="60">
        <v>19724</v>
      </c>
      <c r="P39" s="363">
        <v>23284</v>
      </c>
      <c r="Q39" s="363">
        <v>27741</v>
      </c>
      <c r="R39" s="363">
        <v>30287</v>
      </c>
      <c r="S39" s="363">
        <v>29266</v>
      </c>
      <c r="T39" s="363">
        <v>32794</v>
      </c>
      <c r="U39" s="363">
        <v>32134</v>
      </c>
      <c r="V39" s="363">
        <v>31145</v>
      </c>
      <c r="W39" s="213">
        <f t="shared" ref="W39:AD43" si="10">O39-C39</f>
        <v>2927</v>
      </c>
      <c r="X39" s="80">
        <f t="shared" si="10"/>
        <v>4987</v>
      </c>
      <c r="Y39" s="80">
        <f t="shared" si="10"/>
        <v>5256</v>
      </c>
      <c r="Z39" s="80">
        <f t="shared" si="10"/>
        <v>4841</v>
      </c>
      <c r="AA39" s="80">
        <f t="shared" si="10"/>
        <v>2449</v>
      </c>
      <c r="AB39" s="80">
        <f t="shared" si="10"/>
        <v>5690</v>
      </c>
      <c r="AC39" s="80">
        <f t="shared" si="10"/>
        <v>4767</v>
      </c>
      <c r="AD39" s="154">
        <f t="shared" si="10"/>
        <v>6767</v>
      </c>
    </row>
    <row r="40" spans="1:36" x14ac:dyDescent="0.3">
      <c r="A40" s="487"/>
      <c r="B40" s="153" t="str">
        <f>$B$12</f>
        <v>Low Income Residential [2]</v>
      </c>
      <c r="C40" s="59">
        <v>13062</v>
      </c>
      <c r="D40" s="60">
        <v>13163</v>
      </c>
      <c r="E40" s="60">
        <v>13854</v>
      </c>
      <c r="F40" s="60">
        <v>15093</v>
      </c>
      <c r="G40" s="60">
        <v>16992</v>
      </c>
      <c r="H40" s="60">
        <v>19943</v>
      </c>
      <c r="I40" s="60">
        <v>19584</v>
      </c>
      <c r="J40" s="60">
        <v>19067</v>
      </c>
      <c r="K40" s="60">
        <v>17828</v>
      </c>
      <c r="L40" s="60">
        <v>16689</v>
      </c>
      <c r="M40" s="60">
        <v>14612</v>
      </c>
      <c r="N40" s="61">
        <v>13064</v>
      </c>
      <c r="O40" s="60">
        <v>11586</v>
      </c>
      <c r="P40" s="363">
        <v>12411</v>
      </c>
      <c r="Q40" s="363">
        <v>14289</v>
      </c>
      <c r="R40" s="363">
        <v>15656</v>
      </c>
      <c r="S40" s="363">
        <v>17972</v>
      </c>
      <c r="T40" s="363">
        <v>22248</v>
      </c>
      <c r="U40" s="363">
        <v>22490</v>
      </c>
      <c r="V40" s="363">
        <v>22146</v>
      </c>
      <c r="W40" s="213">
        <f t="shared" si="10"/>
        <v>-1476</v>
      </c>
      <c r="X40" s="80">
        <f t="shared" si="10"/>
        <v>-752</v>
      </c>
      <c r="Y40" s="80">
        <f t="shared" si="10"/>
        <v>435</v>
      </c>
      <c r="Z40" s="80">
        <f t="shared" si="10"/>
        <v>563</v>
      </c>
      <c r="AA40" s="80">
        <f t="shared" si="10"/>
        <v>980</v>
      </c>
      <c r="AB40" s="80">
        <f t="shared" si="10"/>
        <v>2305</v>
      </c>
      <c r="AC40" s="80">
        <f t="shared" si="10"/>
        <v>2906</v>
      </c>
      <c r="AD40" s="154">
        <f t="shared" si="10"/>
        <v>3079</v>
      </c>
    </row>
    <row r="41" spans="1:36" x14ac:dyDescent="0.3">
      <c r="A41" s="487"/>
      <c r="B41" s="153" t="str">
        <f>$B$13</f>
        <v>Small C&amp;I [3]</v>
      </c>
      <c r="C41" s="59">
        <v>915</v>
      </c>
      <c r="D41" s="60">
        <v>986</v>
      </c>
      <c r="E41" s="60">
        <v>1227</v>
      </c>
      <c r="F41" s="60">
        <v>1447</v>
      </c>
      <c r="G41" s="60">
        <v>1789</v>
      </c>
      <c r="H41" s="60">
        <v>1943</v>
      </c>
      <c r="I41" s="60">
        <v>2114</v>
      </c>
      <c r="J41" s="60">
        <v>2018</v>
      </c>
      <c r="K41" s="60">
        <v>1696</v>
      </c>
      <c r="L41" s="60">
        <v>1296</v>
      </c>
      <c r="M41" s="60">
        <v>945</v>
      </c>
      <c r="N41" s="61">
        <v>870</v>
      </c>
      <c r="O41" s="60">
        <v>1100</v>
      </c>
      <c r="P41" s="363">
        <v>1553</v>
      </c>
      <c r="Q41" s="363">
        <v>2224</v>
      </c>
      <c r="R41" s="363">
        <v>2541</v>
      </c>
      <c r="S41" s="363">
        <v>2732</v>
      </c>
      <c r="T41" s="363">
        <v>3105</v>
      </c>
      <c r="U41" s="363">
        <v>3106</v>
      </c>
      <c r="V41" s="363">
        <v>3031</v>
      </c>
      <c r="W41" s="213">
        <f t="shared" si="10"/>
        <v>185</v>
      </c>
      <c r="X41" s="80">
        <f t="shared" si="10"/>
        <v>567</v>
      </c>
      <c r="Y41" s="80">
        <f t="shared" si="10"/>
        <v>997</v>
      </c>
      <c r="Z41" s="80">
        <f t="shared" si="10"/>
        <v>1094</v>
      </c>
      <c r="AA41" s="80">
        <f t="shared" si="10"/>
        <v>943</v>
      </c>
      <c r="AB41" s="80">
        <f t="shared" si="10"/>
        <v>1162</v>
      </c>
      <c r="AC41" s="80">
        <f t="shared" si="10"/>
        <v>992</v>
      </c>
      <c r="AD41" s="154">
        <f t="shared" si="10"/>
        <v>1013</v>
      </c>
    </row>
    <row r="42" spans="1:36" x14ac:dyDescent="0.3">
      <c r="A42" s="487"/>
      <c r="B42" s="153" t="str">
        <f>$B$14</f>
        <v>Medium C&amp;I [4]</v>
      </c>
      <c r="C42" s="59">
        <v>140</v>
      </c>
      <c r="D42" s="60">
        <v>152</v>
      </c>
      <c r="E42" s="60">
        <v>179</v>
      </c>
      <c r="F42" s="60">
        <v>233</v>
      </c>
      <c r="G42" s="60">
        <v>283</v>
      </c>
      <c r="H42" s="60">
        <v>318</v>
      </c>
      <c r="I42" s="60">
        <v>332</v>
      </c>
      <c r="J42" s="60">
        <v>298</v>
      </c>
      <c r="K42" s="60">
        <v>247</v>
      </c>
      <c r="L42" s="60">
        <v>176</v>
      </c>
      <c r="M42" s="60">
        <v>122</v>
      </c>
      <c r="N42" s="61">
        <v>119</v>
      </c>
      <c r="O42" s="60">
        <v>161</v>
      </c>
      <c r="P42" s="363">
        <v>239</v>
      </c>
      <c r="Q42" s="363">
        <v>356</v>
      </c>
      <c r="R42" s="363">
        <v>423</v>
      </c>
      <c r="S42" s="363">
        <v>486</v>
      </c>
      <c r="T42" s="363">
        <v>555</v>
      </c>
      <c r="U42" s="363">
        <v>559</v>
      </c>
      <c r="V42" s="363">
        <v>504</v>
      </c>
      <c r="W42" s="213">
        <f t="shared" si="10"/>
        <v>21</v>
      </c>
      <c r="X42" s="80">
        <f t="shared" si="10"/>
        <v>87</v>
      </c>
      <c r="Y42" s="80">
        <f t="shared" si="10"/>
        <v>177</v>
      </c>
      <c r="Z42" s="80">
        <f t="shared" si="10"/>
        <v>190</v>
      </c>
      <c r="AA42" s="80">
        <f t="shared" si="10"/>
        <v>203</v>
      </c>
      <c r="AB42" s="80">
        <f t="shared" si="10"/>
        <v>237</v>
      </c>
      <c r="AC42" s="80">
        <f t="shared" si="10"/>
        <v>227</v>
      </c>
      <c r="AD42" s="154">
        <f t="shared" si="10"/>
        <v>206</v>
      </c>
    </row>
    <row r="43" spans="1:36" x14ac:dyDescent="0.3">
      <c r="A43" s="487"/>
      <c r="B43" s="153" t="str">
        <f>$B$15</f>
        <v>Large C&amp;I [5]</v>
      </c>
      <c r="C43" s="66">
        <v>16</v>
      </c>
      <c r="D43" s="67">
        <v>19</v>
      </c>
      <c r="E43" s="67">
        <v>18</v>
      </c>
      <c r="F43" s="67">
        <v>23</v>
      </c>
      <c r="G43" s="67">
        <v>26</v>
      </c>
      <c r="H43" s="67">
        <v>25</v>
      </c>
      <c r="I43" s="67">
        <v>33</v>
      </c>
      <c r="J43" s="67">
        <v>31</v>
      </c>
      <c r="K43" s="67">
        <v>21</v>
      </c>
      <c r="L43" s="67">
        <v>19</v>
      </c>
      <c r="M43" s="67">
        <v>12</v>
      </c>
      <c r="N43" s="68">
        <v>14</v>
      </c>
      <c r="O43" s="66">
        <v>19</v>
      </c>
      <c r="P43" s="362">
        <v>28</v>
      </c>
      <c r="Q43" s="362">
        <v>43</v>
      </c>
      <c r="R43" s="362">
        <v>44</v>
      </c>
      <c r="S43" s="370">
        <v>51</v>
      </c>
      <c r="T43" s="370">
        <v>59</v>
      </c>
      <c r="U43" s="370">
        <v>58</v>
      </c>
      <c r="V43" s="370">
        <v>43</v>
      </c>
      <c r="W43" s="214">
        <f t="shared" si="10"/>
        <v>3</v>
      </c>
      <c r="X43" s="85">
        <f t="shared" si="10"/>
        <v>9</v>
      </c>
      <c r="Y43" s="85">
        <f t="shared" si="10"/>
        <v>25</v>
      </c>
      <c r="Z43" s="85">
        <f t="shared" si="10"/>
        <v>21</v>
      </c>
      <c r="AA43" s="85">
        <f t="shared" si="10"/>
        <v>25</v>
      </c>
      <c r="AB43" s="85">
        <f t="shared" si="10"/>
        <v>34</v>
      </c>
      <c r="AC43" s="85">
        <f t="shared" si="10"/>
        <v>25</v>
      </c>
      <c r="AD43" s="155">
        <f t="shared" si="10"/>
        <v>12</v>
      </c>
    </row>
    <row r="44" spans="1:36" ht="15" thickBot="1" x14ac:dyDescent="0.35">
      <c r="A44" s="487"/>
      <c r="B44" s="156" t="str">
        <f>$B$16</f>
        <v>Total</v>
      </c>
      <c r="C44" s="50">
        <f>SUM(C39:C43)</f>
        <v>30930</v>
      </c>
      <c r="D44" s="51">
        <f>SUM(D39:D43)</f>
        <v>32617</v>
      </c>
      <c r="E44" s="51">
        <f t="shared" ref="E44:AD44" si="11">SUM(E39:E43)</f>
        <v>37763</v>
      </c>
      <c r="F44" s="51">
        <f t="shared" si="11"/>
        <v>42242</v>
      </c>
      <c r="G44" s="51">
        <f t="shared" si="11"/>
        <v>45907</v>
      </c>
      <c r="H44" s="51">
        <f t="shared" si="11"/>
        <v>49333</v>
      </c>
      <c r="I44" s="51">
        <f t="shared" si="11"/>
        <v>49430</v>
      </c>
      <c r="J44" s="51">
        <f t="shared" si="11"/>
        <v>45792</v>
      </c>
      <c r="K44" s="51">
        <f t="shared" si="11"/>
        <v>41551</v>
      </c>
      <c r="L44" s="51">
        <f t="shared" si="11"/>
        <v>38198</v>
      </c>
      <c r="M44" s="51">
        <f t="shared" si="11"/>
        <v>31857</v>
      </c>
      <c r="N44" s="62">
        <f t="shared" si="11"/>
        <v>29569</v>
      </c>
      <c r="O44" s="51">
        <f t="shared" si="11"/>
        <v>32590</v>
      </c>
      <c r="P44" s="359">
        <f t="shared" si="11"/>
        <v>37515</v>
      </c>
      <c r="Q44" s="359">
        <f t="shared" si="11"/>
        <v>44653</v>
      </c>
      <c r="R44" s="359">
        <f t="shared" si="11"/>
        <v>48951</v>
      </c>
      <c r="S44" s="359">
        <f t="shared" si="11"/>
        <v>50507</v>
      </c>
      <c r="T44" s="359">
        <f t="shared" si="11"/>
        <v>58761</v>
      </c>
      <c r="U44" s="359">
        <f t="shared" si="11"/>
        <v>58347</v>
      </c>
      <c r="V44" s="359">
        <f t="shared" si="11"/>
        <v>56869</v>
      </c>
      <c r="W44" s="215">
        <f t="shared" si="11"/>
        <v>1660</v>
      </c>
      <c r="X44" s="51">
        <f t="shared" si="11"/>
        <v>4898</v>
      </c>
      <c r="Y44" s="51">
        <f t="shared" si="11"/>
        <v>6890</v>
      </c>
      <c r="Z44" s="51">
        <f t="shared" si="11"/>
        <v>6709</v>
      </c>
      <c r="AA44" s="51">
        <f t="shared" si="11"/>
        <v>4600</v>
      </c>
      <c r="AB44" s="51">
        <f t="shared" si="11"/>
        <v>9428</v>
      </c>
      <c r="AC44" s="51">
        <f t="shared" si="11"/>
        <v>8917</v>
      </c>
      <c r="AD44" s="472">
        <f t="shared" si="11"/>
        <v>11077</v>
      </c>
    </row>
    <row r="45" spans="1:36" x14ac:dyDescent="0.3">
      <c r="A45" s="487">
        <f>+A38+1</f>
        <v>6</v>
      </c>
      <c r="B45" s="158" t="s">
        <v>22</v>
      </c>
      <c r="C45" s="63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5"/>
      <c r="O45" s="64"/>
      <c r="P45" s="364"/>
      <c r="Q45" s="364"/>
      <c r="R45" s="364"/>
      <c r="S45" s="437"/>
      <c r="T45" s="437"/>
      <c r="U45" s="437"/>
      <c r="V45" s="437"/>
      <c r="W45" s="217"/>
      <c r="X45" s="35"/>
      <c r="Y45" s="35"/>
      <c r="Z45" s="35"/>
      <c r="AA45" s="35"/>
      <c r="AB45" s="35"/>
      <c r="AC45" s="35"/>
      <c r="AD45" s="474"/>
    </row>
    <row r="46" spans="1:36" x14ac:dyDescent="0.3">
      <c r="A46" s="487"/>
      <c r="B46" s="153" t="str">
        <f>$B$11</f>
        <v>Residential [1]</v>
      </c>
      <c r="C46" s="99">
        <v>11248650.529999999</v>
      </c>
      <c r="D46" s="95">
        <v>11057963.59</v>
      </c>
      <c r="E46" s="95">
        <v>4173798.83</v>
      </c>
      <c r="F46" s="95">
        <v>3933529.88</v>
      </c>
      <c r="G46" s="95">
        <v>2291927.96</v>
      </c>
      <c r="H46" s="95">
        <v>1270702</v>
      </c>
      <c r="I46" s="95">
        <v>1079402.1100000001</v>
      </c>
      <c r="J46" s="95">
        <v>1250541.93</v>
      </c>
      <c r="K46" s="95">
        <v>1369753.29</v>
      </c>
      <c r="L46" s="95">
        <v>3138832.73</v>
      </c>
      <c r="M46" s="95">
        <v>5816865.9000000004</v>
      </c>
      <c r="N46" s="100">
        <v>7043532.7400000002</v>
      </c>
      <c r="O46" s="95">
        <v>10363317.109999999</v>
      </c>
      <c r="P46" s="365">
        <v>6359752.0999999996</v>
      </c>
      <c r="Q46" s="365">
        <v>4425337.03</v>
      </c>
      <c r="R46" s="365">
        <v>4291359.1100000003</v>
      </c>
      <c r="S46" s="438">
        <v>1093514.83</v>
      </c>
      <c r="T46" s="438">
        <v>928269.11</v>
      </c>
      <c r="U46" s="438">
        <v>1198922.53</v>
      </c>
      <c r="V46" s="438">
        <v>761757.41</v>
      </c>
      <c r="W46" s="218">
        <f t="shared" ref="W46:AD50" si="12">O46-C46</f>
        <v>-885333.41999999993</v>
      </c>
      <c r="X46" s="95">
        <f t="shared" si="12"/>
        <v>-4698211.49</v>
      </c>
      <c r="Y46" s="95">
        <f t="shared" si="12"/>
        <v>251538.20000000019</v>
      </c>
      <c r="Z46" s="95">
        <f t="shared" si="12"/>
        <v>357829.23000000045</v>
      </c>
      <c r="AA46" s="95">
        <f t="shared" si="12"/>
        <v>-1198413.1299999999</v>
      </c>
      <c r="AB46" s="95">
        <f t="shared" si="12"/>
        <v>-342432.89</v>
      </c>
      <c r="AC46" s="95">
        <f t="shared" si="12"/>
        <v>119520.41999999993</v>
      </c>
      <c r="AD46" s="164">
        <f t="shared" si="12"/>
        <v>-488784.5199999999</v>
      </c>
      <c r="AE46" s="400"/>
      <c r="AF46" s="400"/>
      <c r="AG46" s="400"/>
      <c r="AH46" s="400"/>
      <c r="AI46" s="400"/>
      <c r="AJ46" s="400"/>
    </row>
    <row r="47" spans="1:36" x14ac:dyDescent="0.3">
      <c r="A47" s="487"/>
      <c r="B47" s="153" t="str">
        <f>$B$12</f>
        <v>Low Income Residential [2]</v>
      </c>
      <c r="C47" s="99">
        <v>3248210.29</v>
      </c>
      <c r="D47" s="95">
        <v>2458153.36</v>
      </c>
      <c r="E47" s="95">
        <v>1074445.3999999999</v>
      </c>
      <c r="F47" s="95">
        <v>829869.05</v>
      </c>
      <c r="G47" s="95">
        <v>1209553.73</v>
      </c>
      <c r="H47" s="95">
        <v>693291.88</v>
      </c>
      <c r="I47" s="95">
        <v>336024.34</v>
      </c>
      <c r="J47" s="95">
        <v>385496.77</v>
      </c>
      <c r="K47" s="95">
        <v>599330.4</v>
      </c>
      <c r="L47" s="95">
        <v>1486548.02</v>
      </c>
      <c r="M47" s="95">
        <v>2124335.6800000002</v>
      </c>
      <c r="N47" s="100">
        <v>1659609.92</v>
      </c>
      <c r="O47" s="95">
        <v>2335289.73</v>
      </c>
      <c r="P47" s="365">
        <v>1551944.93</v>
      </c>
      <c r="Q47" s="365">
        <v>1422475.65</v>
      </c>
      <c r="R47" s="365">
        <v>855748.34</v>
      </c>
      <c r="S47" s="438">
        <v>358440.99</v>
      </c>
      <c r="T47" s="438">
        <v>373341.62</v>
      </c>
      <c r="U47" s="438">
        <v>531173.43000000005</v>
      </c>
      <c r="V47" s="438">
        <v>398668.45</v>
      </c>
      <c r="W47" s="218">
        <f t="shared" si="12"/>
        <v>-912920.56</v>
      </c>
      <c r="X47" s="95">
        <f t="shared" si="12"/>
        <v>-906208.42999999993</v>
      </c>
      <c r="Y47" s="95">
        <f t="shared" si="12"/>
        <v>348030.25</v>
      </c>
      <c r="Z47" s="95">
        <f t="shared" si="12"/>
        <v>25879.289999999921</v>
      </c>
      <c r="AA47" s="95">
        <f t="shared" si="12"/>
        <v>-851112.74</v>
      </c>
      <c r="AB47" s="95">
        <f t="shared" si="12"/>
        <v>-319950.26</v>
      </c>
      <c r="AC47" s="95">
        <f t="shared" si="12"/>
        <v>195149.09000000003</v>
      </c>
      <c r="AD47" s="164">
        <f t="shared" si="12"/>
        <v>13171.679999999993</v>
      </c>
    </row>
    <row r="48" spans="1:36" x14ac:dyDescent="0.3">
      <c r="A48" s="487"/>
      <c r="B48" s="153" t="str">
        <f>$B$13</f>
        <v>Small C&amp;I [3]</v>
      </c>
      <c r="C48" s="99">
        <v>1095611.97</v>
      </c>
      <c r="D48" s="95">
        <v>1008688.15</v>
      </c>
      <c r="E48" s="95">
        <v>415968.05</v>
      </c>
      <c r="F48" s="95">
        <v>224574.02</v>
      </c>
      <c r="G48" s="95">
        <v>105207.33</v>
      </c>
      <c r="H48" s="95">
        <v>73719.98</v>
      </c>
      <c r="I48" s="95">
        <v>90785.05</v>
      </c>
      <c r="J48" s="95">
        <v>63833.78</v>
      </c>
      <c r="K48" s="95">
        <v>85145.45</v>
      </c>
      <c r="L48" s="95">
        <v>158791.37</v>
      </c>
      <c r="M48" s="95">
        <v>507705.89</v>
      </c>
      <c r="N48" s="100">
        <v>879479.72</v>
      </c>
      <c r="O48" s="95">
        <v>1002832.39</v>
      </c>
      <c r="P48" s="365">
        <v>742713.27</v>
      </c>
      <c r="Q48" s="365">
        <v>524848.39</v>
      </c>
      <c r="R48" s="365">
        <v>305606</v>
      </c>
      <c r="S48" s="438">
        <v>84133.43</v>
      </c>
      <c r="T48" s="438">
        <v>88977.56</v>
      </c>
      <c r="U48" s="438">
        <v>60692.57</v>
      </c>
      <c r="V48" s="438">
        <v>42976.29</v>
      </c>
      <c r="W48" s="218">
        <f t="shared" si="12"/>
        <v>-92779.579999999958</v>
      </c>
      <c r="X48" s="95">
        <f t="shared" si="12"/>
        <v>-265974.88</v>
      </c>
      <c r="Y48" s="95">
        <f t="shared" si="12"/>
        <v>108880.34000000003</v>
      </c>
      <c r="Z48" s="95">
        <f t="shared" si="12"/>
        <v>81031.98000000001</v>
      </c>
      <c r="AA48" s="95">
        <f t="shared" si="12"/>
        <v>-21073.900000000009</v>
      </c>
      <c r="AB48" s="95">
        <f t="shared" si="12"/>
        <v>15257.580000000002</v>
      </c>
      <c r="AC48" s="95">
        <f t="shared" si="12"/>
        <v>-30092.480000000003</v>
      </c>
      <c r="AD48" s="164">
        <f t="shared" si="12"/>
        <v>-20857.489999999998</v>
      </c>
      <c r="AE48" s="401"/>
      <c r="AF48" s="401"/>
      <c r="AG48" s="401"/>
      <c r="AH48" s="401"/>
      <c r="AI48" s="401"/>
      <c r="AJ48" s="401"/>
    </row>
    <row r="49" spans="1:36" x14ac:dyDescent="0.3">
      <c r="A49" s="487"/>
      <c r="B49" s="153" t="str">
        <f>$B$14</f>
        <v>Medium C&amp;I [4]</v>
      </c>
      <c r="C49" s="99">
        <v>982409.61</v>
      </c>
      <c r="D49" s="95">
        <v>968348.93</v>
      </c>
      <c r="E49" s="95">
        <v>453808.76</v>
      </c>
      <c r="F49" s="95">
        <v>267262.37</v>
      </c>
      <c r="G49" s="95">
        <v>158545.94</v>
      </c>
      <c r="H49" s="95">
        <v>125393.91</v>
      </c>
      <c r="I49" s="95">
        <v>89616.77</v>
      </c>
      <c r="J49" s="95">
        <v>119591.67999999999</v>
      </c>
      <c r="K49" s="95">
        <v>152945.54999999999</v>
      </c>
      <c r="L49" s="95">
        <v>297250.12</v>
      </c>
      <c r="M49" s="95">
        <v>572885.97</v>
      </c>
      <c r="N49" s="100">
        <v>1167901.82</v>
      </c>
      <c r="O49" s="95">
        <v>1023125.42</v>
      </c>
      <c r="P49" s="365">
        <v>961576.84</v>
      </c>
      <c r="Q49" s="365">
        <v>435041.36</v>
      </c>
      <c r="R49" s="365">
        <v>392889.78</v>
      </c>
      <c r="S49" s="438">
        <v>178294.76</v>
      </c>
      <c r="T49" s="438">
        <v>123501.02</v>
      </c>
      <c r="U49" s="438">
        <v>41655.25</v>
      </c>
      <c r="V49" s="438">
        <v>52671.05</v>
      </c>
      <c r="W49" s="218">
        <f t="shared" si="12"/>
        <v>40715.810000000056</v>
      </c>
      <c r="X49" s="95">
        <f t="shared" si="12"/>
        <v>-6772.0900000000838</v>
      </c>
      <c r="Y49" s="95">
        <f t="shared" si="12"/>
        <v>-18767.400000000023</v>
      </c>
      <c r="Z49" s="95">
        <f t="shared" si="12"/>
        <v>125627.41000000003</v>
      </c>
      <c r="AA49" s="95">
        <f t="shared" si="12"/>
        <v>19748.820000000007</v>
      </c>
      <c r="AB49" s="95">
        <f t="shared" si="12"/>
        <v>-1892.8899999999994</v>
      </c>
      <c r="AC49" s="95">
        <f t="shared" si="12"/>
        <v>-47961.520000000004</v>
      </c>
      <c r="AD49" s="164">
        <f t="shared" si="12"/>
        <v>-66920.62999999999</v>
      </c>
    </row>
    <row r="50" spans="1:36" ht="16.2" x14ac:dyDescent="0.45">
      <c r="A50" s="487"/>
      <c r="B50" s="153" t="str">
        <f>$B$15</f>
        <v>Large C&amp;I [5]</v>
      </c>
      <c r="C50" s="102">
        <v>520766.3</v>
      </c>
      <c r="D50" s="103">
        <v>783972.36</v>
      </c>
      <c r="E50" s="103">
        <v>867309.08</v>
      </c>
      <c r="F50" s="103">
        <v>368808.16</v>
      </c>
      <c r="G50" s="103">
        <v>252380.09</v>
      </c>
      <c r="H50" s="103">
        <v>101449.3</v>
      </c>
      <c r="I50" s="103">
        <v>148842.17000000001</v>
      </c>
      <c r="J50" s="103">
        <v>213906.19</v>
      </c>
      <c r="K50" s="103">
        <v>167045.85999999999</v>
      </c>
      <c r="L50" s="103">
        <v>409170.47</v>
      </c>
      <c r="M50" s="103">
        <v>463175.7</v>
      </c>
      <c r="N50" s="104">
        <v>897531.22</v>
      </c>
      <c r="O50" s="103">
        <v>1109990.51</v>
      </c>
      <c r="P50" s="366">
        <v>746437.06</v>
      </c>
      <c r="Q50" s="366">
        <v>803907.91</v>
      </c>
      <c r="R50" s="366">
        <v>594341.84</v>
      </c>
      <c r="S50" s="439">
        <v>304873.55</v>
      </c>
      <c r="T50" s="439">
        <v>351295.66</v>
      </c>
      <c r="U50" s="439">
        <v>340531.04</v>
      </c>
      <c r="V50" s="439">
        <v>294249.53999999998</v>
      </c>
      <c r="W50" s="219">
        <f t="shared" si="12"/>
        <v>589224.21</v>
      </c>
      <c r="X50" s="96">
        <f t="shared" si="12"/>
        <v>-37535.29999999993</v>
      </c>
      <c r="Y50" s="96">
        <f t="shared" si="12"/>
        <v>-63401.169999999925</v>
      </c>
      <c r="Z50" s="96">
        <f t="shared" si="12"/>
        <v>225533.68</v>
      </c>
      <c r="AA50" s="96">
        <f t="shared" si="12"/>
        <v>52493.459999999992</v>
      </c>
      <c r="AB50" s="96">
        <f t="shared" si="12"/>
        <v>249846.36</v>
      </c>
      <c r="AC50" s="96">
        <f t="shared" si="12"/>
        <v>191688.86999999997</v>
      </c>
      <c r="AD50" s="165">
        <f t="shared" si="12"/>
        <v>80343.349999999977</v>
      </c>
    </row>
    <row r="51" spans="1:36" x14ac:dyDescent="0.3">
      <c r="A51" s="487"/>
      <c r="B51" s="153" t="str">
        <f>$B$16</f>
        <v>Total</v>
      </c>
      <c r="C51" s="99">
        <f>SUM(C46:C50)</f>
        <v>17095648.699999999</v>
      </c>
      <c r="D51" s="95">
        <f>SUM(D46:D50)</f>
        <v>16277126.389999999</v>
      </c>
      <c r="E51" s="95">
        <f t="shared" ref="E51:AD51" si="13">SUM(E46:E50)</f>
        <v>6985330.1200000001</v>
      </c>
      <c r="F51" s="95">
        <f t="shared" si="13"/>
        <v>5624043.4799999995</v>
      </c>
      <c r="G51" s="95">
        <f t="shared" si="13"/>
        <v>4017615.05</v>
      </c>
      <c r="H51" s="95">
        <f t="shared" si="13"/>
        <v>2264557.0699999998</v>
      </c>
      <c r="I51" s="95">
        <f t="shared" si="13"/>
        <v>1744670.4400000002</v>
      </c>
      <c r="J51" s="95">
        <f t="shared" si="13"/>
        <v>2033370.3499999999</v>
      </c>
      <c r="K51" s="95">
        <f t="shared" si="13"/>
        <v>2374220.5499999998</v>
      </c>
      <c r="L51" s="95">
        <f t="shared" si="13"/>
        <v>5490592.71</v>
      </c>
      <c r="M51" s="95">
        <f t="shared" si="13"/>
        <v>9484969.1400000006</v>
      </c>
      <c r="N51" s="100">
        <f t="shared" si="13"/>
        <v>11648055.420000002</v>
      </c>
      <c r="O51" s="95">
        <f t="shared" si="13"/>
        <v>15834555.16</v>
      </c>
      <c r="P51" s="365">
        <f t="shared" si="13"/>
        <v>10362424.199999999</v>
      </c>
      <c r="Q51" s="365">
        <f t="shared" si="13"/>
        <v>7611610.3399999999</v>
      </c>
      <c r="R51" s="365">
        <f t="shared" si="13"/>
        <v>6439945.0700000003</v>
      </c>
      <c r="S51" s="438">
        <f t="shared" si="13"/>
        <v>2019257.56</v>
      </c>
      <c r="T51" s="438">
        <f t="shared" si="13"/>
        <v>1865384.97</v>
      </c>
      <c r="U51" s="438">
        <f t="shared" si="13"/>
        <v>2172974.8199999998</v>
      </c>
      <c r="V51" s="438">
        <f t="shared" si="13"/>
        <v>1550322.7400000002</v>
      </c>
      <c r="W51" s="218">
        <f t="shared" si="13"/>
        <v>-1261093.54</v>
      </c>
      <c r="X51" s="95">
        <f t="shared" si="13"/>
        <v>-5914702.1899999995</v>
      </c>
      <c r="Y51" s="95">
        <f t="shared" si="13"/>
        <v>626280.22000000032</v>
      </c>
      <c r="Z51" s="95">
        <f t="shared" si="13"/>
        <v>815901.59000000032</v>
      </c>
      <c r="AA51" s="95">
        <f t="shared" si="13"/>
        <v>-1998357.4899999998</v>
      </c>
      <c r="AB51" s="95">
        <f t="shared" si="13"/>
        <v>-399172.10000000009</v>
      </c>
      <c r="AC51" s="95">
        <f t="shared" si="13"/>
        <v>428304.37999999989</v>
      </c>
      <c r="AD51" s="164">
        <f t="shared" si="13"/>
        <v>-483047.60999999987</v>
      </c>
    </row>
    <row r="52" spans="1:36" x14ac:dyDescent="0.3">
      <c r="A52" s="487">
        <f>+A45+1</f>
        <v>7</v>
      </c>
      <c r="B52" s="161" t="s">
        <v>23</v>
      </c>
      <c r="C52" s="99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100"/>
      <c r="O52" s="95"/>
      <c r="P52" s="365"/>
      <c r="Q52" s="365"/>
      <c r="R52" s="365"/>
      <c r="S52" s="438"/>
      <c r="T52" s="438"/>
      <c r="U52" s="438"/>
      <c r="V52" s="438"/>
      <c r="W52" s="218"/>
      <c r="X52" s="95"/>
      <c r="Y52" s="95"/>
      <c r="Z52" s="95"/>
      <c r="AA52" s="95"/>
      <c r="AB52" s="95"/>
      <c r="AC52" s="95"/>
      <c r="AD52" s="164"/>
    </row>
    <row r="53" spans="1:36" x14ac:dyDescent="0.3">
      <c r="A53" s="487"/>
      <c r="B53" s="153" t="str">
        <f>$B$11</f>
        <v>Residential [1]</v>
      </c>
      <c r="C53" s="99">
        <v>4849949.62</v>
      </c>
      <c r="D53" s="95">
        <v>6377158.7000000002</v>
      </c>
      <c r="E53" s="95">
        <v>6546772.8799999999</v>
      </c>
      <c r="F53" s="95">
        <v>3563189.4</v>
      </c>
      <c r="G53" s="95">
        <v>2173176.54</v>
      </c>
      <c r="H53" s="95">
        <v>1192653.6100000001</v>
      </c>
      <c r="I53" s="95">
        <v>651311.48</v>
      </c>
      <c r="J53" s="95">
        <v>557147.78</v>
      </c>
      <c r="K53" s="95">
        <v>707978.04</v>
      </c>
      <c r="L53" s="95">
        <v>612121.9</v>
      </c>
      <c r="M53" s="95">
        <v>2312757.6</v>
      </c>
      <c r="N53" s="100">
        <v>3474318.52</v>
      </c>
      <c r="O53" s="95">
        <v>4001437.8</v>
      </c>
      <c r="P53" s="365">
        <v>6379297.3200000003</v>
      </c>
      <c r="Q53" s="365">
        <v>4910874.28</v>
      </c>
      <c r="R53" s="365">
        <v>3154190.4</v>
      </c>
      <c r="S53" s="438">
        <v>2844033.47</v>
      </c>
      <c r="T53" s="438">
        <v>751078.24</v>
      </c>
      <c r="U53" s="438">
        <v>545799.26</v>
      </c>
      <c r="V53" s="438">
        <v>617771.37</v>
      </c>
      <c r="W53" s="218">
        <f t="shared" ref="W53:AD57" si="14">O53-C53</f>
        <v>-848511.8200000003</v>
      </c>
      <c r="X53" s="95">
        <f t="shared" si="14"/>
        <v>2138.6200000001118</v>
      </c>
      <c r="Y53" s="95">
        <f t="shared" si="14"/>
        <v>-1635898.5999999996</v>
      </c>
      <c r="Z53" s="95">
        <f t="shared" si="14"/>
        <v>-408999</v>
      </c>
      <c r="AA53" s="95">
        <f t="shared" si="14"/>
        <v>670856.93000000017</v>
      </c>
      <c r="AB53" s="95">
        <f t="shared" si="14"/>
        <v>-441575.37000000011</v>
      </c>
      <c r="AC53" s="95">
        <f t="shared" si="14"/>
        <v>-105512.21999999997</v>
      </c>
      <c r="AD53" s="164">
        <f t="shared" si="14"/>
        <v>60623.589999999967</v>
      </c>
      <c r="AE53" s="400"/>
      <c r="AF53" s="400"/>
      <c r="AG53" s="400"/>
      <c r="AH53" s="400"/>
      <c r="AI53" s="400"/>
      <c r="AJ53" s="400"/>
    </row>
    <row r="54" spans="1:36" x14ac:dyDescent="0.3">
      <c r="A54" s="487"/>
      <c r="B54" s="153" t="str">
        <f>$B$12</f>
        <v>Low Income Residential [2]</v>
      </c>
      <c r="C54" s="99">
        <v>2339409.58</v>
      </c>
      <c r="D54" s="95">
        <v>2474192.02</v>
      </c>
      <c r="E54" s="95">
        <v>1775169.76</v>
      </c>
      <c r="F54" s="95">
        <v>1120315.6399999999</v>
      </c>
      <c r="G54" s="95">
        <v>996294.13</v>
      </c>
      <c r="H54" s="95">
        <v>1056357.8600000001</v>
      </c>
      <c r="I54" s="95">
        <v>593081.41</v>
      </c>
      <c r="J54" s="95">
        <v>366905.31</v>
      </c>
      <c r="K54" s="95">
        <v>415320.37</v>
      </c>
      <c r="L54" s="95">
        <v>521112.19</v>
      </c>
      <c r="M54" s="95">
        <v>1525086.99</v>
      </c>
      <c r="N54" s="100">
        <v>1923789.28</v>
      </c>
      <c r="O54" s="95">
        <v>1289267.21</v>
      </c>
      <c r="P54" s="365">
        <v>1691819.55</v>
      </c>
      <c r="Q54" s="365">
        <v>1587686.01</v>
      </c>
      <c r="R54" s="365">
        <v>837138.44</v>
      </c>
      <c r="S54" s="438">
        <v>981569.99</v>
      </c>
      <c r="T54" s="438">
        <v>318130.05</v>
      </c>
      <c r="U54" s="438">
        <v>302973.88</v>
      </c>
      <c r="V54" s="438">
        <v>356012.63</v>
      </c>
      <c r="W54" s="218">
        <f t="shared" si="14"/>
        <v>-1050142.3700000001</v>
      </c>
      <c r="X54" s="95">
        <f t="shared" si="14"/>
        <v>-782372.47</v>
      </c>
      <c r="Y54" s="95">
        <f t="shared" si="14"/>
        <v>-187483.75</v>
      </c>
      <c r="Z54" s="95">
        <f t="shared" si="14"/>
        <v>-283177.19999999995</v>
      </c>
      <c r="AA54" s="95">
        <f t="shared" si="14"/>
        <v>-14724.140000000014</v>
      </c>
      <c r="AB54" s="95">
        <f t="shared" si="14"/>
        <v>-738227.81</v>
      </c>
      <c r="AC54" s="95">
        <f t="shared" si="14"/>
        <v>-290107.53000000003</v>
      </c>
      <c r="AD54" s="164">
        <f t="shared" si="14"/>
        <v>-10892.679999999993</v>
      </c>
    </row>
    <row r="55" spans="1:36" x14ac:dyDescent="0.3">
      <c r="A55" s="487"/>
      <c r="B55" s="153" t="str">
        <f>$B$13</f>
        <v>Small C&amp;I [3]</v>
      </c>
      <c r="C55" s="99">
        <v>298138.15999999997</v>
      </c>
      <c r="D55" s="95">
        <v>454957.77</v>
      </c>
      <c r="E55" s="95">
        <v>411471.66</v>
      </c>
      <c r="F55" s="95">
        <v>173382.61</v>
      </c>
      <c r="G55" s="95">
        <v>61560.05</v>
      </c>
      <c r="H55" s="95">
        <v>19318.05</v>
      </c>
      <c r="I55" s="95">
        <v>20767</v>
      </c>
      <c r="J55" s="95">
        <v>31926.46</v>
      </c>
      <c r="K55" s="95">
        <v>41177.620000000003</v>
      </c>
      <c r="L55" s="95">
        <v>34392.379999999997</v>
      </c>
      <c r="M55" s="95">
        <v>99532.99</v>
      </c>
      <c r="N55" s="100">
        <v>209347.6</v>
      </c>
      <c r="O55" s="95">
        <v>269155.23</v>
      </c>
      <c r="P55" s="365">
        <v>611483.04</v>
      </c>
      <c r="Q55" s="365">
        <v>471893.46</v>
      </c>
      <c r="R55" s="365">
        <v>231928.26</v>
      </c>
      <c r="S55" s="438">
        <v>166020.92000000001</v>
      </c>
      <c r="T55" s="438">
        <v>49049.9</v>
      </c>
      <c r="U55" s="438">
        <v>49416.39</v>
      </c>
      <c r="V55" s="438">
        <v>42254.13</v>
      </c>
      <c r="W55" s="218">
        <f t="shared" si="14"/>
        <v>-28982.929999999993</v>
      </c>
      <c r="X55" s="95">
        <f t="shared" si="14"/>
        <v>156525.27000000002</v>
      </c>
      <c r="Y55" s="95">
        <f t="shared" si="14"/>
        <v>60421.800000000047</v>
      </c>
      <c r="Z55" s="95">
        <f t="shared" si="14"/>
        <v>58545.650000000023</v>
      </c>
      <c r="AA55" s="95">
        <f t="shared" si="14"/>
        <v>104460.87000000001</v>
      </c>
      <c r="AB55" s="95">
        <f t="shared" si="14"/>
        <v>29731.850000000002</v>
      </c>
      <c r="AC55" s="95">
        <f t="shared" si="14"/>
        <v>28649.39</v>
      </c>
      <c r="AD55" s="164">
        <f t="shared" si="14"/>
        <v>10327.669999999998</v>
      </c>
      <c r="AE55" s="401"/>
      <c r="AF55" s="401"/>
      <c r="AG55" s="401"/>
      <c r="AH55" s="401"/>
      <c r="AI55" s="401"/>
      <c r="AJ55" s="401"/>
    </row>
    <row r="56" spans="1:36" x14ac:dyDescent="0.3">
      <c r="A56" s="487"/>
      <c r="B56" s="153" t="str">
        <f>$B$14</f>
        <v>Medium C&amp;I [4]</v>
      </c>
      <c r="C56" s="99">
        <v>232833.38</v>
      </c>
      <c r="D56" s="95">
        <v>351696.88</v>
      </c>
      <c r="E56" s="95">
        <v>334037.56</v>
      </c>
      <c r="F56" s="95">
        <v>217262.17</v>
      </c>
      <c r="G56" s="95">
        <v>70628.179999999993</v>
      </c>
      <c r="H56" s="95">
        <v>29247.22</v>
      </c>
      <c r="I56" s="95">
        <v>19220</v>
      </c>
      <c r="J56" s="95">
        <v>22392.05</v>
      </c>
      <c r="K56" s="95">
        <v>48467.49</v>
      </c>
      <c r="L56" s="95">
        <v>47788.91</v>
      </c>
      <c r="M56" s="95">
        <v>122536.84</v>
      </c>
      <c r="N56" s="100">
        <v>172995.07</v>
      </c>
      <c r="O56" s="95">
        <v>277808.86</v>
      </c>
      <c r="P56" s="365">
        <v>545040.26</v>
      </c>
      <c r="Q56" s="365">
        <v>464235.73</v>
      </c>
      <c r="R56" s="365">
        <v>220792.62</v>
      </c>
      <c r="S56" s="438">
        <v>152363.99</v>
      </c>
      <c r="T56" s="438">
        <v>111918.24</v>
      </c>
      <c r="U56" s="438">
        <v>45640.15</v>
      </c>
      <c r="V56" s="438">
        <v>57592.04</v>
      </c>
      <c r="W56" s="218">
        <f t="shared" si="14"/>
        <v>44975.479999999981</v>
      </c>
      <c r="X56" s="95">
        <f t="shared" si="14"/>
        <v>193343.38</v>
      </c>
      <c r="Y56" s="95">
        <f t="shared" si="14"/>
        <v>130198.16999999998</v>
      </c>
      <c r="Z56" s="95">
        <f t="shared" si="14"/>
        <v>3530.4499999999825</v>
      </c>
      <c r="AA56" s="95">
        <f t="shared" si="14"/>
        <v>81735.81</v>
      </c>
      <c r="AB56" s="95">
        <f t="shared" si="14"/>
        <v>82671.02</v>
      </c>
      <c r="AC56" s="95">
        <f t="shared" si="14"/>
        <v>26420.15</v>
      </c>
      <c r="AD56" s="164">
        <f t="shared" si="14"/>
        <v>35199.990000000005</v>
      </c>
    </row>
    <row r="57" spans="1:36" ht="16.2" x14ac:dyDescent="0.45">
      <c r="A57" s="487"/>
      <c r="B57" s="153" t="str">
        <f>$B$15</f>
        <v>Large C&amp;I [5]</v>
      </c>
      <c r="C57" s="102">
        <v>130815.19</v>
      </c>
      <c r="D57" s="103">
        <v>342252.07</v>
      </c>
      <c r="E57" s="103">
        <v>237016.39</v>
      </c>
      <c r="F57" s="103">
        <v>113322.34</v>
      </c>
      <c r="G57" s="103">
        <v>190572.2</v>
      </c>
      <c r="H57" s="103">
        <v>156663.06</v>
      </c>
      <c r="I57" s="103">
        <v>47938.92</v>
      </c>
      <c r="J57" s="103">
        <v>54134.02</v>
      </c>
      <c r="K57" s="103">
        <v>73342.880000000005</v>
      </c>
      <c r="L57" s="103">
        <v>53665.11</v>
      </c>
      <c r="M57" s="103">
        <v>216711.06</v>
      </c>
      <c r="N57" s="104">
        <v>168215.63</v>
      </c>
      <c r="O57" s="103">
        <v>263396.89</v>
      </c>
      <c r="P57" s="366">
        <v>369299.05</v>
      </c>
      <c r="Q57" s="366">
        <v>335431.23</v>
      </c>
      <c r="R57" s="366">
        <v>445226.94</v>
      </c>
      <c r="S57" s="439">
        <v>232381.8</v>
      </c>
      <c r="T57" s="439">
        <v>106636.04</v>
      </c>
      <c r="U57" s="439">
        <v>254526.2</v>
      </c>
      <c r="V57" s="439">
        <v>95406.78</v>
      </c>
      <c r="W57" s="219">
        <f t="shared" si="14"/>
        <v>132581.70000000001</v>
      </c>
      <c r="X57" s="96">
        <f t="shared" si="14"/>
        <v>27046.979999999981</v>
      </c>
      <c r="Y57" s="96">
        <f t="shared" si="14"/>
        <v>98414.839999999967</v>
      </c>
      <c r="Z57" s="96">
        <f t="shared" si="14"/>
        <v>331904.59999999998</v>
      </c>
      <c r="AA57" s="96">
        <f t="shared" si="14"/>
        <v>41809.599999999977</v>
      </c>
      <c r="AB57" s="96">
        <f t="shared" si="14"/>
        <v>-50027.020000000004</v>
      </c>
      <c r="AC57" s="96">
        <f t="shared" si="14"/>
        <v>206587.28000000003</v>
      </c>
      <c r="AD57" s="165">
        <f t="shared" si="14"/>
        <v>41272.76</v>
      </c>
    </row>
    <row r="58" spans="1:36" x14ac:dyDescent="0.3">
      <c r="A58" s="487"/>
      <c r="B58" s="153" t="str">
        <f>$B$16</f>
        <v>Total</v>
      </c>
      <c r="C58" s="99">
        <f>SUM(C53:C57)</f>
        <v>7851145.9300000006</v>
      </c>
      <c r="D58" s="95">
        <f>SUM(D53:D57)</f>
        <v>10000257.440000001</v>
      </c>
      <c r="E58" s="95">
        <f t="shared" ref="E58:AD58" si="15">SUM(E53:E57)</f>
        <v>9304468.25</v>
      </c>
      <c r="F58" s="95">
        <f t="shared" si="15"/>
        <v>5187472.16</v>
      </c>
      <c r="G58" s="95">
        <f t="shared" si="15"/>
        <v>3492231.1</v>
      </c>
      <c r="H58" s="95">
        <f t="shared" si="15"/>
        <v>2454239.8000000003</v>
      </c>
      <c r="I58" s="95">
        <f t="shared" si="15"/>
        <v>1332318.81</v>
      </c>
      <c r="J58" s="95">
        <f t="shared" si="15"/>
        <v>1032505.6200000001</v>
      </c>
      <c r="K58" s="95">
        <f t="shared" si="15"/>
        <v>1286286.4000000004</v>
      </c>
      <c r="L58" s="95">
        <f t="shared" si="15"/>
        <v>1269080.49</v>
      </c>
      <c r="M58" s="95">
        <f t="shared" si="15"/>
        <v>4276625.4799999995</v>
      </c>
      <c r="N58" s="100">
        <f t="shared" si="15"/>
        <v>5948666.0999999996</v>
      </c>
      <c r="O58" s="95">
        <f t="shared" si="15"/>
        <v>6101065.9900000002</v>
      </c>
      <c r="P58" s="365">
        <f t="shared" si="15"/>
        <v>9596939.2200000007</v>
      </c>
      <c r="Q58" s="365">
        <f t="shared" si="15"/>
        <v>7770120.7100000009</v>
      </c>
      <c r="R58" s="365">
        <f t="shared" si="15"/>
        <v>4889276.66</v>
      </c>
      <c r="S58" s="438">
        <f t="shared" si="15"/>
        <v>4376370.17</v>
      </c>
      <c r="T58" s="438">
        <f t="shared" si="15"/>
        <v>1336812.47</v>
      </c>
      <c r="U58" s="438">
        <f t="shared" si="15"/>
        <v>1198355.8800000001</v>
      </c>
      <c r="V58" s="438">
        <f t="shared" si="15"/>
        <v>1169036.95</v>
      </c>
      <c r="W58" s="218">
        <f t="shared" si="15"/>
        <v>-1750079.9400000004</v>
      </c>
      <c r="X58" s="95">
        <f t="shared" si="15"/>
        <v>-403318.21999999986</v>
      </c>
      <c r="Y58" s="95">
        <f t="shared" si="15"/>
        <v>-1534347.5399999996</v>
      </c>
      <c r="Z58" s="95">
        <f t="shared" si="15"/>
        <v>-298195.5</v>
      </c>
      <c r="AA58" s="95">
        <f t="shared" si="15"/>
        <v>884139.07000000018</v>
      </c>
      <c r="AB58" s="95">
        <f t="shared" si="15"/>
        <v>-1117427.33</v>
      </c>
      <c r="AC58" s="95">
        <f t="shared" si="15"/>
        <v>-133962.92999999993</v>
      </c>
      <c r="AD58" s="164">
        <f t="shared" si="15"/>
        <v>136531.32999999999</v>
      </c>
    </row>
    <row r="59" spans="1:36" x14ac:dyDescent="0.3">
      <c r="A59" s="487">
        <f>+A52+1</f>
        <v>8</v>
      </c>
      <c r="B59" s="161" t="s">
        <v>24</v>
      </c>
      <c r="C59" s="99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100"/>
      <c r="O59" s="95"/>
      <c r="P59" s="365"/>
      <c r="Q59" s="365"/>
      <c r="R59" s="365"/>
      <c r="S59" s="438"/>
      <c r="T59" s="438"/>
      <c r="U59" s="438"/>
      <c r="V59" s="438"/>
      <c r="W59" s="218"/>
      <c r="X59" s="95"/>
      <c r="Y59" s="95"/>
      <c r="Z59" s="95"/>
      <c r="AA59" s="95"/>
      <c r="AB59" s="95"/>
      <c r="AC59" s="95"/>
      <c r="AD59" s="164"/>
    </row>
    <row r="60" spans="1:36" x14ac:dyDescent="0.3">
      <c r="A60" s="487"/>
      <c r="B60" s="153" t="str">
        <f>$B$11</f>
        <v>Residential [1]</v>
      </c>
      <c r="C60" s="99">
        <v>9277871.5700000003</v>
      </c>
      <c r="D60" s="95">
        <v>10692845.939999999</v>
      </c>
      <c r="E60" s="95">
        <v>13240152.439999999</v>
      </c>
      <c r="F60" s="95">
        <v>14907007.960000001</v>
      </c>
      <c r="G60" s="95">
        <v>14028430.189999999</v>
      </c>
      <c r="H60" s="95">
        <v>12953454.619999999</v>
      </c>
      <c r="I60" s="95">
        <v>11417784.529999999</v>
      </c>
      <c r="J60" s="95">
        <v>9842044.7599999998</v>
      </c>
      <c r="K60" s="95">
        <v>9529478.5800000001</v>
      </c>
      <c r="L60" s="95">
        <v>9415819.1799999997</v>
      </c>
      <c r="M60" s="95">
        <v>8969286.4100000001</v>
      </c>
      <c r="N60" s="100">
        <v>9367496.3499999996</v>
      </c>
      <c r="O60" s="95">
        <v>11985890.220000001</v>
      </c>
      <c r="P60" s="365">
        <v>14325551.01</v>
      </c>
      <c r="Q60" s="365">
        <v>16241394.939999999</v>
      </c>
      <c r="R60" s="365">
        <v>18775081.43</v>
      </c>
      <c r="S60" s="438">
        <v>19245447.329999998</v>
      </c>
      <c r="T60" s="438">
        <v>20405063.850000001</v>
      </c>
      <c r="U60" s="438">
        <v>19458505.68</v>
      </c>
      <c r="V60" s="438">
        <v>18965108.41</v>
      </c>
      <c r="W60" s="218">
        <f t="shared" ref="W60:AD64" si="16">O60-C60</f>
        <v>2708018.6500000004</v>
      </c>
      <c r="X60" s="95">
        <f t="shared" si="16"/>
        <v>3632705.0700000003</v>
      </c>
      <c r="Y60" s="95">
        <f t="shared" si="16"/>
        <v>3001242.5</v>
      </c>
      <c r="Z60" s="95">
        <f t="shared" si="16"/>
        <v>3868073.4699999988</v>
      </c>
      <c r="AA60" s="95">
        <f t="shared" si="16"/>
        <v>5217017.1399999987</v>
      </c>
      <c r="AB60" s="95">
        <f t="shared" si="16"/>
        <v>7451609.2300000023</v>
      </c>
      <c r="AC60" s="95">
        <f t="shared" si="16"/>
        <v>8040721.1500000004</v>
      </c>
      <c r="AD60" s="164">
        <f t="shared" si="16"/>
        <v>9123063.6500000004</v>
      </c>
      <c r="AE60" s="400"/>
      <c r="AF60" s="400"/>
      <c r="AG60" s="400"/>
      <c r="AH60" s="400"/>
      <c r="AI60" s="400"/>
      <c r="AJ60" s="400"/>
    </row>
    <row r="61" spans="1:36" x14ac:dyDescent="0.3">
      <c r="A61" s="487"/>
      <c r="B61" s="153" t="str">
        <f>$B$12</f>
        <v>Low Income Residential [2]</v>
      </c>
      <c r="C61" s="99">
        <v>11214202.779999999</v>
      </c>
      <c r="D61" s="95">
        <v>11769889.02</v>
      </c>
      <c r="E61" s="95">
        <v>11305364.77</v>
      </c>
      <c r="F61" s="95">
        <v>10712494.9</v>
      </c>
      <c r="G61" s="95">
        <v>10038457.33</v>
      </c>
      <c r="H61" s="95">
        <v>9871546.7799999993</v>
      </c>
      <c r="I61" s="95">
        <v>9702638.1199999992</v>
      </c>
      <c r="J61" s="95">
        <v>10057341.65</v>
      </c>
      <c r="K61" s="95">
        <v>10125876.35</v>
      </c>
      <c r="L61" s="95">
        <v>10311951.07</v>
      </c>
      <c r="M61" s="95">
        <v>10404240.039999999</v>
      </c>
      <c r="N61" s="100">
        <v>10705368.369999999</v>
      </c>
      <c r="O61" s="95">
        <v>10763563.550000001</v>
      </c>
      <c r="P61" s="365">
        <v>11277546.77</v>
      </c>
      <c r="Q61" s="365">
        <v>10905739.9</v>
      </c>
      <c r="R61" s="365">
        <v>11126787.99</v>
      </c>
      <c r="S61" s="438">
        <v>13544670.859999999</v>
      </c>
      <c r="T61" s="438">
        <v>13938130.85</v>
      </c>
      <c r="U61" s="438">
        <v>14023721.99</v>
      </c>
      <c r="V61" s="438">
        <v>14277076.039999999</v>
      </c>
      <c r="W61" s="218">
        <f t="shared" si="16"/>
        <v>-450639.22999999858</v>
      </c>
      <c r="X61" s="95">
        <f t="shared" si="16"/>
        <v>-492342.25</v>
      </c>
      <c r="Y61" s="95">
        <f t="shared" si="16"/>
        <v>-399624.86999999918</v>
      </c>
      <c r="Z61" s="95">
        <f t="shared" si="16"/>
        <v>414293.08999999985</v>
      </c>
      <c r="AA61" s="95">
        <f t="shared" si="16"/>
        <v>3506213.5299999993</v>
      </c>
      <c r="AB61" s="95">
        <f t="shared" si="16"/>
        <v>4066584.0700000003</v>
      </c>
      <c r="AC61" s="95">
        <f t="shared" si="16"/>
        <v>4321083.870000001</v>
      </c>
      <c r="AD61" s="164">
        <f t="shared" si="16"/>
        <v>4219734.3899999987</v>
      </c>
    </row>
    <row r="62" spans="1:36" x14ac:dyDescent="0.3">
      <c r="A62" s="487"/>
      <c r="B62" s="153" t="str">
        <f>$B$13</f>
        <v>Small C&amp;I [3]</v>
      </c>
      <c r="C62" s="99">
        <v>93932.35</v>
      </c>
      <c r="D62" s="95">
        <v>177261.97</v>
      </c>
      <c r="E62" s="95">
        <v>309301.92</v>
      </c>
      <c r="F62" s="95">
        <v>376557.21</v>
      </c>
      <c r="G62" s="95">
        <v>240343.91</v>
      </c>
      <c r="H62" s="95">
        <v>106724.94</v>
      </c>
      <c r="I62" s="95">
        <v>8764.16</v>
      </c>
      <c r="J62" s="95">
        <v>-28312.43</v>
      </c>
      <c r="K62" s="95">
        <v>43310.85</v>
      </c>
      <c r="L62" s="95">
        <v>132402.57999999999</v>
      </c>
      <c r="M62" s="95">
        <v>150256.48000000001</v>
      </c>
      <c r="N62" s="100">
        <v>150183.96</v>
      </c>
      <c r="O62" s="95">
        <v>261207.7</v>
      </c>
      <c r="P62" s="365">
        <v>512105.07</v>
      </c>
      <c r="Q62" s="365">
        <v>823105.19</v>
      </c>
      <c r="R62" s="365">
        <v>944201.38</v>
      </c>
      <c r="S62" s="438">
        <v>992009.99</v>
      </c>
      <c r="T62" s="438">
        <v>1015773.78</v>
      </c>
      <c r="U62" s="438">
        <v>910599.24</v>
      </c>
      <c r="V62" s="438">
        <v>757009.1</v>
      </c>
      <c r="W62" s="218">
        <f t="shared" si="16"/>
        <v>167275.35</v>
      </c>
      <c r="X62" s="95">
        <f t="shared" si="16"/>
        <v>334843.09999999998</v>
      </c>
      <c r="Y62" s="95">
        <f t="shared" si="16"/>
        <v>513803.26999999996</v>
      </c>
      <c r="Z62" s="95">
        <f t="shared" si="16"/>
        <v>567644.16999999993</v>
      </c>
      <c r="AA62" s="95">
        <f t="shared" si="16"/>
        <v>751666.08</v>
      </c>
      <c r="AB62" s="95">
        <f t="shared" si="16"/>
        <v>909048.84000000008</v>
      </c>
      <c r="AC62" s="95">
        <f t="shared" si="16"/>
        <v>901835.08</v>
      </c>
      <c r="AD62" s="164">
        <f t="shared" si="16"/>
        <v>785321.53</v>
      </c>
      <c r="AE62" s="401"/>
      <c r="AF62" s="401"/>
      <c r="AG62" s="401"/>
      <c r="AH62" s="401"/>
      <c r="AI62" s="401"/>
      <c r="AJ62" s="401"/>
    </row>
    <row r="63" spans="1:36" x14ac:dyDescent="0.3">
      <c r="A63" s="487"/>
      <c r="B63" s="153" t="str">
        <f>$B$14</f>
        <v>Medium C&amp;I [4]</v>
      </c>
      <c r="C63" s="99">
        <v>91179.16</v>
      </c>
      <c r="D63" s="95">
        <v>169948.26</v>
      </c>
      <c r="E63" s="95">
        <v>255591.26</v>
      </c>
      <c r="F63" s="95">
        <v>301781.09000000003</v>
      </c>
      <c r="G63" s="95">
        <v>241342.3</v>
      </c>
      <c r="H63" s="95">
        <v>147504.42000000001</v>
      </c>
      <c r="I63" s="95">
        <v>108980.35</v>
      </c>
      <c r="J63" s="95">
        <v>-1795.54</v>
      </c>
      <c r="K63" s="95">
        <v>32763.13</v>
      </c>
      <c r="L63" s="95">
        <v>77579.149999999994</v>
      </c>
      <c r="M63" s="95">
        <v>73915.94</v>
      </c>
      <c r="N63" s="100">
        <v>52987.75</v>
      </c>
      <c r="O63" s="95">
        <v>115138.36</v>
      </c>
      <c r="P63" s="365">
        <v>294307.05</v>
      </c>
      <c r="Q63" s="365">
        <v>467470.94</v>
      </c>
      <c r="R63" s="365">
        <v>590946.28</v>
      </c>
      <c r="S63" s="438">
        <v>608565.72</v>
      </c>
      <c r="T63" s="438">
        <v>581175.47</v>
      </c>
      <c r="U63" s="438">
        <v>562750.47</v>
      </c>
      <c r="V63" s="438">
        <v>455701.04</v>
      </c>
      <c r="W63" s="218">
        <f t="shared" si="16"/>
        <v>23959.199999999997</v>
      </c>
      <c r="X63" s="95">
        <f t="shared" si="16"/>
        <v>124358.78999999998</v>
      </c>
      <c r="Y63" s="95">
        <f t="shared" si="16"/>
        <v>211879.67999999999</v>
      </c>
      <c r="Z63" s="95">
        <f t="shared" si="16"/>
        <v>289165.19</v>
      </c>
      <c r="AA63" s="95">
        <f t="shared" si="16"/>
        <v>367223.42</v>
      </c>
      <c r="AB63" s="95">
        <f t="shared" si="16"/>
        <v>433671.04999999993</v>
      </c>
      <c r="AC63" s="95">
        <f t="shared" si="16"/>
        <v>453770.12</v>
      </c>
      <c r="AD63" s="164">
        <f t="shared" si="16"/>
        <v>457496.57999999996</v>
      </c>
    </row>
    <row r="64" spans="1:36" ht="16.2" x14ac:dyDescent="0.45">
      <c r="A64" s="487"/>
      <c r="B64" s="153" t="str">
        <f>$B$15</f>
        <v>Large C&amp;I [5]</v>
      </c>
      <c r="C64" s="102">
        <v>70975.86</v>
      </c>
      <c r="D64" s="103">
        <v>108018.77</v>
      </c>
      <c r="E64" s="103">
        <v>116110.2</v>
      </c>
      <c r="F64" s="103">
        <v>168134.76</v>
      </c>
      <c r="G64" s="103">
        <v>188503.98</v>
      </c>
      <c r="H64" s="103">
        <v>272534.45</v>
      </c>
      <c r="I64" s="103">
        <v>217536.81</v>
      </c>
      <c r="J64" s="103">
        <v>260793.38</v>
      </c>
      <c r="K64" s="103">
        <v>237354.71</v>
      </c>
      <c r="L64" s="103">
        <v>240672.01</v>
      </c>
      <c r="M64" s="103">
        <v>140306.18</v>
      </c>
      <c r="N64" s="104">
        <v>308298.83</v>
      </c>
      <c r="O64" s="103">
        <v>288818.05</v>
      </c>
      <c r="P64" s="366">
        <v>467115.22</v>
      </c>
      <c r="Q64" s="366">
        <v>446580.68</v>
      </c>
      <c r="R64" s="366">
        <v>494191.07</v>
      </c>
      <c r="S64" s="439">
        <v>743360.9</v>
      </c>
      <c r="T64" s="439">
        <v>726849.97</v>
      </c>
      <c r="U64" s="439">
        <v>499917.56</v>
      </c>
      <c r="V64" s="439">
        <v>578717.24</v>
      </c>
      <c r="W64" s="219">
        <f t="shared" si="16"/>
        <v>217842.19</v>
      </c>
      <c r="X64" s="96">
        <f t="shared" si="16"/>
        <v>359096.44999999995</v>
      </c>
      <c r="Y64" s="96">
        <f t="shared" si="16"/>
        <v>330470.48</v>
      </c>
      <c r="Z64" s="96">
        <f t="shared" si="16"/>
        <v>326056.31</v>
      </c>
      <c r="AA64" s="96">
        <f t="shared" si="16"/>
        <v>554856.92000000004</v>
      </c>
      <c r="AB64" s="96">
        <f t="shared" si="16"/>
        <v>454315.51999999996</v>
      </c>
      <c r="AC64" s="96">
        <f t="shared" si="16"/>
        <v>282380.75</v>
      </c>
      <c r="AD64" s="165">
        <f t="shared" si="16"/>
        <v>317923.86</v>
      </c>
    </row>
    <row r="65" spans="1:36" x14ac:dyDescent="0.3">
      <c r="A65" s="487"/>
      <c r="B65" s="153" t="str">
        <f>$B$16</f>
        <v>Total</v>
      </c>
      <c r="C65" s="99">
        <f>SUM(C60:C64)</f>
        <v>20748161.720000003</v>
      </c>
      <c r="D65" s="95">
        <f>SUM(D60:D64)</f>
        <v>22917963.960000001</v>
      </c>
      <c r="E65" s="95">
        <f t="shared" ref="E65:AD65" si="17">SUM(E60:E64)</f>
        <v>25226520.590000004</v>
      </c>
      <c r="F65" s="95">
        <f t="shared" si="17"/>
        <v>26465975.920000002</v>
      </c>
      <c r="G65" s="95">
        <f t="shared" si="17"/>
        <v>24737077.710000001</v>
      </c>
      <c r="H65" s="95">
        <f t="shared" si="17"/>
        <v>23351765.210000001</v>
      </c>
      <c r="I65" s="95">
        <f t="shared" si="17"/>
        <v>21455703.969999999</v>
      </c>
      <c r="J65" s="95">
        <f t="shared" si="17"/>
        <v>20130071.82</v>
      </c>
      <c r="K65" s="95">
        <f t="shared" si="17"/>
        <v>19968783.620000001</v>
      </c>
      <c r="L65" s="95">
        <f t="shared" si="17"/>
        <v>20178423.989999998</v>
      </c>
      <c r="M65" s="95">
        <f t="shared" si="17"/>
        <v>19738005.050000001</v>
      </c>
      <c r="N65" s="100">
        <f t="shared" si="17"/>
        <v>20584335.259999998</v>
      </c>
      <c r="O65" s="95">
        <f t="shared" si="17"/>
        <v>23414617.880000003</v>
      </c>
      <c r="P65" s="365">
        <f t="shared" si="17"/>
        <v>26876625.120000001</v>
      </c>
      <c r="Q65" s="365">
        <f t="shared" si="17"/>
        <v>28884291.650000002</v>
      </c>
      <c r="R65" s="365">
        <f t="shared" si="17"/>
        <v>31931208.150000002</v>
      </c>
      <c r="S65" s="438">
        <f t="shared" si="17"/>
        <v>35134054.799999997</v>
      </c>
      <c r="T65" s="438">
        <f t="shared" si="17"/>
        <v>36666993.920000002</v>
      </c>
      <c r="U65" s="438">
        <f t="shared" si="17"/>
        <v>35455494.940000005</v>
      </c>
      <c r="V65" s="438">
        <f t="shared" si="17"/>
        <v>35033611.829999998</v>
      </c>
      <c r="W65" s="218">
        <f t="shared" si="17"/>
        <v>2666456.160000002</v>
      </c>
      <c r="X65" s="95">
        <f t="shared" si="17"/>
        <v>3958661.16</v>
      </c>
      <c r="Y65" s="95">
        <f t="shared" si="17"/>
        <v>3657771.060000001</v>
      </c>
      <c r="Z65" s="95">
        <f t="shared" si="17"/>
        <v>5465232.2299999986</v>
      </c>
      <c r="AA65" s="95">
        <f t="shared" si="17"/>
        <v>10396977.089999998</v>
      </c>
      <c r="AB65" s="95">
        <f t="shared" si="17"/>
        <v>13315228.710000003</v>
      </c>
      <c r="AC65" s="95">
        <f t="shared" si="17"/>
        <v>13999790.970000001</v>
      </c>
      <c r="AD65" s="164">
        <f t="shared" si="17"/>
        <v>14903540.009999998</v>
      </c>
    </row>
    <row r="66" spans="1:36" x14ac:dyDescent="0.3">
      <c r="A66" s="487">
        <f>+A59+1</f>
        <v>9</v>
      </c>
      <c r="B66" s="161" t="s">
        <v>37</v>
      </c>
      <c r="C66" s="99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100"/>
      <c r="O66" s="95"/>
      <c r="P66" s="365"/>
      <c r="Q66" s="365"/>
      <c r="R66" s="365"/>
      <c r="S66" s="438"/>
      <c r="T66" s="438"/>
      <c r="U66" s="438"/>
      <c r="V66" s="438"/>
      <c r="W66" s="218"/>
      <c r="X66" s="95"/>
      <c r="Y66" s="95"/>
      <c r="Z66" s="95"/>
      <c r="AA66" s="95"/>
      <c r="AB66" s="95"/>
      <c r="AC66" s="95"/>
      <c r="AD66" s="164"/>
    </row>
    <row r="67" spans="1:36" x14ac:dyDescent="0.3">
      <c r="A67" s="487"/>
      <c r="B67" s="153" t="str">
        <f>$B$11</f>
        <v>Residential [1]</v>
      </c>
      <c r="C67" s="99">
        <f>C46+C53+C60</f>
        <v>25376471.719999999</v>
      </c>
      <c r="D67" s="95">
        <f>D46+D53+D60</f>
        <v>28127968.229999997</v>
      </c>
      <c r="E67" s="95">
        <f t="shared" ref="E67:O71" si="18">E46+E53+E60</f>
        <v>23960724.149999999</v>
      </c>
      <c r="F67" s="95">
        <f t="shared" si="18"/>
        <v>22403727.240000002</v>
      </c>
      <c r="G67" s="95">
        <f t="shared" si="18"/>
        <v>18493534.689999998</v>
      </c>
      <c r="H67" s="95">
        <f t="shared" si="18"/>
        <v>15416810.23</v>
      </c>
      <c r="I67" s="95">
        <f t="shared" si="18"/>
        <v>13148498.119999999</v>
      </c>
      <c r="J67" s="95">
        <f t="shared" si="18"/>
        <v>11649734.469999999</v>
      </c>
      <c r="K67" s="95">
        <f t="shared" si="18"/>
        <v>11607209.91</v>
      </c>
      <c r="L67" s="95">
        <f t="shared" si="18"/>
        <v>13166773.809999999</v>
      </c>
      <c r="M67" s="95">
        <f t="shared" si="18"/>
        <v>17098909.91</v>
      </c>
      <c r="N67" s="100">
        <f>N46+N53+N60</f>
        <v>19885347.609999999</v>
      </c>
      <c r="O67" s="99">
        <f>O46+O53+O60</f>
        <v>26350645.130000003</v>
      </c>
      <c r="P67" s="365">
        <f t="shared" ref="P67:P71" si="19">P46+P53+P60</f>
        <v>27064600.43</v>
      </c>
      <c r="Q67" s="365">
        <v>25577606.25</v>
      </c>
      <c r="R67" s="365">
        <v>26220630.940000001</v>
      </c>
      <c r="S67" s="438">
        <v>23182995.629999999</v>
      </c>
      <c r="T67" s="438">
        <v>22084411.199999999</v>
      </c>
      <c r="U67" s="438">
        <v>21203227.469999999</v>
      </c>
      <c r="V67" s="438">
        <v>20344637.190000001</v>
      </c>
      <c r="W67" s="218">
        <f t="shared" ref="W67:AD71" si="20">O67-C67</f>
        <v>974173.41000000387</v>
      </c>
      <c r="X67" s="95">
        <f t="shared" si="20"/>
        <v>-1063367.799999997</v>
      </c>
      <c r="Y67" s="95">
        <f t="shared" si="20"/>
        <v>1616882.1000000015</v>
      </c>
      <c r="Z67" s="95">
        <f t="shared" si="20"/>
        <v>3816903.6999999993</v>
      </c>
      <c r="AA67" s="95">
        <f t="shared" si="20"/>
        <v>4689460.9400000013</v>
      </c>
      <c r="AB67" s="95">
        <f t="shared" si="20"/>
        <v>6667600.9699999988</v>
      </c>
      <c r="AC67" s="95">
        <f t="shared" si="20"/>
        <v>8054729.3499999996</v>
      </c>
      <c r="AD67" s="164">
        <f t="shared" si="20"/>
        <v>8694902.7200000025</v>
      </c>
      <c r="AE67" s="400"/>
      <c r="AF67" s="400"/>
      <c r="AG67" s="400"/>
      <c r="AH67" s="400"/>
      <c r="AI67" s="400"/>
      <c r="AJ67" s="400"/>
    </row>
    <row r="68" spans="1:36" x14ac:dyDescent="0.3">
      <c r="A68" s="487"/>
      <c r="B68" s="153" t="str">
        <f>$B$12</f>
        <v>Low Income Residential [2]</v>
      </c>
      <c r="C68" s="99">
        <f t="shared" ref="C68:D71" si="21">C47+C54+C61</f>
        <v>16801822.649999999</v>
      </c>
      <c r="D68" s="95">
        <f t="shared" si="21"/>
        <v>16702234.399999999</v>
      </c>
      <c r="E68" s="95">
        <f t="shared" si="18"/>
        <v>14154979.93</v>
      </c>
      <c r="F68" s="95">
        <f t="shared" si="18"/>
        <v>12662679.59</v>
      </c>
      <c r="G68" s="95">
        <f t="shared" si="18"/>
        <v>12244305.189999999</v>
      </c>
      <c r="H68" s="95">
        <f t="shared" si="18"/>
        <v>11621196.52</v>
      </c>
      <c r="I68" s="95">
        <f t="shared" si="18"/>
        <v>10631743.869999999</v>
      </c>
      <c r="J68" s="95">
        <f t="shared" si="18"/>
        <v>10809743.73</v>
      </c>
      <c r="K68" s="95">
        <f t="shared" si="18"/>
        <v>11140527.119999999</v>
      </c>
      <c r="L68" s="95">
        <f t="shared" si="18"/>
        <v>12319611.280000001</v>
      </c>
      <c r="M68" s="95">
        <f t="shared" si="18"/>
        <v>14053662.709999999</v>
      </c>
      <c r="N68" s="100">
        <f t="shared" si="18"/>
        <v>14288767.57</v>
      </c>
      <c r="O68" s="99">
        <f t="shared" si="18"/>
        <v>14388120.49</v>
      </c>
      <c r="P68" s="365">
        <f t="shared" si="19"/>
        <v>14521311.25</v>
      </c>
      <c r="Q68" s="365">
        <v>13915901.560000001</v>
      </c>
      <c r="R68" s="365">
        <v>12819674.77</v>
      </c>
      <c r="S68" s="438">
        <v>14884681.84</v>
      </c>
      <c r="T68" s="438">
        <v>14629602.52</v>
      </c>
      <c r="U68" s="438">
        <v>14857869.300000001</v>
      </c>
      <c r="V68" s="438">
        <v>15031757.119999999</v>
      </c>
      <c r="W68" s="218">
        <f t="shared" si="20"/>
        <v>-2413702.1599999983</v>
      </c>
      <c r="X68" s="95">
        <f t="shared" si="20"/>
        <v>-2180923.1499999985</v>
      </c>
      <c r="Y68" s="95">
        <f t="shared" si="20"/>
        <v>-239078.36999999918</v>
      </c>
      <c r="Z68" s="95">
        <f t="shared" si="20"/>
        <v>156995.1799999997</v>
      </c>
      <c r="AA68" s="95">
        <f t="shared" si="20"/>
        <v>2640376.6500000004</v>
      </c>
      <c r="AB68" s="95">
        <f t="shared" si="20"/>
        <v>3008406</v>
      </c>
      <c r="AC68" s="95">
        <f t="shared" si="20"/>
        <v>4226125.4300000016</v>
      </c>
      <c r="AD68" s="164">
        <f t="shared" si="20"/>
        <v>4222013.3899999987</v>
      </c>
    </row>
    <row r="69" spans="1:36" x14ac:dyDescent="0.3">
      <c r="A69" s="487"/>
      <c r="B69" s="153" t="str">
        <f>$B$13</f>
        <v>Small C&amp;I [3]</v>
      </c>
      <c r="C69" s="99">
        <f t="shared" si="21"/>
        <v>1487682.48</v>
      </c>
      <c r="D69" s="95">
        <f t="shared" si="21"/>
        <v>1640907.89</v>
      </c>
      <c r="E69" s="95">
        <f t="shared" si="18"/>
        <v>1136741.6299999999</v>
      </c>
      <c r="F69" s="95">
        <f t="shared" si="18"/>
        <v>774513.84000000008</v>
      </c>
      <c r="G69" s="95">
        <f t="shared" si="18"/>
        <v>407111.29000000004</v>
      </c>
      <c r="H69" s="95">
        <f t="shared" si="18"/>
        <v>199762.97</v>
      </c>
      <c r="I69" s="95">
        <f t="shared" si="18"/>
        <v>120316.21</v>
      </c>
      <c r="J69" s="95">
        <f t="shared" si="18"/>
        <v>67447.81</v>
      </c>
      <c r="K69" s="95">
        <f t="shared" si="18"/>
        <v>169633.92000000001</v>
      </c>
      <c r="L69" s="95">
        <f t="shared" si="18"/>
        <v>325586.32999999996</v>
      </c>
      <c r="M69" s="95">
        <f t="shared" si="18"/>
        <v>757495.36</v>
      </c>
      <c r="N69" s="100">
        <f t="shared" si="18"/>
        <v>1239011.28</v>
      </c>
      <c r="O69" s="99">
        <f t="shared" si="18"/>
        <v>1533195.32</v>
      </c>
      <c r="P69" s="365">
        <f t="shared" si="19"/>
        <v>1866301.3800000001</v>
      </c>
      <c r="Q69" s="365">
        <v>1819847.04</v>
      </c>
      <c r="R69" s="365">
        <v>1481735.64</v>
      </c>
      <c r="S69" s="438">
        <v>1242164.3400000001</v>
      </c>
      <c r="T69" s="438">
        <v>1153801.24</v>
      </c>
      <c r="U69" s="438">
        <v>1020708.2</v>
      </c>
      <c r="V69" s="438">
        <v>842239.52</v>
      </c>
      <c r="W69" s="218">
        <f t="shared" si="20"/>
        <v>45512.840000000084</v>
      </c>
      <c r="X69" s="95">
        <f t="shared" si="20"/>
        <v>225393.49000000022</v>
      </c>
      <c r="Y69" s="95">
        <f t="shared" si="20"/>
        <v>683105.41000000015</v>
      </c>
      <c r="Z69" s="95">
        <f t="shared" si="20"/>
        <v>707221.79999999981</v>
      </c>
      <c r="AA69" s="95">
        <f t="shared" si="20"/>
        <v>835053.05</v>
      </c>
      <c r="AB69" s="95">
        <f t="shared" si="20"/>
        <v>954038.27</v>
      </c>
      <c r="AC69" s="95">
        <f t="shared" si="20"/>
        <v>900391.99</v>
      </c>
      <c r="AD69" s="164">
        <f t="shared" si="20"/>
        <v>774791.71</v>
      </c>
      <c r="AE69" s="401"/>
      <c r="AF69" s="401"/>
      <c r="AG69" s="401"/>
      <c r="AH69" s="401"/>
      <c r="AI69" s="401"/>
      <c r="AJ69" s="401"/>
    </row>
    <row r="70" spans="1:36" x14ac:dyDescent="0.3">
      <c r="A70" s="487"/>
      <c r="B70" s="153" t="str">
        <f>$B$14</f>
        <v>Medium C&amp;I [4]</v>
      </c>
      <c r="C70" s="99">
        <f t="shared" si="21"/>
        <v>1306422.1499999999</v>
      </c>
      <c r="D70" s="95">
        <f t="shared" si="21"/>
        <v>1489994.07</v>
      </c>
      <c r="E70" s="95">
        <f t="shared" si="18"/>
        <v>1043437.5800000001</v>
      </c>
      <c r="F70" s="95">
        <f t="shared" si="18"/>
        <v>786305.63000000012</v>
      </c>
      <c r="G70" s="95">
        <f t="shared" si="18"/>
        <v>470516.42</v>
      </c>
      <c r="H70" s="95">
        <f t="shared" si="18"/>
        <v>302145.55000000005</v>
      </c>
      <c r="I70" s="95">
        <f t="shared" si="18"/>
        <v>217817.12</v>
      </c>
      <c r="J70" s="95">
        <f t="shared" si="18"/>
        <v>140188.18999999997</v>
      </c>
      <c r="K70" s="95">
        <f t="shared" si="18"/>
        <v>234176.16999999998</v>
      </c>
      <c r="L70" s="95">
        <f t="shared" si="18"/>
        <v>422618.18000000005</v>
      </c>
      <c r="M70" s="95">
        <f t="shared" si="18"/>
        <v>769338.75</v>
      </c>
      <c r="N70" s="100">
        <f t="shared" si="18"/>
        <v>1393884.6400000001</v>
      </c>
      <c r="O70" s="99">
        <f t="shared" si="18"/>
        <v>1416072.6400000001</v>
      </c>
      <c r="P70" s="365">
        <f t="shared" si="19"/>
        <v>1800924.1500000001</v>
      </c>
      <c r="Q70" s="365">
        <v>1366748.03</v>
      </c>
      <c r="R70" s="365">
        <v>1204628.68</v>
      </c>
      <c r="S70" s="438">
        <v>939224.47</v>
      </c>
      <c r="T70" s="438">
        <v>816594.73</v>
      </c>
      <c r="U70" s="438">
        <v>650045.87</v>
      </c>
      <c r="V70" s="438">
        <v>565964.13</v>
      </c>
      <c r="W70" s="218">
        <f t="shared" si="20"/>
        <v>109650.49000000022</v>
      </c>
      <c r="X70" s="95">
        <f t="shared" si="20"/>
        <v>310930.08000000007</v>
      </c>
      <c r="Y70" s="95">
        <f t="shared" si="20"/>
        <v>323310.44999999995</v>
      </c>
      <c r="Z70" s="95">
        <f t="shared" si="20"/>
        <v>418323.04999999981</v>
      </c>
      <c r="AA70" s="95">
        <f t="shared" si="20"/>
        <v>468708.05</v>
      </c>
      <c r="AB70" s="95">
        <f t="shared" si="20"/>
        <v>514449.17999999993</v>
      </c>
      <c r="AC70" s="95">
        <f t="shared" si="20"/>
        <v>432228.75</v>
      </c>
      <c r="AD70" s="164">
        <f t="shared" si="20"/>
        <v>425775.94000000006</v>
      </c>
    </row>
    <row r="71" spans="1:36" x14ac:dyDescent="0.3">
      <c r="A71" s="487"/>
      <c r="B71" s="153" t="str">
        <f>$B$15</f>
        <v>Large C&amp;I [5]</v>
      </c>
      <c r="C71" s="231">
        <f t="shared" si="21"/>
        <v>722557.35</v>
      </c>
      <c r="D71" s="96">
        <f t="shared" si="21"/>
        <v>1234243.2</v>
      </c>
      <c r="E71" s="96">
        <f t="shared" si="18"/>
        <v>1220435.67</v>
      </c>
      <c r="F71" s="96">
        <f t="shared" si="18"/>
        <v>650265.26</v>
      </c>
      <c r="G71" s="96">
        <f t="shared" si="18"/>
        <v>631456.27</v>
      </c>
      <c r="H71" s="96">
        <f t="shared" si="18"/>
        <v>530646.81000000006</v>
      </c>
      <c r="I71" s="96">
        <f t="shared" si="18"/>
        <v>414317.9</v>
      </c>
      <c r="J71" s="96">
        <f t="shared" si="18"/>
        <v>528833.59000000008</v>
      </c>
      <c r="K71" s="96">
        <f t="shared" si="18"/>
        <v>477743.44999999995</v>
      </c>
      <c r="L71" s="96">
        <f t="shared" si="18"/>
        <v>703507.59</v>
      </c>
      <c r="M71" s="96">
        <f t="shared" si="18"/>
        <v>820192.94</v>
      </c>
      <c r="N71" s="232">
        <f t="shared" si="18"/>
        <v>1374045.6800000002</v>
      </c>
      <c r="O71" s="231">
        <f t="shared" si="18"/>
        <v>1662205.45</v>
      </c>
      <c r="P71" s="367">
        <f t="shared" si="19"/>
        <v>1582851.33</v>
      </c>
      <c r="Q71" s="367">
        <v>1585919.82</v>
      </c>
      <c r="R71" s="367">
        <v>1533759.85</v>
      </c>
      <c r="S71" s="439">
        <v>1280616.25</v>
      </c>
      <c r="T71" s="439">
        <v>1184781.67</v>
      </c>
      <c r="U71" s="439">
        <v>1094974.8</v>
      </c>
      <c r="V71" s="439">
        <v>968373.56</v>
      </c>
      <c r="W71" s="219">
        <f t="shared" si="20"/>
        <v>939648.1</v>
      </c>
      <c r="X71" s="96">
        <f t="shared" si="20"/>
        <v>348608.13000000012</v>
      </c>
      <c r="Y71" s="96">
        <f t="shared" si="20"/>
        <v>365484.15000000014</v>
      </c>
      <c r="Z71" s="96">
        <f t="shared" si="20"/>
        <v>883494.59000000008</v>
      </c>
      <c r="AA71" s="96">
        <f t="shared" si="20"/>
        <v>649159.98</v>
      </c>
      <c r="AB71" s="96">
        <f t="shared" si="20"/>
        <v>654134.85999999987</v>
      </c>
      <c r="AC71" s="96">
        <f t="shared" si="20"/>
        <v>680656.9</v>
      </c>
      <c r="AD71" s="165">
        <f t="shared" si="20"/>
        <v>439539.97</v>
      </c>
    </row>
    <row r="72" spans="1:36" ht="15" thickBot="1" x14ac:dyDescent="0.35">
      <c r="A72" s="487"/>
      <c r="B72" s="156" t="str">
        <f>$B$16</f>
        <v>Total</v>
      </c>
      <c r="C72" s="106">
        <f>SUM(C67:C71)</f>
        <v>45694956.349999994</v>
      </c>
      <c r="D72" s="97">
        <f>SUM(D67:D71)</f>
        <v>49195347.789999999</v>
      </c>
      <c r="E72" s="97">
        <f t="shared" ref="E72:N72" si="22">SUM(E67:E71)</f>
        <v>41516318.960000001</v>
      </c>
      <c r="F72" s="97">
        <f t="shared" si="22"/>
        <v>37277491.560000002</v>
      </c>
      <c r="G72" s="97">
        <f t="shared" si="22"/>
        <v>32246923.859999996</v>
      </c>
      <c r="H72" s="97">
        <f t="shared" si="22"/>
        <v>28070562.079999998</v>
      </c>
      <c r="I72" s="97">
        <f t="shared" si="22"/>
        <v>24532693.219999999</v>
      </c>
      <c r="J72" s="97">
        <f t="shared" si="22"/>
        <v>23195947.789999999</v>
      </c>
      <c r="K72" s="97">
        <f t="shared" si="22"/>
        <v>23629290.570000004</v>
      </c>
      <c r="L72" s="97">
        <f t="shared" si="22"/>
        <v>26938097.189999998</v>
      </c>
      <c r="M72" s="97">
        <f t="shared" si="22"/>
        <v>33499599.669999998</v>
      </c>
      <c r="N72" s="107">
        <f t="shared" si="22"/>
        <v>38181056.780000001</v>
      </c>
      <c r="O72" s="106">
        <f>SUM(O67:O71)</f>
        <v>45350239.030000009</v>
      </c>
      <c r="P72" s="368">
        <f t="shared" ref="P72:AD72" si="23">SUM(P67:P71)</f>
        <v>46835988.539999999</v>
      </c>
      <c r="Q72" s="368">
        <f t="shared" si="23"/>
        <v>44266022.700000003</v>
      </c>
      <c r="R72" s="368">
        <f t="shared" si="23"/>
        <v>43260429.880000003</v>
      </c>
      <c r="S72" s="440">
        <f t="shared" si="23"/>
        <v>41529682.530000001</v>
      </c>
      <c r="T72" s="440">
        <f t="shared" si="23"/>
        <v>39869191.359999999</v>
      </c>
      <c r="U72" s="440">
        <f t="shared" si="23"/>
        <v>38826825.639999993</v>
      </c>
      <c r="V72" s="440">
        <f t="shared" si="23"/>
        <v>37752971.520000011</v>
      </c>
      <c r="W72" s="220">
        <f t="shared" si="23"/>
        <v>-344717.31999999413</v>
      </c>
      <c r="X72" s="97">
        <f t="shared" si="23"/>
        <v>-2359359.2499999953</v>
      </c>
      <c r="Y72" s="97">
        <f t="shared" si="23"/>
        <v>2749703.740000003</v>
      </c>
      <c r="Z72" s="97">
        <f t="shared" si="23"/>
        <v>5982938.3199999984</v>
      </c>
      <c r="AA72" s="97">
        <f t="shared" si="23"/>
        <v>9282758.6700000018</v>
      </c>
      <c r="AB72" s="97">
        <f t="shared" si="23"/>
        <v>11798629.279999997</v>
      </c>
      <c r="AC72" s="97">
        <f t="shared" si="23"/>
        <v>14294132.420000002</v>
      </c>
      <c r="AD72" s="475">
        <f t="shared" si="23"/>
        <v>14557023.73</v>
      </c>
    </row>
    <row r="73" spans="1:36" x14ac:dyDescent="0.3">
      <c r="A73" s="487">
        <f>+A66+1</f>
        <v>10</v>
      </c>
      <c r="B73" s="158" t="s">
        <v>35</v>
      </c>
      <c r="C73" s="43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44"/>
      <c r="O73" s="32"/>
      <c r="P73" s="369"/>
      <c r="Q73" s="369"/>
      <c r="R73" s="369"/>
      <c r="S73" s="369"/>
      <c r="T73" s="369"/>
      <c r="U73" s="369"/>
      <c r="V73" s="369"/>
      <c r="W73" s="221"/>
      <c r="X73" s="32"/>
      <c r="Y73" s="32"/>
      <c r="Z73" s="32"/>
      <c r="AA73" s="32"/>
      <c r="AB73" s="32"/>
      <c r="AC73" s="32"/>
      <c r="AD73" s="476"/>
    </row>
    <row r="74" spans="1:36" x14ac:dyDescent="0.3">
      <c r="A74" s="487"/>
      <c r="B74" s="153" t="str">
        <f>$B$11</f>
        <v>Residential [1]</v>
      </c>
      <c r="C74" s="59">
        <v>36524049</v>
      </c>
      <c r="D74" s="60">
        <v>22374072</v>
      </c>
      <c r="E74" s="60">
        <v>14153447</v>
      </c>
      <c r="F74" s="60">
        <v>6947996</v>
      </c>
      <c r="G74" s="60">
        <v>4527635</v>
      </c>
      <c r="H74" s="60">
        <v>3931647</v>
      </c>
      <c r="I74" s="60">
        <v>4442656</v>
      </c>
      <c r="J74" s="60">
        <v>7154128</v>
      </c>
      <c r="K74" s="60">
        <v>17362531</v>
      </c>
      <c r="L74" s="60">
        <v>32907479</v>
      </c>
      <c r="M74" s="60">
        <v>37014283</v>
      </c>
      <c r="N74" s="61">
        <v>37419482</v>
      </c>
      <c r="O74" s="60">
        <v>28326809</v>
      </c>
      <c r="P74" s="363">
        <v>23650726</v>
      </c>
      <c r="Q74" s="363">
        <v>17691643</v>
      </c>
      <c r="R74" s="363">
        <v>7135613</v>
      </c>
      <c r="S74" s="363">
        <v>4766398</v>
      </c>
      <c r="T74" s="363">
        <v>4041378</v>
      </c>
      <c r="U74" s="363">
        <v>4585303</v>
      </c>
      <c r="V74" s="363">
        <v>3803010</v>
      </c>
      <c r="W74" s="213">
        <f t="shared" ref="W74:AD78" si="24">O74-C74</f>
        <v>-8197240</v>
      </c>
      <c r="X74" s="80">
        <f t="shared" si="24"/>
        <v>1276654</v>
      </c>
      <c r="Y74" s="80">
        <f t="shared" si="24"/>
        <v>3538196</v>
      </c>
      <c r="Z74" s="80">
        <f t="shared" si="24"/>
        <v>187617</v>
      </c>
      <c r="AA74" s="80">
        <f t="shared" si="24"/>
        <v>238763</v>
      </c>
      <c r="AB74" s="80">
        <f t="shared" si="24"/>
        <v>109731</v>
      </c>
      <c r="AC74" s="80">
        <f t="shared" si="24"/>
        <v>142647</v>
      </c>
      <c r="AD74" s="154">
        <f t="shared" si="24"/>
        <v>-3351118</v>
      </c>
      <c r="AE74" s="400"/>
      <c r="AF74" s="400"/>
      <c r="AG74" s="400"/>
      <c r="AH74" s="400"/>
      <c r="AI74" s="400"/>
      <c r="AJ74" s="400"/>
    </row>
    <row r="75" spans="1:36" x14ac:dyDescent="0.3">
      <c r="A75" s="487"/>
      <c r="B75" s="153" t="str">
        <f>$B$12</f>
        <v>Low Income Residential [2]</v>
      </c>
      <c r="C75" s="59">
        <v>6168343</v>
      </c>
      <c r="D75" s="60">
        <v>3769877</v>
      </c>
      <c r="E75" s="60">
        <v>2677781</v>
      </c>
      <c r="F75" s="60">
        <v>1468111</v>
      </c>
      <c r="G75" s="60">
        <v>797430</v>
      </c>
      <c r="H75" s="60">
        <v>695783</v>
      </c>
      <c r="I75" s="60">
        <v>702726</v>
      </c>
      <c r="J75" s="60">
        <v>1094080</v>
      </c>
      <c r="K75" s="60">
        <v>2708410</v>
      </c>
      <c r="L75" s="60">
        <v>4917231</v>
      </c>
      <c r="M75" s="60">
        <v>5746214</v>
      </c>
      <c r="N75" s="61">
        <v>6011062</v>
      </c>
      <c r="O75" s="60">
        <v>4766409</v>
      </c>
      <c r="P75" s="363">
        <v>3657195</v>
      </c>
      <c r="Q75" s="363">
        <v>2900736</v>
      </c>
      <c r="R75" s="363">
        <v>1249446</v>
      </c>
      <c r="S75" s="363">
        <v>864129</v>
      </c>
      <c r="T75" s="363">
        <v>697913</v>
      </c>
      <c r="U75" s="363">
        <v>761083</v>
      </c>
      <c r="V75" s="363">
        <v>647480</v>
      </c>
      <c r="W75" s="213">
        <f t="shared" si="24"/>
        <v>-1401934</v>
      </c>
      <c r="X75" s="80">
        <f t="shared" si="24"/>
        <v>-112682</v>
      </c>
      <c r="Y75" s="80">
        <f t="shared" si="24"/>
        <v>222955</v>
      </c>
      <c r="Z75" s="80">
        <f t="shared" si="24"/>
        <v>-218665</v>
      </c>
      <c r="AA75" s="80">
        <f t="shared" si="24"/>
        <v>66699</v>
      </c>
      <c r="AB75" s="80">
        <f t="shared" si="24"/>
        <v>2130</v>
      </c>
      <c r="AC75" s="80">
        <f t="shared" si="24"/>
        <v>58357</v>
      </c>
      <c r="AD75" s="154">
        <f t="shared" si="24"/>
        <v>-446600</v>
      </c>
    </row>
    <row r="76" spans="1:36" x14ac:dyDescent="0.3">
      <c r="A76" s="487"/>
      <c r="B76" s="153" t="str">
        <f>$B$13</f>
        <v>Small C&amp;I [3]</v>
      </c>
      <c r="C76" s="59">
        <v>6152995</v>
      </c>
      <c r="D76" s="60">
        <v>3549585</v>
      </c>
      <c r="E76" s="60">
        <v>1900084</v>
      </c>
      <c r="F76" s="60">
        <v>830515</v>
      </c>
      <c r="G76" s="60">
        <v>530971</v>
      </c>
      <c r="H76" s="60">
        <v>482381</v>
      </c>
      <c r="I76" s="60">
        <v>540273</v>
      </c>
      <c r="J76" s="60">
        <v>853177</v>
      </c>
      <c r="K76" s="60">
        <v>2223506</v>
      </c>
      <c r="L76" s="60">
        <v>4984659</v>
      </c>
      <c r="M76" s="60">
        <v>5852587</v>
      </c>
      <c r="N76" s="61">
        <v>5947426</v>
      </c>
      <c r="O76" s="60">
        <v>4329549</v>
      </c>
      <c r="P76" s="363">
        <v>3232788</v>
      </c>
      <c r="Q76" s="363">
        <v>2110966</v>
      </c>
      <c r="R76" s="363">
        <v>695630</v>
      </c>
      <c r="S76" s="363">
        <v>451435</v>
      </c>
      <c r="T76" s="363">
        <v>420648</v>
      </c>
      <c r="U76" s="363">
        <v>472331</v>
      </c>
      <c r="V76" s="363">
        <v>380617</v>
      </c>
      <c r="W76" s="213">
        <f t="shared" si="24"/>
        <v>-1823446</v>
      </c>
      <c r="X76" s="80">
        <f t="shared" si="24"/>
        <v>-316797</v>
      </c>
      <c r="Y76" s="80">
        <f t="shared" si="24"/>
        <v>210882</v>
      </c>
      <c r="Z76" s="80">
        <f t="shared" si="24"/>
        <v>-134885</v>
      </c>
      <c r="AA76" s="80">
        <f t="shared" si="24"/>
        <v>-79536</v>
      </c>
      <c r="AB76" s="80">
        <f t="shared" si="24"/>
        <v>-61733</v>
      </c>
      <c r="AC76" s="80">
        <f t="shared" si="24"/>
        <v>-67942</v>
      </c>
      <c r="AD76" s="154">
        <f t="shared" si="24"/>
        <v>-472560</v>
      </c>
      <c r="AE76" s="401"/>
      <c r="AF76" s="401"/>
      <c r="AG76" s="401"/>
      <c r="AH76" s="401"/>
      <c r="AI76" s="401"/>
      <c r="AJ76" s="401"/>
    </row>
    <row r="77" spans="1:36" x14ac:dyDescent="0.3">
      <c r="A77" s="487"/>
      <c r="B77" s="153" t="str">
        <f>$B$14</f>
        <v>Medium C&amp;I [4]</v>
      </c>
      <c r="C77" s="59">
        <v>13447683</v>
      </c>
      <c r="D77" s="60">
        <v>8467368</v>
      </c>
      <c r="E77" s="60">
        <v>5461645</v>
      </c>
      <c r="F77" s="60">
        <v>3070202</v>
      </c>
      <c r="G77" s="60">
        <v>2109949</v>
      </c>
      <c r="H77" s="60">
        <v>1977767</v>
      </c>
      <c r="I77" s="60">
        <v>2187047</v>
      </c>
      <c r="J77" s="60">
        <v>3038722</v>
      </c>
      <c r="K77" s="60">
        <v>6182177</v>
      </c>
      <c r="L77" s="60">
        <v>11311208</v>
      </c>
      <c r="M77" s="60">
        <v>13064773</v>
      </c>
      <c r="N77" s="61">
        <v>13192852</v>
      </c>
      <c r="O77" s="60">
        <v>10210198</v>
      </c>
      <c r="P77" s="363">
        <v>7511197</v>
      </c>
      <c r="Q77" s="363">
        <v>5421306</v>
      </c>
      <c r="R77" s="363">
        <v>2381082</v>
      </c>
      <c r="S77" s="363">
        <v>1807153</v>
      </c>
      <c r="T77" s="363">
        <v>1758344</v>
      </c>
      <c r="U77" s="363">
        <v>1912625</v>
      </c>
      <c r="V77" s="363">
        <v>1445169</v>
      </c>
      <c r="W77" s="213">
        <f t="shared" si="24"/>
        <v>-3237485</v>
      </c>
      <c r="X77" s="80">
        <f t="shared" si="24"/>
        <v>-956171</v>
      </c>
      <c r="Y77" s="80">
        <f t="shared" si="24"/>
        <v>-40339</v>
      </c>
      <c r="Z77" s="80">
        <f t="shared" si="24"/>
        <v>-689120</v>
      </c>
      <c r="AA77" s="80">
        <f t="shared" si="24"/>
        <v>-302796</v>
      </c>
      <c r="AB77" s="80">
        <f t="shared" si="24"/>
        <v>-219423</v>
      </c>
      <c r="AC77" s="80">
        <f t="shared" si="24"/>
        <v>-274422</v>
      </c>
      <c r="AD77" s="154">
        <f t="shared" si="24"/>
        <v>-1593553</v>
      </c>
    </row>
    <row r="78" spans="1:36" x14ac:dyDescent="0.3">
      <c r="A78" s="487"/>
      <c r="B78" s="153" t="str">
        <f>$B$15</f>
        <v>Large C&amp;I [5]</v>
      </c>
      <c r="C78" s="237">
        <v>20096823</v>
      </c>
      <c r="D78" s="238">
        <v>17165087</v>
      </c>
      <c r="E78" s="238">
        <v>14009286</v>
      </c>
      <c r="F78" s="238">
        <v>9831576</v>
      </c>
      <c r="G78" s="238">
        <v>8561196</v>
      </c>
      <c r="H78" s="238">
        <v>18938213</v>
      </c>
      <c r="I78" s="238">
        <v>8395329</v>
      </c>
      <c r="J78" s="238">
        <v>8756996</v>
      </c>
      <c r="K78" s="238">
        <v>15925865</v>
      </c>
      <c r="L78" s="238">
        <v>20681772</v>
      </c>
      <c r="M78" s="238">
        <v>21215243</v>
      </c>
      <c r="N78" s="239">
        <v>20201735</v>
      </c>
      <c r="O78" s="238">
        <v>17206424</v>
      </c>
      <c r="P78" s="370">
        <v>15510043</v>
      </c>
      <c r="Q78" s="370">
        <v>12286498</v>
      </c>
      <c r="R78" s="370">
        <v>8672467.8000000007</v>
      </c>
      <c r="S78" s="370">
        <v>12126306</v>
      </c>
      <c r="T78" s="370">
        <v>18860024</v>
      </c>
      <c r="U78" s="370">
        <v>16766238</v>
      </c>
      <c r="V78" s="370">
        <v>10004087</v>
      </c>
      <c r="W78" s="214">
        <f t="shared" si="24"/>
        <v>-2890399</v>
      </c>
      <c r="X78" s="85">
        <f t="shared" si="24"/>
        <v>-1655044</v>
      </c>
      <c r="Y78" s="85">
        <f t="shared" si="24"/>
        <v>-1722788</v>
      </c>
      <c r="Z78" s="85">
        <f t="shared" si="24"/>
        <v>-1159108.1999999993</v>
      </c>
      <c r="AA78" s="85">
        <f t="shared" si="24"/>
        <v>3565110</v>
      </c>
      <c r="AB78" s="85">
        <f t="shared" si="24"/>
        <v>-78189</v>
      </c>
      <c r="AC78" s="85">
        <f t="shared" si="24"/>
        <v>8370909</v>
      </c>
      <c r="AD78" s="155">
        <f t="shared" si="24"/>
        <v>1247091</v>
      </c>
    </row>
    <row r="79" spans="1:36" x14ac:dyDescent="0.3">
      <c r="A79" s="487"/>
      <c r="B79" s="153" t="str">
        <f>$B$16</f>
        <v>Total</v>
      </c>
      <c r="C79" s="59">
        <f>SUM(C74:C78)</f>
        <v>82389893</v>
      </c>
      <c r="D79" s="60">
        <f>SUM(D74:D78)</f>
        <v>55325989</v>
      </c>
      <c r="E79" s="60">
        <f t="shared" ref="E79:AD79" si="25">SUM(E74:E78)</f>
        <v>38202243</v>
      </c>
      <c r="F79" s="60">
        <f t="shared" si="25"/>
        <v>22148400</v>
      </c>
      <c r="G79" s="60">
        <f t="shared" si="25"/>
        <v>16527181</v>
      </c>
      <c r="H79" s="60">
        <f t="shared" si="25"/>
        <v>26025791</v>
      </c>
      <c r="I79" s="60">
        <f t="shared" si="25"/>
        <v>16268031</v>
      </c>
      <c r="J79" s="60">
        <f t="shared" si="25"/>
        <v>20897103</v>
      </c>
      <c r="K79" s="60">
        <f t="shared" si="25"/>
        <v>44402489</v>
      </c>
      <c r="L79" s="60">
        <f t="shared" si="25"/>
        <v>74802349</v>
      </c>
      <c r="M79" s="60">
        <f t="shared" si="25"/>
        <v>82893100</v>
      </c>
      <c r="N79" s="61">
        <f t="shared" si="25"/>
        <v>82772557</v>
      </c>
      <c r="O79" s="60">
        <f t="shared" si="25"/>
        <v>64839389</v>
      </c>
      <c r="P79" s="363">
        <f t="shared" si="25"/>
        <v>53561949</v>
      </c>
      <c r="Q79" s="363">
        <f t="shared" si="25"/>
        <v>40411149</v>
      </c>
      <c r="R79" s="363">
        <f t="shared" si="25"/>
        <v>20134238.800000001</v>
      </c>
      <c r="S79" s="363">
        <f t="shared" si="25"/>
        <v>20015421</v>
      </c>
      <c r="T79" s="363">
        <f t="shared" si="25"/>
        <v>25778307</v>
      </c>
      <c r="U79" s="363">
        <f t="shared" si="25"/>
        <v>24497580</v>
      </c>
      <c r="V79" s="363">
        <f t="shared" si="25"/>
        <v>16280363</v>
      </c>
      <c r="W79" s="213">
        <f t="shared" si="25"/>
        <v>-17550504</v>
      </c>
      <c r="X79" s="80">
        <f t="shared" si="25"/>
        <v>-1764040</v>
      </c>
      <c r="Y79" s="80">
        <f t="shared" si="25"/>
        <v>2208906</v>
      </c>
      <c r="Z79" s="80">
        <f t="shared" si="25"/>
        <v>-2014161.1999999993</v>
      </c>
      <c r="AA79" s="80">
        <f t="shared" si="25"/>
        <v>3488240</v>
      </c>
      <c r="AB79" s="80">
        <f t="shared" si="25"/>
        <v>-247484</v>
      </c>
      <c r="AC79" s="80">
        <f t="shared" si="25"/>
        <v>8229549</v>
      </c>
      <c r="AD79" s="154">
        <f t="shared" si="25"/>
        <v>-4616740</v>
      </c>
    </row>
    <row r="80" spans="1:36" x14ac:dyDescent="0.3">
      <c r="A80" s="487">
        <f>+A73+1</f>
        <v>11</v>
      </c>
      <c r="B80" s="161" t="s">
        <v>26</v>
      </c>
      <c r="C80" s="69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1"/>
      <c r="O80" s="70"/>
      <c r="P80" s="371"/>
      <c r="Q80" s="371"/>
      <c r="R80" s="371"/>
      <c r="S80" s="441"/>
      <c r="T80" s="441"/>
      <c r="U80" s="441"/>
      <c r="V80" s="441"/>
      <c r="W80" s="222"/>
      <c r="X80" s="144"/>
      <c r="Y80" s="144"/>
      <c r="Z80" s="144"/>
      <c r="AA80" s="144"/>
      <c r="AB80" s="144"/>
      <c r="AC80" s="144"/>
      <c r="AD80" s="477"/>
    </row>
    <row r="81" spans="1:30" x14ac:dyDescent="0.3">
      <c r="A81" s="487"/>
      <c r="B81" s="291" t="str">
        <f>$B$11</f>
        <v>Residential [1]</v>
      </c>
      <c r="C81" s="394">
        <v>51520287.140000001</v>
      </c>
      <c r="D81" s="372">
        <v>32757777.579999998</v>
      </c>
      <c r="E81" s="372">
        <v>21115009.800000001</v>
      </c>
      <c r="F81" s="372">
        <v>11451333.68</v>
      </c>
      <c r="G81" s="372">
        <v>8432572.0399999991</v>
      </c>
      <c r="H81" s="372">
        <v>7518855.7000000002</v>
      </c>
      <c r="I81" s="372">
        <v>8154353.6100000003</v>
      </c>
      <c r="J81" s="372">
        <v>11226977.550000001</v>
      </c>
      <c r="K81" s="372">
        <v>24325777.57</v>
      </c>
      <c r="L81" s="372">
        <v>45040653.689999998</v>
      </c>
      <c r="M81" s="372">
        <v>50252174.060000002</v>
      </c>
      <c r="N81" s="395">
        <v>50746854.119999997</v>
      </c>
      <c r="O81" s="372">
        <v>39158946.759999998</v>
      </c>
      <c r="P81" s="372">
        <v>33270807.379999999</v>
      </c>
      <c r="Q81" s="372">
        <v>24651544.539999999</v>
      </c>
      <c r="R81" s="372">
        <v>11099014.99</v>
      </c>
      <c r="S81" s="442">
        <v>8338424.5099999998</v>
      </c>
      <c r="T81" s="442">
        <v>7415162.9299999997</v>
      </c>
      <c r="U81" s="442">
        <v>7993278.54</v>
      </c>
      <c r="V81" s="442">
        <v>5905240.1500000004</v>
      </c>
      <c r="W81" s="218">
        <f t="shared" ref="W81:AD85" si="26">O81-C81</f>
        <v>-12361340.380000003</v>
      </c>
      <c r="X81" s="95">
        <f t="shared" si="26"/>
        <v>513029.80000000075</v>
      </c>
      <c r="Y81" s="95">
        <f t="shared" si="26"/>
        <v>3536534.7399999984</v>
      </c>
      <c r="Z81" s="95">
        <f t="shared" si="26"/>
        <v>-352318.68999999948</v>
      </c>
      <c r="AA81" s="95">
        <f t="shared" si="26"/>
        <v>-94147.529999999329</v>
      </c>
      <c r="AB81" s="95">
        <f t="shared" si="26"/>
        <v>-103692.77000000048</v>
      </c>
      <c r="AC81" s="95">
        <f t="shared" si="26"/>
        <v>-161075.0700000003</v>
      </c>
      <c r="AD81" s="164">
        <f t="shared" si="26"/>
        <v>-5321737.4000000004</v>
      </c>
    </row>
    <row r="82" spans="1:30" x14ac:dyDescent="0.3">
      <c r="A82" s="487"/>
      <c r="B82" s="291" t="str">
        <f>$B$12</f>
        <v>Low Income Residential [2]</v>
      </c>
      <c r="C82" s="394">
        <v>6560695.3499999996</v>
      </c>
      <c r="D82" s="372">
        <v>4148788.41</v>
      </c>
      <c r="E82" s="372">
        <v>3005372.2</v>
      </c>
      <c r="F82" s="372">
        <v>1764842.61</v>
      </c>
      <c r="G82" s="372">
        <v>1081568.18</v>
      </c>
      <c r="H82" s="372">
        <v>968966.43</v>
      </c>
      <c r="I82" s="372">
        <v>954941.41</v>
      </c>
      <c r="J82" s="372">
        <v>1285463.08</v>
      </c>
      <c r="K82" s="372">
        <v>2841274.85</v>
      </c>
      <c r="L82" s="372">
        <v>5064209.62</v>
      </c>
      <c r="M82" s="372">
        <v>5867187.46</v>
      </c>
      <c r="N82" s="395">
        <v>6126647.3399999999</v>
      </c>
      <c r="O82" s="372">
        <v>4941773.5599999996</v>
      </c>
      <c r="P82" s="372">
        <v>3861387.46</v>
      </c>
      <c r="Q82" s="372">
        <v>3026969.04</v>
      </c>
      <c r="R82" s="372">
        <v>1429265.04</v>
      </c>
      <c r="S82" s="442">
        <v>1097679.29</v>
      </c>
      <c r="T82" s="442">
        <v>950283.53</v>
      </c>
      <c r="U82" s="442">
        <v>996372.49</v>
      </c>
      <c r="V82" s="442">
        <v>749533.32</v>
      </c>
      <c r="W82" s="218">
        <f t="shared" si="26"/>
        <v>-1618921.79</v>
      </c>
      <c r="X82" s="95">
        <f t="shared" si="26"/>
        <v>-287400.95000000019</v>
      </c>
      <c r="Y82" s="95">
        <f t="shared" si="26"/>
        <v>21596.839999999851</v>
      </c>
      <c r="Z82" s="95">
        <f t="shared" si="26"/>
        <v>-335577.57000000007</v>
      </c>
      <c r="AA82" s="95">
        <f t="shared" si="26"/>
        <v>16111.110000000102</v>
      </c>
      <c r="AB82" s="95">
        <f t="shared" si="26"/>
        <v>-18682.900000000023</v>
      </c>
      <c r="AC82" s="95">
        <f t="shared" si="26"/>
        <v>41431.079999999958</v>
      </c>
      <c r="AD82" s="164">
        <f t="shared" si="26"/>
        <v>-535929.76000000013</v>
      </c>
    </row>
    <row r="83" spans="1:30" x14ac:dyDescent="0.3">
      <c r="A83" s="487"/>
      <c r="B83" s="291" t="str">
        <f>$B$13</f>
        <v>Small C&amp;I [3]</v>
      </c>
      <c r="C83" s="394">
        <v>7715647.4900000002</v>
      </c>
      <c r="D83" s="372">
        <v>4597306.25</v>
      </c>
      <c r="E83" s="372">
        <v>2523250.02</v>
      </c>
      <c r="F83" s="372">
        <v>1300518.48</v>
      </c>
      <c r="G83" s="372">
        <v>979847.65</v>
      </c>
      <c r="H83" s="372">
        <v>913709.08000000007</v>
      </c>
      <c r="I83" s="372">
        <v>961868.64999999991</v>
      </c>
      <c r="J83" s="372">
        <v>1271723.3599999999</v>
      </c>
      <c r="K83" s="372">
        <v>2850415.4899999998</v>
      </c>
      <c r="L83" s="372">
        <v>6144795.9399999995</v>
      </c>
      <c r="M83" s="372">
        <v>7155611.1200000001</v>
      </c>
      <c r="N83" s="395">
        <v>7251721.6699999999</v>
      </c>
      <c r="O83" s="372">
        <v>5377295.0099999998</v>
      </c>
      <c r="P83" s="372">
        <v>4119181</v>
      </c>
      <c r="Q83" s="372">
        <v>2731680.72</v>
      </c>
      <c r="R83" s="372">
        <v>1138505.8900000001</v>
      </c>
      <c r="S83" s="442">
        <v>886206.72</v>
      </c>
      <c r="T83" s="442">
        <v>840595.17</v>
      </c>
      <c r="U83" s="442">
        <v>885245.79</v>
      </c>
      <c r="V83" s="442">
        <v>609438.40999999992</v>
      </c>
      <c r="W83" s="218">
        <f t="shared" si="26"/>
        <v>-2338352.4800000004</v>
      </c>
      <c r="X83" s="95">
        <f t="shared" si="26"/>
        <v>-478125.25</v>
      </c>
      <c r="Y83" s="95">
        <f t="shared" si="26"/>
        <v>208430.70000000019</v>
      </c>
      <c r="Z83" s="95">
        <f t="shared" si="26"/>
        <v>-162012.58999999985</v>
      </c>
      <c r="AA83" s="95">
        <f t="shared" si="26"/>
        <v>-93640.930000000051</v>
      </c>
      <c r="AB83" s="95">
        <f t="shared" si="26"/>
        <v>-73113.910000000033</v>
      </c>
      <c r="AC83" s="95">
        <f t="shared" si="26"/>
        <v>-76622.85999999987</v>
      </c>
      <c r="AD83" s="164">
        <f t="shared" si="26"/>
        <v>-662284.94999999995</v>
      </c>
    </row>
    <row r="84" spans="1:30" x14ac:dyDescent="0.3">
      <c r="A84" s="487"/>
      <c r="B84" s="291" t="str">
        <f>$B$14</f>
        <v>Medium C&amp;I [4]</v>
      </c>
      <c r="C84" s="394">
        <v>10803327.15</v>
      </c>
      <c r="D84" s="372">
        <v>6923117.1200000001</v>
      </c>
      <c r="E84" s="372">
        <v>4310939.66</v>
      </c>
      <c r="F84" s="372">
        <v>2386999.7599999998</v>
      </c>
      <c r="G84" s="372">
        <v>1737136.8900000001</v>
      </c>
      <c r="H84" s="372">
        <v>1596991.71</v>
      </c>
      <c r="I84" s="372">
        <v>1708511.9</v>
      </c>
      <c r="J84" s="372">
        <v>2231477.8200000003</v>
      </c>
      <c r="K84" s="372">
        <v>4640643.4799999995</v>
      </c>
      <c r="L84" s="372">
        <v>8869193.2200000007</v>
      </c>
      <c r="M84" s="372">
        <v>10198115.959999999</v>
      </c>
      <c r="N84" s="395">
        <v>10288749.379999999</v>
      </c>
      <c r="O84" s="372">
        <v>8031369.5099999998</v>
      </c>
      <c r="P84" s="372">
        <v>6034123.1200000001</v>
      </c>
      <c r="Q84" s="372">
        <v>4216245.16</v>
      </c>
      <c r="R84" s="372">
        <v>1890430.46</v>
      </c>
      <c r="S84" s="442">
        <v>1484690.02</v>
      </c>
      <c r="T84" s="442">
        <v>1415883.54</v>
      </c>
      <c r="U84" s="442">
        <v>1487116.28</v>
      </c>
      <c r="V84" s="442">
        <v>1047106.9400000001</v>
      </c>
      <c r="W84" s="218">
        <f t="shared" si="26"/>
        <v>-2771957.6400000006</v>
      </c>
      <c r="X84" s="95">
        <f t="shared" si="26"/>
        <v>-888994</v>
      </c>
      <c r="Y84" s="95">
        <f t="shared" si="26"/>
        <v>-94694.5</v>
      </c>
      <c r="Z84" s="95">
        <f t="shared" si="26"/>
        <v>-496569.29999999981</v>
      </c>
      <c r="AA84" s="95">
        <f t="shared" si="26"/>
        <v>-252446.87000000011</v>
      </c>
      <c r="AB84" s="95">
        <f t="shared" si="26"/>
        <v>-181108.16999999993</v>
      </c>
      <c r="AC84" s="95">
        <f t="shared" si="26"/>
        <v>-221395.61999999988</v>
      </c>
      <c r="AD84" s="164">
        <f t="shared" si="26"/>
        <v>-1184370.8800000004</v>
      </c>
    </row>
    <row r="85" spans="1:30" ht="16.2" x14ac:dyDescent="0.45">
      <c r="A85" s="487"/>
      <c r="B85" s="291" t="str">
        <f>$B$15</f>
        <v>Large C&amp;I [5]</v>
      </c>
      <c r="C85" s="396">
        <v>8508765.6799999997</v>
      </c>
      <c r="D85" s="373">
        <v>6582117.5800000001</v>
      </c>
      <c r="E85" s="373">
        <v>5415658.5899999999</v>
      </c>
      <c r="F85" s="373">
        <v>3007161.56</v>
      </c>
      <c r="G85" s="373">
        <v>2373973.44</v>
      </c>
      <c r="H85" s="373">
        <v>2469556.86</v>
      </c>
      <c r="I85" s="373">
        <v>2462262.5299999998</v>
      </c>
      <c r="J85" s="373">
        <v>2638141.4800000004</v>
      </c>
      <c r="K85" s="373">
        <v>4738478.42</v>
      </c>
      <c r="L85" s="373">
        <v>8156364.29</v>
      </c>
      <c r="M85" s="373">
        <v>8514975</v>
      </c>
      <c r="N85" s="397">
        <v>8630106.4900000002</v>
      </c>
      <c r="O85" s="373">
        <v>7253344.7799999993</v>
      </c>
      <c r="P85" s="373">
        <v>6818754.75</v>
      </c>
      <c r="Q85" s="373">
        <v>4983024.24</v>
      </c>
      <c r="R85" s="373">
        <v>2690825.4899999998</v>
      </c>
      <c r="S85" s="443">
        <v>2256744.09</v>
      </c>
      <c r="T85" s="443">
        <v>2204569.33</v>
      </c>
      <c r="U85" s="443">
        <v>2347920.5500000003</v>
      </c>
      <c r="V85" s="443">
        <v>2186841.2400000002</v>
      </c>
      <c r="W85" s="219">
        <f t="shared" si="26"/>
        <v>-1255420.9000000004</v>
      </c>
      <c r="X85" s="96">
        <f t="shared" si="26"/>
        <v>236637.16999999993</v>
      </c>
      <c r="Y85" s="96">
        <f t="shared" si="26"/>
        <v>-432634.34999999963</v>
      </c>
      <c r="Z85" s="96">
        <f t="shared" si="26"/>
        <v>-316336.0700000003</v>
      </c>
      <c r="AA85" s="96">
        <f t="shared" si="26"/>
        <v>-117229.35000000009</v>
      </c>
      <c r="AB85" s="96">
        <f t="shared" si="26"/>
        <v>-264987.5299999998</v>
      </c>
      <c r="AC85" s="96">
        <f t="shared" si="26"/>
        <v>-114341.97999999952</v>
      </c>
      <c r="AD85" s="165">
        <f t="shared" si="26"/>
        <v>-451300.24000000022</v>
      </c>
    </row>
    <row r="86" spans="1:30" x14ac:dyDescent="0.3">
      <c r="A86" s="487"/>
      <c r="B86" s="291" t="str">
        <f>$B$16</f>
        <v>Total</v>
      </c>
      <c r="C86" s="394">
        <f>SUM(C81:C85)</f>
        <v>85108722.810000002</v>
      </c>
      <c r="D86" s="372">
        <f>SUM(D81:D85)</f>
        <v>55009106.93999999</v>
      </c>
      <c r="E86" s="372">
        <f t="shared" ref="E86:AD86" si="27">SUM(E81:E85)</f>
        <v>36370230.269999996</v>
      </c>
      <c r="F86" s="372">
        <f t="shared" si="27"/>
        <v>19910856.09</v>
      </c>
      <c r="G86" s="372">
        <f t="shared" si="27"/>
        <v>14605098.199999999</v>
      </c>
      <c r="H86" s="372">
        <f t="shared" si="27"/>
        <v>13468079.780000001</v>
      </c>
      <c r="I86" s="372">
        <f t="shared" si="27"/>
        <v>14241938.1</v>
      </c>
      <c r="J86" s="372">
        <f t="shared" si="27"/>
        <v>18653783.289999999</v>
      </c>
      <c r="K86" s="372">
        <f t="shared" si="27"/>
        <v>39396589.810000002</v>
      </c>
      <c r="L86" s="372">
        <f t="shared" si="27"/>
        <v>73275216.75999999</v>
      </c>
      <c r="M86" s="372">
        <f t="shared" si="27"/>
        <v>81988063.599999994</v>
      </c>
      <c r="N86" s="395">
        <f t="shared" si="27"/>
        <v>83044078.999999985</v>
      </c>
      <c r="O86" s="372">
        <f t="shared" si="27"/>
        <v>64762729.619999997</v>
      </c>
      <c r="P86" s="372">
        <f t="shared" si="27"/>
        <v>54104253.709999993</v>
      </c>
      <c r="Q86" s="372">
        <f t="shared" si="27"/>
        <v>39609463.699999996</v>
      </c>
      <c r="R86" s="372">
        <f t="shared" si="27"/>
        <v>18248041.870000001</v>
      </c>
      <c r="S86" s="442">
        <f t="shared" si="27"/>
        <v>14063744.630000001</v>
      </c>
      <c r="T86" s="442">
        <f t="shared" si="27"/>
        <v>12826494.500000002</v>
      </c>
      <c r="U86" s="442">
        <f t="shared" si="27"/>
        <v>13709933.65</v>
      </c>
      <c r="V86" s="442">
        <f t="shared" si="27"/>
        <v>10498160.060000002</v>
      </c>
      <c r="W86" s="223">
        <f t="shared" si="27"/>
        <v>-20345993.190000005</v>
      </c>
      <c r="X86" s="117">
        <f t="shared" si="27"/>
        <v>-904853.22999999952</v>
      </c>
      <c r="Y86" s="117">
        <f t="shared" si="27"/>
        <v>3239233.4299999988</v>
      </c>
      <c r="Z86" s="117">
        <f t="shared" si="27"/>
        <v>-1662814.2199999995</v>
      </c>
      <c r="AA86" s="117">
        <f t="shared" si="27"/>
        <v>-541353.56999999948</v>
      </c>
      <c r="AB86" s="117">
        <f t="shared" si="27"/>
        <v>-641585.28000000026</v>
      </c>
      <c r="AC86" s="117">
        <f t="shared" si="27"/>
        <v>-532004.4499999996</v>
      </c>
      <c r="AD86" s="478">
        <f t="shared" si="27"/>
        <v>-8155623.2300000004</v>
      </c>
    </row>
    <row r="87" spans="1:30" x14ac:dyDescent="0.3">
      <c r="A87" s="487">
        <f>+A80+1</f>
        <v>12</v>
      </c>
      <c r="B87" s="161" t="s">
        <v>34</v>
      </c>
      <c r="C87" s="240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2"/>
      <c r="O87" s="241"/>
      <c r="P87" s="374"/>
      <c r="Q87" s="374"/>
      <c r="R87" s="374"/>
      <c r="S87" s="375"/>
      <c r="T87" s="375"/>
      <c r="U87" s="375"/>
      <c r="V87" s="375"/>
      <c r="W87" s="245"/>
      <c r="X87" s="243"/>
      <c r="Y87" s="37"/>
      <c r="Z87" s="37"/>
      <c r="AA87" s="37"/>
      <c r="AB87" s="37"/>
      <c r="AC87" s="37"/>
      <c r="AD87" s="479"/>
    </row>
    <row r="88" spans="1:30" x14ac:dyDescent="0.3">
      <c r="A88" s="487"/>
      <c r="B88" s="153" t="str">
        <f>$B$11</f>
        <v>Residential [1]</v>
      </c>
      <c r="C88" s="246" t="s">
        <v>31</v>
      </c>
      <c r="D88" s="243" t="s">
        <v>31</v>
      </c>
      <c r="E88" s="243" t="s">
        <v>31</v>
      </c>
      <c r="F88" s="243" t="s">
        <v>31</v>
      </c>
      <c r="G88" s="243" t="s">
        <v>31</v>
      </c>
      <c r="H88" s="243" t="s">
        <v>31</v>
      </c>
      <c r="I88" s="243" t="s">
        <v>31</v>
      </c>
      <c r="J88" s="243" t="s">
        <v>31</v>
      </c>
      <c r="K88" s="243" t="s">
        <v>31</v>
      </c>
      <c r="L88" s="243" t="s">
        <v>31</v>
      </c>
      <c r="M88" s="243" t="s">
        <v>31</v>
      </c>
      <c r="N88" s="247" t="s">
        <v>31</v>
      </c>
      <c r="O88" s="243" t="s">
        <v>31</v>
      </c>
      <c r="P88" s="375" t="s">
        <v>31</v>
      </c>
      <c r="Q88" s="375" t="s">
        <v>31</v>
      </c>
      <c r="R88" s="375" t="s">
        <v>31</v>
      </c>
      <c r="S88" s="375" t="s">
        <v>31</v>
      </c>
      <c r="T88" s="375" t="s">
        <v>31</v>
      </c>
      <c r="U88" s="375" t="s">
        <v>31</v>
      </c>
      <c r="V88" s="375" t="s">
        <v>31</v>
      </c>
      <c r="W88" s="248" t="s">
        <v>31</v>
      </c>
      <c r="X88" s="243" t="s">
        <v>31</v>
      </c>
      <c r="Y88" s="46" t="s">
        <v>31</v>
      </c>
      <c r="Z88" s="46" t="s">
        <v>31</v>
      </c>
      <c r="AA88" s="46" t="s">
        <v>31</v>
      </c>
      <c r="AB88" s="46" t="s">
        <v>31</v>
      </c>
      <c r="AC88" s="46" t="s">
        <v>31</v>
      </c>
      <c r="AD88" s="170" t="s">
        <v>31</v>
      </c>
    </row>
    <row r="89" spans="1:30" x14ac:dyDescent="0.3">
      <c r="A89" s="487"/>
      <c r="B89" s="153" t="str">
        <f>$B$12</f>
        <v>Low Income Residential [2]</v>
      </c>
      <c r="C89" s="246" t="s">
        <v>31</v>
      </c>
      <c r="D89" s="243" t="s">
        <v>31</v>
      </c>
      <c r="E89" s="243" t="s">
        <v>31</v>
      </c>
      <c r="F89" s="243" t="s">
        <v>31</v>
      </c>
      <c r="G89" s="243" t="s">
        <v>31</v>
      </c>
      <c r="H89" s="243" t="s">
        <v>31</v>
      </c>
      <c r="I89" s="243" t="s">
        <v>31</v>
      </c>
      <c r="J89" s="243" t="s">
        <v>31</v>
      </c>
      <c r="K89" s="243" t="s">
        <v>31</v>
      </c>
      <c r="L89" s="243" t="s">
        <v>31</v>
      </c>
      <c r="M89" s="243" t="s">
        <v>31</v>
      </c>
      <c r="N89" s="247" t="s">
        <v>31</v>
      </c>
      <c r="O89" s="243" t="s">
        <v>31</v>
      </c>
      <c r="P89" s="375" t="s">
        <v>31</v>
      </c>
      <c r="Q89" s="375" t="s">
        <v>31</v>
      </c>
      <c r="R89" s="375" t="s">
        <v>31</v>
      </c>
      <c r="S89" s="375" t="s">
        <v>31</v>
      </c>
      <c r="T89" s="375" t="s">
        <v>31</v>
      </c>
      <c r="U89" s="375" t="s">
        <v>31</v>
      </c>
      <c r="V89" s="375" t="s">
        <v>31</v>
      </c>
      <c r="W89" s="248" t="s">
        <v>31</v>
      </c>
      <c r="X89" s="243" t="s">
        <v>31</v>
      </c>
      <c r="Y89" s="46" t="s">
        <v>31</v>
      </c>
      <c r="Z89" s="46" t="s">
        <v>31</v>
      </c>
      <c r="AA89" s="46" t="s">
        <v>31</v>
      </c>
      <c r="AB89" s="46" t="s">
        <v>31</v>
      </c>
      <c r="AC89" s="46" t="s">
        <v>31</v>
      </c>
      <c r="AD89" s="170" t="s">
        <v>31</v>
      </c>
    </row>
    <row r="90" spans="1:30" x14ac:dyDescent="0.3">
      <c r="A90" s="487"/>
      <c r="B90" s="153" t="str">
        <f>$B$13</f>
        <v>Small C&amp;I [3]</v>
      </c>
      <c r="C90" s="246" t="s">
        <v>31</v>
      </c>
      <c r="D90" s="243" t="s">
        <v>31</v>
      </c>
      <c r="E90" s="243" t="s">
        <v>31</v>
      </c>
      <c r="F90" s="243" t="s">
        <v>31</v>
      </c>
      <c r="G90" s="243" t="s">
        <v>31</v>
      </c>
      <c r="H90" s="243" t="s">
        <v>31</v>
      </c>
      <c r="I90" s="243" t="s">
        <v>31</v>
      </c>
      <c r="J90" s="243" t="s">
        <v>31</v>
      </c>
      <c r="K90" s="243" t="s">
        <v>31</v>
      </c>
      <c r="L90" s="243" t="s">
        <v>31</v>
      </c>
      <c r="M90" s="243" t="s">
        <v>31</v>
      </c>
      <c r="N90" s="247" t="s">
        <v>31</v>
      </c>
      <c r="O90" s="243" t="s">
        <v>31</v>
      </c>
      <c r="P90" s="375" t="s">
        <v>31</v>
      </c>
      <c r="Q90" s="375" t="s">
        <v>31</v>
      </c>
      <c r="R90" s="375" t="s">
        <v>31</v>
      </c>
      <c r="S90" s="375" t="s">
        <v>31</v>
      </c>
      <c r="T90" s="375" t="s">
        <v>31</v>
      </c>
      <c r="U90" s="375" t="s">
        <v>31</v>
      </c>
      <c r="V90" s="375" t="s">
        <v>31</v>
      </c>
      <c r="W90" s="248" t="s">
        <v>31</v>
      </c>
      <c r="X90" s="243" t="s">
        <v>31</v>
      </c>
      <c r="Y90" s="46" t="s">
        <v>31</v>
      </c>
      <c r="Z90" s="46" t="s">
        <v>31</v>
      </c>
      <c r="AA90" s="46" t="s">
        <v>31</v>
      </c>
      <c r="AB90" s="46" t="s">
        <v>31</v>
      </c>
      <c r="AC90" s="46" t="s">
        <v>31</v>
      </c>
      <c r="AD90" s="170" t="s">
        <v>31</v>
      </c>
    </row>
    <row r="91" spans="1:30" x14ac:dyDescent="0.3">
      <c r="A91" s="487"/>
      <c r="B91" s="153" t="str">
        <f>$B$14</f>
        <v>Medium C&amp;I [4]</v>
      </c>
      <c r="C91" s="246" t="s">
        <v>31</v>
      </c>
      <c r="D91" s="243" t="s">
        <v>31</v>
      </c>
      <c r="E91" s="243" t="s">
        <v>31</v>
      </c>
      <c r="F91" s="243" t="s">
        <v>31</v>
      </c>
      <c r="G91" s="243" t="s">
        <v>31</v>
      </c>
      <c r="H91" s="243" t="s">
        <v>31</v>
      </c>
      <c r="I91" s="243" t="s">
        <v>31</v>
      </c>
      <c r="J91" s="243" t="s">
        <v>31</v>
      </c>
      <c r="K91" s="243" t="s">
        <v>31</v>
      </c>
      <c r="L91" s="243" t="s">
        <v>31</v>
      </c>
      <c r="M91" s="243" t="s">
        <v>31</v>
      </c>
      <c r="N91" s="247" t="s">
        <v>31</v>
      </c>
      <c r="O91" s="243" t="s">
        <v>31</v>
      </c>
      <c r="P91" s="375" t="s">
        <v>31</v>
      </c>
      <c r="Q91" s="375" t="s">
        <v>31</v>
      </c>
      <c r="R91" s="375" t="s">
        <v>31</v>
      </c>
      <c r="S91" s="375" t="s">
        <v>31</v>
      </c>
      <c r="T91" s="375" t="s">
        <v>31</v>
      </c>
      <c r="U91" s="375" t="s">
        <v>31</v>
      </c>
      <c r="V91" s="375" t="s">
        <v>31</v>
      </c>
      <c r="W91" s="248" t="s">
        <v>31</v>
      </c>
      <c r="X91" s="243" t="s">
        <v>31</v>
      </c>
      <c r="Y91" s="46" t="s">
        <v>31</v>
      </c>
      <c r="Z91" s="46" t="s">
        <v>31</v>
      </c>
      <c r="AA91" s="46" t="s">
        <v>31</v>
      </c>
      <c r="AB91" s="46" t="s">
        <v>31</v>
      </c>
      <c r="AC91" s="46" t="s">
        <v>31</v>
      </c>
      <c r="AD91" s="170" t="s">
        <v>31</v>
      </c>
    </row>
    <row r="92" spans="1:30" x14ac:dyDescent="0.3">
      <c r="A92" s="487"/>
      <c r="B92" s="153" t="str">
        <f>$B$15</f>
        <v>Large C&amp;I [5]</v>
      </c>
      <c r="C92" s="246" t="s">
        <v>31</v>
      </c>
      <c r="D92" s="243" t="s">
        <v>31</v>
      </c>
      <c r="E92" s="243" t="s">
        <v>31</v>
      </c>
      <c r="F92" s="243" t="s">
        <v>31</v>
      </c>
      <c r="G92" s="243" t="s">
        <v>31</v>
      </c>
      <c r="H92" s="243" t="s">
        <v>31</v>
      </c>
      <c r="I92" s="243" t="s">
        <v>31</v>
      </c>
      <c r="J92" s="243" t="s">
        <v>31</v>
      </c>
      <c r="K92" s="243" t="s">
        <v>31</v>
      </c>
      <c r="L92" s="243" t="s">
        <v>31</v>
      </c>
      <c r="M92" s="243" t="s">
        <v>31</v>
      </c>
      <c r="N92" s="247" t="s">
        <v>31</v>
      </c>
      <c r="O92" s="243" t="s">
        <v>31</v>
      </c>
      <c r="P92" s="375" t="s">
        <v>31</v>
      </c>
      <c r="Q92" s="375" t="s">
        <v>31</v>
      </c>
      <c r="R92" s="375" t="s">
        <v>31</v>
      </c>
      <c r="S92" s="375" t="s">
        <v>31</v>
      </c>
      <c r="T92" s="375" t="s">
        <v>31</v>
      </c>
      <c r="U92" s="375" t="s">
        <v>31</v>
      </c>
      <c r="V92" s="375" t="s">
        <v>31</v>
      </c>
      <c r="W92" s="248" t="s">
        <v>31</v>
      </c>
      <c r="X92" s="243" t="s">
        <v>31</v>
      </c>
      <c r="Y92" s="46" t="s">
        <v>31</v>
      </c>
      <c r="Z92" s="46" t="s">
        <v>31</v>
      </c>
      <c r="AA92" s="46" t="s">
        <v>31</v>
      </c>
      <c r="AB92" s="46" t="s">
        <v>31</v>
      </c>
      <c r="AC92" s="46" t="s">
        <v>31</v>
      </c>
      <c r="AD92" s="170" t="s">
        <v>31</v>
      </c>
    </row>
    <row r="93" spans="1:30" x14ac:dyDescent="0.3">
      <c r="A93" s="487"/>
      <c r="B93" s="153" t="str">
        <f>$B$16</f>
        <v>Total</v>
      </c>
      <c r="C93" s="246" t="s">
        <v>31</v>
      </c>
      <c r="D93" s="243" t="s">
        <v>31</v>
      </c>
      <c r="E93" s="243" t="s">
        <v>31</v>
      </c>
      <c r="F93" s="243" t="s">
        <v>31</v>
      </c>
      <c r="G93" s="243" t="s">
        <v>31</v>
      </c>
      <c r="H93" s="243" t="s">
        <v>31</v>
      </c>
      <c r="I93" s="243" t="s">
        <v>31</v>
      </c>
      <c r="J93" s="243" t="s">
        <v>31</v>
      </c>
      <c r="K93" s="243" t="s">
        <v>31</v>
      </c>
      <c r="L93" s="243" t="s">
        <v>31</v>
      </c>
      <c r="M93" s="243" t="s">
        <v>31</v>
      </c>
      <c r="N93" s="247" t="s">
        <v>31</v>
      </c>
      <c r="O93" s="243" t="s">
        <v>31</v>
      </c>
      <c r="P93" s="375" t="s">
        <v>31</v>
      </c>
      <c r="Q93" s="375" t="s">
        <v>31</v>
      </c>
      <c r="R93" s="375" t="s">
        <v>31</v>
      </c>
      <c r="S93" s="375" t="s">
        <v>31</v>
      </c>
      <c r="T93" s="375" t="s">
        <v>31</v>
      </c>
      <c r="U93" s="375" t="s">
        <v>31</v>
      </c>
      <c r="V93" s="375" t="s">
        <v>31</v>
      </c>
      <c r="W93" s="248" t="s">
        <v>31</v>
      </c>
      <c r="X93" s="243" t="s">
        <v>31</v>
      </c>
      <c r="Y93" s="46" t="s">
        <v>31</v>
      </c>
      <c r="Z93" s="46" t="s">
        <v>31</v>
      </c>
      <c r="AA93" s="46" t="s">
        <v>31</v>
      </c>
      <c r="AB93" s="46" t="s">
        <v>31</v>
      </c>
      <c r="AC93" s="46" t="s">
        <v>31</v>
      </c>
      <c r="AD93" s="170" t="s">
        <v>31</v>
      </c>
    </row>
    <row r="94" spans="1:30" x14ac:dyDescent="0.3">
      <c r="A94" s="487">
        <f>+A87+1</f>
        <v>13</v>
      </c>
      <c r="B94" s="171" t="s">
        <v>28</v>
      </c>
      <c r="C94" s="249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1"/>
      <c r="O94" s="250"/>
      <c r="P94" s="376"/>
      <c r="Q94" s="376"/>
      <c r="R94" s="376"/>
      <c r="S94" s="376"/>
      <c r="T94" s="376"/>
      <c r="U94" s="376"/>
      <c r="V94" s="376"/>
      <c r="W94" s="253"/>
      <c r="X94" s="254"/>
      <c r="Y94" s="38"/>
      <c r="Z94" s="38"/>
      <c r="AA94" s="38"/>
      <c r="AB94" s="38"/>
      <c r="AC94" s="38"/>
      <c r="AD94" s="172"/>
    </row>
    <row r="95" spans="1:30" x14ac:dyDescent="0.3">
      <c r="A95" s="487"/>
      <c r="B95" s="153" t="str">
        <f>$B$11</f>
        <v>Residential [1]</v>
      </c>
      <c r="C95" s="109">
        <f>IF(C88="n/a", C81,C81+C88)</f>
        <v>51520287.140000001</v>
      </c>
      <c r="D95" s="110">
        <f t="shared" ref="D95:N95" si="28">IF(D88="n/a", D81,D81+D88)</f>
        <v>32757777.579999998</v>
      </c>
      <c r="E95" s="110">
        <f t="shared" si="28"/>
        <v>21115009.800000001</v>
      </c>
      <c r="F95" s="110">
        <f t="shared" si="28"/>
        <v>11451333.68</v>
      </c>
      <c r="G95" s="110">
        <f t="shared" si="28"/>
        <v>8432572.0399999991</v>
      </c>
      <c r="H95" s="110">
        <f t="shared" si="28"/>
        <v>7518855.7000000002</v>
      </c>
      <c r="I95" s="110">
        <f t="shared" si="28"/>
        <v>8154353.6100000003</v>
      </c>
      <c r="J95" s="110">
        <f t="shared" si="28"/>
        <v>11226977.550000001</v>
      </c>
      <c r="K95" s="110">
        <f t="shared" si="28"/>
        <v>24325777.57</v>
      </c>
      <c r="L95" s="110">
        <f t="shared" si="28"/>
        <v>45040653.689999998</v>
      </c>
      <c r="M95" s="110">
        <f t="shared" si="28"/>
        <v>50252174.060000002</v>
      </c>
      <c r="N95" s="122">
        <f t="shared" si="28"/>
        <v>50746854.119999997</v>
      </c>
      <c r="O95" s="110">
        <f>IF(O88="n/a", O81,O81+O88)</f>
        <v>39158946.759999998</v>
      </c>
      <c r="P95" s="325">
        <f t="shared" ref="P95:V100" si="29">IF(P88="n/a", P81,P81+P88)</f>
        <v>33270807.379999999</v>
      </c>
      <c r="Q95" s="325">
        <f t="shared" si="29"/>
        <v>24651544.539999999</v>
      </c>
      <c r="R95" s="325">
        <f t="shared" si="29"/>
        <v>11099014.99</v>
      </c>
      <c r="S95" s="325">
        <f t="shared" si="29"/>
        <v>8338424.5099999998</v>
      </c>
      <c r="T95" s="325">
        <f t="shared" si="29"/>
        <v>7415162.9299999997</v>
      </c>
      <c r="U95" s="325">
        <f t="shared" si="29"/>
        <v>7993278.54</v>
      </c>
      <c r="V95" s="325">
        <f t="shared" si="29"/>
        <v>5905240.1500000004</v>
      </c>
      <c r="W95" s="218">
        <f t="shared" ref="W95:AD99" si="30">O95-C95</f>
        <v>-12361340.380000003</v>
      </c>
      <c r="X95" s="95">
        <f t="shared" si="30"/>
        <v>513029.80000000075</v>
      </c>
      <c r="Y95" s="95">
        <f t="shared" si="30"/>
        <v>3536534.7399999984</v>
      </c>
      <c r="Z95" s="95">
        <f t="shared" si="30"/>
        <v>-352318.68999999948</v>
      </c>
      <c r="AA95" s="95">
        <f t="shared" si="30"/>
        <v>-94147.529999999329</v>
      </c>
      <c r="AB95" s="95">
        <f t="shared" si="30"/>
        <v>-103692.77000000048</v>
      </c>
      <c r="AC95" s="95">
        <f t="shared" si="30"/>
        <v>-161075.0700000003</v>
      </c>
      <c r="AD95" s="164">
        <f t="shared" si="30"/>
        <v>-5321737.4000000004</v>
      </c>
    </row>
    <row r="96" spans="1:30" x14ac:dyDescent="0.3">
      <c r="A96" s="487"/>
      <c r="B96" s="153" t="str">
        <f>$B$12</f>
        <v>Low Income Residential [2]</v>
      </c>
      <c r="C96" s="109">
        <f t="shared" ref="C96:O100" si="31">IF(C89="n/a", C82,C82+C89)</f>
        <v>6560695.3499999996</v>
      </c>
      <c r="D96" s="110">
        <f t="shared" si="31"/>
        <v>4148788.41</v>
      </c>
      <c r="E96" s="110">
        <f t="shared" si="31"/>
        <v>3005372.2</v>
      </c>
      <c r="F96" s="110">
        <f t="shared" si="31"/>
        <v>1764842.61</v>
      </c>
      <c r="G96" s="110">
        <f t="shared" si="31"/>
        <v>1081568.18</v>
      </c>
      <c r="H96" s="110">
        <f t="shared" si="31"/>
        <v>968966.43</v>
      </c>
      <c r="I96" s="110">
        <f t="shared" si="31"/>
        <v>954941.41</v>
      </c>
      <c r="J96" s="110">
        <f t="shared" si="31"/>
        <v>1285463.08</v>
      </c>
      <c r="K96" s="110">
        <f t="shared" si="31"/>
        <v>2841274.85</v>
      </c>
      <c r="L96" s="110">
        <f t="shared" si="31"/>
        <v>5064209.62</v>
      </c>
      <c r="M96" s="110">
        <f t="shared" si="31"/>
        <v>5867187.46</v>
      </c>
      <c r="N96" s="122">
        <f t="shared" si="31"/>
        <v>6126647.3399999999</v>
      </c>
      <c r="O96" s="110">
        <f t="shared" si="31"/>
        <v>4941773.5599999996</v>
      </c>
      <c r="P96" s="325">
        <f t="shared" si="29"/>
        <v>3861387.46</v>
      </c>
      <c r="Q96" s="325">
        <f t="shared" si="29"/>
        <v>3026969.04</v>
      </c>
      <c r="R96" s="325">
        <f t="shared" si="29"/>
        <v>1429265.04</v>
      </c>
      <c r="S96" s="325">
        <f t="shared" si="29"/>
        <v>1097679.29</v>
      </c>
      <c r="T96" s="325">
        <f t="shared" si="29"/>
        <v>950283.53</v>
      </c>
      <c r="U96" s="325">
        <f t="shared" si="29"/>
        <v>996372.49</v>
      </c>
      <c r="V96" s="325">
        <f t="shared" si="29"/>
        <v>749533.32</v>
      </c>
      <c r="W96" s="218">
        <f t="shared" si="30"/>
        <v>-1618921.79</v>
      </c>
      <c r="X96" s="95">
        <f t="shared" si="30"/>
        <v>-287400.95000000019</v>
      </c>
      <c r="Y96" s="95">
        <f t="shared" si="30"/>
        <v>21596.839999999851</v>
      </c>
      <c r="Z96" s="95">
        <f t="shared" si="30"/>
        <v>-335577.57000000007</v>
      </c>
      <c r="AA96" s="95">
        <f t="shared" si="30"/>
        <v>16111.110000000102</v>
      </c>
      <c r="AB96" s="95">
        <f t="shared" si="30"/>
        <v>-18682.900000000023</v>
      </c>
      <c r="AC96" s="95">
        <f t="shared" si="30"/>
        <v>41431.079999999958</v>
      </c>
      <c r="AD96" s="164">
        <f t="shared" si="30"/>
        <v>-535929.76000000013</v>
      </c>
    </row>
    <row r="97" spans="1:30" x14ac:dyDescent="0.3">
      <c r="A97" s="487"/>
      <c r="B97" s="153" t="str">
        <f>$B$13</f>
        <v>Small C&amp;I [3]</v>
      </c>
      <c r="C97" s="109">
        <f t="shared" si="31"/>
        <v>7715647.4900000002</v>
      </c>
      <c r="D97" s="110">
        <f t="shared" si="31"/>
        <v>4597306.25</v>
      </c>
      <c r="E97" s="110">
        <f t="shared" si="31"/>
        <v>2523250.02</v>
      </c>
      <c r="F97" s="110">
        <f t="shared" si="31"/>
        <v>1300518.48</v>
      </c>
      <c r="G97" s="110">
        <f t="shared" si="31"/>
        <v>979847.65</v>
      </c>
      <c r="H97" s="110">
        <f t="shared" si="31"/>
        <v>913709.08000000007</v>
      </c>
      <c r="I97" s="110">
        <f t="shared" si="31"/>
        <v>961868.64999999991</v>
      </c>
      <c r="J97" s="110">
        <f t="shared" si="31"/>
        <v>1271723.3599999999</v>
      </c>
      <c r="K97" s="110">
        <f t="shared" si="31"/>
        <v>2850415.4899999998</v>
      </c>
      <c r="L97" s="110">
        <f t="shared" si="31"/>
        <v>6144795.9399999995</v>
      </c>
      <c r="M97" s="110">
        <f t="shared" si="31"/>
        <v>7155611.1200000001</v>
      </c>
      <c r="N97" s="122">
        <f t="shared" si="31"/>
        <v>7251721.6699999999</v>
      </c>
      <c r="O97" s="110">
        <f t="shared" si="31"/>
        <v>5377295.0099999998</v>
      </c>
      <c r="P97" s="325">
        <f t="shared" si="29"/>
        <v>4119181</v>
      </c>
      <c r="Q97" s="325">
        <f t="shared" si="29"/>
        <v>2731680.72</v>
      </c>
      <c r="R97" s="325">
        <f t="shared" si="29"/>
        <v>1138505.8900000001</v>
      </c>
      <c r="S97" s="325">
        <f t="shared" si="29"/>
        <v>886206.72</v>
      </c>
      <c r="T97" s="325">
        <f t="shared" si="29"/>
        <v>840595.17</v>
      </c>
      <c r="U97" s="325">
        <f t="shared" si="29"/>
        <v>885245.79</v>
      </c>
      <c r="V97" s="325">
        <f t="shared" si="29"/>
        <v>609438.40999999992</v>
      </c>
      <c r="W97" s="218">
        <f t="shared" si="30"/>
        <v>-2338352.4800000004</v>
      </c>
      <c r="X97" s="95">
        <f t="shared" si="30"/>
        <v>-478125.25</v>
      </c>
      <c r="Y97" s="95">
        <f t="shared" si="30"/>
        <v>208430.70000000019</v>
      </c>
      <c r="Z97" s="95">
        <f t="shared" si="30"/>
        <v>-162012.58999999985</v>
      </c>
      <c r="AA97" s="95">
        <f t="shared" si="30"/>
        <v>-93640.930000000051</v>
      </c>
      <c r="AB97" s="95">
        <f t="shared" si="30"/>
        <v>-73113.910000000033</v>
      </c>
      <c r="AC97" s="95">
        <f t="shared" si="30"/>
        <v>-76622.85999999987</v>
      </c>
      <c r="AD97" s="164">
        <f t="shared" si="30"/>
        <v>-662284.94999999995</v>
      </c>
    </row>
    <row r="98" spans="1:30" x14ac:dyDescent="0.3">
      <c r="A98" s="487"/>
      <c r="B98" s="153" t="str">
        <f>$B$14</f>
        <v>Medium C&amp;I [4]</v>
      </c>
      <c r="C98" s="109">
        <f t="shared" si="31"/>
        <v>10803327.15</v>
      </c>
      <c r="D98" s="110">
        <f t="shared" si="31"/>
        <v>6923117.1200000001</v>
      </c>
      <c r="E98" s="110">
        <f t="shared" si="31"/>
        <v>4310939.66</v>
      </c>
      <c r="F98" s="110">
        <f t="shared" si="31"/>
        <v>2386999.7599999998</v>
      </c>
      <c r="G98" s="110">
        <f t="shared" si="31"/>
        <v>1737136.8900000001</v>
      </c>
      <c r="H98" s="110">
        <f t="shared" si="31"/>
        <v>1596991.71</v>
      </c>
      <c r="I98" s="110">
        <f t="shared" si="31"/>
        <v>1708511.9</v>
      </c>
      <c r="J98" s="110">
        <f t="shared" si="31"/>
        <v>2231477.8200000003</v>
      </c>
      <c r="K98" s="110">
        <f t="shared" si="31"/>
        <v>4640643.4799999995</v>
      </c>
      <c r="L98" s="110">
        <f t="shared" si="31"/>
        <v>8869193.2200000007</v>
      </c>
      <c r="M98" s="110">
        <f t="shared" si="31"/>
        <v>10198115.959999999</v>
      </c>
      <c r="N98" s="122">
        <f t="shared" si="31"/>
        <v>10288749.379999999</v>
      </c>
      <c r="O98" s="110">
        <f t="shared" si="31"/>
        <v>8031369.5099999998</v>
      </c>
      <c r="P98" s="325">
        <f t="shared" si="29"/>
        <v>6034123.1200000001</v>
      </c>
      <c r="Q98" s="325">
        <f t="shared" si="29"/>
        <v>4216245.16</v>
      </c>
      <c r="R98" s="325">
        <f t="shared" si="29"/>
        <v>1890430.46</v>
      </c>
      <c r="S98" s="325">
        <f t="shared" si="29"/>
        <v>1484690.02</v>
      </c>
      <c r="T98" s="325">
        <f t="shared" si="29"/>
        <v>1415883.54</v>
      </c>
      <c r="U98" s="325">
        <f t="shared" si="29"/>
        <v>1487116.28</v>
      </c>
      <c r="V98" s="325">
        <f t="shared" si="29"/>
        <v>1047106.9400000001</v>
      </c>
      <c r="W98" s="218">
        <f t="shared" si="30"/>
        <v>-2771957.6400000006</v>
      </c>
      <c r="X98" s="95">
        <f t="shared" si="30"/>
        <v>-888994</v>
      </c>
      <c r="Y98" s="95">
        <f t="shared" si="30"/>
        <v>-94694.5</v>
      </c>
      <c r="Z98" s="95">
        <f t="shared" si="30"/>
        <v>-496569.29999999981</v>
      </c>
      <c r="AA98" s="95">
        <f t="shared" si="30"/>
        <v>-252446.87000000011</v>
      </c>
      <c r="AB98" s="95">
        <f t="shared" si="30"/>
        <v>-181108.16999999993</v>
      </c>
      <c r="AC98" s="95">
        <f t="shared" si="30"/>
        <v>-221395.61999999988</v>
      </c>
      <c r="AD98" s="164">
        <f t="shared" si="30"/>
        <v>-1184370.8800000004</v>
      </c>
    </row>
    <row r="99" spans="1:30" ht="16.2" x14ac:dyDescent="0.45">
      <c r="A99" s="487"/>
      <c r="B99" s="153" t="str">
        <f>$B$15</f>
        <v>Large C&amp;I [5]</v>
      </c>
      <c r="C99" s="142">
        <f t="shared" si="31"/>
        <v>8508765.6799999997</v>
      </c>
      <c r="D99" s="113">
        <f t="shared" si="31"/>
        <v>6582117.5800000001</v>
      </c>
      <c r="E99" s="113">
        <f t="shared" si="31"/>
        <v>5415658.5899999999</v>
      </c>
      <c r="F99" s="113">
        <f t="shared" si="31"/>
        <v>3007161.56</v>
      </c>
      <c r="G99" s="113">
        <f t="shared" si="31"/>
        <v>2373973.44</v>
      </c>
      <c r="H99" s="113">
        <f t="shared" si="31"/>
        <v>2469556.86</v>
      </c>
      <c r="I99" s="113">
        <f t="shared" si="31"/>
        <v>2462262.5299999998</v>
      </c>
      <c r="J99" s="113">
        <f t="shared" si="31"/>
        <v>2638141.4800000004</v>
      </c>
      <c r="K99" s="113">
        <f t="shared" si="31"/>
        <v>4738478.42</v>
      </c>
      <c r="L99" s="113">
        <f t="shared" si="31"/>
        <v>8156364.29</v>
      </c>
      <c r="M99" s="113">
        <f t="shared" si="31"/>
        <v>8514975</v>
      </c>
      <c r="N99" s="123">
        <f t="shared" si="31"/>
        <v>8630106.4900000002</v>
      </c>
      <c r="O99" s="124">
        <f t="shared" si="31"/>
        <v>7253344.7799999993</v>
      </c>
      <c r="P99" s="377">
        <f t="shared" si="29"/>
        <v>6818754.75</v>
      </c>
      <c r="Q99" s="377">
        <f t="shared" si="29"/>
        <v>4983024.24</v>
      </c>
      <c r="R99" s="377">
        <f t="shared" si="29"/>
        <v>2690825.4899999998</v>
      </c>
      <c r="S99" s="377">
        <f t="shared" si="29"/>
        <v>2256744.09</v>
      </c>
      <c r="T99" s="377">
        <f t="shared" si="29"/>
        <v>2204569.33</v>
      </c>
      <c r="U99" s="377">
        <f t="shared" si="29"/>
        <v>2347920.5500000003</v>
      </c>
      <c r="V99" s="377">
        <f t="shared" si="29"/>
        <v>2186841.2400000002</v>
      </c>
      <c r="W99" s="219">
        <f t="shared" si="30"/>
        <v>-1255420.9000000004</v>
      </c>
      <c r="X99" s="96">
        <f t="shared" si="30"/>
        <v>236637.16999999993</v>
      </c>
      <c r="Y99" s="96">
        <f t="shared" si="30"/>
        <v>-432634.34999999963</v>
      </c>
      <c r="Z99" s="96">
        <f t="shared" si="30"/>
        <v>-316336.0700000003</v>
      </c>
      <c r="AA99" s="96">
        <f t="shared" si="30"/>
        <v>-117229.35000000009</v>
      </c>
      <c r="AB99" s="96">
        <f t="shared" si="30"/>
        <v>-264987.5299999998</v>
      </c>
      <c r="AC99" s="96">
        <f t="shared" si="30"/>
        <v>-114341.97999999952</v>
      </c>
      <c r="AD99" s="165">
        <f t="shared" si="30"/>
        <v>-451300.24000000022</v>
      </c>
    </row>
    <row r="100" spans="1:30" ht="15" thickBot="1" x14ac:dyDescent="0.35">
      <c r="A100" s="487"/>
      <c r="B100" s="156" t="str">
        <f>$B$16</f>
        <v>Total</v>
      </c>
      <c r="C100" s="106">
        <f t="shared" si="31"/>
        <v>85108722.810000002</v>
      </c>
      <c r="D100" s="97">
        <f t="shared" si="31"/>
        <v>55009106.93999999</v>
      </c>
      <c r="E100" s="97">
        <f t="shared" si="31"/>
        <v>36370230.269999996</v>
      </c>
      <c r="F100" s="97">
        <f t="shared" si="31"/>
        <v>19910856.09</v>
      </c>
      <c r="G100" s="97">
        <f t="shared" si="31"/>
        <v>14605098.199999999</v>
      </c>
      <c r="H100" s="97">
        <f t="shared" si="31"/>
        <v>13468079.780000001</v>
      </c>
      <c r="I100" s="97">
        <f t="shared" si="31"/>
        <v>14241938.1</v>
      </c>
      <c r="J100" s="97">
        <f t="shared" si="31"/>
        <v>18653783.289999999</v>
      </c>
      <c r="K100" s="97">
        <f t="shared" si="31"/>
        <v>39396589.810000002</v>
      </c>
      <c r="L100" s="97">
        <f t="shared" si="31"/>
        <v>73275216.75999999</v>
      </c>
      <c r="M100" s="97">
        <f t="shared" si="31"/>
        <v>81988063.599999994</v>
      </c>
      <c r="N100" s="98">
        <f t="shared" si="31"/>
        <v>83044078.999999985</v>
      </c>
      <c r="O100" s="106">
        <f t="shared" si="31"/>
        <v>64762729.619999997</v>
      </c>
      <c r="P100" s="368">
        <f t="shared" si="29"/>
        <v>54104253.709999993</v>
      </c>
      <c r="Q100" s="368">
        <f t="shared" si="29"/>
        <v>39609463.699999996</v>
      </c>
      <c r="R100" s="368">
        <f t="shared" si="29"/>
        <v>18248041.870000001</v>
      </c>
      <c r="S100" s="368">
        <f t="shared" si="29"/>
        <v>14063744.630000001</v>
      </c>
      <c r="T100" s="368">
        <f t="shared" si="29"/>
        <v>12826494.500000002</v>
      </c>
      <c r="U100" s="368">
        <f t="shared" si="29"/>
        <v>13709933.65</v>
      </c>
      <c r="V100" s="368">
        <f t="shared" si="29"/>
        <v>10498160.060000002</v>
      </c>
      <c r="W100" s="220">
        <f>SUM(W95:W99)</f>
        <v>-20345993.190000005</v>
      </c>
      <c r="X100" s="97">
        <f>SUM(X95:X99)</f>
        <v>-904853.22999999952</v>
      </c>
      <c r="Y100" s="97">
        <f t="shared" ref="Y100:AD100" si="32">SUM(Y95:Y99)</f>
        <v>3239233.4299999988</v>
      </c>
      <c r="Z100" s="97">
        <f t="shared" si="32"/>
        <v>-1662814.2199999995</v>
      </c>
      <c r="AA100" s="97">
        <f t="shared" si="32"/>
        <v>-541353.56999999948</v>
      </c>
      <c r="AB100" s="97">
        <f t="shared" si="32"/>
        <v>-641585.28000000026</v>
      </c>
      <c r="AC100" s="97">
        <f t="shared" si="32"/>
        <v>-532004.4499999996</v>
      </c>
      <c r="AD100" s="475">
        <f t="shared" si="32"/>
        <v>-8155623.2300000004</v>
      </c>
    </row>
    <row r="101" spans="1:30" x14ac:dyDescent="0.3">
      <c r="A101" s="487">
        <f>+A94+1</f>
        <v>14</v>
      </c>
      <c r="B101" s="173" t="s">
        <v>44</v>
      </c>
      <c r="C101" s="143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6"/>
      <c r="O101" s="127"/>
      <c r="P101" s="378"/>
      <c r="Q101" s="378"/>
      <c r="R101" s="378"/>
      <c r="S101" s="381"/>
      <c r="T101" s="381"/>
      <c r="U101" s="381"/>
      <c r="V101" s="381"/>
      <c r="W101" s="224"/>
      <c r="X101" s="129"/>
      <c r="Y101" s="130"/>
      <c r="Z101" s="130"/>
      <c r="AA101" s="130"/>
      <c r="AB101" s="130"/>
      <c r="AC101" s="130"/>
      <c r="AD101" s="174"/>
    </row>
    <row r="102" spans="1:30" x14ac:dyDescent="0.3">
      <c r="A102" s="487"/>
      <c r="B102" s="153" t="str">
        <f>$B$11</f>
        <v>Residential [1]</v>
      </c>
      <c r="C102" s="324">
        <v>50875981.189999998</v>
      </c>
      <c r="D102" s="322">
        <v>45746695.950000003</v>
      </c>
      <c r="E102" s="322">
        <v>29572242.190000001</v>
      </c>
      <c r="F102" s="325">
        <v>22063032.57</v>
      </c>
      <c r="G102" s="322">
        <v>19303682.239999998</v>
      </c>
      <c r="H102" s="322">
        <v>15790365.41</v>
      </c>
      <c r="I102" s="322">
        <v>14220171.68</v>
      </c>
      <c r="J102" s="322">
        <v>15455514.93</v>
      </c>
      <c r="K102" s="322">
        <v>14913538.5</v>
      </c>
      <c r="L102" s="322">
        <v>32552967.48</v>
      </c>
      <c r="M102" s="322">
        <v>38388223.490000002</v>
      </c>
      <c r="N102" s="326">
        <v>36567857.950000003</v>
      </c>
      <c r="O102" s="325">
        <v>43069224.939999998</v>
      </c>
      <c r="P102" s="322">
        <v>31495722.010000002</v>
      </c>
      <c r="Q102" s="322">
        <v>26579578.960000001</v>
      </c>
      <c r="R102" s="322">
        <v>24013481.59</v>
      </c>
      <c r="S102" s="322">
        <v>15489987.800000001</v>
      </c>
      <c r="T102" s="322">
        <v>12910275.68</v>
      </c>
      <c r="U102" s="322">
        <v>12736021.74</v>
      </c>
      <c r="V102" s="322">
        <v>7666027.0800000001</v>
      </c>
      <c r="W102" s="218">
        <f t="shared" ref="W102:AD106" si="33">O102-C102</f>
        <v>-7806756.25</v>
      </c>
      <c r="X102" s="95">
        <f t="shared" si="33"/>
        <v>-14250973.940000001</v>
      </c>
      <c r="Y102" s="95">
        <f t="shared" si="33"/>
        <v>-2992663.2300000004</v>
      </c>
      <c r="Z102" s="95">
        <f t="shared" si="33"/>
        <v>1950449.0199999996</v>
      </c>
      <c r="AA102" s="95">
        <f t="shared" si="33"/>
        <v>-3813694.4399999976</v>
      </c>
      <c r="AB102" s="95">
        <f t="shared" si="33"/>
        <v>-2880089.7300000004</v>
      </c>
      <c r="AC102" s="95">
        <f t="shared" si="33"/>
        <v>-1484149.9399999995</v>
      </c>
      <c r="AD102" s="164">
        <f t="shared" si="33"/>
        <v>-7789487.8499999996</v>
      </c>
    </row>
    <row r="103" spans="1:30" x14ac:dyDescent="0.3">
      <c r="A103" s="487"/>
      <c r="B103" s="153" t="str">
        <f>$B$12</f>
        <v>Low Income Residential [2]</v>
      </c>
      <c r="C103" s="324">
        <v>2540667.2200000002</v>
      </c>
      <c r="D103" s="322">
        <v>2287654.11</v>
      </c>
      <c r="E103" s="322">
        <v>2176109.2000000002</v>
      </c>
      <c r="F103" s="325">
        <v>1603093.55</v>
      </c>
      <c r="G103" s="322">
        <v>1647845.5</v>
      </c>
      <c r="H103" s="322">
        <v>1430519.13</v>
      </c>
      <c r="I103" s="322">
        <v>1351938.29</v>
      </c>
      <c r="J103" s="322">
        <v>1291221.17</v>
      </c>
      <c r="K103" s="322">
        <v>1035346.65</v>
      </c>
      <c r="L103" s="322">
        <v>1519151.04</v>
      </c>
      <c r="M103" s="322">
        <v>1760080.1</v>
      </c>
      <c r="N103" s="326">
        <v>1765121.17</v>
      </c>
      <c r="O103" s="325">
        <v>1974552.75</v>
      </c>
      <c r="P103" s="322">
        <v>1858203</v>
      </c>
      <c r="Q103" s="322">
        <v>1747924.23</v>
      </c>
      <c r="R103" s="322">
        <v>1562942.4</v>
      </c>
      <c r="S103" s="322">
        <v>1108054.95</v>
      </c>
      <c r="T103" s="322">
        <v>923867.49</v>
      </c>
      <c r="U103" s="322">
        <v>963789</v>
      </c>
      <c r="V103" s="322">
        <v>552042.66</v>
      </c>
      <c r="W103" s="218">
        <f t="shared" si="33"/>
        <v>-566114.4700000002</v>
      </c>
      <c r="X103" s="95">
        <f t="shared" si="33"/>
        <v>-429451.10999999987</v>
      </c>
      <c r="Y103" s="95">
        <f t="shared" si="33"/>
        <v>-428184.9700000002</v>
      </c>
      <c r="Z103" s="95">
        <f t="shared" si="33"/>
        <v>-40151.15000000014</v>
      </c>
      <c r="AA103" s="95">
        <f t="shared" si="33"/>
        <v>-539790.55000000005</v>
      </c>
      <c r="AB103" s="95">
        <f t="shared" si="33"/>
        <v>-506651.6399999999</v>
      </c>
      <c r="AC103" s="95">
        <f t="shared" si="33"/>
        <v>-388149.29000000004</v>
      </c>
      <c r="AD103" s="164">
        <f t="shared" si="33"/>
        <v>-739178.50999999989</v>
      </c>
    </row>
    <row r="104" spans="1:30" x14ac:dyDescent="0.3">
      <c r="A104" s="487"/>
      <c r="B104" s="153" t="str">
        <f>$B$13</f>
        <v>Small C&amp;I [3]</v>
      </c>
      <c r="C104" s="324">
        <v>8950950.3399999999</v>
      </c>
      <c r="D104" s="322">
        <v>7351045.3899999997</v>
      </c>
      <c r="E104" s="322">
        <v>4077077.1</v>
      </c>
      <c r="F104" s="325">
        <v>2565401.7200000002</v>
      </c>
      <c r="G104" s="322">
        <v>1716688.87</v>
      </c>
      <c r="H104" s="322">
        <v>1276437.6399999999</v>
      </c>
      <c r="I104" s="322">
        <v>1123845.6299999999</v>
      </c>
      <c r="J104" s="322">
        <v>1277401.47</v>
      </c>
      <c r="K104" s="322">
        <v>1439835.09</v>
      </c>
      <c r="L104" s="322">
        <v>4119522.36</v>
      </c>
      <c r="M104" s="322">
        <v>5827607.4800000004</v>
      </c>
      <c r="N104" s="326">
        <v>5543867</v>
      </c>
      <c r="O104" s="325">
        <v>7307893.75</v>
      </c>
      <c r="P104" s="322">
        <v>4174805.8</v>
      </c>
      <c r="Q104" s="322">
        <v>3632350.98</v>
      </c>
      <c r="R104" s="322">
        <v>2977100.46</v>
      </c>
      <c r="S104" s="322">
        <v>1398191.41</v>
      </c>
      <c r="T104" s="322">
        <v>1063849.3700000001</v>
      </c>
      <c r="U104" s="322">
        <v>1077551.3799999999</v>
      </c>
      <c r="V104" s="322">
        <v>638677.92000000004</v>
      </c>
      <c r="W104" s="218">
        <f t="shared" si="33"/>
        <v>-1643056.5899999999</v>
      </c>
      <c r="X104" s="95">
        <f t="shared" si="33"/>
        <v>-3176239.59</v>
      </c>
      <c r="Y104" s="95">
        <f t="shared" si="33"/>
        <v>-444726.12000000011</v>
      </c>
      <c r="Z104" s="95">
        <f t="shared" si="33"/>
        <v>411698.73999999976</v>
      </c>
      <c r="AA104" s="95">
        <f t="shared" si="33"/>
        <v>-318497.4600000002</v>
      </c>
      <c r="AB104" s="95">
        <f t="shared" si="33"/>
        <v>-212588.26999999979</v>
      </c>
      <c r="AC104" s="95">
        <f t="shared" si="33"/>
        <v>-46294.25</v>
      </c>
      <c r="AD104" s="164">
        <f t="shared" si="33"/>
        <v>-638723.54999999993</v>
      </c>
    </row>
    <row r="105" spans="1:30" x14ac:dyDescent="0.3">
      <c r="A105" s="487"/>
      <c r="B105" s="153" t="str">
        <f>$B$14</f>
        <v>Medium C&amp;I [4]</v>
      </c>
      <c r="C105" s="324">
        <v>12602929.76</v>
      </c>
      <c r="D105" s="322">
        <v>10700128.49</v>
      </c>
      <c r="E105" s="322">
        <v>6256680.5899999999</v>
      </c>
      <c r="F105" s="325">
        <v>3884715.89</v>
      </c>
      <c r="G105" s="322">
        <v>2784753.2</v>
      </c>
      <c r="H105" s="322">
        <v>2106321.71</v>
      </c>
      <c r="I105" s="322">
        <v>1817034.12</v>
      </c>
      <c r="J105" s="322">
        <v>2074624.08</v>
      </c>
      <c r="K105" s="322">
        <v>2081426.01</v>
      </c>
      <c r="L105" s="322">
        <v>6590773.46</v>
      </c>
      <c r="M105" s="322">
        <v>8798161.4000000004</v>
      </c>
      <c r="N105" s="326">
        <v>7698363.0199999996</v>
      </c>
      <c r="O105" s="325">
        <v>11138750.65</v>
      </c>
      <c r="P105" s="322">
        <v>6452902.7800000003</v>
      </c>
      <c r="Q105" s="322">
        <v>5795289.6600000001</v>
      </c>
      <c r="R105" s="322">
        <v>4182440.79</v>
      </c>
      <c r="S105" s="322">
        <v>2205357.6800000002</v>
      </c>
      <c r="T105" s="322">
        <v>1704321.28</v>
      </c>
      <c r="U105" s="322">
        <v>1722446.29</v>
      </c>
      <c r="V105" s="322">
        <v>1042854.19</v>
      </c>
      <c r="W105" s="218">
        <f t="shared" si="33"/>
        <v>-1464179.1099999994</v>
      </c>
      <c r="X105" s="95">
        <f t="shared" si="33"/>
        <v>-4247225.71</v>
      </c>
      <c r="Y105" s="95">
        <f t="shared" si="33"/>
        <v>-461390.9299999997</v>
      </c>
      <c r="Z105" s="95">
        <f t="shared" si="33"/>
        <v>297724.89999999991</v>
      </c>
      <c r="AA105" s="95">
        <f t="shared" si="33"/>
        <v>-579395.52</v>
      </c>
      <c r="AB105" s="95">
        <f t="shared" si="33"/>
        <v>-402000.42999999993</v>
      </c>
      <c r="AC105" s="95">
        <f t="shared" si="33"/>
        <v>-94587.830000000075</v>
      </c>
      <c r="AD105" s="164">
        <f t="shared" si="33"/>
        <v>-1031769.8900000001</v>
      </c>
    </row>
    <row r="106" spans="1:30" ht="16.2" x14ac:dyDescent="0.45">
      <c r="A106" s="487"/>
      <c r="B106" s="153" t="str">
        <f>$B$15</f>
        <v>Large C&amp;I [5]</v>
      </c>
      <c r="C106" s="327">
        <v>10341387.140000001</v>
      </c>
      <c r="D106" s="323">
        <v>8543866.0099999998</v>
      </c>
      <c r="E106" s="323">
        <v>5762679.5499999998</v>
      </c>
      <c r="F106" s="328">
        <v>4513894.82</v>
      </c>
      <c r="G106" s="323">
        <v>3291035.88</v>
      </c>
      <c r="H106" s="323">
        <v>2403935.58</v>
      </c>
      <c r="I106" s="323">
        <v>2585394.19</v>
      </c>
      <c r="J106" s="323">
        <v>2750143.19</v>
      </c>
      <c r="K106" s="323">
        <v>2522290.58</v>
      </c>
      <c r="L106" s="323">
        <v>6513081.5</v>
      </c>
      <c r="M106" s="323">
        <v>7939687.4699999997</v>
      </c>
      <c r="N106" s="329">
        <v>6477263.6200000001</v>
      </c>
      <c r="O106" s="328">
        <v>9850757.0600000005</v>
      </c>
      <c r="P106" s="323">
        <v>6263925.5999999996</v>
      </c>
      <c r="Q106" s="323">
        <v>6179054.75</v>
      </c>
      <c r="R106" s="323">
        <v>4707605.4800000004</v>
      </c>
      <c r="S106" s="323">
        <v>2539234.35</v>
      </c>
      <c r="T106" s="323">
        <v>2392746.79</v>
      </c>
      <c r="U106" s="323">
        <v>2785223.98</v>
      </c>
      <c r="V106" s="323">
        <v>1022177.05</v>
      </c>
      <c r="W106" s="219">
        <f t="shared" si="33"/>
        <v>-490630.08000000007</v>
      </c>
      <c r="X106" s="96">
        <f t="shared" si="33"/>
        <v>-2279940.41</v>
      </c>
      <c r="Y106" s="96">
        <f t="shared" si="33"/>
        <v>416375.20000000019</v>
      </c>
      <c r="Z106" s="96">
        <f t="shared" si="33"/>
        <v>193710.66000000015</v>
      </c>
      <c r="AA106" s="96">
        <f t="shared" si="33"/>
        <v>-751801.5299999998</v>
      </c>
      <c r="AB106" s="96">
        <f t="shared" si="33"/>
        <v>-11188.790000000037</v>
      </c>
      <c r="AC106" s="96">
        <f t="shared" si="33"/>
        <v>199829.79000000004</v>
      </c>
      <c r="AD106" s="165">
        <f t="shared" si="33"/>
        <v>-1727966.14</v>
      </c>
    </row>
    <row r="107" spans="1:30" x14ac:dyDescent="0.3">
      <c r="A107" s="487"/>
      <c r="B107" s="153" t="str">
        <f>$B$16</f>
        <v>Total</v>
      </c>
      <c r="C107" s="109">
        <f>SUM(C102:C106)</f>
        <v>85311915.650000006</v>
      </c>
      <c r="D107" s="95">
        <f t="shared" ref="D107:AD107" si="34">SUM(D102:D106)</f>
        <v>74629389.950000003</v>
      </c>
      <c r="E107" s="133">
        <f t="shared" si="34"/>
        <v>47844788.629999995</v>
      </c>
      <c r="F107" s="133">
        <f t="shared" si="34"/>
        <v>34630138.549999997</v>
      </c>
      <c r="G107" s="95">
        <f t="shared" si="34"/>
        <v>28744005.689999998</v>
      </c>
      <c r="H107" s="133">
        <f t="shared" si="34"/>
        <v>23007579.469999999</v>
      </c>
      <c r="I107" s="133">
        <f t="shared" si="34"/>
        <v>21098383.91</v>
      </c>
      <c r="J107" s="133">
        <f t="shared" si="34"/>
        <v>22848904.84</v>
      </c>
      <c r="K107" s="133">
        <f t="shared" si="34"/>
        <v>21992436.830000006</v>
      </c>
      <c r="L107" s="95">
        <f t="shared" si="34"/>
        <v>51295495.840000004</v>
      </c>
      <c r="M107" s="95">
        <f t="shared" si="34"/>
        <v>62713759.940000005</v>
      </c>
      <c r="N107" s="111">
        <f t="shared" si="34"/>
        <v>58052472.759999998</v>
      </c>
      <c r="O107" s="133">
        <f t="shared" si="34"/>
        <v>73341179.149999991</v>
      </c>
      <c r="P107" s="379">
        <f t="shared" si="34"/>
        <v>50245559.190000005</v>
      </c>
      <c r="Q107" s="379">
        <f t="shared" si="34"/>
        <v>43934198.579999998</v>
      </c>
      <c r="R107" s="379">
        <f t="shared" si="34"/>
        <v>37443570.719999999</v>
      </c>
      <c r="S107" s="444">
        <f t="shared" si="34"/>
        <v>22740826.190000001</v>
      </c>
      <c r="T107" s="444">
        <f t="shared" si="34"/>
        <v>18995060.609999999</v>
      </c>
      <c r="U107" s="444">
        <f t="shared" si="34"/>
        <v>19285032.390000001</v>
      </c>
      <c r="V107" s="444">
        <f t="shared" si="34"/>
        <v>10921778.9</v>
      </c>
      <c r="W107" s="225">
        <f t="shared" si="34"/>
        <v>-11970736.5</v>
      </c>
      <c r="X107" s="95">
        <f t="shared" si="34"/>
        <v>-24383830.760000002</v>
      </c>
      <c r="Y107" s="135">
        <f t="shared" si="34"/>
        <v>-3910590.05</v>
      </c>
      <c r="Z107" s="135">
        <f t="shared" si="34"/>
        <v>2813432.1699999995</v>
      </c>
      <c r="AA107" s="135">
        <f t="shared" si="34"/>
        <v>-6003179.4999999963</v>
      </c>
      <c r="AB107" s="135">
        <f t="shared" si="34"/>
        <v>-4012518.8599999994</v>
      </c>
      <c r="AC107" s="135">
        <f t="shared" si="34"/>
        <v>-1813351.5199999996</v>
      </c>
      <c r="AD107" s="141">
        <f t="shared" si="34"/>
        <v>-11927125.940000001</v>
      </c>
    </row>
    <row r="108" spans="1:30" x14ac:dyDescent="0.3">
      <c r="A108" s="487">
        <f>+A101+1</f>
        <v>15</v>
      </c>
      <c r="B108" s="171" t="s">
        <v>25</v>
      </c>
      <c r="C108" s="39"/>
      <c r="D108" s="74"/>
      <c r="E108" s="74"/>
      <c r="F108" s="72"/>
      <c r="G108" s="74"/>
      <c r="H108" s="74"/>
      <c r="I108" s="74"/>
      <c r="J108" s="74"/>
      <c r="K108" s="74"/>
      <c r="L108" s="74"/>
      <c r="M108" s="74"/>
      <c r="N108" s="73"/>
      <c r="O108" s="72"/>
      <c r="P108" s="380"/>
      <c r="Q108" s="380"/>
      <c r="R108" s="380"/>
      <c r="S108" s="445"/>
      <c r="T108" s="445"/>
      <c r="U108" s="445"/>
      <c r="V108" s="445"/>
      <c r="W108" s="226"/>
      <c r="X108" s="41"/>
      <c r="Y108" s="42"/>
      <c r="Z108" s="42"/>
      <c r="AA108" s="42"/>
      <c r="AB108" s="42"/>
      <c r="AC108" s="42"/>
      <c r="AD108" s="175"/>
    </row>
    <row r="109" spans="1:30" x14ac:dyDescent="0.3">
      <c r="A109" s="487"/>
      <c r="B109" s="153" t="str">
        <f>$B$11</f>
        <v>Residential [1]</v>
      </c>
      <c r="C109" s="259">
        <v>231986</v>
      </c>
      <c r="D109" s="260">
        <v>245035</v>
      </c>
      <c r="E109" s="260">
        <v>213287</v>
      </c>
      <c r="F109" s="261">
        <v>207448</v>
      </c>
      <c r="G109" s="260">
        <v>231275</v>
      </c>
      <c r="H109" s="260">
        <v>216075</v>
      </c>
      <c r="I109" s="260">
        <v>204036</v>
      </c>
      <c r="J109" s="260">
        <v>222658</v>
      </c>
      <c r="K109" s="260">
        <v>180621</v>
      </c>
      <c r="L109" s="260">
        <v>257182</v>
      </c>
      <c r="M109" s="260">
        <v>225979</v>
      </c>
      <c r="N109" s="262">
        <v>204466</v>
      </c>
      <c r="O109" s="261">
        <v>245425</v>
      </c>
      <c r="P109" s="293">
        <v>216423</v>
      </c>
      <c r="Q109" s="293">
        <v>203417</v>
      </c>
      <c r="R109" s="293">
        <v>239028</v>
      </c>
      <c r="S109" s="293">
        <v>215132</v>
      </c>
      <c r="T109" s="293">
        <v>203295</v>
      </c>
      <c r="U109" s="293">
        <v>208439</v>
      </c>
      <c r="V109" s="293">
        <v>123679</v>
      </c>
      <c r="W109" s="255">
        <f t="shared" ref="W109:AD113" si="35">O109-C109</f>
        <v>13439</v>
      </c>
      <c r="X109" s="256">
        <f t="shared" si="35"/>
        <v>-28612</v>
      </c>
      <c r="Y109" s="256">
        <f t="shared" si="35"/>
        <v>-9870</v>
      </c>
      <c r="Z109" s="256">
        <f t="shared" si="35"/>
        <v>31580</v>
      </c>
      <c r="AA109" s="256">
        <f t="shared" si="35"/>
        <v>-16143</v>
      </c>
      <c r="AB109" s="256">
        <f t="shared" si="35"/>
        <v>-12780</v>
      </c>
      <c r="AC109" s="256">
        <f t="shared" si="35"/>
        <v>4403</v>
      </c>
      <c r="AD109" s="480">
        <f t="shared" si="35"/>
        <v>-98979</v>
      </c>
    </row>
    <row r="110" spans="1:30" x14ac:dyDescent="0.3">
      <c r="A110" s="487"/>
      <c r="B110" s="153" t="str">
        <f>$B$12</f>
        <v>Low Income Residential [2]</v>
      </c>
      <c r="C110" s="259">
        <v>17880</v>
      </c>
      <c r="D110" s="260">
        <v>17853</v>
      </c>
      <c r="E110" s="260">
        <v>18317</v>
      </c>
      <c r="F110" s="261">
        <v>17066</v>
      </c>
      <c r="G110" s="260">
        <v>19012</v>
      </c>
      <c r="H110" s="260">
        <v>18419</v>
      </c>
      <c r="I110" s="260">
        <v>18494</v>
      </c>
      <c r="J110" s="260">
        <v>19228</v>
      </c>
      <c r="K110" s="260">
        <v>15351</v>
      </c>
      <c r="L110" s="260">
        <v>18029</v>
      </c>
      <c r="M110" s="260">
        <v>16715</v>
      </c>
      <c r="N110" s="262">
        <v>14908</v>
      </c>
      <c r="O110" s="261">
        <v>16262</v>
      </c>
      <c r="P110" s="293">
        <v>15835</v>
      </c>
      <c r="Q110" s="293">
        <v>15657</v>
      </c>
      <c r="R110" s="293">
        <v>16864</v>
      </c>
      <c r="S110" s="293">
        <v>15237</v>
      </c>
      <c r="T110" s="293">
        <v>15272</v>
      </c>
      <c r="U110" s="293">
        <v>16600</v>
      </c>
      <c r="V110" s="293">
        <v>10253</v>
      </c>
      <c r="W110" s="255">
        <f t="shared" si="35"/>
        <v>-1618</v>
      </c>
      <c r="X110" s="256">
        <f t="shared" si="35"/>
        <v>-2018</v>
      </c>
      <c r="Y110" s="256">
        <f t="shared" si="35"/>
        <v>-2660</v>
      </c>
      <c r="Z110" s="256">
        <f t="shared" si="35"/>
        <v>-202</v>
      </c>
      <c r="AA110" s="256">
        <f t="shared" si="35"/>
        <v>-3775</v>
      </c>
      <c r="AB110" s="256">
        <f t="shared" si="35"/>
        <v>-3147</v>
      </c>
      <c r="AC110" s="256">
        <f t="shared" si="35"/>
        <v>-1894</v>
      </c>
      <c r="AD110" s="480">
        <f t="shared" si="35"/>
        <v>-8975</v>
      </c>
    </row>
    <row r="111" spans="1:30" x14ac:dyDescent="0.3">
      <c r="A111" s="487"/>
      <c r="B111" s="153" t="str">
        <f>$B$13</f>
        <v>Small C&amp;I [3]</v>
      </c>
      <c r="C111" s="259">
        <v>22447</v>
      </c>
      <c r="D111" s="260">
        <v>23456</v>
      </c>
      <c r="E111" s="260">
        <v>20754</v>
      </c>
      <c r="F111" s="261">
        <v>19581</v>
      </c>
      <c r="G111" s="260">
        <v>21275</v>
      </c>
      <c r="H111" s="260">
        <v>20265</v>
      </c>
      <c r="I111" s="260">
        <v>19118</v>
      </c>
      <c r="J111" s="260">
        <v>20784</v>
      </c>
      <c r="K111" s="260">
        <v>16326</v>
      </c>
      <c r="L111" s="260">
        <v>24995</v>
      </c>
      <c r="M111" s="260">
        <v>21224</v>
      </c>
      <c r="N111" s="262">
        <v>18057</v>
      </c>
      <c r="O111" s="261">
        <v>23760</v>
      </c>
      <c r="P111" s="293">
        <v>18109</v>
      </c>
      <c r="Q111" s="293">
        <v>18485</v>
      </c>
      <c r="R111" s="293">
        <v>22042</v>
      </c>
      <c r="S111" s="293">
        <v>19074</v>
      </c>
      <c r="T111" s="293">
        <v>18327</v>
      </c>
      <c r="U111" s="293">
        <v>18686</v>
      </c>
      <c r="V111" s="293">
        <v>11174</v>
      </c>
      <c r="W111" s="255">
        <f t="shared" si="35"/>
        <v>1313</v>
      </c>
      <c r="X111" s="256">
        <f t="shared" si="35"/>
        <v>-5347</v>
      </c>
      <c r="Y111" s="256">
        <f t="shared" si="35"/>
        <v>-2269</v>
      </c>
      <c r="Z111" s="256">
        <f t="shared" si="35"/>
        <v>2461</v>
      </c>
      <c r="AA111" s="256">
        <f t="shared" si="35"/>
        <v>-2201</v>
      </c>
      <c r="AB111" s="256">
        <f t="shared" si="35"/>
        <v>-1938</v>
      </c>
      <c r="AC111" s="256">
        <f t="shared" si="35"/>
        <v>-432</v>
      </c>
      <c r="AD111" s="480">
        <f t="shared" si="35"/>
        <v>-9610</v>
      </c>
    </row>
    <row r="112" spans="1:30" x14ac:dyDescent="0.3">
      <c r="A112" s="487"/>
      <c r="B112" s="153" t="str">
        <f>$B$14</f>
        <v>Medium C&amp;I [4]</v>
      </c>
      <c r="C112" s="259">
        <v>7009</v>
      </c>
      <c r="D112" s="260">
        <v>7439</v>
      </c>
      <c r="E112" s="260">
        <v>6597</v>
      </c>
      <c r="F112" s="261">
        <v>6148</v>
      </c>
      <c r="G112" s="260">
        <v>6984</v>
      </c>
      <c r="H112" s="260">
        <v>6641</v>
      </c>
      <c r="I112" s="260">
        <v>6240</v>
      </c>
      <c r="J112" s="260">
        <v>6751</v>
      </c>
      <c r="K112" s="260">
        <v>5102</v>
      </c>
      <c r="L112" s="260">
        <v>8148</v>
      </c>
      <c r="M112" s="260">
        <v>6842</v>
      </c>
      <c r="N112" s="262">
        <v>5553</v>
      </c>
      <c r="O112" s="261">
        <v>7939</v>
      </c>
      <c r="P112" s="293">
        <v>5795</v>
      </c>
      <c r="Q112" s="293">
        <v>6152</v>
      </c>
      <c r="R112" s="293">
        <v>7051</v>
      </c>
      <c r="S112" s="293">
        <v>6462</v>
      </c>
      <c r="T112" s="293">
        <v>6088</v>
      </c>
      <c r="U112" s="293">
        <v>6295</v>
      </c>
      <c r="V112" s="293">
        <v>3777</v>
      </c>
      <c r="W112" s="255">
        <f t="shared" si="35"/>
        <v>930</v>
      </c>
      <c r="X112" s="256">
        <f t="shared" si="35"/>
        <v>-1644</v>
      </c>
      <c r="Y112" s="256">
        <f t="shared" si="35"/>
        <v>-445</v>
      </c>
      <c r="Z112" s="256">
        <f t="shared" si="35"/>
        <v>903</v>
      </c>
      <c r="AA112" s="256">
        <f t="shared" si="35"/>
        <v>-522</v>
      </c>
      <c r="AB112" s="256">
        <f t="shared" si="35"/>
        <v>-553</v>
      </c>
      <c r="AC112" s="256">
        <f t="shared" si="35"/>
        <v>55</v>
      </c>
      <c r="AD112" s="480">
        <f t="shared" si="35"/>
        <v>-2974</v>
      </c>
    </row>
    <row r="113" spans="1:35" ht="16.2" x14ac:dyDescent="0.45">
      <c r="A113" s="487"/>
      <c r="B113" s="153" t="str">
        <f>$B$15</f>
        <v>Large C&amp;I [5]</v>
      </c>
      <c r="C113" s="264">
        <v>1057</v>
      </c>
      <c r="D113" s="265">
        <v>1087</v>
      </c>
      <c r="E113" s="265">
        <v>974</v>
      </c>
      <c r="F113" s="266">
        <v>904</v>
      </c>
      <c r="G113" s="265">
        <v>1071</v>
      </c>
      <c r="H113" s="265">
        <v>979</v>
      </c>
      <c r="I113" s="265">
        <v>954</v>
      </c>
      <c r="J113" s="265">
        <v>1015</v>
      </c>
      <c r="K113" s="265">
        <v>778</v>
      </c>
      <c r="L113" s="265">
        <v>1224</v>
      </c>
      <c r="M113" s="265">
        <v>1048</v>
      </c>
      <c r="N113" s="267">
        <v>796</v>
      </c>
      <c r="O113" s="266">
        <v>1274</v>
      </c>
      <c r="P113" s="296">
        <v>856</v>
      </c>
      <c r="Q113" s="296">
        <v>920</v>
      </c>
      <c r="R113" s="296">
        <v>1096</v>
      </c>
      <c r="S113" s="296">
        <v>956</v>
      </c>
      <c r="T113" s="296">
        <v>938</v>
      </c>
      <c r="U113" s="296">
        <v>988</v>
      </c>
      <c r="V113" s="296">
        <v>540</v>
      </c>
      <c r="W113" s="257">
        <f t="shared" si="35"/>
        <v>217</v>
      </c>
      <c r="X113" s="258">
        <f t="shared" si="35"/>
        <v>-231</v>
      </c>
      <c r="Y113" s="258">
        <f t="shared" si="35"/>
        <v>-54</v>
      </c>
      <c r="Z113" s="258">
        <f t="shared" si="35"/>
        <v>192</v>
      </c>
      <c r="AA113" s="258">
        <f t="shared" si="35"/>
        <v>-115</v>
      </c>
      <c r="AB113" s="258">
        <f t="shared" si="35"/>
        <v>-41</v>
      </c>
      <c r="AC113" s="258">
        <f t="shared" si="35"/>
        <v>34</v>
      </c>
      <c r="AD113" s="481">
        <f t="shared" si="35"/>
        <v>-475</v>
      </c>
    </row>
    <row r="114" spans="1:35" ht="15" thickBot="1" x14ac:dyDescent="0.35">
      <c r="A114" s="487"/>
      <c r="B114" s="156" t="str">
        <f>$B$16</f>
        <v>Total</v>
      </c>
      <c r="C114" s="269">
        <f>SUM(C109:C113)</f>
        <v>280379</v>
      </c>
      <c r="D114" s="270">
        <f>SUM(D109:D113)</f>
        <v>294870</v>
      </c>
      <c r="E114" s="270">
        <f t="shared" ref="E114:AD114" si="36">SUM(E109:E113)</f>
        <v>259929</v>
      </c>
      <c r="F114" s="270">
        <f t="shared" si="36"/>
        <v>251147</v>
      </c>
      <c r="G114" s="270">
        <f t="shared" si="36"/>
        <v>279617</v>
      </c>
      <c r="H114" s="270">
        <f t="shared" si="36"/>
        <v>262379</v>
      </c>
      <c r="I114" s="270">
        <f t="shared" si="36"/>
        <v>248842</v>
      </c>
      <c r="J114" s="270">
        <f t="shared" si="36"/>
        <v>270436</v>
      </c>
      <c r="K114" s="270">
        <f t="shared" si="36"/>
        <v>218178</v>
      </c>
      <c r="L114" s="270">
        <f t="shared" si="36"/>
        <v>309578</v>
      </c>
      <c r="M114" s="270">
        <f t="shared" si="36"/>
        <v>271808</v>
      </c>
      <c r="N114" s="271">
        <f t="shared" si="36"/>
        <v>243780</v>
      </c>
      <c r="O114" s="270">
        <f t="shared" si="36"/>
        <v>294660</v>
      </c>
      <c r="P114" s="300">
        <f t="shared" si="36"/>
        <v>257018</v>
      </c>
      <c r="Q114" s="300">
        <f t="shared" si="36"/>
        <v>244631</v>
      </c>
      <c r="R114" s="300">
        <f t="shared" si="36"/>
        <v>286081</v>
      </c>
      <c r="S114" s="300">
        <f t="shared" si="36"/>
        <v>256861</v>
      </c>
      <c r="T114" s="300">
        <f t="shared" si="36"/>
        <v>243920</v>
      </c>
      <c r="U114" s="300">
        <f t="shared" si="36"/>
        <v>251008</v>
      </c>
      <c r="V114" s="300">
        <f t="shared" si="36"/>
        <v>149423</v>
      </c>
      <c r="W114" s="273">
        <f t="shared" si="36"/>
        <v>14281</v>
      </c>
      <c r="X114" s="270">
        <f t="shared" si="36"/>
        <v>-37852</v>
      </c>
      <c r="Y114" s="270">
        <f t="shared" si="36"/>
        <v>-15298</v>
      </c>
      <c r="Z114" s="270">
        <f t="shared" si="36"/>
        <v>34934</v>
      </c>
      <c r="AA114" s="270">
        <f t="shared" si="36"/>
        <v>-22756</v>
      </c>
      <c r="AB114" s="270">
        <f t="shared" si="36"/>
        <v>-18459</v>
      </c>
      <c r="AC114" s="270">
        <f t="shared" si="36"/>
        <v>2166</v>
      </c>
      <c r="AD114" s="482">
        <f t="shared" si="36"/>
        <v>-121013</v>
      </c>
    </row>
    <row r="115" spans="1:35" x14ac:dyDescent="0.3">
      <c r="A115" s="487">
        <f>+A108+1</f>
        <v>16</v>
      </c>
      <c r="B115" s="178" t="s">
        <v>29</v>
      </c>
      <c r="C115" s="136"/>
      <c r="D115" s="128"/>
      <c r="E115" s="128"/>
      <c r="F115" s="137"/>
      <c r="G115" s="128"/>
      <c r="H115" s="128"/>
      <c r="I115" s="128"/>
      <c r="J115" s="128"/>
      <c r="K115" s="128"/>
      <c r="L115" s="128"/>
      <c r="M115" s="128"/>
      <c r="N115" s="138"/>
      <c r="O115" s="136"/>
      <c r="P115" s="381"/>
      <c r="Q115" s="381"/>
      <c r="R115" s="381"/>
      <c r="S115" s="381"/>
      <c r="T115" s="381"/>
      <c r="U115" s="381"/>
      <c r="V115" s="381"/>
      <c r="W115" s="228"/>
      <c r="X115" s="139"/>
      <c r="Y115" s="140"/>
      <c r="Z115" s="140"/>
      <c r="AA115" s="140"/>
      <c r="AB115" s="140"/>
      <c r="AC115" s="140"/>
      <c r="AD115" s="483"/>
    </row>
    <row r="116" spans="1:35" x14ac:dyDescent="0.3">
      <c r="A116" s="487"/>
      <c r="B116" s="153" t="str">
        <f>$B$11</f>
        <v>Residential [1]</v>
      </c>
      <c r="C116" s="109">
        <f>C95-C102</f>
        <v>644305.95000000298</v>
      </c>
      <c r="D116" s="110">
        <f>D95-D102</f>
        <v>-12988918.370000005</v>
      </c>
      <c r="E116" s="110">
        <f t="shared" ref="E116:V120" si="37">E95-E102</f>
        <v>-8457232.3900000006</v>
      </c>
      <c r="F116" s="110">
        <f t="shared" si="37"/>
        <v>-10611698.890000001</v>
      </c>
      <c r="G116" s="110">
        <f t="shared" si="37"/>
        <v>-10871110.199999999</v>
      </c>
      <c r="H116" s="110">
        <f t="shared" si="37"/>
        <v>-8271509.71</v>
      </c>
      <c r="I116" s="110">
        <f t="shared" si="37"/>
        <v>-6065818.0699999994</v>
      </c>
      <c r="J116" s="110">
        <f t="shared" si="37"/>
        <v>-4228537.379999999</v>
      </c>
      <c r="K116" s="110">
        <f t="shared" si="37"/>
        <v>9412239.0700000003</v>
      </c>
      <c r="L116" s="110">
        <f t="shared" si="37"/>
        <v>12487686.209999997</v>
      </c>
      <c r="M116" s="110">
        <f t="shared" si="37"/>
        <v>11863950.57</v>
      </c>
      <c r="N116" s="122">
        <f t="shared" si="37"/>
        <v>14178996.169999994</v>
      </c>
      <c r="O116" s="110">
        <f t="shared" si="37"/>
        <v>-3910278.1799999997</v>
      </c>
      <c r="P116" s="325">
        <f t="shared" si="37"/>
        <v>1775085.3699999973</v>
      </c>
      <c r="Q116" s="325">
        <f t="shared" si="37"/>
        <v>-1928034.4200000018</v>
      </c>
      <c r="R116" s="325">
        <f t="shared" si="37"/>
        <v>-12914466.6</v>
      </c>
      <c r="S116" s="325">
        <f t="shared" si="37"/>
        <v>-7151563.290000001</v>
      </c>
      <c r="T116" s="325">
        <f t="shared" si="37"/>
        <v>-5495112.75</v>
      </c>
      <c r="U116" s="325">
        <f t="shared" si="37"/>
        <v>-4742743.2</v>
      </c>
      <c r="V116" s="325">
        <f t="shared" si="37"/>
        <v>-1760786.9299999997</v>
      </c>
      <c r="W116" s="218">
        <f t="shared" ref="W116:AD120" si="38">O116-C116</f>
        <v>-4554584.1300000027</v>
      </c>
      <c r="X116" s="95">
        <f t="shared" si="38"/>
        <v>14764003.740000002</v>
      </c>
      <c r="Y116" s="95">
        <f t="shared" si="38"/>
        <v>6529197.9699999988</v>
      </c>
      <c r="Z116" s="95">
        <f t="shared" si="38"/>
        <v>-2302767.709999999</v>
      </c>
      <c r="AA116" s="95">
        <f t="shared" si="38"/>
        <v>3719546.9099999983</v>
      </c>
      <c r="AB116" s="95">
        <f t="shared" si="38"/>
        <v>2776396.96</v>
      </c>
      <c r="AC116" s="95">
        <f t="shared" si="38"/>
        <v>1323074.8699999992</v>
      </c>
      <c r="AD116" s="164">
        <f t="shared" si="38"/>
        <v>2467750.4499999993</v>
      </c>
    </row>
    <row r="117" spans="1:35" x14ac:dyDescent="0.3">
      <c r="A117" s="487"/>
      <c r="B117" s="153" t="str">
        <f>$B$12</f>
        <v>Low Income Residential [2]</v>
      </c>
      <c r="C117" s="109">
        <f t="shared" ref="C117:D120" si="39">C96-C103</f>
        <v>4020028.1299999994</v>
      </c>
      <c r="D117" s="110">
        <f t="shared" si="39"/>
        <v>1861134.3000000003</v>
      </c>
      <c r="E117" s="110">
        <f t="shared" si="37"/>
        <v>829263</v>
      </c>
      <c r="F117" s="110">
        <f t="shared" si="37"/>
        <v>161749.06000000006</v>
      </c>
      <c r="G117" s="110">
        <f t="shared" si="37"/>
        <v>-566277.32000000007</v>
      </c>
      <c r="H117" s="110">
        <f t="shared" si="37"/>
        <v>-461552.69999999984</v>
      </c>
      <c r="I117" s="110">
        <f t="shared" si="37"/>
        <v>-396996.88</v>
      </c>
      <c r="J117" s="110">
        <f t="shared" si="37"/>
        <v>-5758.089999999851</v>
      </c>
      <c r="K117" s="110">
        <f t="shared" si="37"/>
        <v>1805928.2000000002</v>
      </c>
      <c r="L117" s="110">
        <f t="shared" si="37"/>
        <v>3545058.58</v>
      </c>
      <c r="M117" s="110">
        <f t="shared" si="37"/>
        <v>4107107.36</v>
      </c>
      <c r="N117" s="122">
        <f t="shared" si="37"/>
        <v>4361526.17</v>
      </c>
      <c r="O117" s="110">
        <f t="shared" si="37"/>
        <v>2967220.8099999996</v>
      </c>
      <c r="P117" s="325">
        <f t="shared" si="37"/>
        <v>2003184.46</v>
      </c>
      <c r="Q117" s="325">
        <f t="shared" si="37"/>
        <v>1279044.81</v>
      </c>
      <c r="R117" s="325">
        <f t="shared" si="37"/>
        <v>-133677.35999999987</v>
      </c>
      <c r="S117" s="325">
        <f t="shared" si="37"/>
        <v>-10375.659999999916</v>
      </c>
      <c r="T117" s="325">
        <f t="shared" si="37"/>
        <v>26416.040000000037</v>
      </c>
      <c r="U117" s="325">
        <f t="shared" si="37"/>
        <v>32583.489999999991</v>
      </c>
      <c r="V117" s="325">
        <f t="shared" si="37"/>
        <v>197490.65999999992</v>
      </c>
      <c r="W117" s="218">
        <f t="shared" si="38"/>
        <v>-1052807.3199999998</v>
      </c>
      <c r="X117" s="95">
        <f t="shared" si="38"/>
        <v>142050.15999999968</v>
      </c>
      <c r="Y117" s="95">
        <f t="shared" si="38"/>
        <v>449781.81000000006</v>
      </c>
      <c r="Z117" s="95">
        <f t="shared" si="38"/>
        <v>-295426.41999999993</v>
      </c>
      <c r="AA117" s="95">
        <f t="shared" si="38"/>
        <v>555901.66000000015</v>
      </c>
      <c r="AB117" s="95">
        <f t="shared" si="38"/>
        <v>487968.73999999987</v>
      </c>
      <c r="AC117" s="95">
        <f t="shared" si="38"/>
        <v>429580.37</v>
      </c>
      <c r="AD117" s="164">
        <f t="shared" si="38"/>
        <v>203248.74999999977</v>
      </c>
    </row>
    <row r="118" spans="1:35" x14ac:dyDescent="0.3">
      <c r="A118" s="487"/>
      <c r="B118" s="153" t="str">
        <f>$B$13</f>
        <v>Small C&amp;I [3]</v>
      </c>
      <c r="C118" s="109">
        <f>C97-C104</f>
        <v>-1235302.8499999996</v>
      </c>
      <c r="D118" s="110">
        <f t="shared" si="39"/>
        <v>-2753739.1399999997</v>
      </c>
      <c r="E118" s="110">
        <f t="shared" si="37"/>
        <v>-1553827.08</v>
      </c>
      <c r="F118" s="110">
        <f>F97-F104</f>
        <v>-1264883.2400000002</v>
      </c>
      <c r="G118" s="110">
        <f t="shared" si="37"/>
        <v>-736841.22000000009</v>
      </c>
      <c r="H118" s="110">
        <f t="shared" si="37"/>
        <v>-362728.55999999982</v>
      </c>
      <c r="I118" s="110">
        <f t="shared" si="37"/>
        <v>-161976.97999999998</v>
      </c>
      <c r="J118" s="110">
        <f t="shared" si="37"/>
        <v>-5678.1100000001024</v>
      </c>
      <c r="K118" s="110">
        <f t="shared" si="37"/>
        <v>1410580.3999999997</v>
      </c>
      <c r="L118" s="110">
        <f t="shared" si="37"/>
        <v>2025273.5799999996</v>
      </c>
      <c r="M118" s="110">
        <f t="shared" si="37"/>
        <v>1328003.6399999997</v>
      </c>
      <c r="N118" s="122">
        <f t="shared" si="37"/>
        <v>1707854.67</v>
      </c>
      <c r="O118" s="110">
        <f t="shared" si="37"/>
        <v>-1930598.7400000002</v>
      </c>
      <c r="P118" s="325">
        <f t="shared" si="37"/>
        <v>-55624.799999999814</v>
      </c>
      <c r="Q118" s="325">
        <f t="shared" si="37"/>
        <v>-900670.25999999978</v>
      </c>
      <c r="R118" s="325">
        <f t="shared" si="37"/>
        <v>-1838594.5699999998</v>
      </c>
      <c r="S118" s="325">
        <f t="shared" si="37"/>
        <v>-511984.68999999994</v>
      </c>
      <c r="T118" s="325">
        <f t="shared" si="37"/>
        <v>-223254.20000000007</v>
      </c>
      <c r="U118" s="325">
        <f t="shared" si="37"/>
        <v>-192305.58999999985</v>
      </c>
      <c r="V118" s="325">
        <f t="shared" si="37"/>
        <v>-29239.510000000126</v>
      </c>
      <c r="W118" s="218">
        <f t="shared" si="38"/>
        <v>-695295.8900000006</v>
      </c>
      <c r="X118" s="95">
        <f t="shared" si="38"/>
        <v>2698114.34</v>
      </c>
      <c r="Y118" s="95">
        <f t="shared" si="38"/>
        <v>653156.8200000003</v>
      </c>
      <c r="Z118" s="95">
        <f t="shared" si="38"/>
        <v>-573711.32999999961</v>
      </c>
      <c r="AA118" s="95">
        <f t="shared" si="38"/>
        <v>224856.53000000014</v>
      </c>
      <c r="AB118" s="95">
        <f t="shared" si="38"/>
        <v>139474.35999999975</v>
      </c>
      <c r="AC118" s="95">
        <f t="shared" si="38"/>
        <v>-30328.60999999987</v>
      </c>
      <c r="AD118" s="164">
        <f t="shared" si="38"/>
        <v>-23561.400000000023</v>
      </c>
    </row>
    <row r="119" spans="1:35" x14ac:dyDescent="0.3">
      <c r="A119" s="487"/>
      <c r="B119" s="153" t="str">
        <f>$B$14</f>
        <v>Medium C&amp;I [4]</v>
      </c>
      <c r="C119" s="109">
        <f t="shared" si="39"/>
        <v>-1799602.6099999994</v>
      </c>
      <c r="D119" s="110">
        <f t="shared" si="39"/>
        <v>-3777011.37</v>
      </c>
      <c r="E119" s="110">
        <f t="shared" si="37"/>
        <v>-1945740.9299999997</v>
      </c>
      <c r="F119" s="110">
        <f t="shared" si="37"/>
        <v>-1497716.1300000004</v>
      </c>
      <c r="G119" s="110">
        <f t="shared" si="37"/>
        <v>-1047616.31</v>
      </c>
      <c r="H119" s="110">
        <f t="shared" si="37"/>
        <v>-509330</v>
      </c>
      <c r="I119" s="110">
        <f t="shared" si="37"/>
        <v>-108522.2200000002</v>
      </c>
      <c r="J119" s="110">
        <f t="shared" si="37"/>
        <v>156853.74000000022</v>
      </c>
      <c r="K119" s="110">
        <f t="shared" si="37"/>
        <v>2559217.4699999997</v>
      </c>
      <c r="L119" s="110">
        <f t="shared" si="37"/>
        <v>2278419.7600000007</v>
      </c>
      <c r="M119" s="110">
        <f t="shared" si="37"/>
        <v>1399954.5599999987</v>
      </c>
      <c r="N119" s="122">
        <f t="shared" si="37"/>
        <v>2590386.3599999994</v>
      </c>
      <c r="O119" s="110">
        <f t="shared" si="37"/>
        <v>-3107381.1400000006</v>
      </c>
      <c r="P119" s="325">
        <f t="shared" si="37"/>
        <v>-418779.66000000015</v>
      </c>
      <c r="Q119" s="325">
        <f t="shared" si="37"/>
        <v>-1579044.5</v>
      </c>
      <c r="R119" s="325">
        <f t="shared" si="37"/>
        <v>-2292010.33</v>
      </c>
      <c r="S119" s="325">
        <f t="shared" si="37"/>
        <v>-720667.66000000015</v>
      </c>
      <c r="T119" s="325">
        <f t="shared" si="37"/>
        <v>-288437.74</v>
      </c>
      <c r="U119" s="325">
        <f t="shared" si="37"/>
        <v>-235330.01</v>
      </c>
      <c r="V119" s="325">
        <f t="shared" si="37"/>
        <v>4252.7500000001164</v>
      </c>
      <c r="W119" s="218">
        <f t="shared" si="38"/>
        <v>-1307778.5300000012</v>
      </c>
      <c r="X119" s="95">
        <f t="shared" si="38"/>
        <v>3358231.71</v>
      </c>
      <c r="Y119" s="95">
        <f t="shared" si="38"/>
        <v>366696.4299999997</v>
      </c>
      <c r="Z119" s="95">
        <f t="shared" si="38"/>
        <v>-794294.19999999972</v>
      </c>
      <c r="AA119" s="95">
        <f t="shared" si="38"/>
        <v>326948.64999999991</v>
      </c>
      <c r="AB119" s="95">
        <f t="shared" si="38"/>
        <v>220892.26</v>
      </c>
      <c r="AC119" s="95">
        <f t="shared" si="38"/>
        <v>-126807.7899999998</v>
      </c>
      <c r="AD119" s="164">
        <f t="shared" si="38"/>
        <v>-152600.99000000011</v>
      </c>
    </row>
    <row r="120" spans="1:35" ht="16.2" x14ac:dyDescent="0.45">
      <c r="A120" s="487"/>
      <c r="B120" s="153" t="str">
        <f>$B$15</f>
        <v>Large C&amp;I [5]</v>
      </c>
      <c r="C120" s="112">
        <f t="shared" si="39"/>
        <v>-1832621.4600000009</v>
      </c>
      <c r="D120" s="113">
        <f t="shared" si="39"/>
        <v>-1961748.4299999997</v>
      </c>
      <c r="E120" s="113">
        <f t="shared" si="37"/>
        <v>-347020.95999999996</v>
      </c>
      <c r="F120" s="113">
        <f t="shared" si="37"/>
        <v>-1506733.2600000002</v>
      </c>
      <c r="G120" s="113">
        <f t="shared" si="37"/>
        <v>-917062.44</v>
      </c>
      <c r="H120" s="113">
        <f t="shared" si="37"/>
        <v>65621.279999999795</v>
      </c>
      <c r="I120" s="113">
        <f t="shared" si="37"/>
        <v>-123131.66000000015</v>
      </c>
      <c r="J120" s="113">
        <f t="shared" si="37"/>
        <v>-112001.7099999995</v>
      </c>
      <c r="K120" s="113">
        <f t="shared" si="37"/>
        <v>2216187.84</v>
      </c>
      <c r="L120" s="113">
        <f t="shared" si="37"/>
        <v>1643282.79</v>
      </c>
      <c r="M120" s="113">
        <f t="shared" si="37"/>
        <v>575287.53000000026</v>
      </c>
      <c r="N120" s="123">
        <f t="shared" si="37"/>
        <v>2152842.87</v>
      </c>
      <c r="O120" s="113">
        <f t="shared" si="37"/>
        <v>-2597412.2800000012</v>
      </c>
      <c r="P120" s="328">
        <f t="shared" si="37"/>
        <v>554829.15000000037</v>
      </c>
      <c r="Q120" s="328">
        <f t="shared" si="37"/>
        <v>-1196030.5099999998</v>
      </c>
      <c r="R120" s="328">
        <f t="shared" si="37"/>
        <v>-2016779.9900000007</v>
      </c>
      <c r="S120" s="328">
        <f t="shared" si="37"/>
        <v>-282490.26000000024</v>
      </c>
      <c r="T120" s="328">
        <f t="shared" si="37"/>
        <v>-188177.45999999996</v>
      </c>
      <c r="U120" s="328">
        <f t="shared" si="37"/>
        <v>-437303.4299999997</v>
      </c>
      <c r="V120" s="328">
        <f t="shared" si="37"/>
        <v>1164664.1900000002</v>
      </c>
      <c r="W120" s="219">
        <f t="shared" si="38"/>
        <v>-764790.8200000003</v>
      </c>
      <c r="X120" s="96">
        <f t="shared" si="38"/>
        <v>2516577.58</v>
      </c>
      <c r="Y120" s="96">
        <f t="shared" si="38"/>
        <v>-849009.54999999981</v>
      </c>
      <c r="Z120" s="96">
        <f t="shared" si="38"/>
        <v>-510046.73000000045</v>
      </c>
      <c r="AA120" s="96">
        <f t="shared" si="38"/>
        <v>634572.1799999997</v>
      </c>
      <c r="AB120" s="96">
        <f t="shared" si="38"/>
        <v>-253798.73999999976</v>
      </c>
      <c r="AC120" s="96">
        <f t="shared" si="38"/>
        <v>-314171.76999999955</v>
      </c>
      <c r="AD120" s="165">
        <f t="shared" si="38"/>
        <v>1276665.8999999997</v>
      </c>
    </row>
    <row r="121" spans="1:35" ht="15" thickBot="1" x14ac:dyDescent="0.35">
      <c r="A121" s="487"/>
      <c r="B121" s="156" t="str">
        <f>$B$16</f>
        <v>Total</v>
      </c>
      <c r="C121" s="106">
        <f>SUM(C116:C120)</f>
        <v>-203192.83999999799</v>
      </c>
      <c r="D121" s="97">
        <f>SUM(D116:D120)</f>
        <v>-19620283.010000005</v>
      </c>
      <c r="E121" s="97">
        <f t="shared" ref="E121:V121" si="40">SUM(E116:E120)</f>
        <v>-11474558.359999999</v>
      </c>
      <c r="F121" s="97">
        <f t="shared" si="40"/>
        <v>-14719282.460000001</v>
      </c>
      <c r="G121" s="97">
        <f t="shared" si="40"/>
        <v>-14138907.49</v>
      </c>
      <c r="H121" s="97">
        <f t="shared" si="40"/>
        <v>-9539499.6900000013</v>
      </c>
      <c r="I121" s="97">
        <f t="shared" si="40"/>
        <v>-6856445.8100000005</v>
      </c>
      <c r="J121" s="97">
        <f t="shared" si="40"/>
        <v>-4195121.5499999989</v>
      </c>
      <c r="K121" s="97">
        <f t="shared" si="40"/>
        <v>17404152.98</v>
      </c>
      <c r="L121" s="97">
        <f t="shared" si="40"/>
        <v>21979720.919999998</v>
      </c>
      <c r="M121" s="97">
        <f t="shared" si="40"/>
        <v>19274303.66</v>
      </c>
      <c r="N121" s="98">
        <f t="shared" si="40"/>
        <v>24991606.239999998</v>
      </c>
      <c r="O121" s="97">
        <f t="shared" si="40"/>
        <v>-8578449.5300000012</v>
      </c>
      <c r="P121" s="368">
        <f t="shared" si="40"/>
        <v>3858694.5199999977</v>
      </c>
      <c r="Q121" s="368">
        <f t="shared" si="40"/>
        <v>-4324734.8800000008</v>
      </c>
      <c r="R121" s="368">
        <f t="shared" si="40"/>
        <v>-19195528.850000001</v>
      </c>
      <c r="S121" s="368">
        <f t="shared" si="40"/>
        <v>-8677081.5600000005</v>
      </c>
      <c r="T121" s="368">
        <f t="shared" si="40"/>
        <v>-6168566.1100000003</v>
      </c>
      <c r="U121" s="368">
        <f t="shared" si="40"/>
        <v>-5575098.7399999993</v>
      </c>
      <c r="V121" s="368">
        <f t="shared" si="40"/>
        <v>-423618.83999999962</v>
      </c>
      <c r="W121" s="220">
        <f>SUM(W116:W120)</f>
        <v>-8375256.6900000051</v>
      </c>
      <c r="X121" s="97">
        <f t="shared" ref="X121:AD121" si="41">SUM(X116:X120)</f>
        <v>23478977.530000001</v>
      </c>
      <c r="Y121" s="97">
        <f t="shared" si="41"/>
        <v>7149823.4799999995</v>
      </c>
      <c r="Z121" s="97">
        <f t="shared" si="41"/>
        <v>-4476246.3899999987</v>
      </c>
      <c r="AA121" s="97">
        <f t="shared" si="41"/>
        <v>5461825.9299999978</v>
      </c>
      <c r="AB121" s="97">
        <f t="shared" si="41"/>
        <v>3370933.5799999996</v>
      </c>
      <c r="AC121" s="97">
        <f t="shared" si="41"/>
        <v>1281347.07</v>
      </c>
      <c r="AD121" s="475">
        <f t="shared" si="41"/>
        <v>3771502.709999999</v>
      </c>
    </row>
    <row r="122" spans="1:35" x14ac:dyDescent="0.3">
      <c r="A122" s="487">
        <f>+A115+1</f>
        <v>17</v>
      </c>
      <c r="B122" s="178" t="s">
        <v>16</v>
      </c>
      <c r="C122" s="75"/>
      <c r="D122" s="76"/>
      <c r="E122" s="76"/>
      <c r="F122" s="77"/>
      <c r="G122" s="76"/>
      <c r="H122" s="76"/>
      <c r="I122" s="76"/>
      <c r="J122" s="76"/>
      <c r="K122" s="76"/>
      <c r="L122" s="76"/>
      <c r="M122" s="76"/>
      <c r="N122" s="78"/>
      <c r="O122" s="75"/>
      <c r="P122" s="382"/>
      <c r="Q122" s="382"/>
      <c r="R122" s="382"/>
      <c r="S122" s="446"/>
      <c r="T122" s="446"/>
      <c r="U122" s="446"/>
      <c r="V122" s="446"/>
      <c r="W122" s="227"/>
      <c r="X122" s="91"/>
      <c r="Y122" s="92"/>
      <c r="Z122" s="92"/>
      <c r="AA122" s="92"/>
      <c r="AB122" s="92"/>
      <c r="AC122" s="92"/>
      <c r="AD122" s="179"/>
    </row>
    <row r="123" spans="1:35" x14ac:dyDescent="0.3">
      <c r="A123" s="487"/>
      <c r="B123" s="153" t="str">
        <f>$B$11</f>
        <v>Residential [1]</v>
      </c>
      <c r="C123" s="286">
        <v>43</v>
      </c>
      <c r="D123" s="274">
        <v>45</v>
      </c>
      <c r="E123" s="274">
        <v>54</v>
      </c>
      <c r="F123" s="256">
        <v>52</v>
      </c>
      <c r="G123" s="274">
        <v>47</v>
      </c>
      <c r="H123" s="256">
        <v>60</v>
      </c>
      <c r="I123" s="274">
        <v>60</v>
      </c>
      <c r="J123" s="256">
        <v>66</v>
      </c>
      <c r="K123" s="274">
        <v>67</v>
      </c>
      <c r="L123" s="256">
        <v>63</v>
      </c>
      <c r="M123" s="256">
        <v>50</v>
      </c>
      <c r="N123" s="287">
        <v>46</v>
      </c>
      <c r="O123" s="286">
        <v>44</v>
      </c>
      <c r="P123" s="383">
        <v>40</v>
      </c>
      <c r="Q123" s="383">
        <v>49</v>
      </c>
      <c r="R123" s="383">
        <v>38</v>
      </c>
      <c r="S123" s="447">
        <v>44</v>
      </c>
      <c r="T123" s="447">
        <v>41</v>
      </c>
      <c r="U123" s="447">
        <v>41</v>
      </c>
      <c r="V123" s="447">
        <v>43</v>
      </c>
      <c r="W123" s="255">
        <f t="shared" ref="W123:AD127" si="42">O123-C123</f>
        <v>1</v>
      </c>
      <c r="X123" s="256">
        <f t="shared" si="42"/>
        <v>-5</v>
      </c>
      <c r="Y123" s="256">
        <f t="shared" si="42"/>
        <v>-5</v>
      </c>
      <c r="Z123" s="256">
        <f t="shared" si="42"/>
        <v>-14</v>
      </c>
      <c r="AA123" s="256">
        <f t="shared" si="42"/>
        <v>-3</v>
      </c>
      <c r="AB123" s="256">
        <f t="shared" si="42"/>
        <v>-19</v>
      </c>
      <c r="AC123" s="256">
        <f t="shared" si="42"/>
        <v>-19</v>
      </c>
      <c r="AD123" s="480">
        <f t="shared" si="42"/>
        <v>-23</v>
      </c>
      <c r="AE123" s="400"/>
      <c r="AF123" s="400"/>
      <c r="AG123" s="400"/>
      <c r="AH123" s="400"/>
      <c r="AI123" s="400"/>
    </row>
    <row r="124" spans="1:35" x14ac:dyDescent="0.3">
      <c r="A124" s="487"/>
      <c r="B124" s="153" t="str">
        <f>$B$12</f>
        <v>Low Income Residential [2]</v>
      </c>
      <c r="C124" s="286">
        <v>997</v>
      </c>
      <c r="D124" s="274">
        <v>1085</v>
      </c>
      <c r="E124" s="274">
        <v>1511</v>
      </c>
      <c r="F124" s="256">
        <v>1541</v>
      </c>
      <c r="G124" s="274">
        <v>1363</v>
      </c>
      <c r="H124" s="256">
        <v>1465</v>
      </c>
      <c r="I124" s="274">
        <v>1467</v>
      </c>
      <c r="J124" s="256">
        <v>1345</v>
      </c>
      <c r="K124" s="274">
        <v>1184</v>
      </c>
      <c r="L124" s="256">
        <v>1035</v>
      </c>
      <c r="M124" s="256">
        <v>887</v>
      </c>
      <c r="N124" s="287">
        <v>814</v>
      </c>
      <c r="O124" s="286">
        <v>723</v>
      </c>
      <c r="P124" s="383">
        <v>654</v>
      </c>
      <c r="Q124" s="383">
        <v>625</v>
      </c>
      <c r="R124" s="383">
        <v>613</v>
      </c>
      <c r="S124" s="447">
        <v>642</v>
      </c>
      <c r="T124" s="447">
        <v>667</v>
      </c>
      <c r="U124" s="447">
        <v>680</v>
      </c>
      <c r="V124" s="447">
        <v>689</v>
      </c>
      <c r="W124" s="255">
        <f t="shared" si="42"/>
        <v>-274</v>
      </c>
      <c r="X124" s="256">
        <f t="shared" si="42"/>
        <v>-431</v>
      </c>
      <c r="Y124" s="256">
        <f t="shared" si="42"/>
        <v>-886</v>
      </c>
      <c r="Z124" s="256">
        <f t="shared" si="42"/>
        <v>-928</v>
      </c>
      <c r="AA124" s="256">
        <f t="shared" si="42"/>
        <v>-721</v>
      </c>
      <c r="AB124" s="256">
        <f t="shared" si="42"/>
        <v>-798</v>
      </c>
      <c r="AC124" s="256">
        <f t="shared" si="42"/>
        <v>-787</v>
      </c>
      <c r="AD124" s="480">
        <f t="shared" si="42"/>
        <v>-656</v>
      </c>
    </row>
    <row r="125" spans="1:35" x14ac:dyDescent="0.3">
      <c r="A125" s="487"/>
      <c r="B125" s="153" t="str">
        <f>$B$13</f>
        <v>Small C&amp;I [3]</v>
      </c>
      <c r="C125" s="286">
        <v>0</v>
      </c>
      <c r="D125" s="274">
        <v>0</v>
      </c>
      <c r="E125" s="274">
        <v>0</v>
      </c>
      <c r="F125" s="274">
        <v>0</v>
      </c>
      <c r="G125" s="274">
        <v>0</v>
      </c>
      <c r="H125" s="274">
        <v>0</v>
      </c>
      <c r="I125" s="274">
        <v>1</v>
      </c>
      <c r="J125" s="274">
        <v>0</v>
      </c>
      <c r="K125" s="274">
        <v>0</v>
      </c>
      <c r="L125" s="274">
        <v>0</v>
      </c>
      <c r="M125" s="274">
        <v>0</v>
      </c>
      <c r="N125" s="287">
        <v>0</v>
      </c>
      <c r="O125" s="286">
        <v>0</v>
      </c>
      <c r="P125" s="383">
        <v>0</v>
      </c>
      <c r="Q125" s="383">
        <v>0</v>
      </c>
      <c r="R125" s="383">
        <v>0</v>
      </c>
      <c r="S125" s="447">
        <v>0</v>
      </c>
      <c r="T125" s="447">
        <v>0</v>
      </c>
      <c r="U125" s="447">
        <v>0</v>
      </c>
      <c r="V125" s="447">
        <v>0</v>
      </c>
      <c r="W125" s="255">
        <f t="shared" si="42"/>
        <v>0</v>
      </c>
      <c r="X125" s="256">
        <f t="shared" si="42"/>
        <v>0</v>
      </c>
      <c r="Y125" s="256">
        <f t="shared" si="42"/>
        <v>0</v>
      </c>
      <c r="Z125" s="256">
        <f t="shared" si="42"/>
        <v>0</v>
      </c>
      <c r="AA125" s="256">
        <f t="shared" si="42"/>
        <v>0</v>
      </c>
      <c r="AB125" s="256">
        <f t="shared" si="42"/>
        <v>0</v>
      </c>
      <c r="AC125" s="256">
        <f t="shared" si="42"/>
        <v>-1</v>
      </c>
      <c r="AD125" s="480">
        <f t="shared" si="42"/>
        <v>0</v>
      </c>
      <c r="AE125" s="401"/>
      <c r="AF125" s="401"/>
      <c r="AG125" s="401"/>
      <c r="AH125" s="401"/>
      <c r="AI125" s="401"/>
    </row>
    <row r="126" spans="1:35" x14ac:dyDescent="0.3">
      <c r="A126" s="487"/>
      <c r="B126" s="153" t="str">
        <f>$B$14</f>
        <v>Medium C&amp;I [4]</v>
      </c>
      <c r="C126" s="286">
        <v>0</v>
      </c>
      <c r="D126" s="274">
        <v>0</v>
      </c>
      <c r="E126" s="274">
        <v>0</v>
      </c>
      <c r="F126" s="274">
        <v>0</v>
      </c>
      <c r="G126" s="274">
        <v>0</v>
      </c>
      <c r="H126" s="274">
        <v>0</v>
      </c>
      <c r="I126" s="274">
        <v>0</v>
      </c>
      <c r="J126" s="274">
        <v>0</v>
      </c>
      <c r="K126" s="274">
        <v>0</v>
      </c>
      <c r="L126" s="274">
        <v>0</v>
      </c>
      <c r="M126" s="274">
        <v>0</v>
      </c>
      <c r="N126" s="287">
        <v>0</v>
      </c>
      <c r="O126" s="286">
        <v>0</v>
      </c>
      <c r="P126" s="383">
        <v>0</v>
      </c>
      <c r="Q126" s="383">
        <v>0</v>
      </c>
      <c r="R126" s="383">
        <v>0</v>
      </c>
      <c r="S126" s="447">
        <v>0</v>
      </c>
      <c r="T126" s="447">
        <v>0</v>
      </c>
      <c r="U126" s="447">
        <v>0</v>
      </c>
      <c r="V126" s="447">
        <v>0</v>
      </c>
      <c r="W126" s="255">
        <f t="shared" si="42"/>
        <v>0</v>
      </c>
      <c r="X126" s="256">
        <f t="shared" si="42"/>
        <v>0</v>
      </c>
      <c r="Y126" s="256">
        <f t="shared" si="42"/>
        <v>0</v>
      </c>
      <c r="Z126" s="256">
        <f t="shared" si="42"/>
        <v>0</v>
      </c>
      <c r="AA126" s="256">
        <f t="shared" si="42"/>
        <v>0</v>
      </c>
      <c r="AB126" s="256">
        <f t="shared" si="42"/>
        <v>0</v>
      </c>
      <c r="AC126" s="256">
        <f t="shared" si="42"/>
        <v>0</v>
      </c>
      <c r="AD126" s="480">
        <f t="shared" si="42"/>
        <v>0</v>
      </c>
    </row>
    <row r="127" spans="1:35" ht="16.2" x14ac:dyDescent="0.45">
      <c r="A127" s="487"/>
      <c r="B127" s="153" t="str">
        <f>$B$15</f>
        <v>Large C&amp;I [5]</v>
      </c>
      <c r="C127" s="288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0</v>
      </c>
      <c r="N127" s="289">
        <v>0</v>
      </c>
      <c r="O127" s="288">
        <v>0</v>
      </c>
      <c r="P127" s="384">
        <v>0</v>
      </c>
      <c r="Q127" s="384">
        <v>0</v>
      </c>
      <c r="R127" s="384">
        <v>0</v>
      </c>
      <c r="S127" s="448">
        <v>0</v>
      </c>
      <c r="T127" s="448">
        <v>0</v>
      </c>
      <c r="U127" s="448">
        <v>0</v>
      </c>
      <c r="V127" s="448">
        <v>0</v>
      </c>
      <c r="W127" s="279">
        <f t="shared" si="42"/>
        <v>0</v>
      </c>
      <c r="X127" s="277">
        <f t="shared" si="42"/>
        <v>0</v>
      </c>
      <c r="Y127" s="277">
        <f t="shared" si="42"/>
        <v>0</v>
      </c>
      <c r="Z127" s="277">
        <f t="shared" si="42"/>
        <v>0</v>
      </c>
      <c r="AA127" s="277">
        <f t="shared" si="42"/>
        <v>0</v>
      </c>
      <c r="AB127" s="277">
        <f t="shared" si="42"/>
        <v>0</v>
      </c>
      <c r="AC127" s="277">
        <f t="shared" si="42"/>
        <v>0</v>
      </c>
      <c r="AD127" s="484">
        <f t="shared" si="42"/>
        <v>0</v>
      </c>
    </row>
    <row r="128" spans="1:35" x14ac:dyDescent="0.3">
      <c r="A128" s="487"/>
      <c r="B128" s="153" t="str">
        <f>$B$16</f>
        <v>Total</v>
      </c>
      <c r="C128" s="259">
        <f>SUM(C123:C127)</f>
        <v>1040</v>
      </c>
      <c r="D128" s="260">
        <f>SUM(D123:D127)</f>
        <v>1130</v>
      </c>
      <c r="E128" s="260">
        <f t="shared" ref="E128:AD128" si="43">SUM(E123:E127)</f>
        <v>1565</v>
      </c>
      <c r="F128" s="261">
        <f t="shared" si="43"/>
        <v>1593</v>
      </c>
      <c r="G128" s="260">
        <f t="shared" si="43"/>
        <v>1410</v>
      </c>
      <c r="H128" s="260">
        <f t="shared" si="43"/>
        <v>1525</v>
      </c>
      <c r="I128" s="260">
        <f t="shared" si="43"/>
        <v>1528</v>
      </c>
      <c r="J128" s="260">
        <f t="shared" si="43"/>
        <v>1411</v>
      </c>
      <c r="K128" s="260">
        <f t="shared" si="43"/>
        <v>1251</v>
      </c>
      <c r="L128" s="260">
        <f t="shared" si="43"/>
        <v>1098</v>
      </c>
      <c r="M128" s="260">
        <f t="shared" si="43"/>
        <v>937</v>
      </c>
      <c r="N128" s="262">
        <f t="shared" si="43"/>
        <v>860</v>
      </c>
      <c r="O128" s="256">
        <f t="shared" si="43"/>
        <v>767</v>
      </c>
      <c r="P128" s="383">
        <f t="shared" si="43"/>
        <v>694</v>
      </c>
      <c r="Q128" s="383">
        <f t="shared" si="43"/>
        <v>674</v>
      </c>
      <c r="R128" s="383">
        <f t="shared" si="43"/>
        <v>651</v>
      </c>
      <c r="S128" s="383">
        <f t="shared" si="43"/>
        <v>686</v>
      </c>
      <c r="T128" s="383">
        <f t="shared" si="43"/>
        <v>708</v>
      </c>
      <c r="U128" s="383">
        <f t="shared" si="43"/>
        <v>721</v>
      </c>
      <c r="V128" s="383">
        <f t="shared" si="43"/>
        <v>732</v>
      </c>
      <c r="W128" s="255">
        <f t="shared" si="43"/>
        <v>-273</v>
      </c>
      <c r="X128" s="256">
        <f t="shared" si="43"/>
        <v>-436</v>
      </c>
      <c r="Y128" s="256">
        <f t="shared" si="43"/>
        <v>-891</v>
      </c>
      <c r="Z128" s="256">
        <f t="shared" si="43"/>
        <v>-942</v>
      </c>
      <c r="AA128" s="256">
        <f t="shared" si="43"/>
        <v>-724</v>
      </c>
      <c r="AB128" s="256">
        <f t="shared" si="43"/>
        <v>-817</v>
      </c>
      <c r="AC128" s="256">
        <f t="shared" si="43"/>
        <v>-807</v>
      </c>
      <c r="AD128" s="480">
        <f t="shared" si="43"/>
        <v>-679</v>
      </c>
    </row>
    <row r="129" spans="1:35" x14ac:dyDescent="0.3">
      <c r="A129" s="487">
        <f>+A122+1</f>
        <v>18</v>
      </c>
      <c r="B129" s="182" t="s">
        <v>20</v>
      </c>
      <c r="C129" s="259"/>
      <c r="D129" s="260"/>
      <c r="E129" s="260"/>
      <c r="F129" s="261"/>
      <c r="G129" s="260"/>
      <c r="H129" s="260"/>
      <c r="I129" s="260"/>
      <c r="J129" s="260"/>
      <c r="K129" s="260"/>
      <c r="L129" s="260"/>
      <c r="M129" s="260"/>
      <c r="N129" s="262"/>
      <c r="O129" s="256"/>
      <c r="P129" s="383"/>
      <c r="Q129" s="383"/>
      <c r="R129" s="383"/>
      <c r="S129" s="447"/>
      <c r="T129" s="447"/>
      <c r="U129" s="447"/>
      <c r="V129" s="447"/>
      <c r="W129" s="281"/>
      <c r="X129" s="282"/>
      <c r="Y129" s="282"/>
      <c r="Z129" s="282"/>
      <c r="AA129" s="282"/>
      <c r="AB129" s="282"/>
      <c r="AC129" s="282"/>
      <c r="AD129" s="485"/>
    </row>
    <row r="130" spans="1:35" x14ac:dyDescent="0.3">
      <c r="A130" s="487"/>
      <c r="B130" s="153" t="str">
        <f>$B$11</f>
        <v>Residential [1]</v>
      </c>
      <c r="C130" s="259">
        <v>80</v>
      </c>
      <c r="D130" s="260">
        <v>917</v>
      </c>
      <c r="E130" s="260">
        <v>665</v>
      </c>
      <c r="F130" s="261">
        <v>639</v>
      </c>
      <c r="G130" s="260">
        <v>983</v>
      </c>
      <c r="H130" s="260">
        <v>766</v>
      </c>
      <c r="I130" s="260">
        <v>1256</v>
      </c>
      <c r="J130" s="260">
        <v>181</v>
      </c>
      <c r="K130" s="260">
        <v>2</v>
      </c>
      <c r="L130" s="260">
        <v>3</v>
      </c>
      <c r="M130" s="260">
        <v>16</v>
      </c>
      <c r="N130" s="262">
        <v>6</v>
      </c>
      <c r="O130" s="256">
        <v>2</v>
      </c>
      <c r="P130" s="383">
        <v>0</v>
      </c>
      <c r="Q130" s="383">
        <v>0</v>
      </c>
      <c r="R130" s="383">
        <v>0</v>
      </c>
      <c r="S130" s="447">
        <v>0</v>
      </c>
      <c r="T130" s="447">
        <v>0</v>
      </c>
      <c r="U130" s="447">
        <v>0</v>
      </c>
      <c r="V130" s="447">
        <v>0</v>
      </c>
      <c r="W130" s="255">
        <f t="shared" ref="W130:AD134" si="44">O130-C130</f>
        <v>-78</v>
      </c>
      <c r="X130" s="256">
        <f t="shared" si="44"/>
        <v>-917</v>
      </c>
      <c r="Y130" s="256">
        <f t="shared" si="44"/>
        <v>-665</v>
      </c>
      <c r="Z130" s="256">
        <f t="shared" si="44"/>
        <v>-639</v>
      </c>
      <c r="AA130" s="256">
        <f t="shared" si="44"/>
        <v>-983</v>
      </c>
      <c r="AB130" s="256">
        <f t="shared" si="44"/>
        <v>-766</v>
      </c>
      <c r="AC130" s="256">
        <f t="shared" si="44"/>
        <v>-1256</v>
      </c>
      <c r="AD130" s="480">
        <f t="shared" si="44"/>
        <v>-181</v>
      </c>
    </row>
    <row r="131" spans="1:35" x14ac:dyDescent="0.3">
      <c r="A131" s="487"/>
      <c r="B131" s="153" t="str">
        <f>$B$12</f>
        <v>Low Income Residential [2]</v>
      </c>
      <c r="C131" s="259">
        <v>6</v>
      </c>
      <c r="D131" s="260">
        <v>18</v>
      </c>
      <c r="E131" s="260">
        <v>262</v>
      </c>
      <c r="F131" s="261">
        <v>237</v>
      </c>
      <c r="G131" s="260">
        <v>455</v>
      </c>
      <c r="H131" s="260">
        <v>313</v>
      </c>
      <c r="I131" s="260">
        <v>624</v>
      </c>
      <c r="J131" s="260">
        <v>70</v>
      </c>
      <c r="K131" s="260">
        <v>0</v>
      </c>
      <c r="L131" s="260">
        <v>0</v>
      </c>
      <c r="M131" s="260">
        <v>0</v>
      </c>
      <c r="N131" s="262">
        <v>0</v>
      </c>
      <c r="O131" s="256">
        <v>0</v>
      </c>
      <c r="P131" s="383">
        <v>0</v>
      </c>
      <c r="Q131" s="383">
        <v>0</v>
      </c>
      <c r="R131" s="383">
        <v>0</v>
      </c>
      <c r="S131" s="447">
        <v>0</v>
      </c>
      <c r="T131" s="447">
        <v>0</v>
      </c>
      <c r="U131" s="447">
        <v>0</v>
      </c>
      <c r="V131" s="447">
        <v>0</v>
      </c>
      <c r="W131" s="255">
        <f t="shared" si="44"/>
        <v>-6</v>
      </c>
      <c r="X131" s="256">
        <f t="shared" si="44"/>
        <v>-18</v>
      </c>
      <c r="Y131" s="256">
        <f t="shared" si="44"/>
        <v>-262</v>
      </c>
      <c r="Z131" s="256">
        <f t="shared" si="44"/>
        <v>-237</v>
      </c>
      <c r="AA131" s="256">
        <f t="shared" si="44"/>
        <v>-455</v>
      </c>
      <c r="AB131" s="256">
        <f t="shared" si="44"/>
        <v>-313</v>
      </c>
      <c r="AC131" s="256">
        <f t="shared" si="44"/>
        <v>-624</v>
      </c>
      <c r="AD131" s="480">
        <f t="shared" si="44"/>
        <v>-70</v>
      </c>
    </row>
    <row r="132" spans="1:35" x14ac:dyDescent="0.3">
      <c r="A132" s="290"/>
      <c r="B132" s="291" t="str">
        <f>$B$13</f>
        <v>Small C&amp;I [3]</v>
      </c>
      <c r="C132" s="292">
        <v>78</v>
      </c>
      <c r="D132" s="293">
        <v>105</v>
      </c>
      <c r="E132" s="293">
        <v>132</v>
      </c>
      <c r="F132" s="294">
        <v>105</v>
      </c>
      <c r="G132" s="293">
        <v>79</v>
      </c>
      <c r="H132" s="260">
        <v>62</v>
      </c>
      <c r="I132" s="260">
        <v>41</v>
      </c>
      <c r="J132" s="260">
        <v>1</v>
      </c>
      <c r="K132" s="260">
        <v>0</v>
      </c>
      <c r="L132" s="260">
        <v>1</v>
      </c>
      <c r="M132" s="260">
        <v>32</v>
      </c>
      <c r="N132" s="262">
        <v>58</v>
      </c>
      <c r="O132" s="256">
        <v>22</v>
      </c>
      <c r="P132" s="383">
        <v>0</v>
      </c>
      <c r="Q132" s="383">
        <v>0</v>
      </c>
      <c r="R132" s="383">
        <v>0</v>
      </c>
      <c r="S132" s="447">
        <v>0</v>
      </c>
      <c r="T132" s="447">
        <v>0</v>
      </c>
      <c r="U132" s="447">
        <v>0</v>
      </c>
      <c r="V132" s="447">
        <v>0</v>
      </c>
      <c r="W132" s="255">
        <f t="shared" si="44"/>
        <v>-56</v>
      </c>
      <c r="X132" s="256">
        <f t="shared" si="44"/>
        <v>-105</v>
      </c>
      <c r="Y132" s="256">
        <f t="shared" si="44"/>
        <v>-132</v>
      </c>
      <c r="Z132" s="256">
        <f t="shared" si="44"/>
        <v>-105</v>
      </c>
      <c r="AA132" s="256">
        <f t="shared" si="44"/>
        <v>-79</v>
      </c>
      <c r="AB132" s="256">
        <f t="shared" si="44"/>
        <v>-62</v>
      </c>
      <c r="AC132" s="256">
        <f t="shared" si="44"/>
        <v>-41</v>
      </c>
      <c r="AD132" s="480">
        <f t="shared" si="44"/>
        <v>-1</v>
      </c>
    </row>
    <row r="133" spans="1:35" x14ac:dyDescent="0.3">
      <c r="A133" s="290"/>
      <c r="B133" s="291" t="str">
        <f>$B$14</f>
        <v>Medium C&amp;I [4]</v>
      </c>
      <c r="C133" s="292">
        <v>6</v>
      </c>
      <c r="D133" s="293">
        <v>10</v>
      </c>
      <c r="E133" s="293">
        <v>9</v>
      </c>
      <c r="F133" s="294">
        <v>9</v>
      </c>
      <c r="G133" s="293">
        <v>7</v>
      </c>
      <c r="H133" s="260">
        <v>5</v>
      </c>
      <c r="I133" s="260">
        <v>7</v>
      </c>
      <c r="J133" s="260">
        <v>0</v>
      </c>
      <c r="K133" s="260">
        <v>0</v>
      </c>
      <c r="L133" s="260">
        <v>0</v>
      </c>
      <c r="M133" s="260">
        <v>3</v>
      </c>
      <c r="N133" s="262">
        <v>3</v>
      </c>
      <c r="O133" s="256">
        <v>1</v>
      </c>
      <c r="P133" s="383">
        <v>0</v>
      </c>
      <c r="Q133" s="383">
        <v>0</v>
      </c>
      <c r="R133" s="383">
        <v>0</v>
      </c>
      <c r="S133" s="447">
        <v>0</v>
      </c>
      <c r="T133" s="447">
        <v>0</v>
      </c>
      <c r="U133" s="447">
        <v>0</v>
      </c>
      <c r="V133" s="447">
        <v>0</v>
      </c>
      <c r="W133" s="255">
        <f t="shared" si="44"/>
        <v>-5</v>
      </c>
      <c r="X133" s="256">
        <f t="shared" si="44"/>
        <v>-10</v>
      </c>
      <c r="Y133" s="256">
        <f t="shared" si="44"/>
        <v>-9</v>
      </c>
      <c r="Z133" s="256">
        <f t="shared" si="44"/>
        <v>-9</v>
      </c>
      <c r="AA133" s="256">
        <f t="shared" si="44"/>
        <v>-7</v>
      </c>
      <c r="AB133" s="256">
        <f t="shared" si="44"/>
        <v>-5</v>
      </c>
      <c r="AC133" s="256">
        <f t="shared" si="44"/>
        <v>-7</v>
      </c>
      <c r="AD133" s="480">
        <f t="shared" si="44"/>
        <v>0</v>
      </c>
    </row>
    <row r="134" spans="1:35" ht="16.2" x14ac:dyDescent="0.45">
      <c r="A134" s="290"/>
      <c r="B134" s="291" t="str">
        <f>$B$15</f>
        <v>Large C&amp;I [5]</v>
      </c>
      <c r="C134" s="295">
        <v>0</v>
      </c>
      <c r="D134" s="296">
        <v>1</v>
      </c>
      <c r="E134" s="296">
        <v>1</v>
      </c>
      <c r="F134" s="297">
        <v>0</v>
      </c>
      <c r="G134" s="296">
        <v>0</v>
      </c>
      <c r="H134" s="265">
        <v>0</v>
      </c>
      <c r="I134" s="265">
        <v>0</v>
      </c>
      <c r="J134" s="265">
        <v>0</v>
      </c>
      <c r="K134" s="265">
        <v>0</v>
      </c>
      <c r="L134" s="265">
        <v>0</v>
      </c>
      <c r="M134" s="265">
        <v>0</v>
      </c>
      <c r="N134" s="267">
        <v>0</v>
      </c>
      <c r="O134" s="277">
        <v>0</v>
      </c>
      <c r="P134" s="384">
        <v>0</v>
      </c>
      <c r="Q134" s="384">
        <v>0</v>
      </c>
      <c r="R134" s="384">
        <v>0</v>
      </c>
      <c r="S134" s="448">
        <v>0</v>
      </c>
      <c r="T134" s="448">
        <v>0</v>
      </c>
      <c r="U134" s="448">
        <v>0</v>
      </c>
      <c r="V134" s="448">
        <v>0</v>
      </c>
      <c r="W134" s="279">
        <f t="shared" si="44"/>
        <v>0</v>
      </c>
      <c r="X134" s="277">
        <f t="shared" si="44"/>
        <v>-1</v>
      </c>
      <c r="Y134" s="277">
        <f t="shared" si="44"/>
        <v>-1</v>
      </c>
      <c r="Z134" s="277">
        <f t="shared" si="44"/>
        <v>0</v>
      </c>
      <c r="AA134" s="277">
        <f t="shared" si="44"/>
        <v>0</v>
      </c>
      <c r="AB134" s="277">
        <f t="shared" si="44"/>
        <v>0</v>
      </c>
      <c r="AC134" s="277">
        <f t="shared" si="44"/>
        <v>0</v>
      </c>
      <c r="AD134" s="484">
        <f t="shared" si="44"/>
        <v>0</v>
      </c>
    </row>
    <row r="135" spans="1:35" x14ac:dyDescent="0.3">
      <c r="A135" s="290"/>
      <c r="B135" s="291" t="str">
        <f>$B$16</f>
        <v>Total</v>
      </c>
      <c r="C135" s="292">
        <f>SUM(C130:C134)</f>
        <v>170</v>
      </c>
      <c r="D135" s="293">
        <f>SUM(D130:D134)</f>
        <v>1051</v>
      </c>
      <c r="E135" s="293">
        <f t="shared" ref="E135:V135" si="45">SUM(E130:E134)</f>
        <v>1069</v>
      </c>
      <c r="F135" s="294">
        <f t="shared" si="45"/>
        <v>990</v>
      </c>
      <c r="G135" s="293">
        <f t="shared" si="45"/>
        <v>1524</v>
      </c>
      <c r="H135" s="260">
        <f t="shared" si="45"/>
        <v>1146</v>
      </c>
      <c r="I135" s="260">
        <f t="shared" si="45"/>
        <v>1928</v>
      </c>
      <c r="J135" s="260">
        <f t="shared" si="45"/>
        <v>252</v>
      </c>
      <c r="K135" s="260">
        <f t="shared" si="45"/>
        <v>2</v>
      </c>
      <c r="L135" s="260">
        <f t="shared" si="45"/>
        <v>4</v>
      </c>
      <c r="M135" s="260">
        <f t="shared" si="45"/>
        <v>51</v>
      </c>
      <c r="N135" s="262">
        <f t="shared" si="45"/>
        <v>67</v>
      </c>
      <c r="O135" s="256">
        <f t="shared" si="45"/>
        <v>25</v>
      </c>
      <c r="P135" s="383">
        <f t="shared" si="45"/>
        <v>0</v>
      </c>
      <c r="Q135" s="383">
        <f t="shared" si="45"/>
        <v>0</v>
      </c>
      <c r="R135" s="383">
        <f t="shared" si="45"/>
        <v>0</v>
      </c>
      <c r="S135" s="447">
        <f t="shared" si="45"/>
        <v>0</v>
      </c>
      <c r="T135" s="447">
        <f t="shared" si="45"/>
        <v>0</v>
      </c>
      <c r="U135" s="447">
        <f t="shared" si="45"/>
        <v>0</v>
      </c>
      <c r="V135" s="447">
        <f t="shared" si="45"/>
        <v>0</v>
      </c>
      <c r="W135" s="281">
        <f>SUM(W130:W134)</f>
        <v>-145</v>
      </c>
      <c r="X135" s="282">
        <f>SUM(X130:X134)</f>
        <v>-1051</v>
      </c>
      <c r="Y135" s="282">
        <f t="shared" ref="Y135:AD135" si="46">SUM(Y130:Y134)</f>
        <v>-1069</v>
      </c>
      <c r="Z135" s="282">
        <f t="shared" si="46"/>
        <v>-990</v>
      </c>
      <c r="AA135" s="282">
        <f t="shared" si="46"/>
        <v>-1524</v>
      </c>
      <c r="AB135" s="282">
        <f t="shared" si="46"/>
        <v>-1146</v>
      </c>
      <c r="AC135" s="282">
        <f t="shared" si="46"/>
        <v>-1928</v>
      </c>
      <c r="AD135" s="485">
        <f t="shared" si="46"/>
        <v>-252</v>
      </c>
    </row>
    <row r="136" spans="1:35" x14ac:dyDescent="0.3">
      <c r="A136" s="290">
        <f>+A129+1</f>
        <v>19</v>
      </c>
      <c r="B136" s="184" t="s">
        <v>90</v>
      </c>
      <c r="C136" s="292"/>
      <c r="D136" s="293"/>
      <c r="E136" s="293"/>
      <c r="F136" s="294"/>
      <c r="G136" s="293"/>
      <c r="H136" s="260"/>
      <c r="I136" s="260"/>
      <c r="J136" s="260"/>
      <c r="K136" s="260"/>
      <c r="L136" s="260"/>
      <c r="M136" s="260"/>
      <c r="N136" s="262"/>
      <c r="O136" s="256"/>
      <c r="P136" s="383"/>
      <c r="Q136" s="383"/>
      <c r="R136" s="383"/>
      <c r="S136" s="447"/>
      <c r="T136" s="447"/>
      <c r="U136" s="447"/>
      <c r="V136" s="447"/>
      <c r="W136" s="281"/>
      <c r="X136" s="282"/>
      <c r="Y136" s="92"/>
      <c r="Z136" s="92"/>
      <c r="AA136" s="92"/>
      <c r="AB136" s="92"/>
      <c r="AC136" s="92"/>
      <c r="AD136" s="179"/>
    </row>
    <row r="137" spans="1:35" x14ac:dyDescent="0.3">
      <c r="A137" s="290"/>
      <c r="B137" s="291" t="str">
        <f>$B$11</f>
        <v>Residential [1]</v>
      </c>
      <c r="C137" s="292">
        <v>6071</v>
      </c>
      <c r="D137" s="293">
        <v>8434</v>
      </c>
      <c r="E137" s="293">
        <v>10246</v>
      </c>
      <c r="F137" s="294">
        <v>8801</v>
      </c>
      <c r="G137" s="293">
        <v>8537</v>
      </c>
      <c r="H137" s="260">
        <v>7773</v>
      </c>
      <c r="I137" s="260">
        <v>6476</v>
      </c>
      <c r="J137" s="260">
        <v>4489</v>
      </c>
      <c r="K137" s="260">
        <v>3143</v>
      </c>
      <c r="L137" s="260">
        <v>2139</v>
      </c>
      <c r="M137" s="260">
        <v>2751</v>
      </c>
      <c r="N137" s="262">
        <v>3727</v>
      </c>
      <c r="O137" s="256">
        <v>3018</v>
      </c>
      <c r="P137" s="383">
        <v>1624</v>
      </c>
      <c r="Q137" s="383">
        <v>1738</v>
      </c>
      <c r="R137" s="383">
        <v>1471</v>
      </c>
      <c r="S137" s="447">
        <v>1174</v>
      </c>
      <c r="T137" s="447">
        <v>957</v>
      </c>
      <c r="U137" s="447">
        <v>719</v>
      </c>
      <c r="V137" s="447">
        <v>638</v>
      </c>
      <c r="W137" s="255">
        <f t="shared" ref="W137:AD141" si="47">O137-C137</f>
        <v>-3053</v>
      </c>
      <c r="X137" s="256">
        <f t="shared" si="47"/>
        <v>-6810</v>
      </c>
      <c r="Y137" s="256">
        <f t="shared" si="47"/>
        <v>-8508</v>
      </c>
      <c r="Z137" s="256">
        <f t="shared" si="47"/>
        <v>-7330</v>
      </c>
      <c r="AA137" s="256">
        <f t="shared" si="47"/>
        <v>-7363</v>
      </c>
      <c r="AB137" s="256">
        <f t="shared" si="47"/>
        <v>-6816</v>
      </c>
      <c r="AC137" s="256">
        <f t="shared" si="47"/>
        <v>-5757</v>
      </c>
      <c r="AD137" s="480">
        <f t="shared" si="47"/>
        <v>-3851</v>
      </c>
      <c r="AE137" s="400"/>
      <c r="AF137" s="400"/>
      <c r="AG137" s="400"/>
      <c r="AH137" s="400"/>
      <c r="AI137" s="400"/>
    </row>
    <row r="138" spans="1:35" x14ac:dyDescent="0.3">
      <c r="A138" s="290"/>
      <c r="B138" s="291" t="str">
        <f>$B$12</f>
        <v>Low Income Residential [2]</v>
      </c>
      <c r="C138" s="292">
        <v>1317</v>
      </c>
      <c r="D138" s="293">
        <v>1669</v>
      </c>
      <c r="E138" s="293">
        <v>3587</v>
      </c>
      <c r="F138" s="294">
        <v>3163</v>
      </c>
      <c r="G138" s="293">
        <v>3293</v>
      </c>
      <c r="H138" s="260">
        <v>3206</v>
      </c>
      <c r="I138" s="260">
        <v>2802</v>
      </c>
      <c r="J138" s="260">
        <v>2143</v>
      </c>
      <c r="K138" s="260">
        <v>726</v>
      </c>
      <c r="L138" s="260">
        <v>317</v>
      </c>
      <c r="M138" s="260">
        <v>293</v>
      </c>
      <c r="N138" s="262">
        <v>338</v>
      </c>
      <c r="O138" s="256">
        <v>351</v>
      </c>
      <c r="P138" s="383">
        <v>318</v>
      </c>
      <c r="Q138" s="383">
        <v>403</v>
      </c>
      <c r="R138" s="383">
        <v>394</v>
      </c>
      <c r="S138" s="447">
        <v>341</v>
      </c>
      <c r="T138" s="447">
        <v>274</v>
      </c>
      <c r="U138" s="447">
        <v>201</v>
      </c>
      <c r="V138" s="447">
        <v>165</v>
      </c>
      <c r="W138" s="255">
        <f t="shared" si="47"/>
        <v>-966</v>
      </c>
      <c r="X138" s="256">
        <f t="shared" si="47"/>
        <v>-1351</v>
      </c>
      <c r="Y138" s="256">
        <f t="shared" si="47"/>
        <v>-3184</v>
      </c>
      <c r="Z138" s="256">
        <f t="shared" si="47"/>
        <v>-2769</v>
      </c>
      <c r="AA138" s="256">
        <f t="shared" si="47"/>
        <v>-2952</v>
      </c>
      <c r="AB138" s="256">
        <f t="shared" si="47"/>
        <v>-2932</v>
      </c>
      <c r="AC138" s="256">
        <f t="shared" si="47"/>
        <v>-2601</v>
      </c>
      <c r="AD138" s="480">
        <f t="shared" si="47"/>
        <v>-1978</v>
      </c>
    </row>
    <row r="139" spans="1:35" x14ac:dyDescent="0.3">
      <c r="A139" s="290"/>
      <c r="B139" s="291" t="str">
        <f>$B$13</f>
        <v>Small C&amp;I [3]</v>
      </c>
      <c r="C139" s="292">
        <v>134</v>
      </c>
      <c r="D139" s="293">
        <v>190</v>
      </c>
      <c r="E139" s="293">
        <v>208</v>
      </c>
      <c r="F139" s="294">
        <v>163</v>
      </c>
      <c r="G139" s="293">
        <v>135</v>
      </c>
      <c r="H139" s="260">
        <v>104</v>
      </c>
      <c r="I139" s="260">
        <v>89</v>
      </c>
      <c r="J139" s="260">
        <v>66</v>
      </c>
      <c r="K139" s="260">
        <v>53</v>
      </c>
      <c r="L139" s="260">
        <v>47</v>
      </c>
      <c r="M139" s="260">
        <v>64</v>
      </c>
      <c r="N139" s="262">
        <v>76</v>
      </c>
      <c r="O139" s="256">
        <v>44</v>
      </c>
      <c r="P139" s="383">
        <v>26</v>
      </c>
      <c r="Q139" s="383">
        <v>25</v>
      </c>
      <c r="R139" s="383">
        <v>26</v>
      </c>
      <c r="S139" s="447">
        <v>24</v>
      </c>
      <c r="T139" s="447">
        <v>20</v>
      </c>
      <c r="U139" s="447">
        <v>41</v>
      </c>
      <c r="V139" s="447">
        <v>47</v>
      </c>
      <c r="W139" s="255">
        <f t="shared" si="47"/>
        <v>-90</v>
      </c>
      <c r="X139" s="256">
        <f t="shared" si="47"/>
        <v>-164</v>
      </c>
      <c r="Y139" s="256">
        <f t="shared" si="47"/>
        <v>-183</v>
      </c>
      <c r="Z139" s="256">
        <f t="shared" si="47"/>
        <v>-137</v>
      </c>
      <c r="AA139" s="256">
        <f t="shared" si="47"/>
        <v>-111</v>
      </c>
      <c r="AB139" s="256">
        <f t="shared" si="47"/>
        <v>-84</v>
      </c>
      <c r="AC139" s="256">
        <f t="shared" si="47"/>
        <v>-48</v>
      </c>
      <c r="AD139" s="480">
        <f t="shared" si="47"/>
        <v>-19</v>
      </c>
      <c r="AE139" s="401"/>
      <c r="AF139" s="401"/>
      <c r="AG139" s="401"/>
      <c r="AH139" s="401"/>
      <c r="AI139" s="401"/>
    </row>
    <row r="140" spans="1:35" x14ac:dyDescent="0.3">
      <c r="A140" s="290"/>
      <c r="B140" s="291" t="str">
        <f>$B$14</f>
        <v>Medium C&amp;I [4]</v>
      </c>
      <c r="C140" s="292">
        <v>54</v>
      </c>
      <c r="D140" s="293">
        <v>62</v>
      </c>
      <c r="E140" s="293">
        <v>69</v>
      </c>
      <c r="F140" s="294">
        <v>59</v>
      </c>
      <c r="G140" s="293">
        <v>54</v>
      </c>
      <c r="H140" s="260">
        <v>48</v>
      </c>
      <c r="I140" s="260">
        <v>37</v>
      </c>
      <c r="J140" s="260">
        <v>23</v>
      </c>
      <c r="K140" s="260">
        <v>24</v>
      </c>
      <c r="L140" s="260">
        <v>27</v>
      </c>
      <c r="M140" s="260">
        <v>28</v>
      </c>
      <c r="N140" s="262">
        <v>39</v>
      </c>
      <c r="O140" s="256">
        <v>30</v>
      </c>
      <c r="P140" s="383">
        <v>10</v>
      </c>
      <c r="Q140" s="383">
        <v>10</v>
      </c>
      <c r="R140" s="383">
        <v>12</v>
      </c>
      <c r="S140" s="447">
        <v>16</v>
      </c>
      <c r="T140" s="447">
        <v>21</v>
      </c>
      <c r="U140" s="447">
        <v>30</v>
      </c>
      <c r="V140" s="447">
        <v>29</v>
      </c>
      <c r="W140" s="255">
        <f t="shared" si="47"/>
        <v>-24</v>
      </c>
      <c r="X140" s="256">
        <f t="shared" si="47"/>
        <v>-52</v>
      </c>
      <c r="Y140" s="256">
        <f t="shared" si="47"/>
        <v>-59</v>
      </c>
      <c r="Z140" s="256">
        <f t="shared" si="47"/>
        <v>-47</v>
      </c>
      <c r="AA140" s="256">
        <f t="shared" si="47"/>
        <v>-38</v>
      </c>
      <c r="AB140" s="256">
        <f t="shared" si="47"/>
        <v>-27</v>
      </c>
      <c r="AC140" s="256">
        <f t="shared" si="47"/>
        <v>-7</v>
      </c>
      <c r="AD140" s="480">
        <f t="shared" si="47"/>
        <v>6</v>
      </c>
    </row>
    <row r="141" spans="1:35" ht="16.2" x14ac:dyDescent="0.45">
      <c r="A141" s="290"/>
      <c r="B141" s="291" t="str">
        <f>$B$15</f>
        <v>Large C&amp;I [5]</v>
      </c>
      <c r="C141" s="295">
        <v>5</v>
      </c>
      <c r="D141" s="296">
        <v>7</v>
      </c>
      <c r="E141" s="296">
        <v>8</v>
      </c>
      <c r="F141" s="297">
        <v>7</v>
      </c>
      <c r="G141" s="296">
        <v>6</v>
      </c>
      <c r="H141" s="265">
        <v>5</v>
      </c>
      <c r="I141" s="265">
        <v>3</v>
      </c>
      <c r="J141" s="265">
        <v>2</v>
      </c>
      <c r="K141" s="265">
        <v>3</v>
      </c>
      <c r="L141" s="265">
        <v>2</v>
      </c>
      <c r="M141" s="265">
        <v>3</v>
      </c>
      <c r="N141" s="267">
        <v>2</v>
      </c>
      <c r="O141" s="277">
        <v>1</v>
      </c>
      <c r="P141" s="384">
        <v>0</v>
      </c>
      <c r="Q141" s="384">
        <v>2</v>
      </c>
      <c r="R141" s="384">
        <v>0</v>
      </c>
      <c r="S141" s="448">
        <v>3</v>
      </c>
      <c r="T141" s="448">
        <v>4</v>
      </c>
      <c r="U141" s="448">
        <v>6</v>
      </c>
      <c r="V141" s="448">
        <v>6</v>
      </c>
      <c r="W141" s="279">
        <f t="shared" si="47"/>
        <v>-4</v>
      </c>
      <c r="X141" s="277">
        <f t="shared" si="47"/>
        <v>-7</v>
      </c>
      <c r="Y141" s="277">
        <f t="shared" si="47"/>
        <v>-6</v>
      </c>
      <c r="Z141" s="277">
        <f t="shared" si="47"/>
        <v>-7</v>
      </c>
      <c r="AA141" s="277">
        <f t="shared" si="47"/>
        <v>-3</v>
      </c>
      <c r="AB141" s="277">
        <f t="shared" si="47"/>
        <v>-1</v>
      </c>
      <c r="AC141" s="277">
        <f t="shared" si="47"/>
        <v>3</v>
      </c>
      <c r="AD141" s="484">
        <f t="shared" si="47"/>
        <v>4</v>
      </c>
    </row>
    <row r="142" spans="1:35" ht="15" thickBot="1" x14ac:dyDescent="0.35">
      <c r="A142" s="290"/>
      <c r="B142" s="298" t="str">
        <f>$B$16</f>
        <v>Total</v>
      </c>
      <c r="C142" s="299">
        <f>SUM(C137:C141)</f>
        <v>7581</v>
      </c>
      <c r="D142" s="300">
        <f>SUM(D137:D141)</f>
        <v>10362</v>
      </c>
      <c r="E142" s="300">
        <f t="shared" ref="E142:AD142" si="48">SUM(E137:E141)</f>
        <v>14118</v>
      </c>
      <c r="F142" s="300">
        <f t="shared" si="48"/>
        <v>12193</v>
      </c>
      <c r="G142" s="300">
        <f t="shared" si="48"/>
        <v>12025</v>
      </c>
      <c r="H142" s="270">
        <f t="shared" si="48"/>
        <v>11136</v>
      </c>
      <c r="I142" s="270">
        <f t="shared" si="48"/>
        <v>9407</v>
      </c>
      <c r="J142" s="270">
        <f t="shared" si="48"/>
        <v>6723</v>
      </c>
      <c r="K142" s="270">
        <f t="shared" si="48"/>
        <v>3949</v>
      </c>
      <c r="L142" s="270">
        <f t="shared" si="48"/>
        <v>2532</v>
      </c>
      <c r="M142" s="270">
        <f t="shared" si="48"/>
        <v>3139</v>
      </c>
      <c r="N142" s="271">
        <f t="shared" si="48"/>
        <v>4182</v>
      </c>
      <c r="O142" s="283">
        <f t="shared" si="48"/>
        <v>3444</v>
      </c>
      <c r="P142" s="385">
        <f t="shared" si="48"/>
        <v>1978</v>
      </c>
      <c r="Q142" s="385">
        <f t="shared" si="48"/>
        <v>2178</v>
      </c>
      <c r="R142" s="385">
        <f t="shared" si="48"/>
        <v>1903</v>
      </c>
      <c r="S142" s="385">
        <f t="shared" si="48"/>
        <v>1558</v>
      </c>
      <c r="T142" s="385">
        <f t="shared" si="48"/>
        <v>1276</v>
      </c>
      <c r="U142" s="385">
        <f t="shared" si="48"/>
        <v>997</v>
      </c>
      <c r="V142" s="385">
        <f t="shared" si="48"/>
        <v>885</v>
      </c>
      <c r="W142" s="285">
        <f t="shared" si="48"/>
        <v>-4137</v>
      </c>
      <c r="X142" s="283">
        <f t="shared" si="48"/>
        <v>-8384</v>
      </c>
      <c r="Y142" s="283">
        <f t="shared" si="48"/>
        <v>-11940</v>
      </c>
      <c r="Z142" s="283">
        <f t="shared" si="48"/>
        <v>-10290</v>
      </c>
      <c r="AA142" s="283">
        <f t="shared" si="48"/>
        <v>-10467</v>
      </c>
      <c r="AB142" s="283">
        <f t="shared" si="48"/>
        <v>-9860</v>
      </c>
      <c r="AC142" s="283">
        <f t="shared" si="48"/>
        <v>-8410</v>
      </c>
      <c r="AD142" s="486">
        <f t="shared" si="48"/>
        <v>-5838</v>
      </c>
    </row>
    <row r="143" spans="1:35" x14ac:dyDescent="0.3">
      <c r="A143" s="290"/>
      <c r="B143" s="229"/>
      <c r="C143" s="229"/>
      <c r="D143" s="229"/>
      <c r="E143" s="229"/>
      <c r="F143" s="229"/>
      <c r="G143" s="229"/>
    </row>
    <row r="144" spans="1:35" x14ac:dyDescent="0.3">
      <c r="A144" s="229"/>
      <c r="B144" s="301" t="s">
        <v>33</v>
      </c>
      <c r="C144" s="229"/>
      <c r="D144" s="229"/>
      <c r="E144" s="229"/>
      <c r="F144" s="229"/>
      <c r="G144" s="229"/>
      <c r="P144" s="356"/>
    </row>
    <row r="145" spans="1:12" x14ac:dyDescent="0.3">
      <c r="A145" s="229"/>
      <c r="B145" s="230" t="s">
        <v>46</v>
      </c>
      <c r="C145" s="229"/>
      <c r="D145" s="229"/>
      <c r="E145" s="229"/>
      <c r="F145" s="229"/>
      <c r="G145" s="229"/>
      <c r="H145" s="229"/>
      <c r="I145" s="229"/>
    </row>
    <row r="146" spans="1:12" x14ac:dyDescent="0.3">
      <c r="A146" s="229"/>
      <c r="B146" s="230" t="s">
        <v>47</v>
      </c>
      <c r="C146" s="229"/>
      <c r="D146" s="229"/>
      <c r="E146" s="229"/>
      <c r="F146" s="229"/>
      <c r="G146" s="229"/>
      <c r="H146" s="229"/>
      <c r="I146" s="229"/>
    </row>
    <row r="147" spans="1:12" x14ac:dyDescent="0.3">
      <c r="A147" s="229"/>
      <c r="B147" s="230" t="s">
        <v>48</v>
      </c>
      <c r="C147" s="229"/>
      <c r="D147" s="229"/>
      <c r="E147" s="229"/>
      <c r="F147" s="229"/>
      <c r="G147" s="229"/>
      <c r="H147" s="229"/>
      <c r="I147" s="229"/>
    </row>
    <row r="148" spans="1:12" x14ac:dyDescent="0.3">
      <c r="A148" s="229"/>
      <c r="B148" s="230" t="s">
        <v>49</v>
      </c>
      <c r="C148" s="229"/>
      <c r="D148" s="229"/>
      <c r="E148" s="229"/>
      <c r="F148" s="229"/>
      <c r="G148" s="229"/>
      <c r="H148" s="229"/>
      <c r="I148" s="229"/>
    </row>
    <row r="149" spans="1:12" x14ac:dyDescent="0.3">
      <c r="A149" s="229"/>
      <c r="B149" s="229" t="s">
        <v>50</v>
      </c>
      <c r="C149" s="229"/>
      <c r="D149" s="229"/>
      <c r="E149" s="229"/>
      <c r="F149" s="229"/>
      <c r="G149" s="229"/>
      <c r="H149" s="229"/>
      <c r="I149" s="229"/>
    </row>
    <row r="150" spans="1:12" x14ac:dyDescent="0.3">
      <c r="A150" s="229"/>
      <c r="B150" s="229" t="s">
        <v>51</v>
      </c>
      <c r="C150" s="229"/>
      <c r="D150" s="229"/>
      <c r="E150" s="229"/>
      <c r="F150" s="229"/>
      <c r="G150" s="229"/>
      <c r="H150" s="229"/>
      <c r="I150" s="229"/>
    </row>
    <row r="151" spans="1:12" x14ac:dyDescent="0.3">
      <c r="A151" s="229"/>
      <c r="B151" s="229" t="s">
        <v>52</v>
      </c>
      <c r="C151" s="229"/>
      <c r="D151" s="229"/>
      <c r="E151" s="229"/>
      <c r="F151" s="229"/>
      <c r="G151" s="229"/>
      <c r="H151" s="229"/>
      <c r="I151" s="229"/>
    </row>
    <row r="152" spans="1:12" x14ac:dyDescent="0.3">
      <c r="A152" s="229"/>
      <c r="B152" s="229" t="s">
        <v>56</v>
      </c>
      <c r="C152" s="229"/>
      <c r="D152" s="229"/>
      <c r="E152" s="229"/>
      <c r="F152" s="229"/>
      <c r="G152" s="229"/>
      <c r="H152" s="229"/>
      <c r="I152" s="229"/>
    </row>
    <row r="153" spans="1:12" x14ac:dyDescent="0.3">
      <c r="A153" s="229"/>
      <c r="B153" s="229" t="s">
        <v>57</v>
      </c>
      <c r="C153" s="229"/>
      <c r="D153" s="229"/>
      <c r="E153" s="229"/>
      <c r="F153" s="229"/>
      <c r="G153" s="229"/>
      <c r="H153" s="229"/>
      <c r="I153" s="229"/>
    </row>
    <row r="154" spans="1:12" x14ac:dyDescent="0.3">
      <c r="A154" s="229"/>
      <c r="B154" s="229" t="s">
        <v>58</v>
      </c>
      <c r="C154" s="229"/>
      <c r="D154" s="229"/>
      <c r="E154" s="229"/>
      <c r="F154" s="229"/>
      <c r="G154" s="229"/>
      <c r="H154" s="229"/>
      <c r="I154" s="229"/>
    </row>
    <row r="155" spans="1:12" x14ac:dyDescent="0.3">
      <c r="A155" s="229"/>
      <c r="B155" s="230" t="s">
        <v>53</v>
      </c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</row>
    <row r="156" spans="1:12" x14ac:dyDescent="0.3">
      <c r="A156" s="229"/>
      <c r="B156" s="230" t="s">
        <v>119</v>
      </c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</row>
    <row r="157" spans="1:12" x14ac:dyDescent="0.3">
      <c r="A157" s="229"/>
      <c r="B157" s="230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</row>
    <row r="158" spans="1:12" x14ac:dyDescent="0.3">
      <c r="A158" s="229"/>
      <c r="B158" s="22" t="s">
        <v>21</v>
      </c>
      <c r="C158" s="229"/>
      <c r="D158" s="229"/>
      <c r="E158" s="229"/>
      <c r="F158" s="229"/>
      <c r="G158" s="229"/>
    </row>
    <row r="159" spans="1:12" x14ac:dyDescent="0.3">
      <c r="A159" s="229"/>
      <c r="B159" s="230" t="s">
        <v>54</v>
      </c>
      <c r="C159" s="229"/>
      <c r="D159" s="229"/>
      <c r="E159" s="229"/>
      <c r="F159" s="229"/>
      <c r="G159" s="229"/>
    </row>
    <row r="160" spans="1:12" x14ac:dyDescent="0.3">
      <c r="A160" s="229"/>
      <c r="B160" s="230" t="s">
        <v>55</v>
      </c>
      <c r="C160" s="229"/>
      <c r="D160" s="229"/>
      <c r="E160" s="229"/>
      <c r="F160" s="229"/>
      <c r="G160" s="229"/>
    </row>
    <row r="161" spans="1:7" s="229" customFormat="1" x14ac:dyDescent="0.3">
      <c r="B161" s="230"/>
    </row>
    <row r="162" spans="1:7" s="229" customFormat="1" x14ac:dyDescent="0.3">
      <c r="B162" s="230"/>
    </row>
    <row r="163" spans="1:7" x14ac:dyDescent="0.3">
      <c r="A163" s="229"/>
      <c r="B163" s="229"/>
      <c r="C163" s="229"/>
      <c r="D163" s="229"/>
      <c r="E163" s="229"/>
      <c r="F163" s="229"/>
      <c r="G163" s="229"/>
    </row>
  </sheetData>
  <mergeCells count="6">
    <mergeCell ref="AE8:AG8"/>
    <mergeCell ref="B1:X1"/>
    <mergeCell ref="C2:I2"/>
    <mergeCell ref="C3:I3"/>
    <mergeCell ref="C5:I5"/>
    <mergeCell ref="W8:AD8"/>
  </mergeCells>
  <pageMargins left="0.45" right="0.45" top="0.5" bottom="0.5" header="0.3" footer="0.3"/>
  <pageSetup scale="38" fitToHeight="0" orientation="landscape" r:id="rId1"/>
  <headerFooter>
    <oddFooter>&amp;C&amp;P of &amp;N</oddFooter>
  </headerFooter>
  <rowBreaks count="2" manualBreakCount="2">
    <brk id="65" max="16383" man="1"/>
    <brk id="128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973B56-30BF-46F7-B54B-548DFB8C7C52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a2e695b4-9150-42fe-b9c3-37332672e6b0"/>
    <ds:schemaRef ds:uri="http://purl.org/dc/elements/1.1/"/>
    <ds:schemaRef ds:uri="http://schemas.microsoft.com/office/2006/metadata/properties"/>
    <ds:schemaRef ds:uri="f0d9c22b-fcf1-4ac5-af28-836ba5e16df8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61</vt:i4>
      </vt:variant>
    </vt:vector>
  </HeadingPairs>
  <TitlesOfParts>
    <vt:vector size="96" baseType="lpstr">
      <vt:lpstr>Glossary</vt:lpstr>
      <vt:lpstr>12-11</vt:lpstr>
      <vt:lpstr>12-04</vt:lpstr>
      <vt:lpstr>11-27</vt:lpstr>
      <vt:lpstr>11-20</vt:lpstr>
      <vt:lpstr>11-13</vt:lpstr>
      <vt:lpstr>11-06</vt:lpstr>
      <vt:lpstr>10-30</vt:lpstr>
      <vt:lpstr>10-23</vt:lpstr>
      <vt:lpstr>10-16</vt:lpstr>
      <vt:lpstr>10-09</vt:lpstr>
      <vt:lpstr>10-02</vt:lpstr>
      <vt:lpstr>09-25</vt:lpstr>
      <vt:lpstr>09-18</vt:lpstr>
      <vt:lpstr>09-11</vt:lpstr>
      <vt:lpstr>09-04</vt:lpstr>
      <vt:lpstr>08-28</vt:lpstr>
      <vt:lpstr>08-21</vt:lpstr>
      <vt:lpstr>08-14</vt:lpstr>
      <vt:lpstr>08-07</vt:lpstr>
      <vt:lpstr>07-31</vt:lpstr>
      <vt:lpstr>07-17</vt:lpstr>
      <vt:lpstr>07-10</vt:lpstr>
      <vt:lpstr>07-02</vt:lpstr>
      <vt:lpstr>06-26</vt:lpstr>
      <vt:lpstr>06-19</vt:lpstr>
      <vt:lpstr>06-12</vt:lpstr>
      <vt:lpstr>06-05</vt:lpstr>
      <vt:lpstr>05-29</vt:lpstr>
      <vt:lpstr>05-22</vt:lpstr>
      <vt:lpstr>05-15</vt:lpstr>
      <vt:lpstr>05-08</vt:lpstr>
      <vt:lpstr>05-01</vt:lpstr>
      <vt:lpstr>04-24</vt:lpstr>
      <vt:lpstr>04-17 (Revised)</vt:lpstr>
      <vt:lpstr>'06-12'!Print_Area</vt:lpstr>
      <vt:lpstr>'06-19'!Print_Area</vt:lpstr>
      <vt:lpstr>'06-26'!Print_Area</vt:lpstr>
      <vt:lpstr>'07-02'!Print_Area</vt:lpstr>
      <vt:lpstr>'07-10'!Print_Area</vt:lpstr>
      <vt:lpstr>'07-17'!Print_Area</vt:lpstr>
      <vt:lpstr>'07-31'!Print_Area</vt:lpstr>
      <vt:lpstr>'08-07'!Print_Area</vt:lpstr>
      <vt:lpstr>'08-14'!Print_Area</vt:lpstr>
      <vt:lpstr>'08-21'!Print_Area</vt:lpstr>
      <vt:lpstr>'08-28'!Print_Area</vt:lpstr>
      <vt:lpstr>'09-04'!Print_Area</vt:lpstr>
      <vt:lpstr>'09-11'!Print_Area</vt:lpstr>
      <vt:lpstr>'09-18'!Print_Area</vt:lpstr>
      <vt:lpstr>'09-25'!Print_Area</vt:lpstr>
      <vt:lpstr>'10-02'!Print_Area</vt:lpstr>
      <vt:lpstr>'10-09'!Print_Area</vt:lpstr>
      <vt:lpstr>'10-16'!Print_Area</vt:lpstr>
      <vt:lpstr>'10-23'!Print_Area</vt:lpstr>
      <vt:lpstr>'10-30'!Print_Area</vt:lpstr>
      <vt:lpstr>'11-06'!Print_Area</vt:lpstr>
      <vt:lpstr>'11-13'!Print_Area</vt:lpstr>
      <vt:lpstr>'11-20'!Print_Area</vt:lpstr>
      <vt:lpstr>'11-27'!Print_Area</vt:lpstr>
      <vt:lpstr>'12-04'!Print_Area</vt:lpstr>
      <vt:lpstr>'12-11'!Print_Area</vt:lpstr>
      <vt:lpstr>Glossary!Print_Area</vt:lpstr>
      <vt:lpstr>'04-17 (Revised)'!Print_Titles</vt:lpstr>
      <vt:lpstr>'04-24'!Print_Titles</vt:lpstr>
      <vt:lpstr>'05-01'!Print_Titles</vt:lpstr>
      <vt:lpstr>'05-08'!Print_Titles</vt:lpstr>
      <vt:lpstr>'05-15'!Print_Titles</vt:lpstr>
      <vt:lpstr>'05-22'!Print_Titles</vt:lpstr>
      <vt:lpstr>'05-29'!Print_Titles</vt:lpstr>
      <vt:lpstr>'06-05'!Print_Titles</vt:lpstr>
      <vt:lpstr>'06-12'!Print_Titles</vt:lpstr>
      <vt:lpstr>'06-19'!Print_Titles</vt:lpstr>
      <vt:lpstr>'06-26'!Print_Titles</vt:lpstr>
      <vt:lpstr>'07-02'!Print_Titles</vt:lpstr>
      <vt:lpstr>'07-10'!Print_Titles</vt:lpstr>
      <vt:lpstr>'07-17'!Print_Titles</vt:lpstr>
      <vt:lpstr>'07-31'!Print_Titles</vt:lpstr>
      <vt:lpstr>'08-07'!Print_Titles</vt:lpstr>
      <vt:lpstr>'08-14'!Print_Titles</vt:lpstr>
      <vt:lpstr>'08-21'!Print_Titles</vt:lpstr>
      <vt:lpstr>'08-28'!Print_Titles</vt:lpstr>
      <vt:lpstr>'09-04'!Print_Titles</vt:lpstr>
      <vt:lpstr>'09-11'!Print_Titles</vt:lpstr>
      <vt:lpstr>'09-18'!Print_Titles</vt:lpstr>
      <vt:lpstr>'09-25'!Print_Titles</vt:lpstr>
      <vt:lpstr>'10-02'!Print_Titles</vt:lpstr>
      <vt:lpstr>'10-09'!Print_Titles</vt:lpstr>
      <vt:lpstr>'10-16'!Print_Titles</vt:lpstr>
      <vt:lpstr>'10-23'!Print_Titles</vt:lpstr>
      <vt:lpstr>'10-30'!Print_Titles</vt:lpstr>
      <vt:lpstr>'11-06'!Print_Titles</vt:lpstr>
      <vt:lpstr>'11-13'!Print_Titles</vt:lpstr>
      <vt:lpstr>'11-20'!Print_Titles</vt:lpstr>
      <vt:lpstr>'11-27'!Print_Titles</vt:lpstr>
      <vt:lpstr>'12-04'!Print_Titles</vt:lpstr>
      <vt:lpstr>'12-11'!Print_Titles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Lai \ Chun-Yi</cp:lastModifiedBy>
  <cp:lastPrinted>2020-09-15T11:03:03Z</cp:lastPrinted>
  <dcterms:created xsi:type="dcterms:W3CDTF">2020-04-08T09:56:20Z</dcterms:created>
  <dcterms:modified xsi:type="dcterms:W3CDTF">2020-12-07T13:15:37Z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