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\Monthly Reports 20-58\"/>
    </mc:Choice>
  </mc:AlternateContent>
  <xr:revisionPtr revIDLastSave="0" documentId="10_ncr:100000_{208F5583-AFBA-4C58-9FB0-87E1F3B8A0EF}" xr6:coauthVersionLast="31" xr6:coauthVersionMax="46" xr10:uidLastSave="{00000000-0000-0000-0000-000000000000}"/>
  <bookViews>
    <workbookView xWindow="0" yWindow="0" windowWidth="26083" windowHeight="10786" xr2:uid="{54AB9236-4E3F-4110-AF48-BDD6ADAC8624}"/>
  </bookViews>
  <sheets>
    <sheet name="Berkshire Gas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5" i="2" l="1"/>
  <c r="Y116" i="2"/>
  <c r="Y117" i="2"/>
  <c r="Y118" i="2"/>
  <c r="Y119" i="2"/>
  <c r="AJ140" i="2" l="1"/>
  <c r="AJ139" i="2"/>
  <c r="AJ138" i="2"/>
  <c r="AJ137" i="2"/>
  <c r="AJ136" i="2"/>
  <c r="AJ141" i="2" s="1"/>
  <c r="AJ133" i="2"/>
  <c r="AJ132" i="2"/>
  <c r="AJ131" i="2"/>
  <c r="AJ130" i="2"/>
  <c r="AJ129" i="2"/>
  <c r="AJ134" i="2" s="1"/>
  <c r="AJ126" i="2"/>
  <c r="AJ125" i="2"/>
  <c r="AJ124" i="2"/>
  <c r="AJ123" i="2"/>
  <c r="AJ122" i="2"/>
  <c r="AJ127" i="2" s="1"/>
  <c r="AJ112" i="2"/>
  <c r="AJ111" i="2"/>
  <c r="AJ110" i="2"/>
  <c r="AJ109" i="2"/>
  <c r="AJ108" i="2"/>
  <c r="AJ113" i="2" s="1"/>
  <c r="AJ105" i="2"/>
  <c r="AJ104" i="2"/>
  <c r="AJ103" i="2"/>
  <c r="AJ102" i="2"/>
  <c r="AJ101" i="2"/>
  <c r="AJ106" i="2" s="1"/>
  <c r="AJ91" i="2"/>
  <c r="AJ90" i="2"/>
  <c r="AJ89" i="2"/>
  <c r="AJ88" i="2"/>
  <c r="AJ87" i="2"/>
  <c r="AJ92" i="2" s="1"/>
  <c r="AJ84" i="2"/>
  <c r="AJ83" i="2"/>
  <c r="AJ82" i="2"/>
  <c r="AJ81" i="2"/>
  <c r="AJ80" i="2"/>
  <c r="AJ77" i="2"/>
  <c r="AJ76" i="2"/>
  <c r="AJ75" i="2"/>
  <c r="AJ74" i="2"/>
  <c r="AJ73" i="2"/>
  <c r="AJ70" i="2"/>
  <c r="AJ69" i="2"/>
  <c r="AJ68" i="2"/>
  <c r="AJ67" i="2"/>
  <c r="AJ66" i="2"/>
  <c r="AJ71" i="2" s="1"/>
  <c r="AJ63" i="2"/>
  <c r="AJ62" i="2"/>
  <c r="AJ61" i="2"/>
  <c r="AJ60" i="2"/>
  <c r="AJ59" i="2"/>
  <c r="AJ64" i="2" s="1"/>
  <c r="AJ56" i="2"/>
  <c r="AJ55" i="2"/>
  <c r="AJ54" i="2"/>
  <c r="AJ53" i="2"/>
  <c r="AJ52" i="2"/>
  <c r="AJ57" i="2" s="1"/>
  <c r="AJ49" i="2"/>
  <c r="AJ48" i="2"/>
  <c r="AJ47" i="2"/>
  <c r="AJ46" i="2"/>
  <c r="AJ45" i="2"/>
  <c r="AJ50" i="2" s="1"/>
  <c r="AJ42" i="2"/>
  <c r="AJ41" i="2"/>
  <c r="AJ40" i="2"/>
  <c r="AJ39" i="2"/>
  <c r="AJ38" i="2"/>
  <c r="AJ43" i="2" s="1"/>
  <c r="AJ35" i="2"/>
  <c r="AJ34" i="2"/>
  <c r="AJ33" i="2"/>
  <c r="AJ32" i="2"/>
  <c r="AJ31" i="2"/>
  <c r="AJ36" i="2" s="1"/>
  <c r="AJ28" i="2"/>
  <c r="AJ27" i="2"/>
  <c r="AJ26" i="2"/>
  <c r="AJ25" i="2"/>
  <c r="AJ24" i="2"/>
  <c r="AJ29" i="2" s="1"/>
  <c r="AJ21" i="2"/>
  <c r="AJ20" i="2"/>
  <c r="AJ19" i="2"/>
  <c r="AJ18" i="2"/>
  <c r="AJ17" i="2"/>
  <c r="AJ22" i="2" s="1"/>
  <c r="AJ14" i="2"/>
  <c r="AJ13" i="2"/>
  <c r="AJ12" i="2"/>
  <c r="AJ11" i="2"/>
  <c r="AJ10" i="2"/>
  <c r="AJ85" i="2" l="1"/>
  <c r="AJ78" i="2"/>
  <c r="AJ15" i="2"/>
  <c r="Y106" i="2"/>
  <c r="X134" i="2"/>
  <c r="X127" i="2"/>
  <c r="X113" i="2"/>
  <c r="X106" i="2"/>
  <c r="X97" i="2"/>
  <c r="X118" i="2" s="1"/>
  <c r="X96" i="2"/>
  <c r="X117" i="2" s="1"/>
  <c r="X95" i="2"/>
  <c r="X116" i="2" s="1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120" i="2" l="1"/>
  <c r="X99" i="2"/>
  <c r="X85" i="2"/>
  <c r="Y141" i="2" l="1"/>
  <c r="Y134" i="2"/>
  <c r="Y127" i="2"/>
  <c r="Y120" i="2"/>
  <c r="Y113" i="2"/>
  <c r="Y98" i="2"/>
  <c r="Y97" i="2"/>
  <c r="Y96" i="2"/>
  <c r="Y95" i="2"/>
  <c r="Y94" i="2"/>
  <c r="Y92" i="2"/>
  <c r="Y85" i="2"/>
  <c r="Y78" i="2"/>
  <c r="Y71" i="2"/>
  <c r="Y64" i="2"/>
  <c r="Y57" i="2"/>
  <c r="Y50" i="2"/>
  <c r="Y43" i="2"/>
  <c r="Y36" i="2"/>
  <c r="Y29" i="2"/>
  <c r="Y22" i="2"/>
  <c r="Y15" i="2"/>
  <c r="Y99" i="2" l="1"/>
  <c r="AI10" i="2" l="1"/>
  <c r="AI11" i="2"/>
  <c r="AI12" i="2"/>
  <c r="AI13" i="2"/>
  <c r="AI14" i="2"/>
  <c r="AI17" i="2"/>
  <c r="AI18" i="2"/>
  <c r="AI19" i="2"/>
  <c r="AI20" i="2"/>
  <c r="AI21" i="2"/>
  <c r="AI24" i="2"/>
  <c r="AI25" i="2"/>
  <c r="AI26" i="2"/>
  <c r="AI27" i="2"/>
  <c r="AI28" i="2"/>
  <c r="AI31" i="2"/>
  <c r="AI32" i="2"/>
  <c r="AI33" i="2"/>
  <c r="AI34" i="2"/>
  <c r="AI35" i="2"/>
  <c r="AI38" i="2"/>
  <c r="AI39" i="2"/>
  <c r="AI40" i="2"/>
  <c r="AI41" i="2"/>
  <c r="AI42" i="2"/>
  <c r="AI45" i="2"/>
  <c r="AI46" i="2"/>
  <c r="AI47" i="2"/>
  <c r="AI48" i="2"/>
  <c r="AI49" i="2"/>
  <c r="AI52" i="2"/>
  <c r="AI53" i="2"/>
  <c r="AI54" i="2"/>
  <c r="AI55" i="2"/>
  <c r="AI56" i="2"/>
  <c r="AI59" i="2"/>
  <c r="AI60" i="2"/>
  <c r="AI61" i="2"/>
  <c r="AI62" i="2"/>
  <c r="AI63" i="2"/>
  <c r="AI66" i="2"/>
  <c r="AI67" i="2"/>
  <c r="AI68" i="2"/>
  <c r="AI69" i="2"/>
  <c r="AI70" i="2"/>
  <c r="AI73" i="2"/>
  <c r="AI74" i="2"/>
  <c r="AI75" i="2"/>
  <c r="AI76" i="2"/>
  <c r="AI77" i="2"/>
  <c r="AI80" i="2"/>
  <c r="AI81" i="2"/>
  <c r="AI82" i="2"/>
  <c r="AI83" i="2"/>
  <c r="AI84" i="2"/>
  <c r="AI87" i="2"/>
  <c r="AI88" i="2"/>
  <c r="AI89" i="2"/>
  <c r="AI90" i="2"/>
  <c r="AI91" i="2"/>
  <c r="AI101" i="2"/>
  <c r="AI102" i="2"/>
  <c r="AI103" i="2"/>
  <c r="AI104" i="2"/>
  <c r="AI105" i="2"/>
  <c r="AI108" i="2"/>
  <c r="AI109" i="2"/>
  <c r="AI110" i="2"/>
  <c r="AI111" i="2"/>
  <c r="AI112" i="2"/>
  <c r="AI122" i="2"/>
  <c r="AI123" i="2"/>
  <c r="AI124" i="2"/>
  <c r="AI125" i="2"/>
  <c r="AI126" i="2"/>
  <c r="AI129" i="2"/>
  <c r="AI130" i="2"/>
  <c r="AI131" i="2"/>
  <c r="AI132" i="2"/>
  <c r="AI133" i="2"/>
  <c r="AI136" i="2"/>
  <c r="AI137" i="2"/>
  <c r="AI138" i="2"/>
  <c r="AI139" i="2"/>
  <c r="AI140" i="2"/>
  <c r="X141" i="2"/>
  <c r="X15" i="2"/>
  <c r="AI22" i="2" l="1"/>
  <c r="AI106" i="2"/>
  <c r="AI64" i="2"/>
  <c r="AI134" i="2"/>
  <c r="AI36" i="2"/>
  <c r="AI29" i="2"/>
  <c r="AI92" i="2"/>
  <c r="AI71" i="2"/>
  <c r="AI141" i="2"/>
  <c r="AI113" i="2"/>
  <c r="AI78" i="2"/>
  <c r="AI43" i="2"/>
  <c r="AI85" i="2"/>
  <c r="AI50" i="2"/>
  <c r="AI127" i="2"/>
  <c r="AI57" i="2"/>
  <c r="AI15" i="2"/>
  <c r="AH10" i="2"/>
  <c r="AH11" i="2"/>
  <c r="AH12" i="2"/>
  <c r="AH13" i="2"/>
  <c r="AH14" i="2"/>
  <c r="AH17" i="2"/>
  <c r="AH18" i="2"/>
  <c r="AH19" i="2"/>
  <c r="AH20" i="2"/>
  <c r="AH21" i="2"/>
  <c r="AH24" i="2"/>
  <c r="AH25" i="2"/>
  <c r="AH26" i="2"/>
  <c r="AH27" i="2"/>
  <c r="AH28" i="2"/>
  <c r="AH31" i="2"/>
  <c r="AH32" i="2"/>
  <c r="AH33" i="2"/>
  <c r="AH34" i="2"/>
  <c r="AH35" i="2"/>
  <c r="AH38" i="2"/>
  <c r="AH39" i="2"/>
  <c r="AH40" i="2"/>
  <c r="AH41" i="2"/>
  <c r="AH42" i="2"/>
  <c r="AH45" i="2"/>
  <c r="AH46" i="2"/>
  <c r="AH47" i="2"/>
  <c r="AH48" i="2"/>
  <c r="AH49" i="2"/>
  <c r="AH52" i="2"/>
  <c r="AH53" i="2"/>
  <c r="AH54" i="2"/>
  <c r="AH55" i="2"/>
  <c r="AH56" i="2"/>
  <c r="AH59" i="2"/>
  <c r="AH60" i="2"/>
  <c r="AH61" i="2"/>
  <c r="AH62" i="2"/>
  <c r="AH63" i="2"/>
  <c r="AH66" i="2"/>
  <c r="AH67" i="2"/>
  <c r="AH68" i="2"/>
  <c r="AH69" i="2"/>
  <c r="AH70" i="2"/>
  <c r="AH73" i="2"/>
  <c r="AH74" i="2"/>
  <c r="AH75" i="2"/>
  <c r="AH76" i="2"/>
  <c r="AH77" i="2"/>
  <c r="AH80" i="2"/>
  <c r="AH81" i="2"/>
  <c r="AH82" i="2"/>
  <c r="AH83" i="2"/>
  <c r="AH84" i="2"/>
  <c r="AH87" i="2"/>
  <c r="AH88" i="2"/>
  <c r="AH89" i="2"/>
  <c r="AH90" i="2"/>
  <c r="AH91" i="2"/>
  <c r="AH101" i="2"/>
  <c r="AH102" i="2"/>
  <c r="AH103" i="2"/>
  <c r="AH104" i="2"/>
  <c r="AH105" i="2"/>
  <c r="AH108" i="2"/>
  <c r="AH109" i="2"/>
  <c r="AH110" i="2"/>
  <c r="AH111" i="2"/>
  <c r="AH112" i="2"/>
  <c r="AH122" i="2"/>
  <c r="AH123" i="2"/>
  <c r="AH124" i="2"/>
  <c r="AH125" i="2"/>
  <c r="AH126" i="2"/>
  <c r="AH129" i="2"/>
  <c r="AH130" i="2"/>
  <c r="AH131" i="2"/>
  <c r="AH132" i="2"/>
  <c r="AH133" i="2"/>
  <c r="AH136" i="2"/>
  <c r="AH137" i="2"/>
  <c r="AH138" i="2"/>
  <c r="AH139" i="2"/>
  <c r="AH140" i="2"/>
  <c r="AH50" i="2" l="1"/>
  <c r="AH22" i="2"/>
  <c r="AH64" i="2"/>
  <c r="AH141" i="2"/>
  <c r="AH134" i="2"/>
  <c r="AH127" i="2"/>
  <c r="AH113" i="2"/>
  <c r="AH106" i="2"/>
  <c r="AH92" i="2"/>
  <c r="AH85" i="2"/>
  <c r="AH78" i="2"/>
  <c r="AH57" i="2"/>
  <c r="AH43" i="2"/>
  <c r="AH36" i="2"/>
  <c r="AH29" i="2"/>
  <c r="AH15" i="2"/>
  <c r="AH71" i="2"/>
  <c r="W113" i="2"/>
  <c r="W127" i="2"/>
  <c r="W141" i="2"/>
  <c r="W134" i="2"/>
  <c r="W106" i="2"/>
  <c r="W98" i="2"/>
  <c r="W119" i="2" s="1"/>
  <c r="W97" i="2"/>
  <c r="W118" i="2" s="1"/>
  <c r="W96" i="2"/>
  <c r="W117" i="2" s="1"/>
  <c r="W95" i="2"/>
  <c r="W116" i="2" s="1"/>
  <c r="W94" i="2"/>
  <c r="W115" i="2" s="1"/>
  <c r="W92" i="2"/>
  <c r="W85" i="2"/>
  <c r="W78" i="2"/>
  <c r="W71" i="2"/>
  <c r="W64" i="2"/>
  <c r="W57" i="2"/>
  <c r="W50" i="2"/>
  <c r="W43" i="2"/>
  <c r="W36" i="2"/>
  <c r="W29" i="2"/>
  <c r="W22" i="2"/>
  <c r="W15" i="2"/>
  <c r="W120" i="2" l="1"/>
  <c r="W99" i="2"/>
  <c r="AG140" i="2"/>
  <c r="AG139" i="2"/>
  <c r="AG138" i="2"/>
  <c r="AG137" i="2"/>
  <c r="AG136" i="2"/>
  <c r="AG133" i="2"/>
  <c r="AG132" i="2"/>
  <c r="AG131" i="2"/>
  <c r="AG130" i="2"/>
  <c r="AG129" i="2"/>
  <c r="AG126" i="2"/>
  <c r="AG125" i="2"/>
  <c r="AG124" i="2"/>
  <c r="AG123" i="2"/>
  <c r="AG122" i="2"/>
  <c r="AG112" i="2"/>
  <c r="AG111" i="2"/>
  <c r="AG110" i="2"/>
  <c r="AG109" i="2"/>
  <c r="AG108" i="2"/>
  <c r="AG105" i="2"/>
  <c r="AG104" i="2"/>
  <c r="AG103" i="2"/>
  <c r="AG102" i="2"/>
  <c r="AG101" i="2"/>
  <c r="AG91" i="2"/>
  <c r="AG90" i="2"/>
  <c r="AG89" i="2"/>
  <c r="AG88" i="2"/>
  <c r="AG87" i="2"/>
  <c r="AG84" i="2"/>
  <c r="AG83" i="2"/>
  <c r="AG82" i="2"/>
  <c r="AG81" i="2"/>
  <c r="AG80" i="2"/>
  <c r="AG77" i="2"/>
  <c r="AG76" i="2"/>
  <c r="AG75" i="2"/>
  <c r="AG74" i="2"/>
  <c r="AG73" i="2"/>
  <c r="AG70" i="2"/>
  <c r="AG69" i="2"/>
  <c r="AG68" i="2"/>
  <c r="AG67" i="2"/>
  <c r="AG66" i="2"/>
  <c r="AG63" i="2"/>
  <c r="AG62" i="2"/>
  <c r="AG61" i="2"/>
  <c r="AG60" i="2"/>
  <c r="AG59" i="2"/>
  <c r="AG56" i="2"/>
  <c r="AG55" i="2"/>
  <c r="AG54" i="2"/>
  <c r="AG53" i="2"/>
  <c r="AG52" i="2"/>
  <c r="AG49" i="2"/>
  <c r="AG48" i="2"/>
  <c r="AG47" i="2"/>
  <c r="AG46" i="2"/>
  <c r="AG45" i="2"/>
  <c r="AG42" i="2"/>
  <c r="AG41" i="2"/>
  <c r="AG40" i="2"/>
  <c r="AG39" i="2"/>
  <c r="AG38" i="2"/>
  <c r="AG35" i="2"/>
  <c r="AG34" i="2"/>
  <c r="AG33" i="2"/>
  <c r="AG32" i="2"/>
  <c r="AG31" i="2"/>
  <c r="AG28" i="2"/>
  <c r="AG27" i="2"/>
  <c r="AG26" i="2"/>
  <c r="AG25" i="2"/>
  <c r="AG24" i="2"/>
  <c r="AG21" i="2"/>
  <c r="AG20" i="2"/>
  <c r="AG19" i="2"/>
  <c r="AG18" i="2"/>
  <c r="AG17" i="2"/>
  <c r="AG14" i="2"/>
  <c r="AG13" i="2"/>
  <c r="AG12" i="2"/>
  <c r="AG11" i="2"/>
  <c r="AG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AG22" i="2" l="1"/>
  <c r="AG50" i="2"/>
  <c r="AG113" i="2"/>
  <c r="AG127" i="2"/>
  <c r="AG36" i="2"/>
  <c r="AG64" i="2"/>
  <c r="AG92" i="2"/>
  <c r="AG134" i="2"/>
  <c r="AG29" i="2"/>
  <c r="AG43" i="2"/>
  <c r="AG71" i="2"/>
  <c r="AG106" i="2"/>
  <c r="AG141" i="2"/>
  <c r="AG57" i="2"/>
  <c r="AG85" i="2"/>
  <c r="AG78" i="2"/>
  <c r="AG15" i="2"/>
  <c r="V120" i="2"/>
  <c r="V99" i="2"/>
  <c r="S113" i="2"/>
  <c r="AD136" i="2" l="1"/>
  <c r="AB129" i="2" l="1"/>
  <c r="AB130" i="2"/>
  <c r="AB131" i="2"/>
  <c r="AB132" i="2"/>
  <c r="AB133" i="2"/>
  <c r="AB136" i="2"/>
  <c r="AB137" i="2"/>
  <c r="AB138" i="2"/>
  <c r="AB139" i="2"/>
  <c r="AB134" i="2" l="1"/>
  <c r="N85" i="2"/>
  <c r="N15" i="2"/>
  <c r="N78" i="2"/>
  <c r="O85" i="2"/>
  <c r="O78" i="2"/>
  <c r="Z88" i="2" l="1"/>
  <c r="AA88" i="2"/>
  <c r="AB88" i="2"/>
  <c r="AC88" i="2"/>
  <c r="AD88" i="2"/>
  <c r="AE88" i="2"/>
  <c r="AF88" i="2"/>
  <c r="Z89" i="2"/>
  <c r="AA89" i="2"/>
  <c r="AB89" i="2"/>
  <c r="AC89" i="2"/>
  <c r="AD89" i="2"/>
  <c r="AE89" i="2"/>
  <c r="AF89" i="2"/>
  <c r="Z90" i="2"/>
  <c r="AA90" i="2"/>
  <c r="AB90" i="2"/>
  <c r="AC90" i="2"/>
  <c r="AD90" i="2"/>
  <c r="AE90" i="2"/>
  <c r="AF90" i="2"/>
  <c r="Z91" i="2"/>
  <c r="AA91" i="2"/>
  <c r="AB91" i="2"/>
  <c r="AC91" i="2"/>
  <c r="AD91" i="2"/>
  <c r="AE91" i="2"/>
  <c r="AF91" i="2"/>
  <c r="AF87" i="2"/>
  <c r="AE87" i="2"/>
  <c r="AD87" i="2"/>
  <c r="AC87" i="2"/>
  <c r="AB87" i="2"/>
  <c r="AA87" i="2"/>
  <c r="Z87" i="2"/>
  <c r="Z81" i="2"/>
  <c r="AA81" i="2"/>
  <c r="AB81" i="2"/>
  <c r="AC81" i="2"/>
  <c r="AD81" i="2"/>
  <c r="AE81" i="2"/>
  <c r="AF81" i="2"/>
  <c r="Z82" i="2"/>
  <c r="AA82" i="2"/>
  <c r="AB82" i="2"/>
  <c r="AC82" i="2"/>
  <c r="AD82" i="2"/>
  <c r="AE82" i="2"/>
  <c r="AF82" i="2"/>
  <c r="Z83" i="2"/>
  <c r="AA83" i="2"/>
  <c r="AB83" i="2"/>
  <c r="AC83" i="2"/>
  <c r="AD83" i="2"/>
  <c r="AE83" i="2"/>
  <c r="AF83" i="2"/>
  <c r="Z84" i="2"/>
  <c r="AA84" i="2"/>
  <c r="AB84" i="2"/>
  <c r="AC84" i="2"/>
  <c r="AD84" i="2"/>
  <c r="AE84" i="2"/>
  <c r="AF84" i="2"/>
  <c r="AF80" i="2"/>
  <c r="AE80" i="2"/>
  <c r="AD80" i="2"/>
  <c r="AC80" i="2"/>
  <c r="AB80" i="2"/>
  <c r="AA80" i="2"/>
  <c r="Z80" i="2"/>
  <c r="Z74" i="2"/>
  <c r="AA74" i="2"/>
  <c r="AB74" i="2"/>
  <c r="AC74" i="2"/>
  <c r="AD74" i="2"/>
  <c r="AE74" i="2"/>
  <c r="AF74" i="2"/>
  <c r="Z75" i="2"/>
  <c r="AA75" i="2"/>
  <c r="AB75" i="2"/>
  <c r="AC75" i="2"/>
  <c r="AD75" i="2"/>
  <c r="AE75" i="2"/>
  <c r="AF75" i="2"/>
  <c r="Z76" i="2"/>
  <c r="AA76" i="2"/>
  <c r="AB76" i="2"/>
  <c r="AC76" i="2"/>
  <c r="AD76" i="2"/>
  <c r="AE76" i="2"/>
  <c r="AF76" i="2"/>
  <c r="Z77" i="2"/>
  <c r="AA77" i="2"/>
  <c r="AB77" i="2"/>
  <c r="AC77" i="2"/>
  <c r="AD77" i="2"/>
  <c r="AE77" i="2"/>
  <c r="AF77" i="2"/>
  <c r="AF73" i="2"/>
  <c r="AE73" i="2"/>
  <c r="AE78" i="2" s="1"/>
  <c r="AD73" i="2"/>
  <c r="AC73" i="2"/>
  <c r="AB73" i="2"/>
  <c r="AA73" i="2"/>
  <c r="Z73" i="2"/>
  <c r="Z67" i="2"/>
  <c r="AA67" i="2"/>
  <c r="AB67" i="2"/>
  <c r="AC67" i="2"/>
  <c r="AD67" i="2"/>
  <c r="AE67" i="2"/>
  <c r="AF67" i="2"/>
  <c r="Z68" i="2"/>
  <c r="AA68" i="2"/>
  <c r="AB68" i="2"/>
  <c r="AC68" i="2"/>
  <c r="AD68" i="2"/>
  <c r="AE68" i="2"/>
  <c r="AF68" i="2"/>
  <c r="Z69" i="2"/>
  <c r="AA69" i="2"/>
  <c r="AB69" i="2"/>
  <c r="AC69" i="2"/>
  <c r="AD69" i="2"/>
  <c r="AE69" i="2"/>
  <c r="AF69" i="2"/>
  <c r="Z70" i="2"/>
  <c r="AA70" i="2"/>
  <c r="AB70" i="2"/>
  <c r="AC70" i="2"/>
  <c r="AD70" i="2"/>
  <c r="AE70" i="2"/>
  <c r="AF70" i="2"/>
  <c r="AF66" i="2"/>
  <c r="AE66" i="2"/>
  <c r="AD66" i="2"/>
  <c r="AD71" i="2" s="1"/>
  <c r="AC66" i="2"/>
  <c r="AB66" i="2"/>
  <c r="AA66" i="2"/>
  <c r="Z66" i="2"/>
  <c r="Z60" i="2"/>
  <c r="AA60" i="2"/>
  <c r="AB60" i="2"/>
  <c r="AC60" i="2"/>
  <c r="AD60" i="2"/>
  <c r="AE60" i="2"/>
  <c r="AF60" i="2"/>
  <c r="Z61" i="2"/>
  <c r="AA61" i="2"/>
  <c r="AB61" i="2"/>
  <c r="AC61" i="2"/>
  <c r="AD61" i="2"/>
  <c r="AE61" i="2"/>
  <c r="AF61" i="2"/>
  <c r="Z62" i="2"/>
  <c r="AA62" i="2"/>
  <c r="AB62" i="2"/>
  <c r="AC62" i="2"/>
  <c r="AD62" i="2"/>
  <c r="AE62" i="2"/>
  <c r="AF62" i="2"/>
  <c r="Z63" i="2"/>
  <c r="AA63" i="2"/>
  <c r="AB63" i="2"/>
  <c r="AC63" i="2"/>
  <c r="AD63" i="2"/>
  <c r="AE63" i="2"/>
  <c r="AF63" i="2"/>
  <c r="AF59" i="2"/>
  <c r="AE59" i="2"/>
  <c r="AD59" i="2"/>
  <c r="AC59" i="2"/>
  <c r="AC64" i="2" s="1"/>
  <c r="AB59" i="2"/>
  <c r="AA59" i="2"/>
  <c r="Z59" i="2"/>
  <c r="Z53" i="2"/>
  <c r="AA53" i="2"/>
  <c r="AB53" i="2"/>
  <c r="AC53" i="2"/>
  <c r="AD53" i="2"/>
  <c r="AE53" i="2"/>
  <c r="AF53" i="2"/>
  <c r="Z54" i="2"/>
  <c r="AA54" i="2"/>
  <c r="AB54" i="2"/>
  <c r="AC54" i="2"/>
  <c r="AD54" i="2"/>
  <c r="AE54" i="2"/>
  <c r="AF54" i="2"/>
  <c r="Z55" i="2"/>
  <c r="AA55" i="2"/>
  <c r="AB55" i="2"/>
  <c r="AC55" i="2"/>
  <c r="AD55" i="2"/>
  <c r="AE55" i="2"/>
  <c r="AF55" i="2"/>
  <c r="Z56" i="2"/>
  <c r="AA56" i="2"/>
  <c r="AB56" i="2"/>
  <c r="AC56" i="2"/>
  <c r="AD56" i="2"/>
  <c r="AE56" i="2"/>
  <c r="AF56" i="2"/>
  <c r="AF52" i="2"/>
  <c r="AE52" i="2"/>
  <c r="AD52" i="2"/>
  <c r="AC52" i="2"/>
  <c r="AB52" i="2"/>
  <c r="AA52" i="2"/>
  <c r="Z52" i="2"/>
  <c r="Z46" i="2"/>
  <c r="AA46" i="2"/>
  <c r="AB46" i="2"/>
  <c r="AC46" i="2"/>
  <c r="AD46" i="2"/>
  <c r="AE46" i="2"/>
  <c r="AF46" i="2"/>
  <c r="Z47" i="2"/>
  <c r="AA47" i="2"/>
  <c r="AB47" i="2"/>
  <c r="AC47" i="2"/>
  <c r="AD47" i="2"/>
  <c r="AE47" i="2"/>
  <c r="AF47" i="2"/>
  <c r="Z48" i="2"/>
  <c r="AA48" i="2"/>
  <c r="AB48" i="2"/>
  <c r="AC48" i="2"/>
  <c r="AD48" i="2"/>
  <c r="AE48" i="2"/>
  <c r="AF48" i="2"/>
  <c r="Z49" i="2"/>
  <c r="AA49" i="2"/>
  <c r="AB49" i="2"/>
  <c r="AC49" i="2"/>
  <c r="AD49" i="2"/>
  <c r="AE49" i="2"/>
  <c r="AF49" i="2"/>
  <c r="AF45" i="2"/>
  <c r="AE45" i="2"/>
  <c r="AD45" i="2"/>
  <c r="AC45" i="2"/>
  <c r="AB45" i="2"/>
  <c r="AA45" i="2"/>
  <c r="Z45" i="2"/>
  <c r="Z39" i="2"/>
  <c r="AA39" i="2"/>
  <c r="AB39" i="2"/>
  <c r="AC39" i="2"/>
  <c r="AD39" i="2"/>
  <c r="AE39" i="2"/>
  <c r="AF39" i="2"/>
  <c r="Z40" i="2"/>
  <c r="AA40" i="2"/>
  <c r="AB40" i="2"/>
  <c r="AC40" i="2"/>
  <c r="AD40" i="2"/>
  <c r="AE40" i="2"/>
  <c r="AF40" i="2"/>
  <c r="Z41" i="2"/>
  <c r="AA41" i="2"/>
  <c r="AB41" i="2"/>
  <c r="AC41" i="2"/>
  <c r="AD41" i="2"/>
  <c r="AE41" i="2"/>
  <c r="AF41" i="2"/>
  <c r="Z42" i="2"/>
  <c r="AA42" i="2"/>
  <c r="AB42" i="2"/>
  <c r="AC42" i="2"/>
  <c r="AD42" i="2"/>
  <c r="AE42" i="2"/>
  <c r="AF42" i="2"/>
  <c r="AF38" i="2"/>
  <c r="AE38" i="2"/>
  <c r="AD38" i="2"/>
  <c r="AD43" i="2" s="1"/>
  <c r="AC38" i="2"/>
  <c r="AB38" i="2"/>
  <c r="AA38" i="2"/>
  <c r="Z38" i="2"/>
  <c r="Z32" i="2"/>
  <c r="AA32" i="2"/>
  <c r="AB32" i="2"/>
  <c r="AC32" i="2"/>
  <c r="AD32" i="2"/>
  <c r="AE32" i="2"/>
  <c r="AF32" i="2"/>
  <c r="Z33" i="2"/>
  <c r="AA33" i="2"/>
  <c r="AB33" i="2"/>
  <c r="AC33" i="2"/>
  <c r="AD33" i="2"/>
  <c r="AE33" i="2"/>
  <c r="AF33" i="2"/>
  <c r="Z34" i="2"/>
  <c r="AA34" i="2"/>
  <c r="AB34" i="2"/>
  <c r="AC34" i="2"/>
  <c r="AD34" i="2"/>
  <c r="AE34" i="2"/>
  <c r="AF34" i="2"/>
  <c r="Z35" i="2"/>
  <c r="AA35" i="2"/>
  <c r="AB35" i="2"/>
  <c r="AC35" i="2"/>
  <c r="AD35" i="2"/>
  <c r="AE35" i="2"/>
  <c r="AF35" i="2"/>
  <c r="AF31" i="2"/>
  <c r="AE31" i="2"/>
  <c r="AD31" i="2"/>
  <c r="AC31" i="2"/>
  <c r="AB31" i="2"/>
  <c r="AA31" i="2"/>
  <c r="Z31" i="2"/>
  <c r="Z25" i="2"/>
  <c r="AA25" i="2"/>
  <c r="AB25" i="2"/>
  <c r="AC25" i="2"/>
  <c r="AD25" i="2"/>
  <c r="AE25" i="2"/>
  <c r="AF25" i="2"/>
  <c r="Z26" i="2"/>
  <c r="AA26" i="2"/>
  <c r="AB26" i="2"/>
  <c r="AC26" i="2"/>
  <c r="AD26" i="2"/>
  <c r="AE26" i="2"/>
  <c r="AF26" i="2"/>
  <c r="Z27" i="2"/>
  <c r="AA27" i="2"/>
  <c r="AB27" i="2"/>
  <c r="AC27" i="2"/>
  <c r="AD27" i="2"/>
  <c r="AE27" i="2"/>
  <c r="AF27" i="2"/>
  <c r="Z28" i="2"/>
  <c r="AA28" i="2"/>
  <c r="AB28" i="2"/>
  <c r="AC28" i="2"/>
  <c r="AD28" i="2"/>
  <c r="AE28" i="2"/>
  <c r="AF28" i="2"/>
  <c r="AF24" i="2"/>
  <c r="AE24" i="2"/>
  <c r="AD24" i="2"/>
  <c r="AC24" i="2"/>
  <c r="AB24" i="2"/>
  <c r="AA24" i="2"/>
  <c r="Z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B17" i="2"/>
  <c r="AC17" i="2"/>
  <c r="AD17" i="2"/>
  <c r="AE17" i="2"/>
  <c r="AF17" i="2"/>
  <c r="AB18" i="2"/>
  <c r="AC18" i="2"/>
  <c r="AD18" i="2"/>
  <c r="AE18" i="2"/>
  <c r="AF18" i="2"/>
  <c r="AB19" i="2"/>
  <c r="AC19" i="2"/>
  <c r="AD19" i="2"/>
  <c r="AE19" i="2"/>
  <c r="AF19" i="2"/>
  <c r="AB20" i="2"/>
  <c r="AC20" i="2"/>
  <c r="AD20" i="2"/>
  <c r="AE20" i="2"/>
  <c r="AF20" i="2"/>
  <c r="AB21" i="2"/>
  <c r="AC21" i="2"/>
  <c r="AD21" i="2"/>
  <c r="AE21" i="2"/>
  <c r="AF21" i="2"/>
  <c r="AA17" i="2"/>
  <c r="AA18" i="2"/>
  <c r="AA19" i="2"/>
  <c r="AA20" i="2"/>
  <c r="AA21" i="2"/>
  <c r="Z18" i="2"/>
  <c r="Z19" i="2"/>
  <c r="Z20" i="2"/>
  <c r="Z21" i="2"/>
  <c r="Z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B10" i="2"/>
  <c r="AC10" i="2"/>
  <c r="AD10" i="2"/>
  <c r="AE10" i="2"/>
  <c r="AF10" i="2"/>
  <c r="AB11" i="2"/>
  <c r="AC11" i="2"/>
  <c r="AD11" i="2"/>
  <c r="AE11" i="2"/>
  <c r="AF11" i="2"/>
  <c r="AB12" i="2"/>
  <c r="AC12" i="2"/>
  <c r="AD12" i="2"/>
  <c r="AE12" i="2"/>
  <c r="AF12" i="2"/>
  <c r="AB13" i="2"/>
  <c r="AC13" i="2"/>
  <c r="AD13" i="2"/>
  <c r="AE13" i="2"/>
  <c r="AF13" i="2"/>
  <c r="AB14" i="2"/>
  <c r="AC14" i="2"/>
  <c r="AD14" i="2"/>
  <c r="AE14" i="2"/>
  <c r="AF14" i="2"/>
  <c r="AA10" i="2"/>
  <c r="AA11" i="2"/>
  <c r="AA12" i="2"/>
  <c r="AA13" i="2"/>
  <c r="AA14" i="2"/>
  <c r="Z11" i="2"/>
  <c r="Z12" i="2"/>
  <c r="Z13" i="2"/>
  <c r="Z14" i="2"/>
  <c r="Z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C136" i="2"/>
  <c r="AE136" i="2"/>
  <c r="AF136" i="2"/>
  <c r="AC137" i="2"/>
  <c r="AD137" i="2"/>
  <c r="AE137" i="2"/>
  <c r="AF137" i="2"/>
  <c r="AC138" i="2"/>
  <c r="AD138" i="2"/>
  <c r="AE138" i="2"/>
  <c r="AF138" i="2"/>
  <c r="AC139" i="2"/>
  <c r="AD139" i="2"/>
  <c r="AE139" i="2"/>
  <c r="AF139" i="2"/>
  <c r="AB140" i="2"/>
  <c r="AC140" i="2"/>
  <c r="AD140" i="2"/>
  <c r="AE140" i="2"/>
  <c r="AF140" i="2"/>
  <c r="AA136" i="2"/>
  <c r="AA137" i="2"/>
  <c r="AA138" i="2"/>
  <c r="AA139" i="2"/>
  <c r="AA140" i="2"/>
  <c r="Z137" i="2"/>
  <c r="Z138" i="2"/>
  <c r="Z139" i="2"/>
  <c r="Z140" i="2"/>
  <c r="Z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C129" i="2"/>
  <c r="AD129" i="2"/>
  <c r="AE129" i="2"/>
  <c r="AF129" i="2"/>
  <c r="AC130" i="2"/>
  <c r="AD130" i="2"/>
  <c r="AE130" i="2"/>
  <c r="AF130" i="2"/>
  <c r="AC131" i="2"/>
  <c r="AD131" i="2"/>
  <c r="AE131" i="2"/>
  <c r="AF131" i="2"/>
  <c r="AC132" i="2"/>
  <c r="AD132" i="2"/>
  <c r="AE132" i="2"/>
  <c r="AF132" i="2"/>
  <c r="AC133" i="2"/>
  <c r="AD133" i="2"/>
  <c r="AE133" i="2"/>
  <c r="AF133" i="2"/>
  <c r="AA129" i="2"/>
  <c r="AA130" i="2"/>
  <c r="AA131" i="2"/>
  <c r="AA132" i="2"/>
  <c r="AA133" i="2"/>
  <c r="Z130" i="2"/>
  <c r="Z131" i="2"/>
  <c r="Z132" i="2"/>
  <c r="Z133" i="2"/>
  <c r="Z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B122" i="2"/>
  <c r="AC122" i="2"/>
  <c r="AD122" i="2"/>
  <c r="AE122" i="2"/>
  <c r="AF122" i="2"/>
  <c r="AB123" i="2"/>
  <c r="AC123" i="2"/>
  <c r="AD123" i="2"/>
  <c r="AE123" i="2"/>
  <c r="AF123" i="2"/>
  <c r="AB124" i="2"/>
  <c r="AC124" i="2"/>
  <c r="AD124" i="2"/>
  <c r="AE124" i="2"/>
  <c r="AF124" i="2"/>
  <c r="AB125" i="2"/>
  <c r="AC125" i="2"/>
  <c r="AD125" i="2"/>
  <c r="AE125" i="2"/>
  <c r="AF125" i="2"/>
  <c r="AB126" i="2"/>
  <c r="AC126" i="2"/>
  <c r="AD126" i="2"/>
  <c r="AE126" i="2"/>
  <c r="AF126" i="2"/>
  <c r="AA122" i="2"/>
  <c r="AA123" i="2"/>
  <c r="AA124" i="2"/>
  <c r="AA125" i="2"/>
  <c r="AA126" i="2"/>
  <c r="Z123" i="2"/>
  <c r="Z124" i="2"/>
  <c r="Z125" i="2"/>
  <c r="Z126" i="2"/>
  <c r="Z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B108" i="2"/>
  <c r="AC108" i="2"/>
  <c r="AD108" i="2"/>
  <c r="AE108" i="2"/>
  <c r="AF108" i="2"/>
  <c r="AB109" i="2"/>
  <c r="AC109" i="2"/>
  <c r="AD109" i="2"/>
  <c r="AE109" i="2"/>
  <c r="AF109" i="2"/>
  <c r="AB110" i="2"/>
  <c r="AC110" i="2"/>
  <c r="AD110" i="2"/>
  <c r="AE110" i="2"/>
  <c r="AF110" i="2"/>
  <c r="AB111" i="2"/>
  <c r="AC111" i="2"/>
  <c r="AD111" i="2"/>
  <c r="AE111" i="2"/>
  <c r="AF111" i="2"/>
  <c r="AB112" i="2"/>
  <c r="AC112" i="2"/>
  <c r="AD112" i="2"/>
  <c r="AE112" i="2"/>
  <c r="AF112" i="2"/>
  <c r="AA108" i="2"/>
  <c r="AA109" i="2"/>
  <c r="AA110" i="2"/>
  <c r="AA111" i="2"/>
  <c r="AA112" i="2"/>
  <c r="Z109" i="2"/>
  <c r="Z110" i="2"/>
  <c r="Z111" i="2"/>
  <c r="Z112" i="2"/>
  <c r="Z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A101" i="2"/>
  <c r="AB101" i="2"/>
  <c r="AC101" i="2"/>
  <c r="AD101" i="2"/>
  <c r="AE101" i="2"/>
  <c r="AF101" i="2"/>
  <c r="AA102" i="2"/>
  <c r="AB102" i="2"/>
  <c r="AC102" i="2"/>
  <c r="AD102" i="2"/>
  <c r="AE102" i="2"/>
  <c r="AF102" i="2"/>
  <c r="AA103" i="2"/>
  <c r="AB103" i="2"/>
  <c r="AC103" i="2"/>
  <c r="AD103" i="2"/>
  <c r="AE103" i="2"/>
  <c r="AF103" i="2"/>
  <c r="AA104" i="2"/>
  <c r="AB104" i="2"/>
  <c r="AC104" i="2"/>
  <c r="AD104" i="2"/>
  <c r="AE104" i="2"/>
  <c r="AF104" i="2"/>
  <c r="AA105" i="2"/>
  <c r="AB105" i="2"/>
  <c r="AC105" i="2"/>
  <c r="AD105" i="2"/>
  <c r="AE105" i="2"/>
  <c r="AF105" i="2"/>
  <c r="Z102" i="2"/>
  <c r="Z103" i="2"/>
  <c r="Z104" i="2"/>
  <c r="Z105" i="2"/>
  <c r="Z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G94" i="2" s="1"/>
  <c r="K94" i="2"/>
  <c r="L94" i="2"/>
  <c r="M94" i="2"/>
  <c r="N94" i="2"/>
  <c r="N115" i="2" s="1"/>
  <c r="O94" i="2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K95" i="2"/>
  <c r="L95" i="2"/>
  <c r="M95" i="2"/>
  <c r="N95" i="2"/>
  <c r="N116" i="2" s="1"/>
  <c r="O95" i="2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I96" i="2" s="1"/>
  <c r="M96" i="2"/>
  <c r="N96" i="2"/>
  <c r="N117" i="2" s="1"/>
  <c r="O96" i="2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K97" i="2"/>
  <c r="L97" i="2"/>
  <c r="M97" i="2"/>
  <c r="N97" i="2"/>
  <c r="N118" i="2" s="1"/>
  <c r="O97" i="2"/>
  <c r="O118" i="2" s="1"/>
  <c r="P97" i="2"/>
  <c r="P118" i="2" s="1"/>
  <c r="Q97" i="2"/>
  <c r="Q118" i="2" s="1"/>
  <c r="R97" i="2"/>
  <c r="R118" i="2" s="1"/>
  <c r="AC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N119" i="2" s="1"/>
  <c r="O98" i="2"/>
  <c r="O119" i="2" s="1"/>
  <c r="P98" i="2"/>
  <c r="Q98" i="2"/>
  <c r="Q119" i="2" s="1"/>
  <c r="AB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Z96" i="2" s="1"/>
  <c r="C97" i="2"/>
  <c r="C118" i="2" s="1"/>
  <c r="C98" i="2"/>
  <c r="C119" i="2" s="1"/>
  <c r="C94" i="2"/>
  <c r="M119" i="2" l="1"/>
  <c r="AJ119" i="2" s="1"/>
  <c r="AJ98" i="2"/>
  <c r="M118" i="2"/>
  <c r="AJ118" i="2" s="1"/>
  <c r="AJ97" i="2"/>
  <c r="M117" i="2"/>
  <c r="AJ117" i="2" s="1"/>
  <c r="AJ96" i="2"/>
  <c r="M116" i="2"/>
  <c r="AJ116" i="2" s="1"/>
  <c r="AJ95" i="2"/>
  <c r="M115" i="2"/>
  <c r="AJ115" i="2" s="1"/>
  <c r="AJ94" i="2"/>
  <c r="AJ99" i="2" s="1"/>
  <c r="L118" i="2"/>
  <c r="AI118" i="2" s="1"/>
  <c r="AI97" i="2"/>
  <c r="L116" i="2"/>
  <c r="AI116" i="2" s="1"/>
  <c r="AI95" i="2"/>
  <c r="L119" i="2"/>
  <c r="AI119" i="2" s="1"/>
  <c r="AI98" i="2"/>
  <c r="L115" i="2"/>
  <c r="AI115" i="2" s="1"/>
  <c r="AI94" i="2"/>
  <c r="K119" i="2"/>
  <c r="AH119" i="2" s="1"/>
  <c r="AH98" i="2"/>
  <c r="K118" i="2"/>
  <c r="AH118" i="2" s="1"/>
  <c r="AH97" i="2"/>
  <c r="K117" i="2"/>
  <c r="AH117" i="2" s="1"/>
  <c r="AH96" i="2"/>
  <c r="K116" i="2"/>
  <c r="AH116" i="2" s="1"/>
  <c r="AH95" i="2"/>
  <c r="K115" i="2"/>
  <c r="AH115" i="2" s="1"/>
  <c r="AH94" i="2"/>
  <c r="AE43" i="2"/>
  <c r="AC57" i="2"/>
  <c r="AC71" i="2"/>
  <c r="J119" i="2"/>
  <c r="AG119" i="2" s="1"/>
  <c r="AG98" i="2"/>
  <c r="J118" i="2"/>
  <c r="AG118" i="2" s="1"/>
  <c r="AG97" i="2"/>
  <c r="J117" i="2"/>
  <c r="AG117" i="2" s="1"/>
  <c r="AG96" i="2"/>
  <c r="J116" i="2"/>
  <c r="AG116" i="2" s="1"/>
  <c r="AG95" i="2"/>
  <c r="AE106" i="2"/>
  <c r="Z113" i="2"/>
  <c r="AF113" i="2"/>
  <c r="AA141" i="2"/>
  <c r="AE36" i="2"/>
  <c r="AA57" i="2"/>
  <c r="AD57" i="2"/>
  <c r="AB64" i="2"/>
  <c r="AD64" i="2"/>
  <c r="AE71" i="2"/>
  <c r="AB71" i="2"/>
  <c r="AF92" i="2"/>
  <c r="AD92" i="2"/>
  <c r="Z92" i="2"/>
  <c r="Z29" i="2"/>
  <c r="AC50" i="2"/>
  <c r="AE64" i="2"/>
  <c r="AE29" i="2"/>
  <c r="AB43" i="2"/>
  <c r="AB141" i="2"/>
  <c r="AB22" i="2"/>
  <c r="AD50" i="2"/>
  <c r="AD127" i="2"/>
  <c r="AC36" i="2"/>
  <c r="AB57" i="2"/>
  <c r="Z64" i="2"/>
  <c r="AC92" i="2"/>
  <c r="AE113" i="2"/>
  <c r="AF127" i="2"/>
  <c r="AD141" i="2"/>
  <c r="AD36" i="2"/>
  <c r="AC43" i="2"/>
  <c r="AF29" i="2"/>
  <c r="P99" i="2"/>
  <c r="H99" i="2"/>
  <c r="Z134" i="2"/>
  <c r="AE92" i="2"/>
  <c r="AE57" i="2"/>
  <c r="Z106" i="2"/>
  <c r="AF106" i="2"/>
  <c r="AD106" i="2"/>
  <c r="AC106" i="2"/>
  <c r="AB106" i="2"/>
  <c r="AA106" i="2"/>
  <c r="AA113" i="2"/>
  <c r="AD113" i="2"/>
  <c r="AC113" i="2"/>
  <c r="AB113" i="2"/>
  <c r="Z127" i="2"/>
  <c r="AA127" i="2"/>
  <c r="AE127" i="2"/>
  <c r="AC127" i="2"/>
  <c r="AB127" i="2"/>
  <c r="AA134" i="2"/>
  <c r="AF134" i="2"/>
  <c r="AE134" i="2"/>
  <c r="AD134" i="2"/>
  <c r="AC134" i="2"/>
  <c r="Z141" i="2"/>
  <c r="AE141" i="2"/>
  <c r="AF141" i="2"/>
  <c r="AC141" i="2"/>
  <c r="AB15" i="2"/>
  <c r="AA22" i="2"/>
  <c r="AF22" i="2"/>
  <c r="AE22" i="2"/>
  <c r="AD22" i="2"/>
  <c r="AC22" i="2"/>
  <c r="AD29" i="2"/>
  <c r="AC29" i="2"/>
  <c r="AA36" i="2"/>
  <c r="Z36" i="2"/>
  <c r="AF36" i="2"/>
  <c r="AA43" i="2"/>
  <c r="Z43" i="2"/>
  <c r="AF43" i="2"/>
  <c r="AE50" i="2"/>
  <c r="AA50" i="2"/>
  <c r="AF50" i="2"/>
  <c r="AF57" i="2"/>
  <c r="AA64" i="2"/>
  <c r="AF64" i="2"/>
  <c r="AA71" i="2"/>
  <c r="Z71" i="2"/>
  <c r="AF71" i="2"/>
  <c r="AC85" i="2"/>
  <c r="AE85" i="2"/>
  <c r="AA85" i="2"/>
  <c r="AD85" i="2"/>
  <c r="AB92" i="2"/>
  <c r="AA92" i="2"/>
  <c r="Z119" i="2"/>
  <c r="AD118" i="2"/>
  <c r="AD119" i="2"/>
  <c r="AF97" i="2"/>
  <c r="AB118" i="2"/>
  <c r="S120" i="2"/>
  <c r="AB116" i="2"/>
  <c r="AF96" i="2"/>
  <c r="AD95" i="2"/>
  <c r="AB115" i="2"/>
  <c r="T99" i="2"/>
  <c r="AC95" i="2"/>
  <c r="AE94" i="2"/>
  <c r="AE97" i="2"/>
  <c r="AC96" i="2"/>
  <c r="AA94" i="2"/>
  <c r="N99" i="2"/>
  <c r="AD98" i="2"/>
  <c r="AB95" i="2"/>
  <c r="I118" i="2"/>
  <c r="AF118" i="2" s="1"/>
  <c r="AB85" i="2"/>
  <c r="AC98" i="2"/>
  <c r="AD94" i="2"/>
  <c r="H118" i="2"/>
  <c r="AE118" i="2" s="1"/>
  <c r="AF85" i="2"/>
  <c r="L99" i="2"/>
  <c r="F99" i="2"/>
  <c r="F117" i="2"/>
  <c r="AC117" i="2" s="1"/>
  <c r="H115" i="2"/>
  <c r="AE115" i="2" s="1"/>
  <c r="AC78" i="2"/>
  <c r="AD78" i="2"/>
  <c r="AB78" i="2"/>
  <c r="AA78" i="2"/>
  <c r="AF78" i="2"/>
  <c r="AA15" i="2"/>
  <c r="AF15" i="2"/>
  <c r="AC15" i="2"/>
  <c r="AE15" i="2"/>
  <c r="AD15" i="2"/>
  <c r="C99" i="2"/>
  <c r="C117" i="2"/>
  <c r="C115" i="2"/>
  <c r="Z95" i="2"/>
  <c r="Z118" i="2"/>
  <c r="Z98" i="2"/>
  <c r="Z94" i="2"/>
  <c r="Z78" i="2"/>
  <c r="Z15" i="2"/>
  <c r="Z85" i="2"/>
  <c r="Z57" i="2"/>
  <c r="Z50" i="2"/>
  <c r="AB50" i="2"/>
  <c r="AB36" i="2"/>
  <c r="AA29" i="2"/>
  <c r="AB29" i="2"/>
  <c r="AD115" i="2"/>
  <c r="U120" i="2"/>
  <c r="M120" i="2"/>
  <c r="AE116" i="2"/>
  <c r="AC119" i="2"/>
  <c r="AF116" i="2"/>
  <c r="AF119" i="2"/>
  <c r="AB117" i="2"/>
  <c r="AB96" i="2"/>
  <c r="AD97" i="2"/>
  <c r="AF95" i="2"/>
  <c r="AC94" i="2"/>
  <c r="F116" i="2"/>
  <c r="AC116" i="2" s="1"/>
  <c r="O115" i="2"/>
  <c r="U99" i="2"/>
  <c r="M99" i="2"/>
  <c r="E99" i="2"/>
  <c r="O99" i="2"/>
  <c r="S99" i="2"/>
  <c r="K99" i="2"/>
  <c r="AF98" i="2"/>
  <c r="AC97" i="2"/>
  <c r="AE95" i="2"/>
  <c r="AB94" i="2"/>
  <c r="AA117" i="2"/>
  <c r="T117" i="2"/>
  <c r="AE117" i="2" s="1"/>
  <c r="L117" i="2"/>
  <c r="N120" i="2"/>
  <c r="O116" i="2"/>
  <c r="Z116" i="2" s="1"/>
  <c r="G116" i="2"/>
  <c r="AD116" i="2" s="1"/>
  <c r="AA118" i="2"/>
  <c r="R99" i="2"/>
  <c r="J99" i="2"/>
  <c r="AE98" i="2"/>
  <c r="AB97" i="2"/>
  <c r="Q99" i="2"/>
  <c r="P119" i="2"/>
  <c r="AA119" i="2" s="1"/>
  <c r="H119" i="2"/>
  <c r="AE119" i="2" s="1"/>
  <c r="Q120" i="2"/>
  <c r="I117" i="2"/>
  <c r="AF117" i="2" s="1"/>
  <c r="Z97" i="2"/>
  <c r="AE96" i="2"/>
  <c r="G99" i="2"/>
  <c r="AB98" i="2"/>
  <c r="AD96" i="2"/>
  <c r="AF94" i="2"/>
  <c r="R115" i="2"/>
  <c r="R120" i="2" s="1"/>
  <c r="J115" i="2"/>
  <c r="I99" i="2"/>
  <c r="AA95" i="2"/>
  <c r="O117" i="2"/>
  <c r="D99" i="2"/>
  <c r="D116" i="2"/>
  <c r="AA116" i="2" s="1"/>
  <c r="AA98" i="2"/>
  <c r="AA97" i="2"/>
  <c r="AA96" i="2"/>
  <c r="Z22" i="2"/>
  <c r="AD117" i="2"/>
  <c r="AF115" i="2"/>
  <c r="AA115" i="2"/>
  <c r="E120" i="2"/>
  <c r="A16" i="2"/>
  <c r="AJ120" i="2" l="1"/>
  <c r="L120" i="2"/>
  <c r="AI117" i="2"/>
  <c r="AI120" i="2" s="1"/>
  <c r="AI99" i="2"/>
  <c r="K120" i="2"/>
  <c r="AH99" i="2"/>
  <c r="AH120" i="2"/>
  <c r="AG99" i="2"/>
  <c r="J120" i="2"/>
  <c r="AG115" i="2"/>
  <c r="AG120" i="2" s="1"/>
  <c r="Z117" i="2"/>
  <c r="AB120" i="2"/>
  <c r="AD99" i="2"/>
  <c r="T120" i="2"/>
  <c r="D120" i="2"/>
  <c r="AD120" i="2"/>
  <c r="AE120" i="2"/>
  <c r="AA120" i="2"/>
  <c r="AA99" i="2"/>
  <c r="AF99" i="2"/>
  <c r="AE99" i="2"/>
  <c r="AC99" i="2"/>
  <c r="C120" i="2"/>
  <c r="Z99" i="2"/>
  <c r="F120" i="2"/>
  <c r="O120" i="2"/>
  <c r="Z115" i="2"/>
  <c r="Z120" i="2" s="1"/>
  <c r="AC115" i="2"/>
  <c r="AC120" i="2" s="1"/>
  <c r="P120" i="2"/>
  <c r="AF120" i="2"/>
  <c r="H120" i="2"/>
  <c r="I120" i="2"/>
  <c r="AB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sharedStrings.xml><?xml version="1.0" encoding="utf-8"?>
<sst xmlns="http://schemas.openxmlformats.org/spreadsheetml/2006/main" count="177" uniqueCount="48">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</sst>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5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0" fillId="0" borderId="55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8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Fill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Fill="1" applyBorder="1"/>
    <xf numFmtId="0" fontId="4" fillId="0" borderId="38" xfId="0" applyFont="1" applyFill="1" applyBorder="1" applyAlignment="1">
      <alignment horizontal="left" indent="2"/>
    </xf>
    <xf numFmtId="0" fontId="4" fillId="0" borderId="45" xfId="0" applyFont="1" applyFill="1" applyBorder="1" applyAlignment="1">
      <alignment horizontal="left" indent="2"/>
    </xf>
    <xf numFmtId="0" fontId="2" fillId="0" borderId="26" xfId="0" applyFont="1" applyFill="1" applyBorder="1"/>
    <xf numFmtId="0" fontId="2" fillId="0" borderId="27" xfId="0" applyFont="1" applyFill="1" applyBorder="1"/>
    <xf numFmtId="6" fontId="4" fillId="0" borderId="31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 applyProtection="1">
      <alignment horizontal="centerContinuous"/>
    </xf>
    <xf numFmtId="38" fontId="0" fillId="0" borderId="37" xfId="0" applyNumberFormat="1" applyFont="1" applyBorder="1" applyAlignment="1">
      <alignment horizontal="center"/>
    </xf>
    <xf numFmtId="38" fontId="0" fillId="0" borderId="58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 applyProtection="1">
      <alignment horizontal="centerContinuous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J155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9.125" defaultRowHeight="14.3" x14ac:dyDescent="0.25"/>
  <cols>
    <col min="1" max="1" width="5.875" style="2" customWidth="1"/>
    <col min="2" max="2" width="50.75" style="2" customWidth="1"/>
    <col min="3" max="3" width="13.25" style="2" customWidth="1"/>
    <col min="4" max="4" width="13.375" style="2" customWidth="1"/>
    <col min="5" max="11" width="11.875" style="2" bestFit="1" customWidth="1"/>
    <col min="12" max="12" width="12.375" style="2" bestFit="1" customWidth="1"/>
    <col min="13" max="13" width="13.125" style="2" customWidth="1"/>
    <col min="14" max="15" width="12.375" style="2" bestFit="1" customWidth="1"/>
    <col min="16" max="16" width="11.375" style="2" customWidth="1"/>
    <col min="17" max="17" width="12.25" style="2" customWidth="1"/>
    <col min="18" max="18" width="13.125" style="2" customWidth="1"/>
    <col min="19" max="19" width="11" style="2" customWidth="1"/>
    <col min="20" max="23" width="11.375" style="2" customWidth="1"/>
    <col min="24" max="25" width="12.125" style="2" customWidth="1"/>
    <col min="26" max="26" width="11.375" style="2" bestFit="1" customWidth="1"/>
    <col min="27" max="28" width="12.75" style="2" customWidth="1"/>
    <col min="29" max="29" width="12.375" style="2" customWidth="1"/>
    <col min="30" max="30" width="12.625" style="2" customWidth="1"/>
    <col min="31" max="31" width="12.375" style="2" customWidth="1"/>
    <col min="32" max="32" width="13.125" style="2" customWidth="1"/>
    <col min="33" max="33" width="12.625" style="2" customWidth="1"/>
    <col min="34" max="34" width="11.75" style="2" customWidth="1"/>
    <col min="35" max="35" width="12.375" style="2" customWidth="1"/>
    <col min="36" max="36" width="12.125" style="2" customWidth="1"/>
    <col min="37" max="16384" width="9.125" style="2"/>
  </cols>
  <sheetData>
    <row r="1" spans="1:36" ht="15.65" thickTop="1" thickBot="1" x14ac:dyDescent="0.3">
      <c r="B1" s="222" t="s">
        <v>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37"/>
      <c r="AC1" s="37"/>
      <c r="AD1" s="37"/>
      <c r="AE1" s="37"/>
      <c r="AF1" s="38"/>
    </row>
    <row r="2" spans="1:36" ht="17.149999999999999" customHeight="1" thickTop="1" x14ac:dyDescent="0.25">
      <c r="B2" s="5" t="s">
        <v>1</v>
      </c>
      <c r="C2" s="224" t="s">
        <v>2</v>
      </c>
      <c r="D2" s="225"/>
      <c r="E2" s="225"/>
      <c r="F2" s="225"/>
      <c r="G2" s="225"/>
      <c r="H2" s="225"/>
      <c r="I2" s="22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</row>
    <row r="3" spans="1:36" ht="17.149999999999999" customHeight="1" thickBot="1" x14ac:dyDescent="0.3">
      <c r="B3" s="185" t="s">
        <v>3</v>
      </c>
      <c r="C3" s="226" t="s">
        <v>4</v>
      </c>
      <c r="D3" s="226"/>
      <c r="E3" s="226"/>
      <c r="F3" s="226"/>
      <c r="G3" s="226"/>
      <c r="H3" s="226"/>
      <c r="I3" s="22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</row>
    <row r="4" spans="1:36" ht="14.95" customHeight="1" thickTop="1" thickBot="1" x14ac:dyDescent="0.3">
      <c r="B4" s="5" t="s">
        <v>5</v>
      </c>
      <c r="C4" s="227">
        <v>44242</v>
      </c>
      <c r="D4" s="228"/>
      <c r="E4" s="228"/>
      <c r="F4" s="228"/>
      <c r="G4" s="228"/>
      <c r="H4" s="228"/>
      <c r="I4" s="22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1"/>
    </row>
    <row r="5" spans="1:36" ht="15.65" hidden="1" thickTop="1" thickBot="1" x14ac:dyDescent="0.3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"/>
    </row>
    <row r="6" spans="1:36" ht="15.65" hidden="1" thickTop="1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20"/>
    </row>
    <row r="7" spans="1:36" s="3" customFormat="1" ht="15.65" thickTop="1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199"/>
      <c r="W7" s="199"/>
      <c r="X7" s="212"/>
      <c r="Y7" s="199">
        <v>2021</v>
      </c>
      <c r="Z7" s="25" t="s">
        <v>6</v>
      </c>
      <c r="AA7" s="23"/>
      <c r="AB7" s="23"/>
      <c r="AC7" s="23"/>
      <c r="AD7" s="23"/>
      <c r="AE7" s="23"/>
      <c r="AF7" s="24"/>
      <c r="AG7" s="24"/>
      <c r="AH7" s="24"/>
      <c r="AI7" s="24"/>
      <c r="AJ7" s="24"/>
    </row>
    <row r="8" spans="1:36" ht="14.95" thickBot="1" x14ac:dyDescent="0.3">
      <c r="B8" s="27"/>
      <c r="C8" s="28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30" t="s">
        <v>18</v>
      </c>
      <c r="O8" s="31" t="s">
        <v>7</v>
      </c>
      <c r="P8" s="187" t="s">
        <v>8</v>
      </c>
      <c r="Q8" s="187" t="s">
        <v>9</v>
      </c>
      <c r="R8" s="187" t="s">
        <v>10</v>
      </c>
      <c r="S8" s="29" t="s">
        <v>19</v>
      </c>
      <c r="T8" s="29" t="s">
        <v>12</v>
      </c>
      <c r="U8" s="29" t="s">
        <v>13</v>
      </c>
      <c r="V8" s="29" t="s">
        <v>14</v>
      </c>
      <c r="W8" s="29" t="s">
        <v>15</v>
      </c>
      <c r="X8" s="29" t="s">
        <v>16</v>
      </c>
      <c r="Y8" s="30" t="s">
        <v>17</v>
      </c>
      <c r="Z8" s="31" t="s">
        <v>7</v>
      </c>
      <c r="AA8" s="29" t="s">
        <v>8</v>
      </c>
      <c r="AB8" s="29" t="s">
        <v>9</v>
      </c>
      <c r="AC8" s="29" t="s">
        <v>10</v>
      </c>
      <c r="AD8" s="29" t="s">
        <v>19</v>
      </c>
      <c r="AE8" s="29" t="s">
        <v>12</v>
      </c>
      <c r="AF8" s="29" t="s">
        <v>13</v>
      </c>
      <c r="AG8" s="29" t="s">
        <v>14</v>
      </c>
      <c r="AH8" s="29" t="s">
        <v>15</v>
      </c>
      <c r="AI8" s="29" t="s">
        <v>16</v>
      </c>
      <c r="AJ8" s="32" t="s">
        <v>17</v>
      </c>
    </row>
    <row r="9" spans="1:36" x14ac:dyDescent="0.25">
      <c r="A9" s="4">
        <v>1</v>
      </c>
      <c r="B9" s="189" t="s">
        <v>20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45"/>
      <c r="V9" s="45"/>
      <c r="W9" s="45"/>
      <c r="X9" s="45"/>
      <c r="Y9" s="210"/>
      <c r="Z9" s="47"/>
      <c r="AA9" s="48"/>
      <c r="AB9" s="49"/>
      <c r="AC9" s="49"/>
      <c r="AD9" s="49"/>
      <c r="AE9" s="49"/>
      <c r="AF9" s="49"/>
      <c r="AG9" s="49"/>
      <c r="AH9" s="49"/>
      <c r="AI9" s="49"/>
      <c r="AJ9" s="50"/>
    </row>
    <row r="10" spans="1:36" x14ac:dyDescent="0.25">
      <c r="A10" s="4"/>
      <c r="B10" s="190" t="s">
        <v>21</v>
      </c>
      <c r="C10" s="51">
        <v>28225</v>
      </c>
      <c r="D10" s="52">
        <v>28195</v>
      </c>
      <c r="E10" s="52">
        <v>28074</v>
      </c>
      <c r="F10" s="52">
        <v>28058</v>
      </c>
      <c r="G10" s="52">
        <v>28217</v>
      </c>
      <c r="H10" s="52">
        <v>28115</v>
      </c>
      <c r="I10" s="52">
        <v>29235</v>
      </c>
      <c r="J10" s="52">
        <v>29417</v>
      </c>
      <c r="K10" s="52">
        <v>29396</v>
      </c>
      <c r="L10" s="52">
        <v>29625</v>
      </c>
      <c r="M10" s="52">
        <v>29618</v>
      </c>
      <c r="N10" s="52">
        <v>29223</v>
      </c>
      <c r="O10" s="51">
        <v>29185</v>
      </c>
      <c r="P10" s="52">
        <v>29165</v>
      </c>
      <c r="Q10" s="52">
        <v>28981</v>
      </c>
      <c r="R10" s="52">
        <v>28968</v>
      </c>
      <c r="S10" s="52">
        <v>28990</v>
      </c>
      <c r="T10" s="52">
        <v>28818</v>
      </c>
      <c r="U10" s="52">
        <v>29225</v>
      </c>
      <c r="V10" s="52">
        <v>29354</v>
      </c>
      <c r="W10" s="52">
        <v>29330</v>
      </c>
      <c r="X10" s="52">
        <v>29488</v>
      </c>
      <c r="Y10" s="208">
        <v>29522</v>
      </c>
      <c r="Z10" s="54">
        <f t="shared" ref="Z10:AJ14" si="0">C10-O10</f>
        <v>-960</v>
      </c>
      <c r="AA10" s="54">
        <f t="shared" si="0"/>
        <v>-970</v>
      </c>
      <c r="AB10" s="54">
        <f t="shared" si="0"/>
        <v>-907</v>
      </c>
      <c r="AC10" s="54">
        <f t="shared" si="0"/>
        <v>-910</v>
      </c>
      <c r="AD10" s="54">
        <f t="shared" si="0"/>
        <v>-773</v>
      </c>
      <c r="AE10" s="54">
        <f t="shared" si="0"/>
        <v>-703</v>
      </c>
      <c r="AF10" s="54">
        <f t="shared" si="0"/>
        <v>10</v>
      </c>
      <c r="AG10" s="54">
        <f t="shared" si="0"/>
        <v>63</v>
      </c>
      <c r="AH10" s="54">
        <f t="shared" si="0"/>
        <v>66</v>
      </c>
      <c r="AI10" s="54">
        <f t="shared" si="0"/>
        <v>137</v>
      </c>
      <c r="AJ10" s="66">
        <f t="shared" si="0"/>
        <v>96</v>
      </c>
    </row>
    <row r="11" spans="1:36" x14ac:dyDescent="0.25">
      <c r="A11" s="4"/>
      <c r="B11" s="190" t="s">
        <v>22</v>
      </c>
      <c r="C11" s="51">
        <v>6847</v>
      </c>
      <c r="D11" s="52">
        <v>6906</v>
      </c>
      <c r="E11" s="52">
        <v>7001</v>
      </c>
      <c r="F11" s="52">
        <v>6851</v>
      </c>
      <c r="G11" s="52">
        <v>6591</v>
      </c>
      <c r="H11" s="52">
        <v>6586</v>
      </c>
      <c r="I11" s="52">
        <v>5369</v>
      </c>
      <c r="J11" s="52">
        <v>5299</v>
      </c>
      <c r="K11" s="52">
        <v>5531</v>
      </c>
      <c r="L11" s="52">
        <v>5524</v>
      </c>
      <c r="M11" s="52">
        <v>5601</v>
      </c>
      <c r="N11" s="52">
        <v>6015</v>
      </c>
      <c r="O11" s="51">
        <v>6052</v>
      </c>
      <c r="P11" s="52">
        <v>6043</v>
      </c>
      <c r="Q11" s="52">
        <v>6226</v>
      </c>
      <c r="R11" s="52">
        <v>6204</v>
      </c>
      <c r="S11" s="52">
        <v>6092</v>
      </c>
      <c r="T11" s="52">
        <v>6236</v>
      </c>
      <c r="U11" s="52">
        <v>5846</v>
      </c>
      <c r="V11" s="52">
        <v>5770</v>
      </c>
      <c r="W11" s="52">
        <v>5888</v>
      </c>
      <c r="X11" s="52">
        <v>5809</v>
      </c>
      <c r="Y11" s="208">
        <v>5879</v>
      </c>
      <c r="Z11" s="54">
        <f t="shared" si="0"/>
        <v>795</v>
      </c>
      <c r="AA11" s="54">
        <f t="shared" si="0"/>
        <v>863</v>
      </c>
      <c r="AB11" s="54">
        <f t="shared" si="0"/>
        <v>775</v>
      </c>
      <c r="AC11" s="54">
        <f t="shared" si="0"/>
        <v>647</v>
      </c>
      <c r="AD11" s="54">
        <f t="shared" si="0"/>
        <v>499</v>
      </c>
      <c r="AE11" s="54">
        <f t="shared" si="0"/>
        <v>350</v>
      </c>
      <c r="AF11" s="54">
        <f t="shared" si="0"/>
        <v>-477</v>
      </c>
      <c r="AG11" s="54">
        <f t="shared" si="0"/>
        <v>-471</v>
      </c>
      <c r="AH11" s="54">
        <f t="shared" si="0"/>
        <v>-357</v>
      </c>
      <c r="AI11" s="54">
        <f t="shared" si="0"/>
        <v>-285</v>
      </c>
      <c r="AJ11" s="53">
        <f t="shared" si="0"/>
        <v>-278</v>
      </c>
    </row>
    <row r="12" spans="1:36" x14ac:dyDescent="0.25">
      <c r="A12" s="4"/>
      <c r="B12" s="190" t="s">
        <v>23</v>
      </c>
      <c r="C12" s="51">
        <v>4602</v>
      </c>
      <c r="D12" s="52">
        <v>4628</v>
      </c>
      <c r="E12" s="52">
        <v>4616</v>
      </c>
      <c r="F12" s="52">
        <v>4612</v>
      </c>
      <c r="G12" s="52">
        <v>4584</v>
      </c>
      <c r="H12" s="52">
        <v>4577</v>
      </c>
      <c r="I12" s="52">
        <v>4563</v>
      </c>
      <c r="J12" s="52">
        <v>4570</v>
      </c>
      <c r="K12" s="52">
        <v>4601</v>
      </c>
      <c r="L12" s="52">
        <v>4630</v>
      </c>
      <c r="M12" s="52">
        <v>4633</v>
      </c>
      <c r="N12" s="52">
        <v>4640</v>
      </c>
      <c r="O12" s="51">
        <v>4643</v>
      </c>
      <c r="P12" s="52">
        <v>4643</v>
      </c>
      <c r="Q12" s="52">
        <v>4633</v>
      </c>
      <c r="R12" s="52">
        <v>4629</v>
      </c>
      <c r="S12" s="52">
        <v>4622</v>
      </c>
      <c r="T12" s="52">
        <v>4621</v>
      </c>
      <c r="U12" s="52">
        <v>4619</v>
      </c>
      <c r="V12" s="52">
        <v>4621</v>
      </c>
      <c r="W12" s="52">
        <v>4620</v>
      </c>
      <c r="X12" s="52">
        <v>4632</v>
      </c>
      <c r="Y12" s="208">
        <v>4647</v>
      </c>
      <c r="Z12" s="54">
        <f t="shared" si="0"/>
        <v>-41</v>
      </c>
      <c r="AA12" s="54">
        <f t="shared" si="0"/>
        <v>-15</v>
      </c>
      <c r="AB12" s="54">
        <f t="shared" si="0"/>
        <v>-17</v>
      </c>
      <c r="AC12" s="54">
        <f t="shared" si="0"/>
        <v>-17</v>
      </c>
      <c r="AD12" s="54">
        <f t="shared" si="0"/>
        <v>-38</v>
      </c>
      <c r="AE12" s="54">
        <f t="shared" si="0"/>
        <v>-44</v>
      </c>
      <c r="AF12" s="54">
        <f t="shared" si="0"/>
        <v>-56</v>
      </c>
      <c r="AG12" s="54">
        <f t="shared" si="0"/>
        <v>-51</v>
      </c>
      <c r="AH12" s="54">
        <f t="shared" si="0"/>
        <v>-19</v>
      </c>
      <c r="AI12" s="54">
        <f t="shared" si="0"/>
        <v>-2</v>
      </c>
      <c r="AJ12" s="53">
        <f t="shared" si="0"/>
        <v>-14</v>
      </c>
    </row>
    <row r="13" spans="1:36" x14ac:dyDescent="0.25">
      <c r="A13" s="4"/>
      <c r="B13" s="190" t="s">
        <v>24</v>
      </c>
      <c r="C13" s="51">
        <v>612</v>
      </c>
      <c r="D13" s="52">
        <v>585</v>
      </c>
      <c r="E13" s="52">
        <v>583</v>
      </c>
      <c r="F13" s="52">
        <v>584</v>
      </c>
      <c r="G13" s="52">
        <v>585</v>
      </c>
      <c r="H13" s="52">
        <v>581</v>
      </c>
      <c r="I13" s="52">
        <v>580</v>
      </c>
      <c r="J13" s="52">
        <v>583</v>
      </c>
      <c r="K13" s="52">
        <v>587</v>
      </c>
      <c r="L13" s="52">
        <v>591</v>
      </c>
      <c r="M13" s="52">
        <v>592</v>
      </c>
      <c r="N13" s="52">
        <v>595</v>
      </c>
      <c r="O13" s="51">
        <v>594</v>
      </c>
      <c r="P13" s="52">
        <v>596</v>
      </c>
      <c r="Q13" s="52">
        <v>594</v>
      </c>
      <c r="R13" s="52">
        <v>593</v>
      </c>
      <c r="S13" s="52">
        <v>592</v>
      </c>
      <c r="T13" s="52">
        <v>591</v>
      </c>
      <c r="U13" s="52">
        <v>591</v>
      </c>
      <c r="V13" s="52">
        <v>592</v>
      </c>
      <c r="W13" s="52">
        <v>592</v>
      </c>
      <c r="X13" s="52">
        <v>593</v>
      </c>
      <c r="Y13" s="208">
        <v>596</v>
      </c>
      <c r="Z13" s="54">
        <f t="shared" si="0"/>
        <v>18</v>
      </c>
      <c r="AA13" s="54">
        <f t="shared" si="0"/>
        <v>-11</v>
      </c>
      <c r="AB13" s="54">
        <f t="shared" si="0"/>
        <v>-11</v>
      </c>
      <c r="AC13" s="54">
        <f t="shared" si="0"/>
        <v>-9</v>
      </c>
      <c r="AD13" s="54">
        <f t="shared" si="0"/>
        <v>-7</v>
      </c>
      <c r="AE13" s="54">
        <f t="shared" si="0"/>
        <v>-10</v>
      </c>
      <c r="AF13" s="54">
        <f t="shared" si="0"/>
        <v>-11</v>
      </c>
      <c r="AG13" s="54">
        <f t="shared" si="0"/>
        <v>-9</v>
      </c>
      <c r="AH13" s="54">
        <f t="shared" si="0"/>
        <v>-5</v>
      </c>
      <c r="AI13" s="54">
        <f t="shared" si="0"/>
        <v>-2</v>
      </c>
      <c r="AJ13" s="53">
        <f t="shared" si="0"/>
        <v>-4</v>
      </c>
    </row>
    <row r="14" spans="1:36" x14ac:dyDescent="0.25">
      <c r="A14" s="4"/>
      <c r="B14" s="190" t="s">
        <v>25</v>
      </c>
      <c r="C14" s="51">
        <v>114</v>
      </c>
      <c r="D14" s="52">
        <v>113</v>
      </c>
      <c r="E14" s="52">
        <v>115</v>
      </c>
      <c r="F14" s="52">
        <v>115</v>
      </c>
      <c r="G14" s="52">
        <v>117</v>
      </c>
      <c r="H14" s="52">
        <v>117</v>
      </c>
      <c r="I14" s="52">
        <v>117</v>
      </c>
      <c r="J14" s="52">
        <v>117</v>
      </c>
      <c r="K14" s="52">
        <v>117</v>
      </c>
      <c r="L14" s="52">
        <v>117</v>
      </c>
      <c r="M14" s="52">
        <v>117</v>
      </c>
      <c r="N14" s="52">
        <v>117</v>
      </c>
      <c r="O14" s="51">
        <v>115</v>
      </c>
      <c r="P14" s="52">
        <v>115</v>
      </c>
      <c r="Q14" s="52">
        <v>114</v>
      </c>
      <c r="R14" s="52">
        <v>114</v>
      </c>
      <c r="S14" s="52">
        <v>114</v>
      </c>
      <c r="T14" s="52">
        <v>114</v>
      </c>
      <c r="U14" s="52">
        <v>114</v>
      </c>
      <c r="V14" s="52">
        <v>114</v>
      </c>
      <c r="W14" s="52">
        <v>114</v>
      </c>
      <c r="X14" s="52">
        <v>115</v>
      </c>
      <c r="Y14" s="208">
        <v>114</v>
      </c>
      <c r="Z14" s="54">
        <f t="shared" si="0"/>
        <v>-1</v>
      </c>
      <c r="AA14" s="54">
        <f t="shared" si="0"/>
        <v>-2</v>
      </c>
      <c r="AB14" s="54">
        <f t="shared" si="0"/>
        <v>1</v>
      </c>
      <c r="AC14" s="54">
        <f t="shared" si="0"/>
        <v>1</v>
      </c>
      <c r="AD14" s="54">
        <f t="shared" si="0"/>
        <v>3</v>
      </c>
      <c r="AE14" s="54">
        <f t="shared" si="0"/>
        <v>3</v>
      </c>
      <c r="AF14" s="54">
        <f t="shared" si="0"/>
        <v>3</v>
      </c>
      <c r="AG14" s="54">
        <f t="shared" si="0"/>
        <v>3</v>
      </c>
      <c r="AH14" s="54">
        <f t="shared" si="0"/>
        <v>3</v>
      </c>
      <c r="AI14" s="54">
        <f t="shared" si="0"/>
        <v>2</v>
      </c>
      <c r="AJ14" s="53">
        <f t="shared" si="0"/>
        <v>3</v>
      </c>
    </row>
    <row r="15" spans="1:36" ht="14.95" thickBot="1" x14ac:dyDescent="0.3">
      <c r="A15" s="4"/>
      <c r="B15" s="191" t="s">
        <v>26</v>
      </c>
      <c r="C15" s="114">
        <f>SUM(C10:C14)</f>
        <v>40400</v>
      </c>
      <c r="D15" s="56">
        <f>SUM(D10:D14)</f>
        <v>40427</v>
      </c>
      <c r="E15" s="56">
        <f t="shared" ref="E15:U15" si="1">SUM(E10:E14)</f>
        <v>40389</v>
      </c>
      <c r="F15" s="56">
        <f t="shared" si="1"/>
        <v>40220</v>
      </c>
      <c r="G15" s="56">
        <f t="shared" si="1"/>
        <v>40094</v>
      </c>
      <c r="H15" s="56">
        <f t="shared" si="1"/>
        <v>39976</v>
      </c>
      <c r="I15" s="56">
        <f t="shared" si="1"/>
        <v>39864</v>
      </c>
      <c r="J15" s="56">
        <f t="shared" si="1"/>
        <v>39986</v>
      </c>
      <c r="K15" s="56">
        <f t="shared" si="1"/>
        <v>40232</v>
      </c>
      <c r="L15" s="56">
        <f t="shared" si="1"/>
        <v>40487</v>
      </c>
      <c r="M15" s="56">
        <f t="shared" si="1"/>
        <v>40561</v>
      </c>
      <c r="N15" s="55">
        <f t="shared" ref="N15" si="2">SUM(N10:N14)</f>
        <v>40590</v>
      </c>
      <c r="O15" s="56">
        <f t="shared" si="1"/>
        <v>40589</v>
      </c>
      <c r="P15" s="56">
        <f t="shared" si="1"/>
        <v>40562</v>
      </c>
      <c r="Q15" s="56">
        <f t="shared" si="1"/>
        <v>40548</v>
      </c>
      <c r="R15" s="56">
        <f t="shared" si="1"/>
        <v>40508</v>
      </c>
      <c r="S15" s="56">
        <f t="shared" si="1"/>
        <v>40410</v>
      </c>
      <c r="T15" s="56">
        <f t="shared" si="1"/>
        <v>40380</v>
      </c>
      <c r="U15" s="56">
        <f t="shared" si="1"/>
        <v>40395</v>
      </c>
      <c r="V15" s="56">
        <f t="shared" ref="V15" si="3">SUM(V10:V14)</f>
        <v>40451</v>
      </c>
      <c r="W15" s="56">
        <f t="shared" ref="W15" si="4">SUM(W10:W14)</f>
        <v>40544</v>
      </c>
      <c r="X15" s="56">
        <f t="shared" ref="X15" si="5">SUM(X10:X14)</f>
        <v>40637</v>
      </c>
      <c r="Y15" s="213">
        <f t="shared" ref="Y15" si="6">SUM(Y10:Y14)</f>
        <v>40758</v>
      </c>
      <c r="Z15" s="56">
        <f>SUM(Z10:Z14)</f>
        <v>-189</v>
      </c>
      <c r="AA15" s="56">
        <f>SUM(AA10:AA14)</f>
        <v>-135</v>
      </c>
      <c r="AB15" s="56">
        <f t="shared" ref="AB15:AF15" si="7">SUM(AB10:AB14)</f>
        <v>-159</v>
      </c>
      <c r="AC15" s="56">
        <f t="shared" si="7"/>
        <v>-288</v>
      </c>
      <c r="AD15" s="56">
        <f t="shared" si="7"/>
        <v>-316</v>
      </c>
      <c r="AE15" s="56">
        <f t="shared" si="7"/>
        <v>-404</v>
      </c>
      <c r="AF15" s="56">
        <f t="shared" si="7"/>
        <v>-531</v>
      </c>
      <c r="AG15" s="56">
        <f t="shared" ref="AG15:AH15" si="8">SUM(AG10:AG14)</f>
        <v>-465</v>
      </c>
      <c r="AH15" s="56">
        <f t="shared" si="8"/>
        <v>-312</v>
      </c>
      <c r="AI15" s="56">
        <f t="shared" ref="AI15:AJ15" si="9">SUM(AI10:AI14)</f>
        <v>-150</v>
      </c>
      <c r="AJ15" s="55">
        <f t="shared" si="9"/>
        <v>-197</v>
      </c>
    </row>
    <row r="16" spans="1:36" ht="16.3" x14ac:dyDescent="0.25">
      <c r="A16" s="4">
        <f>+A9+1</f>
        <v>2</v>
      </c>
      <c r="B16" s="180" t="s">
        <v>27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7"/>
      <c r="P16" s="58"/>
      <c r="Q16" s="58"/>
      <c r="R16" s="58"/>
      <c r="S16" s="58"/>
      <c r="T16" s="58"/>
      <c r="U16" s="58"/>
      <c r="V16" s="58"/>
      <c r="W16" s="58"/>
      <c r="X16" s="58"/>
      <c r="Y16" s="214"/>
      <c r="Z16" s="60"/>
      <c r="AA16" s="61"/>
      <c r="AB16" s="62"/>
      <c r="AC16" s="62"/>
      <c r="AD16" s="62"/>
      <c r="AE16" s="62"/>
      <c r="AF16" s="62"/>
      <c r="AG16" s="62"/>
      <c r="AH16" s="62"/>
      <c r="AI16" s="62"/>
      <c r="AJ16" s="63"/>
    </row>
    <row r="17" spans="1:36" x14ac:dyDescent="0.25">
      <c r="A17" s="4"/>
      <c r="B17" s="190" t="s">
        <v>21</v>
      </c>
      <c r="C17" s="64">
        <v>5106</v>
      </c>
      <c r="D17" s="65">
        <v>5629</v>
      </c>
      <c r="E17" s="65">
        <v>6052</v>
      </c>
      <c r="F17" s="65">
        <v>6619</v>
      </c>
      <c r="G17" s="65">
        <v>6789</v>
      </c>
      <c r="H17" s="65">
        <v>6815</v>
      </c>
      <c r="I17" s="65">
        <v>6554</v>
      </c>
      <c r="J17" s="65">
        <v>6090</v>
      </c>
      <c r="K17" s="65">
        <v>5615</v>
      </c>
      <c r="L17" s="65">
        <v>5276</v>
      </c>
      <c r="M17" s="65">
        <v>4905</v>
      </c>
      <c r="N17" s="66">
        <v>4994</v>
      </c>
      <c r="O17" s="64">
        <v>5562</v>
      </c>
      <c r="P17" s="65">
        <v>6218</v>
      </c>
      <c r="Q17" s="65">
        <v>6479</v>
      </c>
      <c r="R17" s="65">
        <v>6868</v>
      </c>
      <c r="S17" s="65">
        <v>7274</v>
      </c>
      <c r="T17" s="65">
        <v>7080</v>
      </c>
      <c r="U17" s="65">
        <v>6895</v>
      </c>
      <c r="V17" s="65">
        <v>6690</v>
      </c>
      <c r="W17" s="65">
        <v>6353</v>
      </c>
      <c r="X17" s="65">
        <v>6248</v>
      </c>
      <c r="Y17" s="160">
        <v>5844</v>
      </c>
      <c r="Z17" s="67">
        <f t="shared" ref="Z17:AJ21" si="10">C17-O17</f>
        <v>-456</v>
      </c>
      <c r="AA17" s="67">
        <f t="shared" si="10"/>
        <v>-589</v>
      </c>
      <c r="AB17" s="67">
        <f t="shared" si="10"/>
        <v>-427</v>
      </c>
      <c r="AC17" s="67">
        <f t="shared" si="10"/>
        <v>-249</v>
      </c>
      <c r="AD17" s="67">
        <f t="shared" si="10"/>
        <v>-485</v>
      </c>
      <c r="AE17" s="67">
        <f t="shared" si="10"/>
        <v>-265</v>
      </c>
      <c r="AF17" s="67">
        <f t="shared" si="10"/>
        <v>-341</v>
      </c>
      <c r="AG17" s="67">
        <f t="shared" si="10"/>
        <v>-600</v>
      </c>
      <c r="AH17" s="67">
        <f t="shared" si="10"/>
        <v>-738</v>
      </c>
      <c r="AI17" s="67">
        <f t="shared" si="10"/>
        <v>-972</v>
      </c>
      <c r="AJ17" s="66">
        <f t="shared" si="10"/>
        <v>-939</v>
      </c>
    </row>
    <row r="18" spans="1:36" x14ac:dyDescent="0.25">
      <c r="A18" s="4"/>
      <c r="B18" s="190" t="s">
        <v>22</v>
      </c>
      <c r="C18" s="64">
        <v>2647</v>
      </c>
      <c r="D18" s="65">
        <v>2377</v>
      </c>
      <c r="E18" s="65">
        <v>2965</v>
      </c>
      <c r="F18" s="65">
        <v>2962</v>
      </c>
      <c r="G18" s="65">
        <v>3126</v>
      </c>
      <c r="H18" s="65">
        <v>2469</v>
      </c>
      <c r="I18" s="65">
        <v>2821</v>
      </c>
      <c r="J18" s="65">
        <v>2560</v>
      </c>
      <c r="K18" s="65">
        <v>1853</v>
      </c>
      <c r="L18" s="65">
        <v>1835</v>
      </c>
      <c r="M18" s="65">
        <v>1462</v>
      </c>
      <c r="N18" s="66">
        <v>1477</v>
      </c>
      <c r="O18" s="64">
        <v>2245</v>
      </c>
      <c r="P18" s="65">
        <v>2048</v>
      </c>
      <c r="Q18" s="65">
        <v>1631</v>
      </c>
      <c r="R18" s="65">
        <v>2259</v>
      </c>
      <c r="S18" s="65">
        <v>2524</v>
      </c>
      <c r="T18" s="65">
        <v>1891</v>
      </c>
      <c r="U18" s="65">
        <v>1816</v>
      </c>
      <c r="V18" s="65">
        <v>1859</v>
      </c>
      <c r="W18" s="65">
        <v>1957</v>
      </c>
      <c r="X18" s="65">
        <v>1974</v>
      </c>
      <c r="Y18" s="160">
        <v>2154</v>
      </c>
      <c r="Z18" s="67">
        <f t="shared" si="10"/>
        <v>402</v>
      </c>
      <c r="AA18" s="67">
        <f t="shared" si="10"/>
        <v>329</v>
      </c>
      <c r="AB18" s="67">
        <f t="shared" si="10"/>
        <v>1334</v>
      </c>
      <c r="AC18" s="67">
        <f t="shared" si="10"/>
        <v>703</v>
      </c>
      <c r="AD18" s="67">
        <f t="shared" si="10"/>
        <v>602</v>
      </c>
      <c r="AE18" s="67">
        <f t="shared" si="10"/>
        <v>578</v>
      </c>
      <c r="AF18" s="67">
        <f t="shared" si="10"/>
        <v>1005</v>
      </c>
      <c r="AG18" s="67">
        <f t="shared" si="10"/>
        <v>701</v>
      </c>
      <c r="AH18" s="67">
        <f t="shared" si="10"/>
        <v>-104</v>
      </c>
      <c r="AI18" s="67">
        <f t="shared" si="10"/>
        <v>-139</v>
      </c>
      <c r="AJ18" s="66">
        <f t="shared" si="10"/>
        <v>-692</v>
      </c>
    </row>
    <row r="19" spans="1:36" x14ac:dyDescent="0.25">
      <c r="A19" s="4"/>
      <c r="B19" s="190" t="s">
        <v>23</v>
      </c>
      <c r="C19" s="64">
        <v>236</v>
      </c>
      <c r="D19" s="65">
        <v>258</v>
      </c>
      <c r="E19" s="65">
        <v>297</v>
      </c>
      <c r="F19" s="65">
        <v>363</v>
      </c>
      <c r="G19" s="65">
        <v>381</v>
      </c>
      <c r="H19" s="65">
        <v>405</v>
      </c>
      <c r="I19" s="65">
        <v>364</v>
      </c>
      <c r="J19" s="65">
        <v>349</v>
      </c>
      <c r="K19" s="65">
        <v>327</v>
      </c>
      <c r="L19" s="65">
        <v>280</v>
      </c>
      <c r="M19" s="65">
        <v>198</v>
      </c>
      <c r="N19" s="66">
        <v>240</v>
      </c>
      <c r="O19" s="64">
        <v>279</v>
      </c>
      <c r="P19" s="65">
        <v>438</v>
      </c>
      <c r="Q19" s="65">
        <v>518</v>
      </c>
      <c r="R19" s="65">
        <v>500</v>
      </c>
      <c r="S19" s="65">
        <v>520</v>
      </c>
      <c r="T19" s="65">
        <v>537</v>
      </c>
      <c r="U19" s="65">
        <v>393</v>
      </c>
      <c r="V19" s="65">
        <v>382</v>
      </c>
      <c r="W19" s="65">
        <v>324</v>
      </c>
      <c r="X19" s="65">
        <v>287</v>
      </c>
      <c r="Y19" s="160">
        <v>272</v>
      </c>
      <c r="Z19" s="67">
        <f t="shared" si="10"/>
        <v>-43</v>
      </c>
      <c r="AA19" s="67">
        <f t="shared" si="10"/>
        <v>-180</v>
      </c>
      <c r="AB19" s="67">
        <f t="shared" si="10"/>
        <v>-221</v>
      </c>
      <c r="AC19" s="67">
        <f t="shared" si="10"/>
        <v>-137</v>
      </c>
      <c r="AD19" s="67">
        <f t="shared" si="10"/>
        <v>-139</v>
      </c>
      <c r="AE19" s="67">
        <f t="shared" si="10"/>
        <v>-132</v>
      </c>
      <c r="AF19" s="67">
        <f t="shared" si="10"/>
        <v>-29</v>
      </c>
      <c r="AG19" s="67">
        <f t="shared" si="10"/>
        <v>-33</v>
      </c>
      <c r="AH19" s="67">
        <f t="shared" si="10"/>
        <v>3</v>
      </c>
      <c r="AI19" s="67">
        <f t="shared" si="10"/>
        <v>-7</v>
      </c>
      <c r="AJ19" s="66">
        <f t="shared" si="10"/>
        <v>-74</v>
      </c>
    </row>
    <row r="20" spans="1:36" x14ac:dyDescent="0.25">
      <c r="A20" s="4"/>
      <c r="B20" s="190" t="s">
        <v>24</v>
      </c>
      <c r="C20" s="64">
        <v>11</v>
      </c>
      <c r="D20" s="65">
        <v>13</v>
      </c>
      <c r="E20" s="65">
        <v>23</v>
      </c>
      <c r="F20" s="65">
        <v>22</v>
      </c>
      <c r="G20" s="65">
        <v>14</v>
      </c>
      <c r="H20" s="65">
        <v>19</v>
      </c>
      <c r="I20" s="65">
        <v>12</v>
      </c>
      <c r="J20" s="65">
        <v>12</v>
      </c>
      <c r="K20" s="65">
        <v>11</v>
      </c>
      <c r="L20" s="65">
        <v>10</v>
      </c>
      <c r="M20" s="65">
        <v>10</v>
      </c>
      <c r="N20" s="66">
        <v>14</v>
      </c>
      <c r="O20" s="64">
        <v>16</v>
      </c>
      <c r="P20" s="65">
        <v>28</v>
      </c>
      <c r="Q20" s="65">
        <v>30</v>
      </c>
      <c r="R20" s="65">
        <v>31</v>
      </c>
      <c r="S20" s="65">
        <v>32</v>
      </c>
      <c r="T20" s="65">
        <v>38</v>
      </c>
      <c r="U20" s="65">
        <v>17</v>
      </c>
      <c r="V20" s="65">
        <v>16</v>
      </c>
      <c r="W20" s="65">
        <v>14</v>
      </c>
      <c r="X20" s="65">
        <v>8</v>
      </c>
      <c r="Y20" s="160">
        <v>24</v>
      </c>
      <c r="Z20" s="67">
        <f t="shared" si="10"/>
        <v>-5</v>
      </c>
      <c r="AA20" s="67">
        <f t="shared" si="10"/>
        <v>-15</v>
      </c>
      <c r="AB20" s="67">
        <f t="shared" si="10"/>
        <v>-7</v>
      </c>
      <c r="AC20" s="67">
        <f t="shared" si="10"/>
        <v>-9</v>
      </c>
      <c r="AD20" s="67">
        <f t="shared" si="10"/>
        <v>-18</v>
      </c>
      <c r="AE20" s="67">
        <f t="shared" si="10"/>
        <v>-19</v>
      </c>
      <c r="AF20" s="67">
        <f t="shared" si="10"/>
        <v>-5</v>
      </c>
      <c r="AG20" s="67">
        <f t="shared" si="10"/>
        <v>-4</v>
      </c>
      <c r="AH20" s="67">
        <f t="shared" si="10"/>
        <v>-3</v>
      </c>
      <c r="AI20" s="67">
        <f t="shared" si="10"/>
        <v>2</v>
      </c>
      <c r="AJ20" s="66">
        <f t="shared" si="10"/>
        <v>-14</v>
      </c>
    </row>
    <row r="21" spans="1:36" x14ac:dyDescent="0.25">
      <c r="A21" s="4"/>
      <c r="B21" s="190" t="s">
        <v>25</v>
      </c>
      <c r="C21" s="64">
        <v>2</v>
      </c>
      <c r="D21" s="65">
        <v>3</v>
      </c>
      <c r="E21" s="65">
        <v>1</v>
      </c>
      <c r="F21" s="65">
        <v>3</v>
      </c>
      <c r="G21" s="65">
        <v>2</v>
      </c>
      <c r="H21" s="65">
        <v>1</v>
      </c>
      <c r="I21" s="65">
        <v>3</v>
      </c>
      <c r="J21" s="65">
        <v>3</v>
      </c>
      <c r="K21" s="65">
        <v>0</v>
      </c>
      <c r="L21" s="65">
        <v>0</v>
      </c>
      <c r="M21" s="65">
        <v>0</v>
      </c>
      <c r="N21" s="66">
        <v>1</v>
      </c>
      <c r="O21" s="64">
        <v>3</v>
      </c>
      <c r="P21" s="65">
        <v>4</v>
      </c>
      <c r="Q21" s="65">
        <v>4</v>
      </c>
      <c r="R21" s="65">
        <v>3</v>
      </c>
      <c r="S21" s="65">
        <v>3</v>
      </c>
      <c r="T21" s="65">
        <v>5</v>
      </c>
      <c r="U21" s="65">
        <v>1</v>
      </c>
      <c r="V21" s="65">
        <v>2</v>
      </c>
      <c r="W21" s="65">
        <v>1</v>
      </c>
      <c r="X21" s="65">
        <v>0</v>
      </c>
      <c r="Y21" s="160">
        <v>2</v>
      </c>
      <c r="Z21" s="67">
        <f t="shared" si="10"/>
        <v>-1</v>
      </c>
      <c r="AA21" s="67">
        <f t="shared" si="10"/>
        <v>-1</v>
      </c>
      <c r="AB21" s="67">
        <f t="shared" si="10"/>
        <v>-3</v>
      </c>
      <c r="AC21" s="67">
        <f t="shared" si="10"/>
        <v>0</v>
      </c>
      <c r="AD21" s="67">
        <f t="shared" si="10"/>
        <v>-1</v>
      </c>
      <c r="AE21" s="67">
        <f t="shared" si="10"/>
        <v>-4</v>
      </c>
      <c r="AF21" s="67">
        <f t="shared" si="10"/>
        <v>2</v>
      </c>
      <c r="AG21" s="67">
        <f t="shared" si="10"/>
        <v>1</v>
      </c>
      <c r="AH21" s="67">
        <f t="shared" si="10"/>
        <v>-1</v>
      </c>
      <c r="AI21" s="67">
        <f t="shared" si="10"/>
        <v>0</v>
      </c>
      <c r="AJ21" s="66">
        <f t="shared" si="10"/>
        <v>-2</v>
      </c>
    </row>
    <row r="22" spans="1:36" x14ac:dyDescent="0.25">
      <c r="B22" s="190" t="s">
        <v>26</v>
      </c>
      <c r="C22" s="123">
        <f>SUM(C17:C21)</f>
        <v>8002</v>
      </c>
      <c r="D22" s="67">
        <f>SUM(D17:D21)</f>
        <v>8280</v>
      </c>
      <c r="E22" s="67">
        <f t="shared" ref="E22:AF22" si="11">SUM(E17:E21)</f>
        <v>9338</v>
      </c>
      <c r="F22" s="67">
        <f t="shared" si="11"/>
        <v>9969</v>
      </c>
      <c r="G22" s="67">
        <f t="shared" si="11"/>
        <v>10312</v>
      </c>
      <c r="H22" s="67">
        <f t="shared" si="11"/>
        <v>9709</v>
      </c>
      <c r="I22" s="67">
        <f t="shared" si="11"/>
        <v>9754</v>
      </c>
      <c r="J22" s="67">
        <f t="shared" si="11"/>
        <v>9014</v>
      </c>
      <c r="K22" s="67">
        <f t="shared" si="11"/>
        <v>7806</v>
      </c>
      <c r="L22" s="67">
        <f t="shared" si="11"/>
        <v>7401</v>
      </c>
      <c r="M22" s="67">
        <f t="shared" si="11"/>
        <v>6575</v>
      </c>
      <c r="N22" s="66">
        <f t="shared" si="11"/>
        <v>6726</v>
      </c>
      <c r="O22" s="67">
        <f t="shared" si="11"/>
        <v>8105</v>
      </c>
      <c r="P22" s="67">
        <f t="shared" si="11"/>
        <v>8736</v>
      </c>
      <c r="Q22" s="67">
        <f t="shared" si="11"/>
        <v>8662</v>
      </c>
      <c r="R22" s="67">
        <f t="shared" si="11"/>
        <v>9661</v>
      </c>
      <c r="S22" s="67">
        <f t="shared" si="11"/>
        <v>10353</v>
      </c>
      <c r="T22" s="67">
        <f t="shared" si="11"/>
        <v>9551</v>
      </c>
      <c r="U22" s="67">
        <f t="shared" si="11"/>
        <v>9122</v>
      </c>
      <c r="V22" s="67">
        <f t="shared" ref="V22" si="12">SUM(V17:V21)</f>
        <v>8949</v>
      </c>
      <c r="W22" s="67">
        <f t="shared" ref="W22:X22" si="13">SUM(W17:W21)</f>
        <v>8649</v>
      </c>
      <c r="X22" s="67">
        <f t="shared" si="13"/>
        <v>8517</v>
      </c>
      <c r="Y22" s="160">
        <f t="shared" ref="Y22" si="14">SUM(Y17:Y21)</f>
        <v>8296</v>
      </c>
      <c r="Z22" s="67">
        <f t="shared" si="11"/>
        <v>-103</v>
      </c>
      <c r="AA22" s="67">
        <f t="shared" si="11"/>
        <v>-456</v>
      </c>
      <c r="AB22" s="67">
        <f t="shared" si="11"/>
        <v>676</v>
      </c>
      <c r="AC22" s="67">
        <f t="shared" si="11"/>
        <v>308</v>
      </c>
      <c r="AD22" s="67">
        <f t="shared" si="11"/>
        <v>-41</v>
      </c>
      <c r="AE22" s="67">
        <f t="shared" si="11"/>
        <v>158</v>
      </c>
      <c r="AF22" s="67">
        <f t="shared" si="11"/>
        <v>632</v>
      </c>
      <c r="AG22" s="67">
        <f t="shared" ref="AG22:AH22" si="15">SUM(AG17:AG21)</f>
        <v>65</v>
      </c>
      <c r="AH22" s="67">
        <f t="shared" si="15"/>
        <v>-843</v>
      </c>
      <c r="AI22" s="67">
        <f t="shared" ref="AI22:AJ22" si="16">SUM(AI17:AI21)</f>
        <v>-1116</v>
      </c>
      <c r="AJ22" s="66">
        <f t="shared" si="16"/>
        <v>-1721</v>
      </c>
    </row>
    <row r="23" spans="1:36" ht="16.3" x14ac:dyDescent="0.25">
      <c r="A23" s="4">
        <f>+A16+1</f>
        <v>3</v>
      </c>
      <c r="B23" s="192" t="s">
        <v>28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65"/>
      <c r="R23" s="65"/>
      <c r="S23" s="65"/>
      <c r="T23" s="65"/>
      <c r="U23" s="65"/>
      <c r="V23" s="65"/>
      <c r="W23" s="65"/>
      <c r="X23" s="65"/>
      <c r="Y23" s="160"/>
      <c r="Z23" s="67"/>
      <c r="AA23" s="68"/>
      <c r="AB23" s="69"/>
      <c r="AC23" s="69"/>
      <c r="AD23" s="69"/>
      <c r="AE23" s="69"/>
      <c r="AF23" s="69"/>
      <c r="AG23" s="69"/>
      <c r="AH23" s="69"/>
      <c r="AI23" s="69"/>
      <c r="AJ23" s="70"/>
    </row>
    <row r="24" spans="1:36" x14ac:dyDescent="0.25">
      <c r="B24" s="190" t="s">
        <v>21</v>
      </c>
      <c r="C24" s="64">
        <v>1861</v>
      </c>
      <c r="D24" s="65">
        <v>2194</v>
      </c>
      <c r="E24" s="65">
        <v>2064</v>
      </c>
      <c r="F24" s="65">
        <v>2046</v>
      </c>
      <c r="G24" s="65">
        <v>1894</v>
      </c>
      <c r="H24" s="65">
        <v>1658</v>
      </c>
      <c r="I24" s="65">
        <v>1520</v>
      </c>
      <c r="J24" s="65">
        <v>1408</v>
      </c>
      <c r="K24" s="65">
        <v>1377</v>
      </c>
      <c r="L24" s="65">
        <v>1280</v>
      </c>
      <c r="M24" s="65">
        <v>1495</v>
      </c>
      <c r="N24" s="66">
        <v>1758</v>
      </c>
      <c r="O24" s="64">
        <v>2083</v>
      </c>
      <c r="P24" s="65">
        <v>2192</v>
      </c>
      <c r="Q24" s="65">
        <v>1944</v>
      </c>
      <c r="R24" s="65">
        <v>1863</v>
      </c>
      <c r="S24" s="65">
        <v>1783</v>
      </c>
      <c r="T24" s="65">
        <v>1170</v>
      </c>
      <c r="U24" s="65">
        <v>1117</v>
      </c>
      <c r="V24" s="65">
        <v>1100</v>
      </c>
      <c r="W24" s="65">
        <v>1081</v>
      </c>
      <c r="X24" s="65">
        <v>1151</v>
      </c>
      <c r="Y24" s="160">
        <v>1116</v>
      </c>
      <c r="Z24" s="67">
        <f t="shared" ref="Z24:AJ28" si="17">C24-O24</f>
        <v>-222</v>
      </c>
      <c r="AA24" s="67">
        <f t="shared" si="17"/>
        <v>2</v>
      </c>
      <c r="AB24" s="67">
        <f t="shared" si="17"/>
        <v>120</v>
      </c>
      <c r="AC24" s="67">
        <f t="shared" si="17"/>
        <v>183</v>
      </c>
      <c r="AD24" s="67">
        <f t="shared" si="17"/>
        <v>111</v>
      </c>
      <c r="AE24" s="67">
        <f t="shared" si="17"/>
        <v>488</v>
      </c>
      <c r="AF24" s="67">
        <f t="shared" si="17"/>
        <v>403</v>
      </c>
      <c r="AG24" s="67">
        <f t="shared" si="17"/>
        <v>308</v>
      </c>
      <c r="AH24" s="67">
        <f t="shared" si="17"/>
        <v>296</v>
      </c>
      <c r="AI24" s="67">
        <f t="shared" si="17"/>
        <v>129</v>
      </c>
      <c r="AJ24" s="66">
        <f t="shared" si="17"/>
        <v>379</v>
      </c>
    </row>
    <row r="25" spans="1:36" x14ac:dyDescent="0.25">
      <c r="B25" s="190" t="s">
        <v>22</v>
      </c>
      <c r="C25" s="64">
        <v>1141</v>
      </c>
      <c r="D25" s="65">
        <v>1004</v>
      </c>
      <c r="E25" s="65">
        <v>1322</v>
      </c>
      <c r="F25" s="65">
        <v>538</v>
      </c>
      <c r="G25" s="65">
        <v>572</v>
      </c>
      <c r="H25" s="65">
        <v>-85</v>
      </c>
      <c r="I25" s="65">
        <v>784</v>
      </c>
      <c r="J25" s="65">
        <v>247</v>
      </c>
      <c r="K25" s="65">
        <v>-204</v>
      </c>
      <c r="L25" s="65">
        <v>250</v>
      </c>
      <c r="M25" s="65">
        <v>342</v>
      </c>
      <c r="N25" s="66">
        <v>454</v>
      </c>
      <c r="O25" s="64">
        <v>1066</v>
      </c>
      <c r="P25" s="65">
        <v>420</v>
      </c>
      <c r="Q25" s="65">
        <v>613</v>
      </c>
      <c r="R25" s="65">
        <v>864</v>
      </c>
      <c r="S25" s="65">
        <v>534</v>
      </c>
      <c r="T25" s="65">
        <v>-425</v>
      </c>
      <c r="U25" s="65">
        <v>133</v>
      </c>
      <c r="V25" s="65">
        <v>179</v>
      </c>
      <c r="W25" s="65">
        <v>240</v>
      </c>
      <c r="X25" s="65">
        <v>174</v>
      </c>
      <c r="Y25" s="160">
        <v>401</v>
      </c>
      <c r="Z25" s="67">
        <f t="shared" si="17"/>
        <v>75</v>
      </c>
      <c r="AA25" s="67">
        <f t="shared" si="17"/>
        <v>584</v>
      </c>
      <c r="AB25" s="67">
        <f t="shared" si="17"/>
        <v>709</v>
      </c>
      <c r="AC25" s="67">
        <f t="shared" si="17"/>
        <v>-326</v>
      </c>
      <c r="AD25" s="67">
        <f t="shared" si="17"/>
        <v>38</v>
      </c>
      <c r="AE25" s="67">
        <f t="shared" si="17"/>
        <v>340</v>
      </c>
      <c r="AF25" s="67">
        <f t="shared" si="17"/>
        <v>651</v>
      </c>
      <c r="AG25" s="67">
        <f t="shared" si="17"/>
        <v>68</v>
      </c>
      <c r="AH25" s="67">
        <f t="shared" si="17"/>
        <v>-444</v>
      </c>
      <c r="AI25" s="67">
        <f t="shared" si="17"/>
        <v>76</v>
      </c>
      <c r="AJ25" s="66">
        <f t="shared" si="17"/>
        <v>-59</v>
      </c>
    </row>
    <row r="26" spans="1:36" x14ac:dyDescent="0.25">
      <c r="B26" s="190" t="s">
        <v>23</v>
      </c>
      <c r="C26" s="64">
        <v>111</v>
      </c>
      <c r="D26" s="65">
        <v>134</v>
      </c>
      <c r="E26" s="65">
        <v>138</v>
      </c>
      <c r="F26" s="65">
        <v>140</v>
      </c>
      <c r="G26" s="65">
        <v>114</v>
      </c>
      <c r="H26" s="65">
        <v>132</v>
      </c>
      <c r="I26" s="65">
        <v>85</v>
      </c>
      <c r="J26" s="65">
        <v>92</v>
      </c>
      <c r="K26" s="65">
        <v>99</v>
      </c>
      <c r="L26" s="65">
        <v>79</v>
      </c>
      <c r="M26" s="65">
        <v>62</v>
      </c>
      <c r="N26" s="66">
        <v>117</v>
      </c>
      <c r="O26" s="64">
        <v>132</v>
      </c>
      <c r="P26" s="65">
        <v>242</v>
      </c>
      <c r="Q26" s="65">
        <v>232</v>
      </c>
      <c r="R26" s="65">
        <v>136</v>
      </c>
      <c r="S26" s="65">
        <v>156</v>
      </c>
      <c r="T26" s="65">
        <v>123</v>
      </c>
      <c r="U26" s="65">
        <v>40</v>
      </c>
      <c r="V26" s="65">
        <v>81</v>
      </c>
      <c r="W26" s="65">
        <v>87</v>
      </c>
      <c r="X26" s="65">
        <v>82</v>
      </c>
      <c r="Y26" s="160">
        <v>87</v>
      </c>
      <c r="Z26" s="67">
        <f t="shared" si="17"/>
        <v>-21</v>
      </c>
      <c r="AA26" s="67">
        <f t="shared" si="17"/>
        <v>-108</v>
      </c>
      <c r="AB26" s="67">
        <f t="shared" si="17"/>
        <v>-94</v>
      </c>
      <c r="AC26" s="67">
        <f t="shared" si="17"/>
        <v>4</v>
      </c>
      <c r="AD26" s="67">
        <f t="shared" si="17"/>
        <v>-42</v>
      </c>
      <c r="AE26" s="67">
        <f t="shared" si="17"/>
        <v>9</v>
      </c>
      <c r="AF26" s="67">
        <f t="shared" si="17"/>
        <v>45</v>
      </c>
      <c r="AG26" s="67">
        <f t="shared" si="17"/>
        <v>11</v>
      </c>
      <c r="AH26" s="67">
        <f t="shared" si="17"/>
        <v>12</v>
      </c>
      <c r="AI26" s="67">
        <f t="shared" si="17"/>
        <v>-3</v>
      </c>
      <c r="AJ26" s="66">
        <f t="shared" si="17"/>
        <v>-25</v>
      </c>
    </row>
    <row r="27" spans="1:36" x14ac:dyDescent="0.25">
      <c r="B27" s="190" t="s">
        <v>24</v>
      </c>
      <c r="C27" s="64">
        <v>6</v>
      </c>
      <c r="D27" s="65">
        <v>6</v>
      </c>
      <c r="E27" s="65">
        <v>10</v>
      </c>
      <c r="F27" s="65">
        <v>8</v>
      </c>
      <c r="G27" s="65">
        <v>-3</v>
      </c>
      <c r="H27" s="65">
        <v>10</v>
      </c>
      <c r="I27" s="65">
        <v>-2</v>
      </c>
      <c r="J27" s="65">
        <v>1</v>
      </c>
      <c r="K27" s="65">
        <v>6</v>
      </c>
      <c r="L27" s="65">
        <v>4</v>
      </c>
      <c r="M27" s="65">
        <v>3</v>
      </c>
      <c r="N27" s="66">
        <v>8</v>
      </c>
      <c r="O27" s="64">
        <v>6</v>
      </c>
      <c r="P27" s="65">
        <v>18</v>
      </c>
      <c r="Q27" s="65">
        <v>19</v>
      </c>
      <c r="R27" s="65">
        <v>17</v>
      </c>
      <c r="S27" s="65">
        <v>10</v>
      </c>
      <c r="T27" s="65">
        <v>8</v>
      </c>
      <c r="U27" s="65">
        <v>-7</v>
      </c>
      <c r="V27" s="65">
        <v>9</v>
      </c>
      <c r="W27" s="65">
        <v>4</v>
      </c>
      <c r="X27" s="65">
        <v>-3</v>
      </c>
      <c r="Y27" s="160">
        <v>19</v>
      </c>
      <c r="Z27" s="67">
        <f t="shared" si="17"/>
        <v>0</v>
      </c>
      <c r="AA27" s="67">
        <f t="shared" si="17"/>
        <v>-12</v>
      </c>
      <c r="AB27" s="67">
        <f t="shared" si="17"/>
        <v>-9</v>
      </c>
      <c r="AC27" s="67">
        <f t="shared" si="17"/>
        <v>-9</v>
      </c>
      <c r="AD27" s="67">
        <f t="shared" si="17"/>
        <v>-13</v>
      </c>
      <c r="AE27" s="67">
        <f t="shared" si="17"/>
        <v>2</v>
      </c>
      <c r="AF27" s="67">
        <f t="shared" si="17"/>
        <v>5</v>
      </c>
      <c r="AG27" s="67">
        <f t="shared" si="17"/>
        <v>-8</v>
      </c>
      <c r="AH27" s="67">
        <f t="shared" si="17"/>
        <v>2</v>
      </c>
      <c r="AI27" s="67">
        <f t="shared" si="17"/>
        <v>7</v>
      </c>
      <c r="AJ27" s="66">
        <f t="shared" si="17"/>
        <v>-16</v>
      </c>
    </row>
    <row r="28" spans="1:36" x14ac:dyDescent="0.25">
      <c r="B28" s="190" t="s">
        <v>25</v>
      </c>
      <c r="C28" s="64">
        <v>-1</v>
      </c>
      <c r="D28" s="65">
        <v>2</v>
      </c>
      <c r="E28" s="65">
        <v>-1</v>
      </c>
      <c r="F28" s="65">
        <v>3</v>
      </c>
      <c r="G28" s="65">
        <v>0</v>
      </c>
      <c r="H28" s="65">
        <v>0</v>
      </c>
      <c r="I28" s="65">
        <v>2</v>
      </c>
      <c r="J28" s="65">
        <v>2</v>
      </c>
      <c r="K28" s="65">
        <v>0</v>
      </c>
      <c r="L28" s="65">
        <v>-1</v>
      </c>
      <c r="M28" s="65">
        <v>-1</v>
      </c>
      <c r="N28" s="66">
        <v>0</v>
      </c>
      <c r="O28" s="64">
        <v>2</v>
      </c>
      <c r="P28" s="65">
        <v>1</v>
      </c>
      <c r="Q28" s="65">
        <v>2</v>
      </c>
      <c r="R28" s="65">
        <v>1</v>
      </c>
      <c r="S28" s="65">
        <v>1</v>
      </c>
      <c r="T28" s="65">
        <v>1</v>
      </c>
      <c r="U28" s="65">
        <v>-1</v>
      </c>
      <c r="V28" s="65">
        <v>2</v>
      </c>
      <c r="W28" s="65">
        <v>1</v>
      </c>
      <c r="X28" s="65">
        <v>-3</v>
      </c>
      <c r="Y28" s="160">
        <v>2</v>
      </c>
      <c r="Z28" s="67">
        <f t="shared" si="17"/>
        <v>-3</v>
      </c>
      <c r="AA28" s="67">
        <f t="shared" si="17"/>
        <v>1</v>
      </c>
      <c r="AB28" s="67">
        <f t="shared" si="17"/>
        <v>-3</v>
      </c>
      <c r="AC28" s="67">
        <f t="shared" si="17"/>
        <v>2</v>
      </c>
      <c r="AD28" s="67">
        <f t="shared" si="17"/>
        <v>-1</v>
      </c>
      <c r="AE28" s="67">
        <f t="shared" si="17"/>
        <v>-1</v>
      </c>
      <c r="AF28" s="67">
        <f t="shared" si="17"/>
        <v>3</v>
      </c>
      <c r="AG28" s="67">
        <f t="shared" si="17"/>
        <v>0</v>
      </c>
      <c r="AH28" s="67">
        <f t="shared" si="17"/>
        <v>-1</v>
      </c>
      <c r="AI28" s="67">
        <f t="shared" si="17"/>
        <v>2</v>
      </c>
      <c r="AJ28" s="66">
        <f t="shared" si="17"/>
        <v>-3</v>
      </c>
    </row>
    <row r="29" spans="1:36" x14ac:dyDescent="0.25">
      <c r="B29" s="190" t="s">
        <v>26</v>
      </c>
      <c r="C29" s="123">
        <f>SUM(C24:C28)</f>
        <v>3118</v>
      </c>
      <c r="D29" s="67">
        <f>SUM(D24:D28)</f>
        <v>3340</v>
      </c>
      <c r="E29" s="67">
        <f t="shared" ref="E29:AF29" si="18">SUM(E24:E28)</f>
        <v>3533</v>
      </c>
      <c r="F29" s="67">
        <f t="shared" si="18"/>
        <v>2735</v>
      </c>
      <c r="G29" s="67">
        <f t="shared" si="18"/>
        <v>2577</v>
      </c>
      <c r="H29" s="67">
        <f t="shared" si="18"/>
        <v>1715</v>
      </c>
      <c r="I29" s="67">
        <f t="shared" si="18"/>
        <v>2389</v>
      </c>
      <c r="J29" s="67">
        <f t="shared" si="18"/>
        <v>1750</v>
      </c>
      <c r="K29" s="67">
        <f t="shared" si="18"/>
        <v>1278</v>
      </c>
      <c r="L29" s="67">
        <f t="shared" si="18"/>
        <v>1612</v>
      </c>
      <c r="M29" s="67">
        <f t="shared" si="18"/>
        <v>1901</v>
      </c>
      <c r="N29" s="152">
        <f t="shared" si="18"/>
        <v>2337</v>
      </c>
      <c r="O29" s="67">
        <f t="shared" si="18"/>
        <v>3289</v>
      </c>
      <c r="P29" s="67">
        <f t="shared" si="18"/>
        <v>2873</v>
      </c>
      <c r="Q29" s="67">
        <f t="shared" si="18"/>
        <v>2810</v>
      </c>
      <c r="R29" s="67">
        <f t="shared" si="18"/>
        <v>2881</v>
      </c>
      <c r="S29" s="67">
        <f t="shared" si="18"/>
        <v>2484</v>
      </c>
      <c r="T29" s="67">
        <f t="shared" si="18"/>
        <v>877</v>
      </c>
      <c r="U29" s="67">
        <f t="shared" si="18"/>
        <v>1282</v>
      </c>
      <c r="V29" s="67">
        <f t="shared" ref="V29" si="19">SUM(V24:V28)</f>
        <v>1371</v>
      </c>
      <c r="W29" s="67">
        <f t="shared" ref="W29:X29" si="20">SUM(W24:W28)</f>
        <v>1413</v>
      </c>
      <c r="X29" s="67">
        <f t="shared" si="20"/>
        <v>1401</v>
      </c>
      <c r="Y29" s="161">
        <f t="shared" ref="Y29" si="21">SUM(Y24:Y28)</f>
        <v>1625</v>
      </c>
      <c r="Z29" s="67">
        <f t="shared" si="18"/>
        <v>-171</v>
      </c>
      <c r="AA29" s="67">
        <f t="shared" si="18"/>
        <v>467</v>
      </c>
      <c r="AB29" s="67">
        <f t="shared" si="18"/>
        <v>723</v>
      </c>
      <c r="AC29" s="67">
        <f t="shared" si="18"/>
        <v>-146</v>
      </c>
      <c r="AD29" s="67">
        <f t="shared" si="18"/>
        <v>93</v>
      </c>
      <c r="AE29" s="67">
        <f t="shared" si="18"/>
        <v>838</v>
      </c>
      <c r="AF29" s="67">
        <f t="shared" si="18"/>
        <v>1107</v>
      </c>
      <c r="AG29" s="67">
        <f t="shared" ref="AG29:AH29" si="22">SUM(AG24:AG28)</f>
        <v>379</v>
      </c>
      <c r="AH29" s="67">
        <f t="shared" si="22"/>
        <v>-135</v>
      </c>
      <c r="AI29" s="67">
        <f t="shared" ref="AI29:AJ29" si="23">SUM(AI24:AI28)</f>
        <v>211</v>
      </c>
      <c r="AJ29" s="66">
        <f t="shared" si="23"/>
        <v>276</v>
      </c>
    </row>
    <row r="30" spans="1:36" ht="16.3" x14ac:dyDescent="0.25">
      <c r="A30" s="4">
        <f>+A23+1</f>
        <v>4</v>
      </c>
      <c r="B30" s="192" t="s">
        <v>29</v>
      </c>
      <c r="C30" s="123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52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161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6"/>
    </row>
    <row r="31" spans="1:36" x14ac:dyDescent="0.25">
      <c r="A31" s="4"/>
      <c r="B31" s="190" t="s">
        <v>21</v>
      </c>
      <c r="C31" s="123">
        <v>523</v>
      </c>
      <c r="D31" s="67">
        <v>559</v>
      </c>
      <c r="E31" s="67">
        <v>860</v>
      </c>
      <c r="F31" s="67">
        <v>922</v>
      </c>
      <c r="G31" s="67">
        <v>797</v>
      </c>
      <c r="H31" s="67">
        <v>798</v>
      </c>
      <c r="I31" s="67">
        <v>380</v>
      </c>
      <c r="J31" s="67">
        <v>80</v>
      </c>
      <c r="K31" s="67">
        <v>7</v>
      </c>
      <c r="L31" s="67">
        <v>163</v>
      </c>
      <c r="M31" s="67">
        <v>-7</v>
      </c>
      <c r="N31" s="152">
        <v>180</v>
      </c>
      <c r="O31" s="67">
        <v>374</v>
      </c>
      <c r="P31" s="67">
        <v>722</v>
      </c>
      <c r="Q31" s="67">
        <v>839</v>
      </c>
      <c r="R31" s="67">
        <v>903</v>
      </c>
      <c r="S31" s="67">
        <v>759</v>
      </c>
      <c r="T31" s="67">
        <v>672</v>
      </c>
      <c r="U31" s="67">
        <v>-63</v>
      </c>
      <c r="V31" s="67">
        <v>-265</v>
      </c>
      <c r="W31" s="67">
        <v>-235</v>
      </c>
      <c r="X31" s="67">
        <v>-58</v>
      </c>
      <c r="Y31" s="161">
        <v>73</v>
      </c>
      <c r="Z31" s="67">
        <f t="shared" ref="Z31:AJ35" si="24">C31-O31</f>
        <v>149</v>
      </c>
      <c r="AA31" s="67">
        <f t="shared" si="24"/>
        <v>-163</v>
      </c>
      <c r="AB31" s="67">
        <f t="shared" si="24"/>
        <v>21</v>
      </c>
      <c r="AC31" s="67">
        <f t="shared" si="24"/>
        <v>19</v>
      </c>
      <c r="AD31" s="67">
        <f t="shared" si="24"/>
        <v>38</v>
      </c>
      <c r="AE31" s="67">
        <f t="shared" si="24"/>
        <v>126</v>
      </c>
      <c r="AF31" s="67">
        <f t="shared" si="24"/>
        <v>443</v>
      </c>
      <c r="AG31" s="67">
        <f t="shared" si="24"/>
        <v>345</v>
      </c>
      <c r="AH31" s="67">
        <f t="shared" si="24"/>
        <v>242</v>
      </c>
      <c r="AI31" s="67">
        <f t="shared" si="24"/>
        <v>221</v>
      </c>
      <c r="AJ31" s="66">
        <f t="shared" si="24"/>
        <v>-80</v>
      </c>
    </row>
    <row r="32" spans="1:36" x14ac:dyDescent="0.25">
      <c r="A32" s="4"/>
      <c r="B32" s="190" t="s">
        <v>22</v>
      </c>
      <c r="C32" s="123">
        <v>376</v>
      </c>
      <c r="D32" s="67">
        <v>271</v>
      </c>
      <c r="E32" s="67">
        <v>495</v>
      </c>
      <c r="F32" s="67">
        <v>1131</v>
      </c>
      <c r="G32" s="67">
        <v>489</v>
      </c>
      <c r="H32" s="67">
        <v>328</v>
      </c>
      <c r="I32" s="67">
        <v>-340</v>
      </c>
      <c r="J32" s="67">
        <v>41</v>
      </c>
      <c r="K32" s="67">
        <v>-92</v>
      </c>
      <c r="L32" s="67">
        <v>-267</v>
      </c>
      <c r="M32" s="67">
        <v>-107</v>
      </c>
      <c r="N32" s="152">
        <v>41</v>
      </c>
      <c r="O32" s="67">
        <v>180</v>
      </c>
      <c r="P32" s="67">
        <v>711</v>
      </c>
      <c r="Q32" s="67">
        <v>66</v>
      </c>
      <c r="R32" s="67">
        <v>393</v>
      </c>
      <c r="S32" s="67">
        <v>485</v>
      </c>
      <c r="T32" s="67">
        <v>298</v>
      </c>
      <c r="U32" s="67">
        <v>-694</v>
      </c>
      <c r="V32" s="67">
        <v>-637</v>
      </c>
      <c r="W32" s="67">
        <v>-435</v>
      </c>
      <c r="X32" s="67">
        <v>-176</v>
      </c>
      <c r="Y32" s="161">
        <v>-32</v>
      </c>
      <c r="Z32" s="67">
        <f t="shared" si="24"/>
        <v>196</v>
      </c>
      <c r="AA32" s="67">
        <f t="shared" si="24"/>
        <v>-440</v>
      </c>
      <c r="AB32" s="67">
        <f t="shared" si="24"/>
        <v>429</v>
      </c>
      <c r="AC32" s="67">
        <f t="shared" si="24"/>
        <v>738</v>
      </c>
      <c r="AD32" s="67">
        <f t="shared" si="24"/>
        <v>4</v>
      </c>
      <c r="AE32" s="67">
        <f t="shared" si="24"/>
        <v>30</v>
      </c>
      <c r="AF32" s="67">
        <f t="shared" si="24"/>
        <v>354</v>
      </c>
      <c r="AG32" s="67">
        <f t="shared" si="24"/>
        <v>678</v>
      </c>
      <c r="AH32" s="67">
        <f t="shared" si="24"/>
        <v>343</v>
      </c>
      <c r="AI32" s="67">
        <f t="shared" si="24"/>
        <v>-91</v>
      </c>
      <c r="AJ32" s="66">
        <f t="shared" si="24"/>
        <v>-75</v>
      </c>
    </row>
    <row r="33" spans="1:36" x14ac:dyDescent="0.25">
      <c r="A33" s="4"/>
      <c r="B33" s="190" t="s">
        <v>23</v>
      </c>
      <c r="C33" s="123">
        <v>32</v>
      </c>
      <c r="D33" s="67">
        <v>34</v>
      </c>
      <c r="E33" s="67">
        <v>63</v>
      </c>
      <c r="F33" s="67">
        <v>77</v>
      </c>
      <c r="G33" s="67">
        <v>66</v>
      </c>
      <c r="H33" s="67">
        <v>22</v>
      </c>
      <c r="I33" s="67">
        <v>-4</v>
      </c>
      <c r="J33" s="67">
        <v>-50</v>
      </c>
      <c r="K33" s="67">
        <v>-27</v>
      </c>
      <c r="L33" s="67">
        <v>12</v>
      </c>
      <c r="M33" s="67">
        <v>-6</v>
      </c>
      <c r="N33" s="152">
        <v>6</v>
      </c>
      <c r="O33" s="67">
        <v>34</v>
      </c>
      <c r="P33" s="67">
        <v>55</v>
      </c>
      <c r="Q33" s="67">
        <v>108</v>
      </c>
      <c r="R33" s="67">
        <v>128</v>
      </c>
      <c r="S33" s="67">
        <v>36</v>
      </c>
      <c r="T33" s="67">
        <v>35</v>
      </c>
      <c r="U33" s="67">
        <v>-47</v>
      </c>
      <c r="V33" s="67">
        <v>-120</v>
      </c>
      <c r="W33" s="67">
        <v>-87</v>
      </c>
      <c r="X33" s="67">
        <v>-11</v>
      </c>
      <c r="Y33" s="161">
        <v>-2</v>
      </c>
      <c r="Z33" s="67">
        <f t="shared" si="24"/>
        <v>-2</v>
      </c>
      <c r="AA33" s="67">
        <f t="shared" si="24"/>
        <v>-21</v>
      </c>
      <c r="AB33" s="67">
        <f t="shared" si="24"/>
        <v>-45</v>
      </c>
      <c r="AC33" s="67">
        <f t="shared" si="24"/>
        <v>-51</v>
      </c>
      <c r="AD33" s="67">
        <f t="shared" si="24"/>
        <v>30</v>
      </c>
      <c r="AE33" s="67">
        <f t="shared" si="24"/>
        <v>-13</v>
      </c>
      <c r="AF33" s="67">
        <f t="shared" si="24"/>
        <v>43</v>
      </c>
      <c r="AG33" s="67">
        <f t="shared" si="24"/>
        <v>70</v>
      </c>
      <c r="AH33" s="67">
        <f t="shared" si="24"/>
        <v>60</v>
      </c>
      <c r="AI33" s="67">
        <f t="shared" si="24"/>
        <v>23</v>
      </c>
      <c r="AJ33" s="66">
        <f t="shared" si="24"/>
        <v>-4</v>
      </c>
    </row>
    <row r="34" spans="1:36" x14ac:dyDescent="0.25">
      <c r="A34" s="4"/>
      <c r="B34" s="190" t="s">
        <v>24</v>
      </c>
      <c r="C34" s="123">
        <v>2</v>
      </c>
      <c r="D34" s="67">
        <v>3</v>
      </c>
      <c r="E34" s="67">
        <v>8</v>
      </c>
      <c r="F34" s="67">
        <v>6</v>
      </c>
      <c r="G34" s="67">
        <v>2</v>
      </c>
      <c r="H34" s="67">
        <v>-7</v>
      </c>
      <c r="I34" s="67">
        <v>-6</v>
      </c>
      <c r="J34" s="67">
        <v>-2</v>
      </c>
      <c r="K34" s="67">
        <v>-3</v>
      </c>
      <c r="L34" s="67">
        <v>-1</v>
      </c>
      <c r="M34" s="67">
        <v>2</v>
      </c>
      <c r="N34" s="152">
        <v>1</v>
      </c>
      <c r="O34" s="67">
        <v>5</v>
      </c>
      <c r="P34" s="67">
        <v>5</v>
      </c>
      <c r="Q34" s="67">
        <v>5</v>
      </c>
      <c r="R34" s="67">
        <v>8</v>
      </c>
      <c r="S34" s="67">
        <v>11</v>
      </c>
      <c r="T34" s="67">
        <v>19</v>
      </c>
      <c r="U34" s="67">
        <v>-1</v>
      </c>
      <c r="V34" s="67">
        <v>-14</v>
      </c>
      <c r="W34" s="67">
        <v>1</v>
      </c>
      <c r="X34" s="67">
        <v>5</v>
      </c>
      <c r="Y34" s="161">
        <v>-2</v>
      </c>
      <c r="Z34" s="67">
        <f t="shared" si="24"/>
        <v>-3</v>
      </c>
      <c r="AA34" s="67">
        <f t="shared" si="24"/>
        <v>-2</v>
      </c>
      <c r="AB34" s="67">
        <f t="shared" si="24"/>
        <v>3</v>
      </c>
      <c r="AC34" s="67">
        <f t="shared" si="24"/>
        <v>-2</v>
      </c>
      <c r="AD34" s="67">
        <f t="shared" si="24"/>
        <v>-9</v>
      </c>
      <c r="AE34" s="67">
        <f t="shared" si="24"/>
        <v>-26</v>
      </c>
      <c r="AF34" s="67">
        <f t="shared" si="24"/>
        <v>-5</v>
      </c>
      <c r="AG34" s="67">
        <f t="shared" si="24"/>
        <v>12</v>
      </c>
      <c r="AH34" s="67">
        <f t="shared" si="24"/>
        <v>-4</v>
      </c>
      <c r="AI34" s="67">
        <f t="shared" si="24"/>
        <v>-6</v>
      </c>
      <c r="AJ34" s="66">
        <f t="shared" si="24"/>
        <v>4</v>
      </c>
    </row>
    <row r="35" spans="1:36" x14ac:dyDescent="0.25">
      <c r="A35" s="4"/>
      <c r="B35" s="190" t="s">
        <v>25</v>
      </c>
      <c r="C35" s="123">
        <v>3</v>
      </c>
      <c r="D35" s="67">
        <v>1</v>
      </c>
      <c r="E35" s="67">
        <v>2</v>
      </c>
      <c r="F35" s="67">
        <v>-1</v>
      </c>
      <c r="G35" s="67">
        <v>1</v>
      </c>
      <c r="H35" s="67">
        <v>0</v>
      </c>
      <c r="I35" s="67">
        <v>0</v>
      </c>
      <c r="J35" s="67">
        <v>1</v>
      </c>
      <c r="K35" s="67">
        <v>0</v>
      </c>
      <c r="L35" s="67">
        <v>1</v>
      </c>
      <c r="M35" s="67">
        <v>0</v>
      </c>
      <c r="N35" s="152">
        <v>0</v>
      </c>
      <c r="O35" s="67">
        <v>0</v>
      </c>
      <c r="P35" s="67">
        <v>2</v>
      </c>
      <c r="Q35" s="67">
        <v>1</v>
      </c>
      <c r="R35" s="67">
        <v>1</v>
      </c>
      <c r="S35" s="67"/>
      <c r="T35" s="67">
        <v>3</v>
      </c>
      <c r="U35" s="67"/>
      <c r="V35" s="67">
        <v>-1</v>
      </c>
      <c r="W35" s="67"/>
      <c r="X35" s="67">
        <v>3</v>
      </c>
      <c r="Y35" s="161">
        <v>-1</v>
      </c>
      <c r="Z35" s="67">
        <f t="shared" si="24"/>
        <v>3</v>
      </c>
      <c r="AA35" s="67">
        <f t="shared" si="24"/>
        <v>-1</v>
      </c>
      <c r="AB35" s="67">
        <f t="shared" si="24"/>
        <v>1</v>
      </c>
      <c r="AC35" s="67">
        <f t="shared" si="24"/>
        <v>-2</v>
      </c>
      <c r="AD35" s="67">
        <f t="shared" si="24"/>
        <v>1</v>
      </c>
      <c r="AE35" s="67">
        <f t="shared" si="24"/>
        <v>-3</v>
      </c>
      <c r="AF35" s="67">
        <f t="shared" si="24"/>
        <v>0</v>
      </c>
      <c r="AG35" s="67">
        <f t="shared" si="24"/>
        <v>2</v>
      </c>
      <c r="AH35" s="67">
        <f t="shared" si="24"/>
        <v>0</v>
      </c>
      <c r="AI35" s="67">
        <f t="shared" si="24"/>
        <v>-2</v>
      </c>
      <c r="AJ35" s="66">
        <f t="shared" si="24"/>
        <v>1</v>
      </c>
    </row>
    <row r="36" spans="1:36" x14ac:dyDescent="0.25">
      <c r="A36" s="4"/>
      <c r="B36" s="190" t="s">
        <v>26</v>
      </c>
      <c r="C36" s="123">
        <f>SUM(C31:C35)</f>
        <v>936</v>
      </c>
      <c r="D36" s="67">
        <f>SUM(D31:D35)</f>
        <v>868</v>
      </c>
      <c r="E36" s="67">
        <f t="shared" ref="E36:AF36" si="25">SUM(E31:E35)</f>
        <v>1428</v>
      </c>
      <c r="F36" s="67">
        <f t="shared" si="25"/>
        <v>2135</v>
      </c>
      <c r="G36" s="67">
        <f t="shared" si="25"/>
        <v>1355</v>
      </c>
      <c r="H36" s="67">
        <f t="shared" si="25"/>
        <v>1141</v>
      </c>
      <c r="I36" s="67">
        <f t="shared" si="25"/>
        <v>30</v>
      </c>
      <c r="J36" s="67">
        <f t="shared" si="25"/>
        <v>70</v>
      </c>
      <c r="K36" s="67">
        <f t="shared" si="25"/>
        <v>-115</v>
      </c>
      <c r="L36" s="67">
        <f t="shared" si="25"/>
        <v>-92</v>
      </c>
      <c r="M36" s="67">
        <f t="shared" si="25"/>
        <v>-118</v>
      </c>
      <c r="N36" s="152">
        <f t="shared" si="25"/>
        <v>228</v>
      </c>
      <c r="O36" s="67">
        <f t="shared" si="25"/>
        <v>593</v>
      </c>
      <c r="P36" s="67">
        <f t="shared" si="25"/>
        <v>1495</v>
      </c>
      <c r="Q36" s="67">
        <f t="shared" si="25"/>
        <v>1019</v>
      </c>
      <c r="R36" s="67">
        <f t="shared" si="25"/>
        <v>1433</v>
      </c>
      <c r="S36" s="67">
        <f t="shared" si="25"/>
        <v>1291</v>
      </c>
      <c r="T36" s="67">
        <f t="shared" si="25"/>
        <v>1027</v>
      </c>
      <c r="U36" s="67">
        <f t="shared" si="25"/>
        <v>-805</v>
      </c>
      <c r="V36" s="67">
        <f t="shared" ref="V36" si="26">SUM(V31:V35)</f>
        <v>-1037</v>
      </c>
      <c r="W36" s="67">
        <f t="shared" ref="W36:X36" si="27">SUM(W31:W35)</f>
        <v>-756</v>
      </c>
      <c r="X36" s="67">
        <f t="shared" si="27"/>
        <v>-237</v>
      </c>
      <c r="Y36" s="161">
        <f t="shared" ref="Y36" si="28">SUM(Y31:Y35)</f>
        <v>36</v>
      </c>
      <c r="Z36" s="67">
        <f t="shared" si="25"/>
        <v>343</v>
      </c>
      <c r="AA36" s="67">
        <f t="shared" si="25"/>
        <v>-627</v>
      </c>
      <c r="AB36" s="67">
        <f t="shared" si="25"/>
        <v>409</v>
      </c>
      <c r="AC36" s="67">
        <f t="shared" si="25"/>
        <v>702</v>
      </c>
      <c r="AD36" s="67">
        <f t="shared" si="25"/>
        <v>64</v>
      </c>
      <c r="AE36" s="67">
        <f t="shared" si="25"/>
        <v>114</v>
      </c>
      <c r="AF36" s="67">
        <f t="shared" si="25"/>
        <v>835</v>
      </c>
      <c r="AG36" s="67">
        <f t="shared" ref="AG36:AH36" si="29">SUM(AG31:AG35)</f>
        <v>1107</v>
      </c>
      <c r="AH36" s="67">
        <f t="shared" si="29"/>
        <v>641</v>
      </c>
      <c r="AI36" s="67">
        <f t="shared" ref="AI36:AJ36" si="30">SUM(AI31:AI35)</f>
        <v>145</v>
      </c>
      <c r="AJ36" s="66">
        <f t="shared" si="30"/>
        <v>-154</v>
      </c>
    </row>
    <row r="37" spans="1:36" ht="16.3" x14ac:dyDescent="0.25">
      <c r="A37" s="4">
        <f>+A30+1</f>
        <v>5</v>
      </c>
      <c r="B37" s="192" t="s">
        <v>30</v>
      </c>
      <c r="C37" s="123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52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161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6"/>
    </row>
    <row r="38" spans="1:36" x14ac:dyDescent="0.25">
      <c r="A38" s="4"/>
      <c r="B38" s="190" t="s">
        <v>21</v>
      </c>
      <c r="C38" s="123">
        <v>2722</v>
      </c>
      <c r="D38" s="67">
        <v>2876</v>
      </c>
      <c r="E38" s="67">
        <v>3128</v>
      </c>
      <c r="F38" s="67">
        <v>3651</v>
      </c>
      <c r="G38" s="67">
        <v>4098</v>
      </c>
      <c r="H38" s="67">
        <v>4359</v>
      </c>
      <c r="I38" s="67">
        <v>4654</v>
      </c>
      <c r="J38" s="67">
        <v>4602</v>
      </c>
      <c r="K38" s="67">
        <v>4231</v>
      </c>
      <c r="L38" s="67">
        <v>3833</v>
      </c>
      <c r="M38" s="67">
        <v>3417</v>
      </c>
      <c r="N38" s="152">
        <v>3056</v>
      </c>
      <c r="O38" s="67">
        <v>3105</v>
      </c>
      <c r="P38" s="67">
        <v>3304</v>
      </c>
      <c r="Q38" s="67">
        <v>3696</v>
      </c>
      <c r="R38" s="67">
        <v>4102</v>
      </c>
      <c r="S38" s="67">
        <v>4732</v>
      </c>
      <c r="T38" s="67">
        <v>5238</v>
      </c>
      <c r="U38" s="67">
        <v>5841</v>
      </c>
      <c r="V38" s="67">
        <v>5855</v>
      </c>
      <c r="W38" s="67">
        <v>5507</v>
      </c>
      <c r="X38" s="67">
        <v>5155</v>
      </c>
      <c r="Y38" s="161">
        <v>4655</v>
      </c>
      <c r="Z38" s="67">
        <f t="shared" ref="Z38:AJ42" si="31">C38-O38</f>
        <v>-383</v>
      </c>
      <c r="AA38" s="67">
        <f t="shared" si="31"/>
        <v>-428</v>
      </c>
      <c r="AB38" s="67">
        <f t="shared" si="31"/>
        <v>-568</v>
      </c>
      <c r="AC38" s="67">
        <f t="shared" si="31"/>
        <v>-451</v>
      </c>
      <c r="AD38" s="67">
        <f t="shared" si="31"/>
        <v>-634</v>
      </c>
      <c r="AE38" s="67">
        <f t="shared" si="31"/>
        <v>-879</v>
      </c>
      <c r="AF38" s="67">
        <f t="shared" si="31"/>
        <v>-1187</v>
      </c>
      <c r="AG38" s="67">
        <f t="shared" si="31"/>
        <v>-1253</v>
      </c>
      <c r="AH38" s="67">
        <f t="shared" si="31"/>
        <v>-1276</v>
      </c>
      <c r="AI38" s="67">
        <f t="shared" si="31"/>
        <v>-1322</v>
      </c>
      <c r="AJ38" s="66">
        <f t="shared" si="31"/>
        <v>-1238</v>
      </c>
    </row>
    <row r="39" spans="1:36" x14ac:dyDescent="0.25">
      <c r="A39" s="4"/>
      <c r="B39" s="190" t="s">
        <v>22</v>
      </c>
      <c r="C39" s="123">
        <v>1130</v>
      </c>
      <c r="D39" s="67">
        <v>1102</v>
      </c>
      <c r="E39" s="67">
        <v>1148</v>
      </c>
      <c r="F39" s="67">
        <v>1293</v>
      </c>
      <c r="G39" s="67">
        <v>2065</v>
      </c>
      <c r="H39" s="67">
        <v>2226</v>
      </c>
      <c r="I39" s="67">
        <v>2377</v>
      </c>
      <c r="J39" s="67">
        <v>2272</v>
      </c>
      <c r="K39" s="67">
        <v>2149</v>
      </c>
      <c r="L39" s="67">
        <v>1852</v>
      </c>
      <c r="M39" s="67">
        <v>1227</v>
      </c>
      <c r="N39" s="152">
        <v>982</v>
      </c>
      <c r="O39" s="67">
        <v>999</v>
      </c>
      <c r="P39" s="67">
        <v>917</v>
      </c>
      <c r="Q39" s="67">
        <v>952</v>
      </c>
      <c r="R39" s="67">
        <v>1002</v>
      </c>
      <c r="S39" s="67">
        <v>1505</v>
      </c>
      <c r="T39" s="67">
        <v>2018</v>
      </c>
      <c r="U39" s="67">
        <v>2377</v>
      </c>
      <c r="V39" s="67">
        <v>2317</v>
      </c>
      <c r="W39" s="67">
        <v>2152</v>
      </c>
      <c r="X39" s="67">
        <v>1976</v>
      </c>
      <c r="Y39" s="161">
        <v>1785</v>
      </c>
      <c r="Z39" s="67">
        <f t="shared" si="31"/>
        <v>131</v>
      </c>
      <c r="AA39" s="67">
        <f t="shared" si="31"/>
        <v>185</v>
      </c>
      <c r="AB39" s="67">
        <f t="shared" si="31"/>
        <v>196</v>
      </c>
      <c r="AC39" s="67">
        <f t="shared" si="31"/>
        <v>291</v>
      </c>
      <c r="AD39" s="67">
        <f t="shared" si="31"/>
        <v>560</v>
      </c>
      <c r="AE39" s="67">
        <f t="shared" si="31"/>
        <v>208</v>
      </c>
      <c r="AF39" s="67">
        <f t="shared" si="31"/>
        <v>0</v>
      </c>
      <c r="AG39" s="67">
        <f t="shared" si="31"/>
        <v>-45</v>
      </c>
      <c r="AH39" s="67">
        <f t="shared" si="31"/>
        <v>-3</v>
      </c>
      <c r="AI39" s="67">
        <f t="shared" si="31"/>
        <v>-124</v>
      </c>
      <c r="AJ39" s="66">
        <f t="shared" si="31"/>
        <v>-558</v>
      </c>
    </row>
    <row r="40" spans="1:36" x14ac:dyDescent="0.25">
      <c r="A40" s="4"/>
      <c r="B40" s="190" t="s">
        <v>23</v>
      </c>
      <c r="C40" s="123">
        <v>93</v>
      </c>
      <c r="D40" s="67">
        <v>90</v>
      </c>
      <c r="E40" s="67">
        <v>96</v>
      </c>
      <c r="F40" s="67">
        <v>146</v>
      </c>
      <c r="G40" s="67">
        <v>201</v>
      </c>
      <c r="H40" s="67">
        <v>251</v>
      </c>
      <c r="I40" s="67">
        <v>283</v>
      </c>
      <c r="J40" s="67">
        <v>307</v>
      </c>
      <c r="K40" s="67">
        <v>255</v>
      </c>
      <c r="L40" s="67">
        <v>189</v>
      </c>
      <c r="M40" s="67">
        <v>142</v>
      </c>
      <c r="N40" s="152">
        <v>117</v>
      </c>
      <c r="O40" s="67">
        <v>113</v>
      </c>
      <c r="P40" s="67">
        <v>141</v>
      </c>
      <c r="Q40" s="67">
        <v>178</v>
      </c>
      <c r="R40" s="67">
        <v>236</v>
      </c>
      <c r="S40" s="67">
        <v>328</v>
      </c>
      <c r="T40" s="67">
        <v>379</v>
      </c>
      <c r="U40" s="67">
        <v>400</v>
      </c>
      <c r="V40" s="67">
        <v>421</v>
      </c>
      <c r="W40" s="67">
        <v>324</v>
      </c>
      <c r="X40" s="67">
        <v>216</v>
      </c>
      <c r="Y40" s="161">
        <v>187</v>
      </c>
      <c r="Z40" s="67">
        <f t="shared" si="31"/>
        <v>-20</v>
      </c>
      <c r="AA40" s="67">
        <f t="shared" si="31"/>
        <v>-51</v>
      </c>
      <c r="AB40" s="67">
        <f t="shared" si="31"/>
        <v>-82</v>
      </c>
      <c r="AC40" s="67">
        <f t="shared" si="31"/>
        <v>-90</v>
      </c>
      <c r="AD40" s="67">
        <f t="shared" si="31"/>
        <v>-127</v>
      </c>
      <c r="AE40" s="67">
        <f t="shared" si="31"/>
        <v>-128</v>
      </c>
      <c r="AF40" s="67">
        <f t="shared" si="31"/>
        <v>-117</v>
      </c>
      <c r="AG40" s="67">
        <f t="shared" si="31"/>
        <v>-114</v>
      </c>
      <c r="AH40" s="67">
        <f t="shared" si="31"/>
        <v>-69</v>
      </c>
      <c r="AI40" s="67">
        <f t="shared" si="31"/>
        <v>-27</v>
      </c>
      <c r="AJ40" s="66">
        <f t="shared" si="31"/>
        <v>-45</v>
      </c>
    </row>
    <row r="41" spans="1:36" x14ac:dyDescent="0.25">
      <c r="A41" s="4"/>
      <c r="B41" s="190" t="s">
        <v>24</v>
      </c>
      <c r="C41" s="123">
        <v>3</v>
      </c>
      <c r="D41" s="67">
        <v>4</v>
      </c>
      <c r="E41" s="67">
        <v>5</v>
      </c>
      <c r="F41" s="67">
        <v>8</v>
      </c>
      <c r="G41" s="67">
        <v>15</v>
      </c>
      <c r="H41" s="67">
        <v>16</v>
      </c>
      <c r="I41" s="67">
        <v>20</v>
      </c>
      <c r="J41" s="67">
        <v>13</v>
      </c>
      <c r="K41" s="67">
        <v>8</v>
      </c>
      <c r="L41" s="67">
        <v>7</v>
      </c>
      <c r="M41" s="67">
        <v>5</v>
      </c>
      <c r="N41" s="152">
        <v>5</v>
      </c>
      <c r="O41" s="67">
        <v>5</v>
      </c>
      <c r="P41" s="67">
        <v>5</v>
      </c>
      <c r="Q41" s="67">
        <v>6</v>
      </c>
      <c r="R41" s="67">
        <v>6</v>
      </c>
      <c r="S41" s="67">
        <v>11</v>
      </c>
      <c r="T41" s="67">
        <v>11</v>
      </c>
      <c r="U41" s="67">
        <v>25</v>
      </c>
      <c r="V41" s="67">
        <v>21</v>
      </c>
      <c r="W41" s="67">
        <v>9</v>
      </c>
      <c r="X41" s="67">
        <v>6</v>
      </c>
      <c r="Y41" s="161">
        <v>7</v>
      </c>
      <c r="Z41" s="67">
        <f t="shared" si="31"/>
        <v>-2</v>
      </c>
      <c r="AA41" s="67">
        <f t="shared" si="31"/>
        <v>-1</v>
      </c>
      <c r="AB41" s="67">
        <f t="shared" si="31"/>
        <v>-1</v>
      </c>
      <c r="AC41" s="67">
        <f t="shared" si="31"/>
        <v>2</v>
      </c>
      <c r="AD41" s="67">
        <f t="shared" si="31"/>
        <v>4</v>
      </c>
      <c r="AE41" s="67">
        <f t="shared" si="31"/>
        <v>5</v>
      </c>
      <c r="AF41" s="67">
        <f t="shared" si="31"/>
        <v>-5</v>
      </c>
      <c r="AG41" s="67">
        <f t="shared" si="31"/>
        <v>-8</v>
      </c>
      <c r="AH41" s="67">
        <f t="shared" si="31"/>
        <v>-1</v>
      </c>
      <c r="AI41" s="67">
        <f t="shared" si="31"/>
        <v>1</v>
      </c>
      <c r="AJ41" s="66">
        <f t="shared" si="31"/>
        <v>-2</v>
      </c>
    </row>
    <row r="42" spans="1:36" x14ac:dyDescent="0.25">
      <c r="A42" s="4"/>
      <c r="B42" s="190" t="s">
        <v>25</v>
      </c>
      <c r="C42" s="123">
        <v>0</v>
      </c>
      <c r="D42" s="67">
        <v>0</v>
      </c>
      <c r="E42" s="67">
        <v>0</v>
      </c>
      <c r="F42" s="67">
        <v>1</v>
      </c>
      <c r="G42" s="67">
        <v>1</v>
      </c>
      <c r="H42" s="67">
        <v>1</v>
      </c>
      <c r="I42" s="67">
        <v>1</v>
      </c>
      <c r="J42" s="67">
        <v>0</v>
      </c>
      <c r="K42" s="67">
        <v>0</v>
      </c>
      <c r="L42" s="67">
        <v>0</v>
      </c>
      <c r="M42" s="67">
        <v>1</v>
      </c>
      <c r="N42" s="152">
        <v>1</v>
      </c>
      <c r="O42" s="67">
        <v>1</v>
      </c>
      <c r="P42" s="67">
        <v>1</v>
      </c>
      <c r="Q42" s="67">
        <v>1</v>
      </c>
      <c r="R42" s="67">
        <v>1</v>
      </c>
      <c r="S42" s="67">
        <v>2</v>
      </c>
      <c r="T42" s="67">
        <v>1</v>
      </c>
      <c r="U42" s="67">
        <v>2</v>
      </c>
      <c r="V42" s="67">
        <v>1</v>
      </c>
      <c r="W42" s="67">
        <v>0</v>
      </c>
      <c r="X42" s="67">
        <v>0</v>
      </c>
      <c r="Y42" s="161">
        <v>1</v>
      </c>
      <c r="Z42" s="67">
        <f t="shared" si="31"/>
        <v>-1</v>
      </c>
      <c r="AA42" s="67">
        <f t="shared" si="31"/>
        <v>-1</v>
      </c>
      <c r="AB42" s="67">
        <f t="shared" si="31"/>
        <v>-1</v>
      </c>
      <c r="AC42" s="67">
        <f t="shared" si="31"/>
        <v>0</v>
      </c>
      <c r="AD42" s="67">
        <f t="shared" si="31"/>
        <v>-1</v>
      </c>
      <c r="AE42" s="67">
        <f t="shared" si="31"/>
        <v>0</v>
      </c>
      <c r="AF42" s="67">
        <f t="shared" si="31"/>
        <v>-1</v>
      </c>
      <c r="AG42" s="67">
        <f t="shared" si="31"/>
        <v>-1</v>
      </c>
      <c r="AH42" s="67">
        <f t="shared" si="31"/>
        <v>0</v>
      </c>
      <c r="AI42" s="67">
        <f t="shared" si="31"/>
        <v>0</v>
      </c>
      <c r="AJ42" s="66">
        <f t="shared" si="31"/>
        <v>0</v>
      </c>
    </row>
    <row r="43" spans="1:36" ht="14.95" thickBot="1" x14ac:dyDescent="0.3">
      <c r="A43" s="4"/>
      <c r="B43" s="191" t="s">
        <v>26</v>
      </c>
      <c r="C43" s="114">
        <f>SUM(C38:C42)</f>
        <v>3948</v>
      </c>
      <c r="D43" s="56">
        <f>SUM(D38:D42)</f>
        <v>4072</v>
      </c>
      <c r="E43" s="56">
        <f t="shared" ref="E43:AF43" si="32">SUM(E38:E42)</f>
        <v>4377</v>
      </c>
      <c r="F43" s="56">
        <f t="shared" si="32"/>
        <v>5099</v>
      </c>
      <c r="G43" s="56">
        <f t="shared" si="32"/>
        <v>6380</v>
      </c>
      <c r="H43" s="56">
        <f t="shared" si="32"/>
        <v>6853</v>
      </c>
      <c r="I43" s="56">
        <f t="shared" si="32"/>
        <v>7335</v>
      </c>
      <c r="J43" s="56">
        <f t="shared" si="32"/>
        <v>7194</v>
      </c>
      <c r="K43" s="56">
        <f t="shared" si="32"/>
        <v>6643</v>
      </c>
      <c r="L43" s="56">
        <f t="shared" si="32"/>
        <v>5881</v>
      </c>
      <c r="M43" s="56">
        <f t="shared" si="32"/>
        <v>4792</v>
      </c>
      <c r="N43" s="153">
        <f t="shared" si="32"/>
        <v>4161</v>
      </c>
      <c r="O43" s="56">
        <f t="shared" si="32"/>
        <v>4223</v>
      </c>
      <c r="P43" s="56">
        <f t="shared" si="32"/>
        <v>4368</v>
      </c>
      <c r="Q43" s="56">
        <f t="shared" si="32"/>
        <v>4833</v>
      </c>
      <c r="R43" s="56">
        <f t="shared" si="32"/>
        <v>5347</v>
      </c>
      <c r="S43" s="56">
        <f t="shared" si="32"/>
        <v>6578</v>
      </c>
      <c r="T43" s="56">
        <f t="shared" si="32"/>
        <v>7647</v>
      </c>
      <c r="U43" s="56">
        <f t="shared" si="32"/>
        <v>8645</v>
      </c>
      <c r="V43" s="56">
        <f t="shared" ref="V43" si="33">SUM(V38:V42)</f>
        <v>8615</v>
      </c>
      <c r="W43" s="56">
        <f t="shared" ref="W43:X43" si="34">SUM(W38:W42)</f>
        <v>7992</v>
      </c>
      <c r="X43" s="56">
        <f t="shared" si="34"/>
        <v>7353</v>
      </c>
      <c r="Y43" s="162">
        <f t="shared" ref="Y43" si="35">SUM(Y38:Y42)</f>
        <v>6635</v>
      </c>
      <c r="Z43" s="56">
        <f t="shared" si="32"/>
        <v>-275</v>
      </c>
      <c r="AA43" s="56">
        <f t="shared" si="32"/>
        <v>-296</v>
      </c>
      <c r="AB43" s="56">
        <f t="shared" si="32"/>
        <v>-456</v>
      </c>
      <c r="AC43" s="56">
        <f t="shared" si="32"/>
        <v>-248</v>
      </c>
      <c r="AD43" s="56">
        <f t="shared" si="32"/>
        <v>-198</v>
      </c>
      <c r="AE43" s="56">
        <f t="shared" si="32"/>
        <v>-794</v>
      </c>
      <c r="AF43" s="56">
        <f t="shared" si="32"/>
        <v>-1310</v>
      </c>
      <c r="AG43" s="56">
        <f t="shared" ref="AG43:AH43" si="36">SUM(AG38:AG42)</f>
        <v>-1421</v>
      </c>
      <c r="AH43" s="56">
        <f t="shared" si="36"/>
        <v>-1349</v>
      </c>
      <c r="AI43" s="56">
        <f t="shared" ref="AI43:AJ43" si="37">SUM(AI38:AI42)</f>
        <v>-1472</v>
      </c>
      <c r="AJ43" s="55">
        <f t="shared" si="37"/>
        <v>-1843</v>
      </c>
    </row>
    <row r="44" spans="1:36" ht="16.3" x14ac:dyDescent="0.25">
      <c r="A44" s="4">
        <f>+A37+1</f>
        <v>6</v>
      </c>
      <c r="B44" s="180" t="s">
        <v>31</v>
      </c>
      <c r="C44" s="14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163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1"/>
    </row>
    <row r="45" spans="1:36" x14ac:dyDescent="0.25">
      <c r="A45" s="4"/>
      <c r="B45" s="190" t="s">
        <v>21</v>
      </c>
      <c r="C45" s="102">
        <v>669684.30000000005</v>
      </c>
      <c r="D45" s="75">
        <v>886463</v>
      </c>
      <c r="E45" s="75">
        <v>796800</v>
      </c>
      <c r="F45" s="75">
        <v>695421</v>
      </c>
      <c r="G45" s="75">
        <v>451307</v>
      </c>
      <c r="H45" s="75">
        <v>291876</v>
      </c>
      <c r="I45" s="75">
        <v>180456</v>
      </c>
      <c r="J45" s="75">
        <v>120143</v>
      </c>
      <c r="K45" s="75">
        <v>89592</v>
      </c>
      <c r="L45" s="75">
        <v>117915</v>
      </c>
      <c r="M45" s="75">
        <v>282164</v>
      </c>
      <c r="N45" s="104">
        <v>500552</v>
      </c>
      <c r="O45" s="75">
        <v>714407</v>
      </c>
      <c r="P45" s="75">
        <v>885788.9</v>
      </c>
      <c r="Q45" s="75">
        <v>628878.67000000004</v>
      </c>
      <c r="R45" s="75">
        <v>542687.54</v>
      </c>
      <c r="S45" s="75">
        <v>397832.84</v>
      </c>
      <c r="T45" s="75">
        <v>118921.62</v>
      </c>
      <c r="U45" s="75">
        <v>58144.160000000003</v>
      </c>
      <c r="V45" s="75">
        <v>24939.56</v>
      </c>
      <c r="W45" s="75">
        <v>26629.46</v>
      </c>
      <c r="X45" s="75">
        <v>100267.88</v>
      </c>
      <c r="Y45" s="164">
        <v>326062.38</v>
      </c>
      <c r="Z45" s="75">
        <f t="shared" ref="Z45:AJ49" si="38">C45-O45</f>
        <v>-44722.699999999953</v>
      </c>
      <c r="AA45" s="75">
        <f t="shared" si="38"/>
        <v>674.09999999997672</v>
      </c>
      <c r="AB45" s="75">
        <f t="shared" si="38"/>
        <v>167921.32999999996</v>
      </c>
      <c r="AC45" s="75">
        <f t="shared" si="38"/>
        <v>152733.45999999996</v>
      </c>
      <c r="AD45" s="75">
        <f t="shared" si="38"/>
        <v>53474.159999999974</v>
      </c>
      <c r="AE45" s="75">
        <f t="shared" si="38"/>
        <v>172954.38</v>
      </c>
      <c r="AF45" s="75">
        <f t="shared" si="38"/>
        <v>122311.84</v>
      </c>
      <c r="AG45" s="75">
        <f t="shared" si="38"/>
        <v>95203.44</v>
      </c>
      <c r="AH45" s="75">
        <f t="shared" si="38"/>
        <v>62962.54</v>
      </c>
      <c r="AI45" s="75">
        <f t="shared" si="38"/>
        <v>17647.119999999995</v>
      </c>
      <c r="AJ45" s="74">
        <f t="shared" si="38"/>
        <v>-43898.380000000005</v>
      </c>
    </row>
    <row r="46" spans="1:36" x14ac:dyDescent="0.25">
      <c r="A46" s="4"/>
      <c r="B46" s="190" t="s">
        <v>22</v>
      </c>
      <c r="C46" s="102">
        <v>231564.41</v>
      </c>
      <c r="D46" s="75">
        <v>303736</v>
      </c>
      <c r="E46" s="75">
        <v>225375</v>
      </c>
      <c r="F46" s="75">
        <v>216420</v>
      </c>
      <c r="G46" s="75">
        <v>116523</v>
      </c>
      <c r="H46" s="75">
        <v>71914</v>
      </c>
      <c r="I46" s="75">
        <v>916</v>
      </c>
      <c r="J46" s="75">
        <v>23202</v>
      </c>
      <c r="K46" s="75">
        <v>67048</v>
      </c>
      <c r="L46" s="75">
        <v>79270</v>
      </c>
      <c r="M46" s="75">
        <v>88245</v>
      </c>
      <c r="N46" s="104">
        <v>97224</v>
      </c>
      <c r="O46" s="75">
        <v>131975</v>
      </c>
      <c r="P46" s="75">
        <v>245153.9</v>
      </c>
      <c r="Q46" s="75">
        <v>76123.539999999994</v>
      </c>
      <c r="R46" s="75">
        <v>3237.43</v>
      </c>
      <c r="S46" s="75">
        <v>83828.240000000005</v>
      </c>
      <c r="T46" s="75">
        <v>43493.13</v>
      </c>
      <c r="U46" s="75">
        <v>36414.18</v>
      </c>
      <c r="V46" s="75">
        <v>33177.68</v>
      </c>
      <c r="W46" s="75">
        <v>32610.46</v>
      </c>
      <c r="X46" s="75">
        <v>59618.65</v>
      </c>
      <c r="Y46" s="164">
        <v>124691.09</v>
      </c>
      <c r="Z46" s="75">
        <f t="shared" si="38"/>
        <v>99589.41</v>
      </c>
      <c r="AA46" s="75">
        <f t="shared" si="38"/>
        <v>58582.100000000006</v>
      </c>
      <c r="AB46" s="75">
        <f t="shared" si="38"/>
        <v>149251.46000000002</v>
      </c>
      <c r="AC46" s="75">
        <f t="shared" si="38"/>
        <v>213182.57</v>
      </c>
      <c r="AD46" s="75">
        <f t="shared" si="38"/>
        <v>32694.759999999995</v>
      </c>
      <c r="AE46" s="75">
        <f t="shared" si="38"/>
        <v>28420.870000000003</v>
      </c>
      <c r="AF46" s="75">
        <f t="shared" si="38"/>
        <v>-35498.18</v>
      </c>
      <c r="AG46" s="75">
        <f t="shared" si="38"/>
        <v>-9975.68</v>
      </c>
      <c r="AH46" s="75">
        <f t="shared" si="38"/>
        <v>34437.54</v>
      </c>
      <c r="AI46" s="75">
        <f t="shared" si="38"/>
        <v>19651.349999999999</v>
      </c>
      <c r="AJ46" s="74">
        <f t="shared" si="38"/>
        <v>-36446.089999999997</v>
      </c>
    </row>
    <row r="47" spans="1:36" x14ac:dyDescent="0.25">
      <c r="A47" s="4"/>
      <c r="B47" s="190" t="s">
        <v>23</v>
      </c>
      <c r="C47" s="102">
        <v>58036.45</v>
      </c>
      <c r="D47" s="75">
        <v>69392</v>
      </c>
      <c r="E47" s="75">
        <v>58059</v>
      </c>
      <c r="F47" s="75">
        <v>50424</v>
      </c>
      <c r="G47" s="75">
        <v>23447</v>
      </c>
      <c r="H47" s="75">
        <v>19678</v>
      </c>
      <c r="I47" s="75">
        <v>5904</v>
      </c>
      <c r="J47" s="75">
        <v>6078</v>
      </c>
      <c r="K47" s="75">
        <v>3859</v>
      </c>
      <c r="L47" s="75">
        <v>6818</v>
      </c>
      <c r="M47" s="75">
        <v>9904</v>
      </c>
      <c r="N47" s="104">
        <v>33597</v>
      </c>
      <c r="O47" s="75">
        <v>55507</v>
      </c>
      <c r="P47" s="75">
        <v>109045.14</v>
      </c>
      <c r="Q47" s="75">
        <v>94242.46</v>
      </c>
      <c r="R47" s="75">
        <v>52803.03</v>
      </c>
      <c r="S47" s="75">
        <v>6506.32</v>
      </c>
      <c r="T47" s="75">
        <v>2242.38</v>
      </c>
      <c r="U47" s="75">
        <v>-2649.11</v>
      </c>
      <c r="V47" s="75">
        <v>-6970.34</v>
      </c>
      <c r="W47" s="75">
        <v>5244.89</v>
      </c>
      <c r="X47" s="75">
        <v>3736.21</v>
      </c>
      <c r="Y47" s="164">
        <v>22484.58</v>
      </c>
      <c r="Z47" s="75">
        <f t="shared" si="38"/>
        <v>2529.4499999999971</v>
      </c>
      <c r="AA47" s="75">
        <f t="shared" si="38"/>
        <v>-39653.14</v>
      </c>
      <c r="AB47" s="75">
        <f t="shared" si="38"/>
        <v>-36183.460000000006</v>
      </c>
      <c r="AC47" s="75">
        <f t="shared" si="38"/>
        <v>-2379.0299999999988</v>
      </c>
      <c r="AD47" s="75">
        <f t="shared" si="38"/>
        <v>16940.68</v>
      </c>
      <c r="AE47" s="75">
        <f t="shared" si="38"/>
        <v>17435.62</v>
      </c>
      <c r="AF47" s="75">
        <f t="shared" si="38"/>
        <v>8553.11</v>
      </c>
      <c r="AG47" s="75">
        <f t="shared" si="38"/>
        <v>13048.34</v>
      </c>
      <c r="AH47" s="75">
        <f t="shared" si="38"/>
        <v>-1385.8900000000003</v>
      </c>
      <c r="AI47" s="75">
        <f t="shared" si="38"/>
        <v>3081.79</v>
      </c>
      <c r="AJ47" s="74">
        <f t="shared" si="38"/>
        <v>-12580.580000000002</v>
      </c>
    </row>
    <row r="48" spans="1:36" x14ac:dyDescent="0.25">
      <c r="A48" s="4"/>
      <c r="B48" s="190" t="s">
        <v>24</v>
      </c>
      <c r="C48" s="102">
        <v>15672.49</v>
      </c>
      <c r="D48" s="75">
        <v>32134</v>
      </c>
      <c r="E48" s="75">
        <v>18626</v>
      </c>
      <c r="F48" s="75">
        <v>22670</v>
      </c>
      <c r="G48" s="75">
        <v>6382</v>
      </c>
      <c r="H48" s="75">
        <v>13594</v>
      </c>
      <c r="I48" s="75">
        <v>3648</v>
      </c>
      <c r="J48" s="75">
        <v>2517</v>
      </c>
      <c r="K48" s="75">
        <v>2329</v>
      </c>
      <c r="L48" s="75">
        <v>-964</v>
      </c>
      <c r="M48" s="75">
        <v>5218</v>
      </c>
      <c r="N48" s="104">
        <v>13741</v>
      </c>
      <c r="O48" s="75">
        <v>11083</v>
      </c>
      <c r="P48" s="75">
        <v>40987.72</v>
      </c>
      <c r="Q48" s="75">
        <v>29790.13</v>
      </c>
      <c r="R48" s="75">
        <v>28171.61</v>
      </c>
      <c r="S48" s="75">
        <v>-1133.77</v>
      </c>
      <c r="T48" s="75">
        <v>-1698</v>
      </c>
      <c r="U48" s="75">
        <v>-6973.48</v>
      </c>
      <c r="V48" s="75">
        <v>-5778.21</v>
      </c>
      <c r="W48" s="75">
        <v>-18.899999999999999</v>
      </c>
      <c r="X48" s="75">
        <v>5086.99</v>
      </c>
      <c r="Y48" s="164">
        <v>27335.46</v>
      </c>
      <c r="Z48" s="75">
        <f t="shared" si="38"/>
        <v>4589.49</v>
      </c>
      <c r="AA48" s="75">
        <f t="shared" si="38"/>
        <v>-8853.7200000000012</v>
      </c>
      <c r="AB48" s="75">
        <f t="shared" si="38"/>
        <v>-11164.130000000001</v>
      </c>
      <c r="AC48" s="75">
        <f t="shared" si="38"/>
        <v>-5501.6100000000006</v>
      </c>
      <c r="AD48" s="75">
        <f t="shared" si="38"/>
        <v>7515.77</v>
      </c>
      <c r="AE48" s="75">
        <f t="shared" si="38"/>
        <v>15292</v>
      </c>
      <c r="AF48" s="75">
        <f t="shared" si="38"/>
        <v>10621.48</v>
      </c>
      <c r="AG48" s="75">
        <f t="shared" si="38"/>
        <v>8295.2099999999991</v>
      </c>
      <c r="AH48" s="75">
        <f t="shared" si="38"/>
        <v>2347.9</v>
      </c>
      <c r="AI48" s="75">
        <f t="shared" si="38"/>
        <v>-6050.99</v>
      </c>
      <c r="AJ48" s="74">
        <f t="shared" si="38"/>
        <v>-22117.46</v>
      </c>
    </row>
    <row r="49" spans="1:36" x14ac:dyDescent="0.25">
      <c r="A49" s="4"/>
      <c r="B49" s="190" t="s">
        <v>25</v>
      </c>
      <c r="C49" s="102">
        <v>20938.54</v>
      </c>
      <c r="D49" s="75">
        <v>87449</v>
      </c>
      <c r="E49" s="75">
        <v>16276</v>
      </c>
      <c r="F49" s="75">
        <v>26516</v>
      </c>
      <c r="G49" s="75">
        <v>3498</v>
      </c>
      <c r="H49" s="75">
        <v>3178</v>
      </c>
      <c r="I49" s="75">
        <v>-4204</v>
      </c>
      <c r="J49" s="75">
        <v>-2989</v>
      </c>
      <c r="K49" s="75">
        <v>0</v>
      </c>
      <c r="L49" s="75">
        <v>0</v>
      </c>
      <c r="M49" s="75">
        <v>0</v>
      </c>
      <c r="N49" s="104">
        <v>2604</v>
      </c>
      <c r="O49" s="75">
        <v>2578</v>
      </c>
      <c r="P49" s="75">
        <v>21050.74</v>
      </c>
      <c r="Q49" s="75">
        <v>22621.64</v>
      </c>
      <c r="R49" s="75">
        <v>15392.5</v>
      </c>
      <c r="S49" s="75">
        <v>11146.22</v>
      </c>
      <c r="T49" s="75">
        <v>8549.18</v>
      </c>
      <c r="U49" s="75">
        <v>1708.18</v>
      </c>
      <c r="V49" s="75">
        <v>1773.71</v>
      </c>
      <c r="W49" s="75">
        <v>-30.55</v>
      </c>
      <c r="X49" s="75">
        <v>0</v>
      </c>
      <c r="Y49" s="164">
        <v>12216.39</v>
      </c>
      <c r="Z49" s="75">
        <f t="shared" si="38"/>
        <v>18360.54</v>
      </c>
      <c r="AA49" s="75">
        <f t="shared" si="38"/>
        <v>66398.259999999995</v>
      </c>
      <c r="AB49" s="75">
        <f t="shared" si="38"/>
        <v>-6345.6399999999994</v>
      </c>
      <c r="AC49" s="75">
        <f t="shared" si="38"/>
        <v>11123.5</v>
      </c>
      <c r="AD49" s="75">
        <f t="shared" si="38"/>
        <v>-7648.2199999999993</v>
      </c>
      <c r="AE49" s="75">
        <f t="shared" si="38"/>
        <v>-5371.18</v>
      </c>
      <c r="AF49" s="75">
        <f t="shared" si="38"/>
        <v>-5912.18</v>
      </c>
      <c r="AG49" s="75">
        <f t="shared" si="38"/>
        <v>-4762.71</v>
      </c>
      <c r="AH49" s="75">
        <f t="shared" si="38"/>
        <v>30.55</v>
      </c>
      <c r="AI49" s="75">
        <f t="shared" si="38"/>
        <v>0</v>
      </c>
      <c r="AJ49" s="74">
        <f t="shared" si="38"/>
        <v>-12216.39</v>
      </c>
    </row>
    <row r="50" spans="1:36" x14ac:dyDescent="0.25">
      <c r="A50" s="4"/>
      <c r="B50" s="190" t="s">
        <v>26</v>
      </c>
      <c r="C50" s="102">
        <f>SUM(C45:C49)</f>
        <v>995896.19000000006</v>
      </c>
      <c r="D50" s="75">
        <f>SUM(D45:D49)</f>
        <v>1379174</v>
      </c>
      <c r="E50" s="75">
        <f t="shared" ref="E50:AF50" si="39">SUM(E45:E49)</f>
        <v>1115136</v>
      </c>
      <c r="F50" s="75">
        <f t="shared" si="39"/>
        <v>1011451</v>
      </c>
      <c r="G50" s="75">
        <f t="shared" si="39"/>
        <v>601157</v>
      </c>
      <c r="H50" s="75">
        <f t="shared" si="39"/>
        <v>400240</v>
      </c>
      <c r="I50" s="75">
        <f t="shared" si="39"/>
        <v>186720</v>
      </c>
      <c r="J50" s="75">
        <f t="shared" si="39"/>
        <v>148951</v>
      </c>
      <c r="K50" s="75">
        <f t="shared" si="39"/>
        <v>162828</v>
      </c>
      <c r="L50" s="75">
        <f t="shared" si="39"/>
        <v>203039</v>
      </c>
      <c r="M50" s="75">
        <f t="shared" si="39"/>
        <v>385531</v>
      </c>
      <c r="N50" s="104">
        <f t="shared" si="39"/>
        <v>647718</v>
      </c>
      <c r="O50" s="75">
        <f t="shared" si="39"/>
        <v>915550</v>
      </c>
      <c r="P50" s="75">
        <f t="shared" si="39"/>
        <v>1302026.3999999999</v>
      </c>
      <c r="Q50" s="75">
        <f t="shared" si="39"/>
        <v>851656.44000000006</v>
      </c>
      <c r="R50" s="75">
        <f t="shared" si="39"/>
        <v>642292.1100000001</v>
      </c>
      <c r="S50" s="75">
        <f t="shared" si="39"/>
        <v>498179.85</v>
      </c>
      <c r="T50" s="75">
        <f t="shared" si="39"/>
        <v>171508.31</v>
      </c>
      <c r="U50" s="75">
        <f t="shared" si="39"/>
        <v>86643.93</v>
      </c>
      <c r="V50" s="75">
        <f t="shared" ref="V50" si="40">SUM(V45:V49)</f>
        <v>47142.400000000009</v>
      </c>
      <c r="W50" s="75">
        <f t="shared" ref="W50:X50" si="41">SUM(W45:W49)</f>
        <v>64435.359999999993</v>
      </c>
      <c r="X50" s="75">
        <f t="shared" si="41"/>
        <v>168709.72999999998</v>
      </c>
      <c r="Y50" s="164">
        <f t="shared" ref="Y50" si="42">SUM(Y45:Y49)</f>
        <v>512789.9</v>
      </c>
      <c r="Z50" s="75">
        <f t="shared" si="39"/>
        <v>80346.190000000046</v>
      </c>
      <c r="AA50" s="75">
        <f t="shared" si="39"/>
        <v>77147.599999999977</v>
      </c>
      <c r="AB50" s="75">
        <f t="shared" si="39"/>
        <v>263479.55999999994</v>
      </c>
      <c r="AC50" s="75">
        <f t="shared" si="39"/>
        <v>369158.89</v>
      </c>
      <c r="AD50" s="75">
        <f t="shared" si="39"/>
        <v>102977.14999999998</v>
      </c>
      <c r="AE50" s="75">
        <f t="shared" si="39"/>
        <v>228731.69</v>
      </c>
      <c r="AF50" s="75">
        <f t="shared" si="39"/>
        <v>100076.07</v>
      </c>
      <c r="AG50" s="75">
        <f t="shared" ref="AG50:AH50" si="43">SUM(AG45:AG49)</f>
        <v>101808.59999999999</v>
      </c>
      <c r="AH50" s="75">
        <f t="shared" si="43"/>
        <v>98392.639999999999</v>
      </c>
      <c r="AI50" s="75">
        <f t="shared" ref="AI50:AJ50" si="44">SUM(AI45:AI49)</f>
        <v>34329.269999999997</v>
      </c>
      <c r="AJ50" s="74">
        <f t="shared" si="44"/>
        <v>-127258.90000000001</v>
      </c>
    </row>
    <row r="51" spans="1:36" ht="16.3" x14ac:dyDescent="0.25">
      <c r="A51" s="4">
        <f>+A44+1</f>
        <v>7</v>
      </c>
      <c r="B51" s="192" t="s">
        <v>32</v>
      </c>
      <c r="C51" s="10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4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164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4"/>
    </row>
    <row r="52" spans="1:36" x14ac:dyDescent="0.25">
      <c r="A52" s="4"/>
      <c r="B52" s="190" t="s">
        <v>21</v>
      </c>
      <c r="C52" s="102">
        <v>361601.97</v>
      </c>
      <c r="D52" s="75">
        <v>451200</v>
      </c>
      <c r="E52" s="75">
        <v>618659</v>
      </c>
      <c r="F52" s="75">
        <v>596014</v>
      </c>
      <c r="G52" s="75">
        <v>489175</v>
      </c>
      <c r="H52" s="75">
        <v>309940</v>
      </c>
      <c r="I52" s="75">
        <v>197728</v>
      </c>
      <c r="J52" s="75">
        <v>94241</v>
      </c>
      <c r="K52" s="75">
        <v>69373</v>
      </c>
      <c r="L52" s="75">
        <v>80273</v>
      </c>
      <c r="M52" s="75">
        <v>90717</v>
      </c>
      <c r="N52" s="104">
        <v>200279</v>
      </c>
      <c r="O52" s="75">
        <v>355996</v>
      </c>
      <c r="P52" s="75">
        <v>534243.4</v>
      </c>
      <c r="Q52" s="75">
        <v>657858.51</v>
      </c>
      <c r="R52" s="75">
        <v>467699.97</v>
      </c>
      <c r="S52" s="75">
        <v>440838.8</v>
      </c>
      <c r="T52" s="75">
        <v>314013.81</v>
      </c>
      <c r="U52" s="75">
        <v>90091.43</v>
      </c>
      <c r="V52" s="75">
        <v>36971.01</v>
      </c>
      <c r="W52" s="75">
        <v>23663.14</v>
      </c>
      <c r="X52" s="75">
        <v>45980.76</v>
      </c>
      <c r="Y52" s="164">
        <v>110273.37</v>
      </c>
      <c r="Z52" s="75">
        <f t="shared" ref="Z52:AJ56" si="45">C52-O52</f>
        <v>5605.9699999999721</v>
      </c>
      <c r="AA52" s="75">
        <f t="shared" si="45"/>
        <v>-83043.400000000023</v>
      </c>
      <c r="AB52" s="75">
        <f t="shared" si="45"/>
        <v>-39199.510000000009</v>
      </c>
      <c r="AC52" s="75">
        <f t="shared" si="45"/>
        <v>128314.03000000003</v>
      </c>
      <c r="AD52" s="75">
        <f t="shared" si="45"/>
        <v>48336.200000000012</v>
      </c>
      <c r="AE52" s="75">
        <f t="shared" si="45"/>
        <v>-4073.8099999999977</v>
      </c>
      <c r="AF52" s="75">
        <f t="shared" si="45"/>
        <v>107636.57</v>
      </c>
      <c r="AG52" s="75">
        <f t="shared" si="45"/>
        <v>57269.99</v>
      </c>
      <c r="AH52" s="75">
        <f t="shared" si="45"/>
        <v>45709.86</v>
      </c>
      <c r="AI52" s="75">
        <f t="shared" si="45"/>
        <v>34292.239999999998</v>
      </c>
      <c r="AJ52" s="74">
        <f t="shared" si="45"/>
        <v>-19556.369999999995</v>
      </c>
    </row>
    <row r="53" spans="1:36" x14ac:dyDescent="0.25">
      <c r="A53" s="4"/>
      <c r="B53" s="190" t="s">
        <v>22</v>
      </c>
      <c r="C53" s="102">
        <v>138820.20000000001</v>
      </c>
      <c r="D53" s="75">
        <v>162506</v>
      </c>
      <c r="E53" s="75">
        <v>239884</v>
      </c>
      <c r="F53" s="75">
        <v>176227</v>
      </c>
      <c r="G53" s="75">
        <v>189003</v>
      </c>
      <c r="H53" s="75">
        <v>85511</v>
      </c>
      <c r="I53" s="75">
        <v>56801</v>
      </c>
      <c r="J53" s="75">
        <v>452</v>
      </c>
      <c r="K53" s="75">
        <v>20577</v>
      </c>
      <c r="L53" s="75">
        <v>57366</v>
      </c>
      <c r="M53" s="75">
        <v>47377</v>
      </c>
      <c r="N53" s="104">
        <v>64398</v>
      </c>
      <c r="O53" s="75">
        <v>99228</v>
      </c>
      <c r="P53" s="75">
        <v>116519.45</v>
      </c>
      <c r="Q53" s="75">
        <v>128423.67999999999</v>
      </c>
      <c r="R53" s="75">
        <v>69528.41</v>
      </c>
      <c r="S53" s="75">
        <v>41200.53</v>
      </c>
      <c r="T53" s="75">
        <v>72758.66</v>
      </c>
      <c r="U53" s="75">
        <v>38378.17</v>
      </c>
      <c r="V53" s="75">
        <v>33251.129999999997</v>
      </c>
      <c r="W53" s="75">
        <v>32219.43</v>
      </c>
      <c r="X53" s="75">
        <v>34625.56</v>
      </c>
      <c r="Y53" s="164">
        <v>52120.3</v>
      </c>
      <c r="Z53" s="75">
        <f t="shared" si="45"/>
        <v>39592.200000000012</v>
      </c>
      <c r="AA53" s="75">
        <f t="shared" si="45"/>
        <v>45986.55</v>
      </c>
      <c r="AB53" s="75">
        <f t="shared" si="45"/>
        <v>111460.32</v>
      </c>
      <c r="AC53" s="75">
        <f t="shared" si="45"/>
        <v>106698.59</v>
      </c>
      <c r="AD53" s="75">
        <f t="shared" si="45"/>
        <v>147802.47</v>
      </c>
      <c r="AE53" s="75">
        <f t="shared" si="45"/>
        <v>12752.339999999997</v>
      </c>
      <c r="AF53" s="75">
        <f t="shared" si="45"/>
        <v>18422.830000000002</v>
      </c>
      <c r="AG53" s="75">
        <f t="shared" si="45"/>
        <v>-32799.129999999997</v>
      </c>
      <c r="AH53" s="75">
        <f t="shared" si="45"/>
        <v>-11642.43</v>
      </c>
      <c r="AI53" s="75">
        <f t="shared" si="45"/>
        <v>22740.440000000002</v>
      </c>
      <c r="AJ53" s="74">
        <f t="shared" si="45"/>
        <v>-4743.3000000000029</v>
      </c>
    </row>
    <row r="54" spans="1:36" x14ac:dyDescent="0.25">
      <c r="A54" s="4"/>
      <c r="B54" s="190" t="s">
        <v>23</v>
      </c>
      <c r="C54" s="102">
        <v>19753.87</v>
      </c>
      <c r="D54" s="75">
        <v>27702</v>
      </c>
      <c r="E54" s="75">
        <v>42868</v>
      </c>
      <c r="F54" s="75">
        <v>47566</v>
      </c>
      <c r="G54" s="75">
        <v>32129</v>
      </c>
      <c r="H54" s="75">
        <v>9858</v>
      </c>
      <c r="I54" s="75">
        <v>8490</v>
      </c>
      <c r="J54" s="75">
        <v>-2478</v>
      </c>
      <c r="K54" s="75">
        <v>181</v>
      </c>
      <c r="L54" s="75">
        <v>-1633</v>
      </c>
      <c r="M54" s="75">
        <v>2334</v>
      </c>
      <c r="N54" s="104">
        <v>5902</v>
      </c>
      <c r="O54" s="75">
        <v>23352</v>
      </c>
      <c r="P54" s="75">
        <v>40991.33</v>
      </c>
      <c r="Q54" s="75">
        <v>60651.19</v>
      </c>
      <c r="R54" s="75">
        <v>57192.45</v>
      </c>
      <c r="S54" s="75">
        <v>32910</v>
      </c>
      <c r="T54" s="75">
        <v>-2998.07</v>
      </c>
      <c r="U54" s="75">
        <v>-6804.39</v>
      </c>
      <c r="V54" s="75">
        <v>-2285.64</v>
      </c>
      <c r="W54" s="75">
        <v>-5126.0600000000004</v>
      </c>
      <c r="X54" s="75">
        <v>1874.61</v>
      </c>
      <c r="Y54" s="164">
        <v>2514.77</v>
      </c>
      <c r="Z54" s="75">
        <f t="shared" si="45"/>
        <v>-3598.130000000001</v>
      </c>
      <c r="AA54" s="75">
        <f t="shared" si="45"/>
        <v>-13289.330000000002</v>
      </c>
      <c r="AB54" s="75">
        <f t="shared" si="45"/>
        <v>-17783.190000000002</v>
      </c>
      <c r="AC54" s="75">
        <f t="shared" si="45"/>
        <v>-9626.4499999999971</v>
      </c>
      <c r="AD54" s="75">
        <f t="shared" si="45"/>
        <v>-781</v>
      </c>
      <c r="AE54" s="75">
        <f t="shared" si="45"/>
        <v>12856.07</v>
      </c>
      <c r="AF54" s="75">
        <f t="shared" si="45"/>
        <v>15294.39</v>
      </c>
      <c r="AG54" s="75">
        <f t="shared" si="45"/>
        <v>-192.36000000000013</v>
      </c>
      <c r="AH54" s="75">
        <f t="shared" si="45"/>
        <v>5307.06</v>
      </c>
      <c r="AI54" s="75">
        <f t="shared" si="45"/>
        <v>-3507.6099999999997</v>
      </c>
      <c r="AJ54" s="74">
        <f t="shared" si="45"/>
        <v>-180.76999999999998</v>
      </c>
    </row>
    <row r="55" spans="1:36" x14ac:dyDescent="0.25">
      <c r="A55" s="4"/>
      <c r="B55" s="190" t="s">
        <v>24</v>
      </c>
      <c r="C55" s="102">
        <v>7386</v>
      </c>
      <c r="D55" s="75">
        <v>11534</v>
      </c>
      <c r="E55" s="75">
        <v>38939</v>
      </c>
      <c r="F55" s="75">
        <v>6238</v>
      </c>
      <c r="G55" s="75">
        <v>13982</v>
      </c>
      <c r="H55" s="75">
        <v>231</v>
      </c>
      <c r="I55" s="75">
        <v>10293</v>
      </c>
      <c r="J55" s="75">
        <v>6568</v>
      </c>
      <c r="K55" s="75">
        <v>351</v>
      </c>
      <c r="L55" s="75">
        <v>4570</v>
      </c>
      <c r="M55" s="75">
        <v>5224</v>
      </c>
      <c r="N55" s="104">
        <v>5113</v>
      </c>
      <c r="O55" s="75">
        <v>9495</v>
      </c>
      <c r="P55" s="75">
        <v>9160.0400000000009</v>
      </c>
      <c r="Q55" s="75">
        <v>17618.96</v>
      </c>
      <c r="R55" s="75">
        <v>7988.27</v>
      </c>
      <c r="S55" s="75">
        <v>16134.03</v>
      </c>
      <c r="T55" s="75">
        <v>1111.3399999999999</v>
      </c>
      <c r="U55" s="75">
        <v>-2992.21</v>
      </c>
      <c r="V55" s="75">
        <v>-4222.99</v>
      </c>
      <c r="W55" s="75">
        <v>-3856.96</v>
      </c>
      <c r="X55" s="75">
        <v>2490.5500000000002</v>
      </c>
      <c r="Y55" s="164">
        <v>5102.91</v>
      </c>
      <c r="Z55" s="75">
        <f t="shared" si="45"/>
        <v>-2109</v>
      </c>
      <c r="AA55" s="75">
        <f t="shared" si="45"/>
        <v>2373.9599999999991</v>
      </c>
      <c r="AB55" s="75">
        <f t="shared" si="45"/>
        <v>21320.04</v>
      </c>
      <c r="AC55" s="75">
        <f t="shared" si="45"/>
        <v>-1750.2700000000004</v>
      </c>
      <c r="AD55" s="75">
        <f t="shared" si="45"/>
        <v>-2152.0300000000007</v>
      </c>
      <c r="AE55" s="75">
        <f t="shared" si="45"/>
        <v>-880.33999999999992</v>
      </c>
      <c r="AF55" s="75">
        <f t="shared" si="45"/>
        <v>13285.21</v>
      </c>
      <c r="AG55" s="75">
        <f t="shared" si="45"/>
        <v>10790.99</v>
      </c>
      <c r="AH55" s="75">
        <f t="shared" si="45"/>
        <v>4207.96</v>
      </c>
      <c r="AI55" s="75">
        <f t="shared" si="45"/>
        <v>2079.4499999999998</v>
      </c>
      <c r="AJ55" s="74">
        <f t="shared" si="45"/>
        <v>121.09000000000015</v>
      </c>
    </row>
    <row r="56" spans="1:36" x14ac:dyDescent="0.25">
      <c r="A56" s="4"/>
      <c r="B56" s="190" t="s">
        <v>25</v>
      </c>
      <c r="C56" s="102">
        <v>4432.09</v>
      </c>
      <c r="D56" s="75">
        <v>3809</v>
      </c>
      <c r="E56" s="75">
        <v>11404</v>
      </c>
      <c r="F56" s="75">
        <v>0</v>
      </c>
      <c r="G56" s="75">
        <v>45627</v>
      </c>
      <c r="H56" s="75">
        <v>-887</v>
      </c>
      <c r="I56" s="75">
        <v>3178</v>
      </c>
      <c r="J56" s="75">
        <v>223</v>
      </c>
      <c r="K56" s="75">
        <v>0</v>
      </c>
      <c r="L56" s="75">
        <v>1475</v>
      </c>
      <c r="M56" s="75">
        <v>2447</v>
      </c>
      <c r="N56" s="104">
        <v>2447</v>
      </c>
      <c r="O56" s="75">
        <v>2604</v>
      </c>
      <c r="P56" s="75">
        <v>5393.28</v>
      </c>
      <c r="Q56" s="75">
        <v>19890.38</v>
      </c>
      <c r="R56" s="75">
        <v>16814.14</v>
      </c>
      <c r="S56" s="75">
        <v>15575.23</v>
      </c>
      <c r="T56" s="75">
        <v>15093.75</v>
      </c>
      <c r="U56" s="75">
        <v>6289.36</v>
      </c>
      <c r="V56" s="75">
        <v>0</v>
      </c>
      <c r="W56" s="75">
        <v>0</v>
      </c>
      <c r="X56" s="75">
        <v>1791.62</v>
      </c>
      <c r="Y56" s="164"/>
      <c r="Z56" s="75">
        <f t="shared" si="45"/>
        <v>1828.0900000000001</v>
      </c>
      <c r="AA56" s="75">
        <f t="shared" si="45"/>
        <v>-1584.2799999999997</v>
      </c>
      <c r="AB56" s="75">
        <f t="shared" si="45"/>
        <v>-8486.380000000001</v>
      </c>
      <c r="AC56" s="75">
        <f t="shared" si="45"/>
        <v>-16814.14</v>
      </c>
      <c r="AD56" s="75">
        <f t="shared" si="45"/>
        <v>30051.77</v>
      </c>
      <c r="AE56" s="75">
        <f t="shared" si="45"/>
        <v>-15980.75</v>
      </c>
      <c r="AF56" s="75">
        <f t="shared" si="45"/>
        <v>-3111.3599999999997</v>
      </c>
      <c r="AG56" s="75">
        <f t="shared" si="45"/>
        <v>223</v>
      </c>
      <c r="AH56" s="75">
        <f t="shared" si="45"/>
        <v>0</v>
      </c>
      <c r="AI56" s="75">
        <f t="shared" si="45"/>
        <v>-316.61999999999989</v>
      </c>
      <c r="AJ56" s="74">
        <f t="shared" si="45"/>
        <v>2447</v>
      </c>
    </row>
    <row r="57" spans="1:36" x14ac:dyDescent="0.25">
      <c r="A57" s="4"/>
      <c r="B57" s="190" t="s">
        <v>26</v>
      </c>
      <c r="C57" s="102">
        <f>SUM(C52:C56)</f>
        <v>531994.13</v>
      </c>
      <c r="D57" s="75">
        <f>SUM(D52:D56)</f>
        <v>656751</v>
      </c>
      <c r="E57" s="75">
        <f t="shared" ref="E57:AF57" si="46">SUM(E52:E56)</f>
        <v>951754</v>
      </c>
      <c r="F57" s="75">
        <f t="shared" si="46"/>
        <v>826045</v>
      </c>
      <c r="G57" s="75">
        <f t="shared" si="46"/>
        <v>769916</v>
      </c>
      <c r="H57" s="75">
        <f t="shared" si="46"/>
        <v>404653</v>
      </c>
      <c r="I57" s="75">
        <f t="shared" si="46"/>
        <v>276490</v>
      </c>
      <c r="J57" s="75">
        <f t="shared" si="46"/>
        <v>99006</v>
      </c>
      <c r="K57" s="75">
        <f t="shared" si="46"/>
        <v>90482</v>
      </c>
      <c r="L57" s="75">
        <f t="shared" si="46"/>
        <v>142051</v>
      </c>
      <c r="M57" s="75">
        <f t="shared" si="46"/>
        <v>148099</v>
      </c>
      <c r="N57" s="104">
        <f t="shared" si="46"/>
        <v>278139</v>
      </c>
      <c r="O57" s="75">
        <f t="shared" si="46"/>
        <v>490675</v>
      </c>
      <c r="P57" s="75">
        <f t="shared" si="46"/>
        <v>706307.5</v>
      </c>
      <c r="Q57" s="75">
        <f t="shared" si="46"/>
        <v>884442.71999999986</v>
      </c>
      <c r="R57" s="75">
        <f t="shared" si="46"/>
        <v>619223.24</v>
      </c>
      <c r="S57" s="75">
        <f t="shared" si="46"/>
        <v>546658.59</v>
      </c>
      <c r="T57" s="75">
        <f t="shared" si="46"/>
        <v>399979.49</v>
      </c>
      <c r="U57" s="75">
        <f t="shared" si="46"/>
        <v>124962.35999999999</v>
      </c>
      <c r="V57" s="75">
        <f t="shared" ref="V57" si="47">SUM(V52:V56)</f>
        <v>63713.51</v>
      </c>
      <c r="W57" s="75">
        <f t="shared" ref="W57:X57" si="48">SUM(W52:W56)</f>
        <v>46899.55</v>
      </c>
      <c r="X57" s="75">
        <f t="shared" si="48"/>
        <v>86763.1</v>
      </c>
      <c r="Y57" s="164">
        <f t="shared" ref="Y57" si="49">SUM(Y52:Y56)</f>
        <v>170011.34999999998</v>
      </c>
      <c r="Z57" s="75">
        <f t="shared" si="46"/>
        <v>41319.129999999976</v>
      </c>
      <c r="AA57" s="75">
        <f t="shared" si="46"/>
        <v>-49556.500000000022</v>
      </c>
      <c r="AB57" s="75">
        <f t="shared" si="46"/>
        <v>67311.28</v>
      </c>
      <c r="AC57" s="75">
        <f t="shared" si="46"/>
        <v>206821.76000000007</v>
      </c>
      <c r="AD57" s="75">
        <f t="shared" si="46"/>
        <v>223257.41</v>
      </c>
      <c r="AE57" s="75">
        <f t="shared" si="46"/>
        <v>4673.5099999999984</v>
      </c>
      <c r="AF57" s="75">
        <f t="shared" si="46"/>
        <v>151527.64000000001</v>
      </c>
      <c r="AG57" s="75">
        <f t="shared" ref="AG57:AH57" si="50">SUM(AG52:AG56)</f>
        <v>35292.49</v>
      </c>
      <c r="AH57" s="75">
        <f t="shared" si="50"/>
        <v>43582.45</v>
      </c>
      <c r="AI57" s="75">
        <f t="shared" ref="AI57:AJ57" si="51">SUM(AI52:AI56)</f>
        <v>55287.899999999994</v>
      </c>
      <c r="AJ57" s="74">
        <f t="shared" si="51"/>
        <v>-21912.35</v>
      </c>
    </row>
    <row r="58" spans="1:36" ht="16.3" x14ac:dyDescent="0.25">
      <c r="A58" s="4">
        <f>+A51+1</f>
        <v>8</v>
      </c>
      <c r="B58" s="192" t="s">
        <v>33</v>
      </c>
      <c r="C58" s="102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4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164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4"/>
    </row>
    <row r="59" spans="1:36" x14ac:dyDescent="0.25">
      <c r="A59" s="4"/>
      <c r="B59" s="190" t="s">
        <v>21</v>
      </c>
      <c r="C59" s="102">
        <v>691869.13</v>
      </c>
      <c r="D59" s="75">
        <v>824023</v>
      </c>
      <c r="E59" s="75">
        <v>997758</v>
      </c>
      <c r="F59" s="75">
        <v>1307871</v>
      </c>
      <c r="G59" s="75">
        <v>1440606</v>
      </c>
      <c r="H59" s="75">
        <v>1346015</v>
      </c>
      <c r="I59" s="75">
        <v>1201326</v>
      </c>
      <c r="J59" s="75">
        <v>937145</v>
      </c>
      <c r="K59" s="75">
        <v>785991</v>
      </c>
      <c r="L59" s="75">
        <v>749237</v>
      </c>
      <c r="M59" s="75">
        <v>723735</v>
      </c>
      <c r="N59" s="104">
        <v>741709.47</v>
      </c>
      <c r="O59" s="75">
        <v>839619</v>
      </c>
      <c r="P59" s="75">
        <v>1042190.57</v>
      </c>
      <c r="Q59" s="75">
        <v>1348021.44</v>
      </c>
      <c r="R59" s="75">
        <v>1706230.74</v>
      </c>
      <c r="S59" s="75">
        <v>1948088.41</v>
      </c>
      <c r="T59" s="75">
        <v>2114893.02</v>
      </c>
      <c r="U59" s="75">
        <v>2170516.71</v>
      </c>
      <c r="V59" s="75">
        <v>2061777.64</v>
      </c>
      <c r="W59" s="75">
        <v>1989074.4</v>
      </c>
      <c r="X59" s="75">
        <v>1996590.13</v>
      </c>
      <c r="Y59" s="164">
        <v>2202914.38</v>
      </c>
      <c r="Z59" s="75">
        <f t="shared" ref="Z59:AJ63" si="52">C59-O59</f>
        <v>-147749.87</v>
      </c>
      <c r="AA59" s="75">
        <f t="shared" si="52"/>
        <v>-218167.56999999995</v>
      </c>
      <c r="AB59" s="75">
        <f t="shared" si="52"/>
        <v>-350263.43999999994</v>
      </c>
      <c r="AC59" s="75">
        <f t="shared" si="52"/>
        <v>-398359.74</v>
      </c>
      <c r="AD59" s="75">
        <f t="shared" si="52"/>
        <v>-507482.40999999992</v>
      </c>
      <c r="AE59" s="75">
        <f t="shared" si="52"/>
        <v>-768878.02</v>
      </c>
      <c r="AF59" s="75">
        <f t="shared" si="52"/>
        <v>-969190.71</v>
      </c>
      <c r="AG59" s="75">
        <f t="shared" si="52"/>
        <v>-1124632.6399999999</v>
      </c>
      <c r="AH59" s="75">
        <f t="shared" si="52"/>
        <v>-1203083.3999999999</v>
      </c>
      <c r="AI59" s="75">
        <f t="shared" si="52"/>
        <v>-1247353.1299999999</v>
      </c>
      <c r="AJ59" s="74">
        <f t="shared" si="52"/>
        <v>-1479179.38</v>
      </c>
    </row>
    <row r="60" spans="1:36" x14ac:dyDescent="0.25">
      <c r="A60" s="4"/>
      <c r="B60" s="190" t="s">
        <v>22</v>
      </c>
      <c r="C60" s="102">
        <v>463461.31</v>
      </c>
      <c r="D60" s="75">
        <v>507749</v>
      </c>
      <c r="E60" s="75">
        <v>571742</v>
      </c>
      <c r="F60" s="75">
        <v>699882</v>
      </c>
      <c r="G60" s="75">
        <v>755634</v>
      </c>
      <c r="H60" s="75">
        <v>632948</v>
      </c>
      <c r="I60" s="75">
        <v>518679</v>
      </c>
      <c r="J60" s="75">
        <v>470058</v>
      </c>
      <c r="K60" s="75">
        <v>407683</v>
      </c>
      <c r="L60" s="75">
        <v>405314</v>
      </c>
      <c r="M60" s="75">
        <v>327917</v>
      </c>
      <c r="N60" s="104">
        <v>335468.15000000002</v>
      </c>
      <c r="O60" s="75">
        <v>392149</v>
      </c>
      <c r="P60" s="75">
        <v>407690.05</v>
      </c>
      <c r="Q60" s="75">
        <v>426592.17</v>
      </c>
      <c r="R60" s="75">
        <v>498854.53</v>
      </c>
      <c r="S60" s="75">
        <v>478454.53</v>
      </c>
      <c r="T60" s="75">
        <v>502950.06</v>
      </c>
      <c r="U60" s="75">
        <v>523828.85</v>
      </c>
      <c r="V60" s="75">
        <v>563803.34</v>
      </c>
      <c r="W60" s="75">
        <v>613219.02</v>
      </c>
      <c r="X60" s="75">
        <v>671128.9</v>
      </c>
      <c r="Y60" s="164">
        <v>550657.72</v>
      </c>
      <c r="Z60" s="75">
        <f t="shared" si="52"/>
        <v>71312.31</v>
      </c>
      <c r="AA60" s="75">
        <f t="shared" si="52"/>
        <v>100058.95000000001</v>
      </c>
      <c r="AB60" s="75">
        <f t="shared" si="52"/>
        <v>145149.83000000002</v>
      </c>
      <c r="AC60" s="75">
        <f t="shared" si="52"/>
        <v>201027.46999999997</v>
      </c>
      <c r="AD60" s="75">
        <f t="shared" si="52"/>
        <v>277179.46999999997</v>
      </c>
      <c r="AE60" s="75">
        <f t="shared" si="52"/>
        <v>129997.94</v>
      </c>
      <c r="AF60" s="75">
        <f t="shared" si="52"/>
        <v>-5149.8499999999767</v>
      </c>
      <c r="AG60" s="75">
        <f t="shared" si="52"/>
        <v>-93745.339999999967</v>
      </c>
      <c r="AH60" s="75">
        <f t="shared" si="52"/>
        <v>-205536.02000000002</v>
      </c>
      <c r="AI60" s="75">
        <f t="shared" si="52"/>
        <v>-265814.90000000002</v>
      </c>
      <c r="AJ60" s="74">
        <f t="shared" si="52"/>
        <v>-222740.71999999997</v>
      </c>
    </row>
    <row r="61" spans="1:36" x14ac:dyDescent="0.25">
      <c r="A61" s="4"/>
      <c r="B61" s="190" t="s">
        <v>23</v>
      </c>
      <c r="C61" s="102">
        <v>6570.37</v>
      </c>
      <c r="D61" s="75">
        <v>11892</v>
      </c>
      <c r="E61" s="75">
        <v>21440</v>
      </c>
      <c r="F61" s="75">
        <v>41666</v>
      </c>
      <c r="G61" s="75">
        <v>37709</v>
      </c>
      <c r="H61" s="75">
        <v>31816</v>
      </c>
      <c r="I61" s="75">
        <v>8276</v>
      </c>
      <c r="J61" s="75">
        <v>-9465</v>
      </c>
      <c r="K61" s="75">
        <v>-11044</v>
      </c>
      <c r="L61" s="75">
        <v>-6585</v>
      </c>
      <c r="M61" s="75">
        <v>-4156</v>
      </c>
      <c r="N61" s="104">
        <v>1161.83</v>
      </c>
      <c r="O61" s="75">
        <v>3433</v>
      </c>
      <c r="P61" s="75">
        <v>17953.439999999999</v>
      </c>
      <c r="Q61" s="75">
        <v>48925.97</v>
      </c>
      <c r="R61" s="75">
        <v>84079.63</v>
      </c>
      <c r="S61" s="75">
        <v>111689.62</v>
      </c>
      <c r="T61" s="75">
        <v>119307.14</v>
      </c>
      <c r="U61" s="75">
        <v>66782.39</v>
      </c>
      <c r="V61" s="75">
        <v>48006.239999999998</v>
      </c>
      <c r="W61" s="75">
        <v>42984.160000000003</v>
      </c>
      <c r="X61" s="75">
        <v>25257.29</v>
      </c>
      <c r="Y61" s="164">
        <v>32529.49</v>
      </c>
      <c r="Z61" s="75">
        <f t="shared" si="52"/>
        <v>3137.37</v>
      </c>
      <c r="AA61" s="75">
        <f t="shared" si="52"/>
        <v>-6061.4399999999987</v>
      </c>
      <c r="AB61" s="75">
        <f t="shared" si="52"/>
        <v>-27485.97</v>
      </c>
      <c r="AC61" s="75">
        <f t="shared" si="52"/>
        <v>-42413.630000000005</v>
      </c>
      <c r="AD61" s="75">
        <f t="shared" si="52"/>
        <v>-73980.62</v>
      </c>
      <c r="AE61" s="75">
        <f t="shared" si="52"/>
        <v>-87491.14</v>
      </c>
      <c r="AF61" s="75">
        <f t="shared" si="52"/>
        <v>-58506.39</v>
      </c>
      <c r="AG61" s="75">
        <f t="shared" si="52"/>
        <v>-57471.24</v>
      </c>
      <c r="AH61" s="75">
        <f t="shared" si="52"/>
        <v>-54028.160000000003</v>
      </c>
      <c r="AI61" s="75">
        <f t="shared" si="52"/>
        <v>-31842.29</v>
      </c>
      <c r="AJ61" s="74">
        <f t="shared" si="52"/>
        <v>-36685.490000000005</v>
      </c>
    </row>
    <row r="62" spans="1:36" x14ac:dyDescent="0.25">
      <c r="A62" s="4"/>
      <c r="B62" s="190" t="s">
        <v>24</v>
      </c>
      <c r="C62" s="102">
        <v>-1655.27</v>
      </c>
      <c r="D62" s="75">
        <v>4143</v>
      </c>
      <c r="E62" s="75">
        <v>11249</v>
      </c>
      <c r="F62" s="75">
        <v>27234</v>
      </c>
      <c r="G62" s="75">
        <v>26238</v>
      </c>
      <c r="H62" s="75">
        <v>10584</v>
      </c>
      <c r="I62" s="75">
        <v>9817</v>
      </c>
      <c r="J62" s="75">
        <v>13755</v>
      </c>
      <c r="K62" s="75">
        <v>14101</v>
      </c>
      <c r="L62" s="75">
        <v>13537</v>
      </c>
      <c r="M62" s="75">
        <v>18281</v>
      </c>
      <c r="N62" s="104">
        <v>16801.189999999999</v>
      </c>
      <c r="O62" s="75">
        <v>21639</v>
      </c>
      <c r="P62" s="75">
        <v>26985.84</v>
      </c>
      <c r="Q62" s="75">
        <v>32054.97</v>
      </c>
      <c r="R62" s="75">
        <v>32610.48</v>
      </c>
      <c r="S62" s="75">
        <v>16183.46</v>
      </c>
      <c r="T62" s="75">
        <v>14654.39</v>
      </c>
      <c r="U62" s="75">
        <v>8718.66</v>
      </c>
      <c r="V62" s="75">
        <v>5916.63</v>
      </c>
      <c r="W62" s="75">
        <v>8406.65</v>
      </c>
      <c r="X62" s="75">
        <v>7118.77</v>
      </c>
      <c r="Y62" s="164">
        <v>8128.88</v>
      </c>
      <c r="Z62" s="75">
        <f t="shared" si="52"/>
        <v>-23294.27</v>
      </c>
      <c r="AA62" s="75">
        <f t="shared" si="52"/>
        <v>-22842.84</v>
      </c>
      <c r="AB62" s="75">
        <f t="shared" si="52"/>
        <v>-20805.97</v>
      </c>
      <c r="AC62" s="75">
        <f t="shared" si="52"/>
        <v>-5376.48</v>
      </c>
      <c r="AD62" s="75">
        <f t="shared" si="52"/>
        <v>10054.540000000001</v>
      </c>
      <c r="AE62" s="75">
        <f t="shared" si="52"/>
        <v>-4070.3899999999994</v>
      </c>
      <c r="AF62" s="75">
        <f t="shared" si="52"/>
        <v>1098.3400000000001</v>
      </c>
      <c r="AG62" s="75">
        <f t="shared" si="52"/>
        <v>7838.37</v>
      </c>
      <c r="AH62" s="75">
        <f t="shared" si="52"/>
        <v>5694.35</v>
      </c>
      <c r="AI62" s="75">
        <f t="shared" si="52"/>
        <v>6418.23</v>
      </c>
      <c r="AJ62" s="74">
        <f t="shared" si="52"/>
        <v>10152.119999999999</v>
      </c>
    </row>
    <row r="63" spans="1:36" x14ac:dyDescent="0.25">
      <c r="A63" s="4"/>
      <c r="B63" s="190" t="s">
        <v>25</v>
      </c>
      <c r="C63" s="102">
        <v>0</v>
      </c>
      <c r="D63" s="75">
        <v>0</v>
      </c>
      <c r="E63" s="75">
        <v>0</v>
      </c>
      <c r="F63" s="75">
        <v>3883</v>
      </c>
      <c r="G63" s="75">
        <v>7067</v>
      </c>
      <c r="H63" s="75">
        <v>9497</v>
      </c>
      <c r="I63" s="75">
        <v>9470</v>
      </c>
      <c r="J63" s="75">
        <v>0</v>
      </c>
      <c r="K63" s="75">
        <v>0</v>
      </c>
      <c r="L63" s="75">
        <v>0</v>
      </c>
      <c r="M63" s="75">
        <v>1448</v>
      </c>
      <c r="N63" s="104">
        <v>1420.63</v>
      </c>
      <c r="O63" s="75">
        <v>3846</v>
      </c>
      <c r="P63" s="75">
        <v>6428.32</v>
      </c>
      <c r="Q63" s="75">
        <v>10071.040000000001</v>
      </c>
      <c r="R63" s="75">
        <v>16227.99</v>
      </c>
      <c r="S63" s="75">
        <v>33042.129999999997</v>
      </c>
      <c r="T63" s="75">
        <v>44086.53</v>
      </c>
      <c r="U63" s="75">
        <v>14876.63</v>
      </c>
      <c r="V63" s="75">
        <v>6075.93</v>
      </c>
      <c r="W63" s="75">
        <v>0</v>
      </c>
      <c r="X63" s="75">
        <v>0</v>
      </c>
      <c r="Y63" s="164">
        <v>-30.55</v>
      </c>
      <c r="Z63" s="75">
        <f t="shared" si="52"/>
        <v>-3846</v>
      </c>
      <c r="AA63" s="75">
        <f t="shared" si="52"/>
        <v>-6428.32</v>
      </c>
      <c r="AB63" s="75">
        <f t="shared" si="52"/>
        <v>-10071.040000000001</v>
      </c>
      <c r="AC63" s="75">
        <f t="shared" si="52"/>
        <v>-12344.99</v>
      </c>
      <c r="AD63" s="75">
        <f t="shared" si="52"/>
        <v>-25975.129999999997</v>
      </c>
      <c r="AE63" s="75">
        <f t="shared" si="52"/>
        <v>-34589.53</v>
      </c>
      <c r="AF63" s="75">
        <f t="shared" si="52"/>
        <v>-5406.6299999999992</v>
      </c>
      <c r="AG63" s="75">
        <f t="shared" si="52"/>
        <v>-6075.93</v>
      </c>
      <c r="AH63" s="75">
        <f t="shared" si="52"/>
        <v>0</v>
      </c>
      <c r="AI63" s="75">
        <f t="shared" si="52"/>
        <v>0</v>
      </c>
      <c r="AJ63" s="74">
        <f t="shared" si="52"/>
        <v>1478.55</v>
      </c>
    </row>
    <row r="64" spans="1:36" x14ac:dyDescent="0.25">
      <c r="A64" s="4"/>
      <c r="B64" s="190" t="s">
        <v>26</v>
      </c>
      <c r="C64" s="102">
        <f>SUM(C59:C63)</f>
        <v>1160245.54</v>
      </c>
      <c r="D64" s="75">
        <f>SUM(D59:D63)</f>
        <v>1347807</v>
      </c>
      <c r="E64" s="75">
        <f t="shared" ref="E64:AF64" si="53">SUM(E59:E63)</f>
        <v>1602189</v>
      </c>
      <c r="F64" s="75">
        <f t="shared" si="53"/>
        <v>2080536</v>
      </c>
      <c r="G64" s="75">
        <f t="shared" si="53"/>
        <v>2267254</v>
      </c>
      <c r="H64" s="75">
        <f t="shared" si="53"/>
        <v>2030860</v>
      </c>
      <c r="I64" s="75">
        <f t="shared" si="53"/>
        <v>1747568</v>
      </c>
      <c r="J64" s="75">
        <f t="shared" si="53"/>
        <v>1411493</v>
      </c>
      <c r="K64" s="75">
        <f t="shared" si="53"/>
        <v>1196731</v>
      </c>
      <c r="L64" s="75">
        <f t="shared" si="53"/>
        <v>1161503</v>
      </c>
      <c r="M64" s="75">
        <f t="shared" si="53"/>
        <v>1067225</v>
      </c>
      <c r="N64" s="104">
        <f t="shared" si="53"/>
        <v>1096561.27</v>
      </c>
      <c r="O64" s="75">
        <f t="shared" si="53"/>
        <v>1260686</v>
      </c>
      <c r="P64" s="75">
        <f t="shared" si="53"/>
        <v>1501248.22</v>
      </c>
      <c r="Q64" s="75">
        <f t="shared" si="53"/>
        <v>1865665.5899999999</v>
      </c>
      <c r="R64" s="75">
        <f t="shared" si="53"/>
        <v>2338003.37</v>
      </c>
      <c r="S64" s="75">
        <f t="shared" si="53"/>
        <v>2587458.15</v>
      </c>
      <c r="T64" s="75">
        <f t="shared" si="53"/>
        <v>2795891.14</v>
      </c>
      <c r="U64" s="75">
        <f t="shared" si="53"/>
        <v>2784723.24</v>
      </c>
      <c r="V64" s="75">
        <f t="shared" ref="V64" si="54">SUM(V59:V63)</f>
        <v>2685579.7800000003</v>
      </c>
      <c r="W64" s="75">
        <f t="shared" ref="W64:X64" si="55">SUM(W59:W63)</f>
        <v>2653684.23</v>
      </c>
      <c r="X64" s="75">
        <f t="shared" si="55"/>
        <v>2700095.09</v>
      </c>
      <c r="Y64" s="164">
        <f t="shared" ref="Y64" si="56">SUM(Y59:Y63)</f>
        <v>2794199.92</v>
      </c>
      <c r="Z64" s="75">
        <f t="shared" si="53"/>
        <v>-100440.46</v>
      </c>
      <c r="AA64" s="75">
        <f t="shared" si="53"/>
        <v>-153441.21999999994</v>
      </c>
      <c r="AB64" s="75">
        <f t="shared" si="53"/>
        <v>-263476.58999999991</v>
      </c>
      <c r="AC64" s="75">
        <f t="shared" si="53"/>
        <v>-257467.37000000002</v>
      </c>
      <c r="AD64" s="75">
        <f t="shared" si="53"/>
        <v>-320204.14999999997</v>
      </c>
      <c r="AE64" s="75">
        <f t="shared" si="53"/>
        <v>-765031.14000000013</v>
      </c>
      <c r="AF64" s="75">
        <f t="shared" si="53"/>
        <v>-1037155.24</v>
      </c>
      <c r="AG64" s="75">
        <f t="shared" ref="AG64:AH64" si="57">SUM(AG59:AG63)</f>
        <v>-1274086.7799999998</v>
      </c>
      <c r="AH64" s="75">
        <f t="shared" si="57"/>
        <v>-1456953.2299999997</v>
      </c>
      <c r="AI64" s="75">
        <f t="shared" ref="AI64:AJ64" si="58">SUM(AI59:AI63)</f>
        <v>-1538592.0899999999</v>
      </c>
      <c r="AJ64" s="74">
        <f t="shared" si="58"/>
        <v>-1726974.9199999997</v>
      </c>
    </row>
    <row r="65" spans="1:36" ht="16.3" x14ac:dyDescent="0.25">
      <c r="A65" s="4">
        <f>+A58+1</f>
        <v>9</v>
      </c>
      <c r="B65" s="192" t="s">
        <v>34</v>
      </c>
      <c r="C65" s="102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4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164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4"/>
    </row>
    <row r="66" spans="1:36" x14ac:dyDescent="0.25">
      <c r="A66" s="4"/>
      <c r="B66" s="190" t="s">
        <v>21</v>
      </c>
      <c r="C66" s="102">
        <v>1723155.4</v>
      </c>
      <c r="D66" s="75">
        <v>2161686.2999999998</v>
      </c>
      <c r="E66" s="75">
        <v>2413216.88</v>
      </c>
      <c r="F66" s="75">
        <v>2599305.66</v>
      </c>
      <c r="G66" s="75">
        <v>2381088.0099999998</v>
      </c>
      <c r="H66" s="75">
        <v>1947831.02</v>
      </c>
      <c r="I66" s="75">
        <v>1579509.78</v>
      </c>
      <c r="J66" s="75">
        <v>1151528.3999999999</v>
      </c>
      <c r="K66" s="75">
        <v>944956.53</v>
      </c>
      <c r="L66" s="75">
        <v>947424.68</v>
      </c>
      <c r="M66" s="75">
        <v>1096616.1499999999</v>
      </c>
      <c r="N66" s="104">
        <v>1442540.79</v>
      </c>
      <c r="O66" s="75">
        <v>1910022.72</v>
      </c>
      <c r="P66" s="75">
        <v>2462222.87</v>
      </c>
      <c r="Q66" s="75">
        <v>2634758.62</v>
      </c>
      <c r="R66" s="75">
        <v>2716618.25</v>
      </c>
      <c r="S66" s="75">
        <v>2786760.05</v>
      </c>
      <c r="T66" s="75">
        <v>2547828.4500000002</v>
      </c>
      <c r="U66" s="75">
        <v>2318752.2999999998</v>
      </c>
      <c r="V66" s="75">
        <v>2123688.21</v>
      </c>
      <c r="W66" s="75">
        <v>2039367</v>
      </c>
      <c r="X66" s="75">
        <v>2142838.77</v>
      </c>
      <c r="Y66" s="164">
        <v>2639250.13</v>
      </c>
      <c r="Z66" s="75">
        <f t="shared" ref="Z66:AJ70" si="59">C66-O66</f>
        <v>-186867.32000000007</v>
      </c>
      <c r="AA66" s="75">
        <f t="shared" si="59"/>
        <v>-300536.5700000003</v>
      </c>
      <c r="AB66" s="75">
        <f t="shared" si="59"/>
        <v>-221541.74000000022</v>
      </c>
      <c r="AC66" s="75">
        <f t="shared" si="59"/>
        <v>-117312.58999999985</v>
      </c>
      <c r="AD66" s="75">
        <f t="shared" si="59"/>
        <v>-405672.04000000004</v>
      </c>
      <c r="AE66" s="75">
        <f t="shared" si="59"/>
        <v>-599997.43000000017</v>
      </c>
      <c r="AF66" s="75">
        <f t="shared" si="59"/>
        <v>-739242.51999999979</v>
      </c>
      <c r="AG66" s="75">
        <f t="shared" si="59"/>
        <v>-972159.81</v>
      </c>
      <c r="AH66" s="75">
        <f t="shared" si="59"/>
        <v>-1094410.47</v>
      </c>
      <c r="AI66" s="75">
        <f t="shared" si="59"/>
        <v>-1195414.0899999999</v>
      </c>
      <c r="AJ66" s="74">
        <f t="shared" si="59"/>
        <v>-1542633.98</v>
      </c>
    </row>
    <row r="67" spans="1:36" x14ac:dyDescent="0.25">
      <c r="A67" s="4"/>
      <c r="B67" s="190" t="s">
        <v>22</v>
      </c>
      <c r="C67" s="102">
        <v>833845.92</v>
      </c>
      <c r="D67" s="75">
        <v>973991.68</v>
      </c>
      <c r="E67" s="75">
        <v>1037000.65</v>
      </c>
      <c r="F67" s="75">
        <v>1092528.98</v>
      </c>
      <c r="G67" s="75">
        <v>1061160.08</v>
      </c>
      <c r="H67" s="75">
        <v>790372.43</v>
      </c>
      <c r="I67" s="75">
        <v>576395.9</v>
      </c>
      <c r="J67" s="75">
        <v>493711.93</v>
      </c>
      <c r="K67" s="75">
        <v>495308.29</v>
      </c>
      <c r="L67" s="75">
        <v>541950.18000000005</v>
      </c>
      <c r="M67" s="75">
        <v>463539.55</v>
      </c>
      <c r="N67" s="104">
        <v>497090.3</v>
      </c>
      <c r="O67" s="75">
        <v>623351.43999999994</v>
      </c>
      <c r="P67" s="75">
        <v>769363.4</v>
      </c>
      <c r="Q67" s="75">
        <v>631139.39</v>
      </c>
      <c r="R67" s="75">
        <v>571620.37</v>
      </c>
      <c r="S67" s="75">
        <v>603483.30000000005</v>
      </c>
      <c r="T67" s="75">
        <v>619201.85</v>
      </c>
      <c r="U67" s="75">
        <v>598621.19999999995</v>
      </c>
      <c r="V67" s="75">
        <v>630232.15</v>
      </c>
      <c r="W67" s="75">
        <v>678048.91</v>
      </c>
      <c r="X67" s="75">
        <v>765373.11</v>
      </c>
      <c r="Y67" s="164">
        <v>727469.11</v>
      </c>
      <c r="Z67" s="75">
        <f t="shared" si="59"/>
        <v>210494.4800000001</v>
      </c>
      <c r="AA67" s="75">
        <f t="shared" si="59"/>
        <v>204628.28000000003</v>
      </c>
      <c r="AB67" s="75">
        <f t="shared" si="59"/>
        <v>405861.26</v>
      </c>
      <c r="AC67" s="75">
        <f t="shared" si="59"/>
        <v>520908.61</v>
      </c>
      <c r="AD67" s="75">
        <f t="shared" si="59"/>
        <v>457676.78</v>
      </c>
      <c r="AE67" s="75">
        <f t="shared" si="59"/>
        <v>171170.58000000007</v>
      </c>
      <c r="AF67" s="75">
        <f t="shared" si="59"/>
        <v>-22225.29999999993</v>
      </c>
      <c r="AG67" s="75">
        <f t="shared" si="59"/>
        <v>-136520.22000000003</v>
      </c>
      <c r="AH67" s="75">
        <f t="shared" si="59"/>
        <v>-182740.62000000005</v>
      </c>
      <c r="AI67" s="75">
        <f t="shared" si="59"/>
        <v>-223422.92999999993</v>
      </c>
      <c r="AJ67" s="74">
        <f t="shared" si="59"/>
        <v>-263929.56</v>
      </c>
    </row>
    <row r="68" spans="1:36" x14ac:dyDescent="0.25">
      <c r="A68" s="4"/>
      <c r="B68" s="190" t="s">
        <v>23</v>
      </c>
      <c r="C68" s="102">
        <v>84360.69</v>
      </c>
      <c r="D68" s="75">
        <v>108985.78</v>
      </c>
      <c r="E68" s="75">
        <v>122367.3</v>
      </c>
      <c r="F68" s="75">
        <v>139655.37</v>
      </c>
      <c r="G68" s="75">
        <v>93284.35</v>
      </c>
      <c r="H68" s="75">
        <v>61351.85</v>
      </c>
      <c r="I68" s="75">
        <v>22670.95</v>
      </c>
      <c r="J68" s="75">
        <v>-5864.89</v>
      </c>
      <c r="K68" s="75">
        <v>-7004.54</v>
      </c>
      <c r="L68" s="75">
        <v>-1400</v>
      </c>
      <c r="M68" s="75">
        <v>8081.97</v>
      </c>
      <c r="N68" s="104">
        <v>40660.629999999997</v>
      </c>
      <c r="O68" s="75">
        <v>82292.97</v>
      </c>
      <c r="P68" s="75">
        <v>167989.91</v>
      </c>
      <c r="Q68" s="75">
        <v>203819.62</v>
      </c>
      <c r="R68" s="75">
        <v>194075.11</v>
      </c>
      <c r="S68" s="75">
        <v>151105.94</v>
      </c>
      <c r="T68" s="75">
        <v>118551.45</v>
      </c>
      <c r="U68" s="75">
        <v>57328.89</v>
      </c>
      <c r="V68" s="75">
        <v>38750.26</v>
      </c>
      <c r="W68" s="75">
        <v>43102.99</v>
      </c>
      <c r="X68" s="75">
        <v>30868.11</v>
      </c>
      <c r="Y68" s="164">
        <v>57528.84</v>
      </c>
      <c r="Z68" s="75">
        <f t="shared" si="59"/>
        <v>2067.7200000000012</v>
      </c>
      <c r="AA68" s="75">
        <f t="shared" si="59"/>
        <v>-59004.130000000005</v>
      </c>
      <c r="AB68" s="75">
        <f t="shared" si="59"/>
        <v>-81452.319999999992</v>
      </c>
      <c r="AC68" s="75">
        <f t="shared" si="59"/>
        <v>-54419.739999999991</v>
      </c>
      <c r="AD68" s="75">
        <f t="shared" si="59"/>
        <v>-57821.59</v>
      </c>
      <c r="AE68" s="75">
        <f t="shared" si="59"/>
        <v>-57199.6</v>
      </c>
      <c r="AF68" s="75">
        <f t="shared" si="59"/>
        <v>-34657.94</v>
      </c>
      <c r="AG68" s="75">
        <f t="shared" si="59"/>
        <v>-44615.15</v>
      </c>
      <c r="AH68" s="75">
        <f t="shared" si="59"/>
        <v>-50107.53</v>
      </c>
      <c r="AI68" s="75">
        <f t="shared" si="59"/>
        <v>-32268.11</v>
      </c>
      <c r="AJ68" s="74">
        <f t="shared" si="59"/>
        <v>-49446.869999999995</v>
      </c>
    </row>
    <row r="69" spans="1:36" x14ac:dyDescent="0.25">
      <c r="A69" s="4"/>
      <c r="B69" s="190" t="s">
        <v>24</v>
      </c>
      <c r="C69" s="102">
        <v>21403.22</v>
      </c>
      <c r="D69" s="75">
        <v>47811.38</v>
      </c>
      <c r="E69" s="75">
        <v>68812.92</v>
      </c>
      <c r="F69" s="75">
        <v>56142.239999999998</v>
      </c>
      <c r="G69" s="75">
        <v>46601.599999999999</v>
      </c>
      <c r="H69" s="75">
        <v>24409.11</v>
      </c>
      <c r="I69" s="75">
        <v>23757.17</v>
      </c>
      <c r="J69" s="75">
        <v>22839.13</v>
      </c>
      <c r="K69" s="75">
        <v>16780.75</v>
      </c>
      <c r="L69" s="75">
        <v>17143.29</v>
      </c>
      <c r="M69" s="75">
        <v>28722.78</v>
      </c>
      <c r="N69" s="104">
        <v>35654.730000000003</v>
      </c>
      <c r="O69" s="75">
        <v>42216.800000000003</v>
      </c>
      <c r="P69" s="75">
        <v>77133.600000000006</v>
      </c>
      <c r="Q69" s="75">
        <v>79464.06</v>
      </c>
      <c r="R69" s="75">
        <v>68770.36</v>
      </c>
      <c r="S69" s="75">
        <v>31183.72</v>
      </c>
      <c r="T69" s="75">
        <v>14067.73</v>
      </c>
      <c r="U69" s="75">
        <v>-1247.03</v>
      </c>
      <c r="V69" s="75">
        <v>-4084.57</v>
      </c>
      <c r="W69" s="75">
        <v>4530.79</v>
      </c>
      <c r="X69" s="75">
        <v>14696.31</v>
      </c>
      <c r="Y69" s="164">
        <v>40567.25</v>
      </c>
      <c r="Z69" s="75">
        <f t="shared" si="59"/>
        <v>-20813.580000000002</v>
      </c>
      <c r="AA69" s="75">
        <f t="shared" si="59"/>
        <v>-29322.220000000008</v>
      </c>
      <c r="AB69" s="75">
        <f t="shared" si="59"/>
        <v>-10651.14</v>
      </c>
      <c r="AC69" s="75">
        <f t="shared" si="59"/>
        <v>-12628.120000000003</v>
      </c>
      <c r="AD69" s="75">
        <f t="shared" si="59"/>
        <v>15417.879999999997</v>
      </c>
      <c r="AE69" s="75">
        <f t="shared" si="59"/>
        <v>10341.380000000001</v>
      </c>
      <c r="AF69" s="75">
        <f t="shared" si="59"/>
        <v>25004.199999999997</v>
      </c>
      <c r="AG69" s="75">
        <f t="shared" si="59"/>
        <v>26923.7</v>
      </c>
      <c r="AH69" s="75">
        <f t="shared" si="59"/>
        <v>12249.96</v>
      </c>
      <c r="AI69" s="75">
        <f t="shared" si="59"/>
        <v>2446.9800000000014</v>
      </c>
      <c r="AJ69" s="74">
        <f t="shared" si="59"/>
        <v>-11844.470000000001</v>
      </c>
    </row>
    <row r="70" spans="1:36" x14ac:dyDescent="0.25">
      <c r="A70" s="4"/>
      <c r="B70" s="190" t="s">
        <v>25</v>
      </c>
      <c r="C70" s="102">
        <v>25370.63</v>
      </c>
      <c r="D70" s="75">
        <v>91257.81</v>
      </c>
      <c r="E70" s="75">
        <v>27679.89</v>
      </c>
      <c r="F70" s="75">
        <v>30398.97</v>
      </c>
      <c r="G70" s="75">
        <v>56192.23</v>
      </c>
      <c r="H70" s="75">
        <v>11787.98</v>
      </c>
      <c r="I70" s="75">
        <v>8443.18</v>
      </c>
      <c r="J70" s="75">
        <v>-2765.56</v>
      </c>
      <c r="K70" s="75">
        <v>0</v>
      </c>
      <c r="L70" s="75">
        <v>1475.45</v>
      </c>
      <c r="M70" s="75">
        <v>3894.67</v>
      </c>
      <c r="N70" s="104">
        <v>6471</v>
      </c>
      <c r="O70" s="75">
        <v>9028.08</v>
      </c>
      <c r="P70" s="75">
        <v>32872.339999999997</v>
      </c>
      <c r="Q70" s="75">
        <v>52583.06</v>
      </c>
      <c r="R70" s="75">
        <v>48434.63</v>
      </c>
      <c r="S70" s="75">
        <v>59763.58</v>
      </c>
      <c r="T70" s="75">
        <v>67729.460000000006</v>
      </c>
      <c r="U70" s="75">
        <v>22874.17</v>
      </c>
      <c r="V70" s="75">
        <v>7849.64</v>
      </c>
      <c r="W70" s="75">
        <v>-30.55</v>
      </c>
      <c r="X70" s="75">
        <v>1791.62</v>
      </c>
      <c r="Y70" s="164">
        <v>12185.84</v>
      </c>
      <c r="Z70" s="75">
        <f t="shared" si="59"/>
        <v>16342.550000000001</v>
      </c>
      <c r="AA70" s="75">
        <f t="shared" si="59"/>
        <v>58385.47</v>
      </c>
      <c r="AB70" s="75">
        <f t="shared" si="59"/>
        <v>-24903.17</v>
      </c>
      <c r="AC70" s="75">
        <f t="shared" si="59"/>
        <v>-18035.659999999996</v>
      </c>
      <c r="AD70" s="75">
        <f t="shared" si="59"/>
        <v>-3571.3499999999985</v>
      </c>
      <c r="AE70" s="75">
        <f t="shared" si="59"/>
        <v>-55941.48000000001</v>
      </c>
      <c r="AF70" s="75">
        <f t="shared" si="59"/>
        <v>-14430.989999999998</v>
      </c>
      <c r="AG70" s="75">
        <f t="shared" si="59"/>
        <v>-10615.2</v>
      </c>
      <c r="AH70" s="75">
        <f t="shared" si="59"/>
        <v>30.55</v>
      </c>
      <c r="AI70" s="75">
        <f t="shared" si="59"/>
        <v>-316.16999999999985</v>
      </c>
      <c r="AJ70" s="74">
        <f t="shared" si="59"/>
        <v>-8291.17</v>
      </c>
    </row>
    <row r="71" spans="1:36" ht="14.95" thickBot="1" x14ac:dyDescent="0.3">
      <c r="A71" s="4"/>
      <c r="B71" s="191" t="s">
        <v>26</v>
      </c>
      <c r="C71" s="95">
        <f>SUM(C66:C70)</f>
        <v>2688135.86</v>
      </c>
      <c r="D71" s="77">
        <f>SUM(D66:D70)</f>
        <v>3383732.9499999997</v>
      </c>
      <c r="E71" s="77">
        <f t="shared" ref="E71:AF71" si="60">SUM(E66:E70)</f>
        <v>3669077.6399999997</v>
      </c>
      <c r="F71" s="77">
        <f t="shared" si="60"/>
        <v>3918031.2200000007</v>
      </c>
      <c r="G71" s="77">
        <f t="shared" si="60"/>
        <v>3638326.27</v>
      </c>
      <c r="H71" s="77">
        <f t="shared" si="60"/>
        <v>2835752.39</v>
      </c>
      <c r="I71" s="77">
        <f t="shared" si="60"/>
        <v>2210776.9800000004</v>
      </c>
      <c r="J71" s="77">
        <f t="shared" si="60"/>
        <v>1659449.0099999998</v>
      </c>
      <c r="K71" s="77">
        <f t="shared" si="60"/>
        <v>1450041.03</v>
      </c>
      <c r="L71" s="77">
        <f t="shared" si="60"/>
        <v>1506593.6</v>
      </c>
      <c r="M71" s="77">
        <f t="shared" si="60"/>
        <v>1600855.1199999999</v>
      </c>
      <c r="N71" s="150">
        <f t="shared" si="60"/>
        <v>2022417.45</v>
      </c>
      <c r="O71" s="77">
        <f t="shared" si="60"/>
        <v>2666912.0100000002</v>
      </c>
      <c r="P71" s="77">
        <f t="shared" si="60"/>
        <v>3509582.12</v>
      </c>
      <c r="Q71" s="77">
        <f t="shared" si="60"/>
        <v>3601764.7500000005</v>
      </c>
      <c r="R71" s="77">
        <f t="shared" si="60"/>
        <v>3599518.7199999997</v>
      </c>
      <c r="S71" s="77">
        <f t="shared" si="60"/>
        <v>3632296.59</v>
      </c>
      <c r="T71" s="77">
        <f t="shared" si="60"/>
        <v>3367378.9400000004</v>
      </c>
      <c r="U71" s="77">
        <f t="shared" si="60"/>
        <v>2996329.5300000003</v>
      </c>
      <c r="V71" s="77">
        <f t="shared" ref="V71" si="61">SUM(V66:V70)</f>
        <v>2796435.69</v>
      </c>
      <c r="W71" s="77">
        <f t="shared" ref="W71:X71" si="62">SUM(W66:W70)</f>
        <v>2765019.1400000006</v>
      </c>
      <c r="X71" s="77">
        <f t="shared" si="62"/>
        <v>2955567.92</v>
      </c>
      <c r="Y71" s="165">
        <f t="shared" ref="Y71" si="63">SUM(Y66:Y70)</f>
        <v>3477001.1699999995</v>
      </c>
      <c r="Z71" s="77">
        <f t="shared" si="60"/>
        <v>21223.850000000035</v>
      </c>
      <c r="AA71" s="77">
        <f t="shared" si="60"/>
        <v>-125849.17000000027</v>
      </c>
      <c r="AB71" s="77">
        <f t="shared" si="60"/>
        <v>67312.889999999796</v>
      </c>
      <c r="AC71" s="77">
        <f t="shared" si="60"/>
        <v>318512.50000000017</v>
      </c>
      <c r="AD71" s="77">
        <f t="shared" si="60"/>
        <v>6029.679999999993</v>
      </c>
      <c r="AE71" s="77">
        <f t="shared" si="60"/>
        <v>-531626.55000000005</v>
      </c>
      <c r="AF71" s="77">
        <f t="shared" si="60"/>
        <v>-785552.54999999981</v>
      </c>
      <c r="AG71" s="77">
        <f t="shared" ref="AG71:AH71" si="64">SUM(AG66:AG70)</f>
        <v>-1136986.68</v>
      </c>
      <c r="AH71" s="77">
        <f t="shared" si="64"/>
        <v>-1314978.1100000001</v>
      </c>
      <c r="AI71" s="77">
        <f t="shared" ref="AI71:AJ71" si="65">SUM(AI66:AI70)</f>
        <v>-1448974.3199999998</v>
      </c>
      <c r="AJ71" s="76">
        <f t="shared" si="65"/>
        <v>-1876146.05</v>
      </c>
    </row>
    <row r="72" spans="1:36" x14ac:dyDescent="0.25">
      <c r="A72" s="4">
        <f>+A65+1</f>
        <v>10</v>
      </c>
      <c r="B72" s="180" t="s">
        <v>35</v>
      </c>
      <c r="C72" s="145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155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166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59"/>
    </row>
    <row r="73" spans="1:36" x14ac:dyDescent="0.25">
      <c r="A73" s="4"/>
      <c r="B73" s="190" t="s">
        <v>21</v>
      </c>
      <c r="C73" s="51">
        <v>4063077</v>
      </c>
      <c r="D73" s="79">
        <v>2982511</v>
      </c>
      <c r="E73" s="79">
        <v>1593910</v>
      </c>
      <c r="F73" s="79">
        <v>849586</v>
      </c>
      <c r="G73" s="79">
        <v>461718</v>
      </c>
      <c r="H73" s="79">
        <v>422052</v>
      </c>
      <c r="I73" s="79">
        <v>512662</v>
      </c>
      <c r="J73" s="79">
        <v>800802</v>
      </c>
      <c r="K73" s="79">
        <v>2342854</v>
      </c>
      <c r="L73" s="79">
        <v>3677702</v>
      </c>
      <c r="M73" s="79">
        <v>4489794</v>
      </c>
      <c r="N73" s="156">
        <v>4511291</v>
      </c>
      <c r="O73" s="79">
        <v>3427959</v>
      </c>
      <c r="P73" s="52">
        <v>2812323</v>
      </c>
      <c r="Q73" s="52">
        <v>2217225</v>
      </c>
      <c r="R73" s="79">
        <v>798434</v>
      </c>
      <c r="S73" s="52">
        <v>509063</v>
      </c>
      <c r="T73" s="52">
        <v>434888</v>
      </c>
      <c r="U73" s="52">
        <v>506475</v>
      </c>
      <c r="V73" s="52">
        <v>933614</v>
      </c>
      <c r="W73" s="52">
        <v>1970211</v>
      </c>
      <c r="X73" s="52">
        <v>2953953</v>
      </c>
      <c r="Y73" s="208">
        <v>4687997</v>
      </c>
      <c r="Z73" s="79">
        <f t="shared" ref="Z73:AJ77" si="66">C73-O73</f>
        <v>635118</v>
      </c>
      <c r="AA73" s="79">
        <f t="shared" si="66"/>
        <v>170188</v>
      </c>
      <c r="AB73" s="67">
        <f t="shared" si="66"/>
        <v>-623315</v>
      </c>
      <c r="AC73" s="79">
        <f t="shared" si="66"/>
        <v>51152</v>
      </c>
      <c r="AD73" s="67">
        <f t="shared" si="66"/>
        <v>-47345</v>
      </c>
      <c r="AE73" s="67">
        <f t="shared" si="66"/>
        <v>-12836</v>
      </c>
      <c r="AF73" s="67">
        <f t="shared" si="66"/>
        <v>6187</v>
      </c>
      <c r="AG73" s="67">
        <f t="shared" si="66"/>
        <v>-132812</v>
      </c>
      <c r="AH73" s="67">
        <f t="shared" si="66"/>
        <v>372643</v>
      </c>
      <c r="AI73" s="67">
        <f t="shared" si="66"/>
        <v>723749</v>
      </c>
      <c r="AJ73" s="66">
        <f t="shared" si="66"/>
        <v>-198203</v>
      </c>
    </row>
    <row r="74" spans="1:36" x14ac:dyDescent="0.25">
      <c r="A74" s="4"/>
      <c r="B74" s="190" t="s">
        <v>22</v>
      </c>
      <c r="C74" s="51">
        <v>902116</v>
      </c>
      <c r="D74" s="79">
        <v>683649</v>
      </c>
      <c r="E74" s="79">
        <v>367064</v>
      </c>
      <c r="F74" s="79">
        <v>196904</v>
      </c>
      <c r="G74" s="79">
        <v>97786</v>
      </c>
      <c r="H74" s="79">
        <v>90192</v>
      </c>
      <c r="I74" s="79">
        <v>82594</v>
      </c>
      <c r="J74" s="79">
        <v>126217</v>
      </c>
      <c r="K74" s="79">
        <v>388180</v>
      </c>
      <c r="L74" s="79">
        <v>630173</v>
      </c>
      <c r="M74" s="79">
        <v>778821</v>
      </c>
      <c r="N74" s="156">
        <v>837546</v>
      </c>
      <c r="O74" s="79">
        <v>673234</v>
      </c>
      <c r="P74" s="52">
        <v>543078</v>
      </c>
      <c r="Q74" s="52">
        <v>456433</v>
      </c>
      <c r="R74" s="79">
        <v>160676</v>
      </c>
      <c r="S74" s="52">
        <v>95592</v>
      </c>
      <c r="T74" s="52">
        <v>83865</v>
      </c>
      <c r="U74" s="52">
        <v>83688</v>
      </c>
      <c r="V74" s="52">
        <v>163291</v>
      </c>
      <c r="W74" s="52">
        <v>346688</v>
      </c>
      <c r="X74" s="52">
        <v>512700</v>
      </c>
      <c r="Y74" s="208">
        <v>849636</v>
      </c>
      <c r="Z74" s="79">
        <f t="shared" si="66"/>
        <v>228882</v>
      </c>
      <c r="AA74" s="79">
        <f t="shared" si="66"/>
        <v>140571</v>
      </c>
      <c r="AB74" s="67">
        <f t="shared" si="66"/>
        <v>-89369</v>
      </c>
      <c r="AC74" s="79">
        <f t="shared" si="66"/>
        <v>36228</v>
      </c>
      <c r="AD74" s="67">
        <f t="shared" si="66"/>
        <v>2194</v>
      </c>
      <c r="AE74" s="67">
        <f t="shared" si="66"/>
        <v>6327</v>
      </c>
      <c r="AF74" s="67">
        <f t="shared" si="66"/>
        <v>-1094</v>
      </c>
      <c r="AG74" s="67">
        <f t="shared" si="66"/>
        <v>-37074</v>
      </c>
      <c r="AH74" s="67">
        <f t="shared" si="66"/>
        <v>41492</v>
      </c>
      <c r="AI74" s="67">
        <f t="shared" si="66"/>
        <v>117473</v>
      </c>
      <c r="AJ74" s="66">
        <f t="shared" si="66"/>
        <v>-70815</v>
      </c>
    </row>
    <row r="75" spans="1:36" x14ac:dyDescent="0.25">
      <c r="A75" s="4"/>
      <c r="B75" s="190" t="s">
        <v>23</v>
      </c>
      <c r="C75" s="51">
        <v>1650686</v>
      </c>
      <c r="D75" s="79">
        <v>1170432</v>
      </c>
      <c r="E75" s="79">
        <v>638798</v>
      </c>
      <c r="F75" s="79">
        <v>363802</v>
      </c>
      <c r="G75" s="79">
        <v>228634</v>
      </c>
      <c r="H75" s="79">
        <v>226140</v>
      </c>
      <c r="I75" s="79">
        <v>250109</v>
      </c>
      <c r="J75" s="79">
        <v>339209</v>
      </c>
      <c r="K75" s="79">
        <v>856640</v>
      </c>
      <c r="L75" s="79">
        <v>1432060</v>
      </c>
      <c r="M75" s="79">
        <v>1770536</v>
      </c>
      <c r="N75" s="156">
        <v>1752437</v>
      </c>
      <c r="O75" s="79">
        <v>1351669</v>
      </c>
      <c r="P75" s="52">
        <v>991941</v>
      </c>
      <c r="Q75" s="52">
        <v>705390</v>
      </c>
      <c r="R75" s="79">
        <v>263157</v>
      </c>
      <c r="S75" s="52">
        <v>198549</v>
      </c>
      <c r="T75" s="52">
        <v>184544</v>
      </c>
      <c r="U75" s="52">
        <v>218949</v>
      </c>
      <c r="V75" s="52">
        <v>333005</v>
      </c>
      <c r="W75" s="52">
        <v>692675</v>
      </c>
      <c r="X75" s="52">
        <v>1068728</v>
      </c>
      <c r="Y75" s="208">
        <v>1783600</v>
      </c>
      <c r="Z75" s="79">
        <f t="shared" si="66"/>
        <v>299017</v>
      </c>
      <c r="AA75" s="79">
        <f t="shared" si="66"/>
        <v>178491</v>
      </c>
      <c r="AB75" s="67">
        <f t="shared" si="66"/>
        <v>-66592</v>
      </c>
      <c r="AC75" s="79">
        <f t="shared" si="66"/>
        <v>100645</v>
      </c>
      <c r="AD75" s="67">
        <f t="shared" si="66"/>
        <v>30085</v>
      </c>
      <c r="AE75" s="67">
        <f t="shared" si="66"/>
        <v>41596</v>
      </c>
      <c r="AF75" s="67">
        <f t="shared" si="66"/>
        <v>31160</v>
      </c>
      <c r="AG75" s="67">
        <f t="shared" si="66"/>
        <v>6204</v>
      </c>
      <c r="AH75" s="67">
        <f t="shared" si="66"/>
        <v>163965</v>
      </c>
      <c r="AI75" s="67">
        <f t="shared" si="66"/>
        <v>363332</v>
      </c>
      <c r="AJ75" s="66">
        <f t="shared" si="66"/>
        <v>-13064</v>
      </c>
    </row>
    <row r="76" spans="1:36" x14ac:dyDescent="0.25">
      <c r="A76" s="4"/>
      <c r="B76" s="190" t="s">
        <v>24</v>
      </c>
      <c r="C76" s="51">
        <v>1779163</v>
      </c>
      <c r="D76" s="79">
        <v>1241611</v>
      </c>
      <c r="E76" s="79">
        <v>798131</v>
      </c>
      <c r="F76" s="79">
        <v>445501</v>
      </c>
      <c r="G76" s="79">
        <v>318975</v>
      </c>
      <c r="H76" s="79">
        <v>303001</v>
      </c>
      <c r="I76" s="79">
        <v>369603</v>
      </c>
      <c r="J76" s="79">
        <v>583404</v>
      </c>
      <c r="K76" s="79">
        <v>1160790</v>
      </c>
      <c r="L76" s="79">
        <v>1730803</v>
      </c>
      <c r="M76" s="79">
        <v>1942318</v>
      </c>
      <c r="N76" s="156">
        <v>1845862</v>
      </c>
      <c r="O76" s="79">
        <v>1482502</v>
      </c>
      <c r="P76" s="52">
        <v>1151273</v>
      </c>
      <c r="Q76" s="52">
        <v>782882</v>
      </c>
      <c r="R76" s="79">
        <v>333302</v>
      </c>
      <c r="S76" s="52">
        <v>271106</v>
      </c>
      <c r="T76" s="52">
        <v>253880</v>
      </c>
      <c r="U76" s="52">
        <v>342078</v>
      </c>
      <c r="V76" s="52">
        <v>570101</v>
      </c>
      <c r="W76" s="52">
        <v>986796</v>
      </c>
      <c r="X76" s="52">
        <v>1393995</v>
      </c>
      <c r="Y76" s="208">
        <v>2016103</v>
      </c>
      <c r="Z76" s="79">
        <f t="shared" si="66"/>
        <v>296661</v>
      </c>
      <c r="AA76" s="79">
        <f t="shared" si="66"/>
        <v>90338</v>
      </c>
      <c r="AB76" s="67">
        <f t="shared" si="66"/>
        <v>15249</v>
      </c>
      <c r="AC76" s="79">
        <f t="shared" si="66"/>
        <v>112199</v>
      </c>
      <c r="AD76" s="67">
        <f t="shared" si="66"/>
        <v>47869</v>
      </c>
      <c r="AE76" s="67">
        <f t="shared" si="66"/>
        <v>49121</v>
      </c>
      <c r="AF76" s="67">
        <f t="shared" si="66"/>
        <v>27525</v>
      </c>
      <c r="AG76" s="67">
        <f t="shared" si="66"/>
        <v>13303</v>
      </c>
      <c r="AH76" s="67">
        <f t="shared" si="66"/>
        <v>173994</v>
      </c>
      <c r="AI76" s="67">
        <f t="shared" si="66"/>
        <v>336808</v>
      </c>
      <c r="AJ76" s="66">
        <f t="shared" si="66"/>
        <v>-73785</v>
      </c>
    </row>
    <row r="77" spans="1:36" x14ac:dyDescent="0.25">
      <c r="A77" s="4"/>
      <c r="B77" s="190" t="s">
        <v>25</v>
      </c>
      <c r="C77" s="51">
        <v>5337557</v>
      </c>
      <c r="D77" s="79">
        <v>4488615</v>
      </c>
      <c r="E77" s="79">
        <v>3605237</v>
      </c>
      <c r="F77" s="79">
        <v>3082435</v>
      </c>
      <c r="G77" s="79">
        <v>3157011</v>
      </c>
      <c r="H77" s="79">
        <v>3054428</v>
      </c>
      <c r="I77" s="79">
        <v>3052256</v>
      </c>
      <c r="J77" s="79">
        <v>3825607</v>
      </c>
      <c r="K77" s="79">
        <v>4651832</v>
      </c>
      <c r="L77" s="79">
        <v>5162497</v>
      </c>
      <c r="M77" s="79">
        <v>5262411</v>
      </c>
      <c r="N77" s="156">
        <v>4975602</v>
      </c>
      <c r="O77" s="79">
        <v>4749482</v>
      </c>
      <c r="P77" s="52">
        <v>4098080</v>
      </c>
      <c r="Q77" s="52">
        <v>3670079</v>
      </c>
      <c r="R77" s="79">
        <v>2197545</v>
      </c>
      <c r="S77" s="52">
        <v>2831047</v>
      </c>
      <c r="T77" s="52">
        <v>2941839.8</v>
      </c>
      <c r="U77" s="52">
        <v>2938736.2</v>
      </c>
      <c r="V77" s="52">
        <v>3820726</v>
      </c>
      <c r="W77" s="52">
        <v>4407255.0999999996</v>
      </c>
      <c r="X77" s="52">
        <v>4819539</v>
      </c>
      <c r="Y77" s="208">
        <v>5253880</v>
      </c>
      <c r="Z77" s="79">
        <f t="shared" si="66"/>
        <v>588075</v>
      </c>
      <c r="AA77" s="79">
        <f t="shared" si="66"/>
        <v>390535</v>
      </c>
      <c r="AB77" s="67">
        <f t="shared" si="66"/>
        <v>-64842</v>
      </c>
      <c r="AC77" s="79">
        <f t="shared" si="66"/>
        <v>884890</v>
      </c>
      <c r="AD77" s="67">
        <f t="shared" si="66"/>
        <v>325964</v>
      </c>
      <c r="AE77" s="67">
        <f t="shared" si="66"/>
        <v>112588.20000000019</v>
      </c>
      <c r="AF77" s="67">
        <f t="shared" si="66"/>
        <v>113519.79999999981</v>
      </c>
      <c r="AG77" s="67">
        <f t="shared" si="66"/>
        <v>4881</v>
      </c>
      <c r="AH77" s="67">
        <f t="shared" si="66"/>
        <v>244576.90000000037</v>
      </c>
      <c r="AI77" s="67">
        <f t="shared" si="66"/>
        <v>342958</v>
      </c>
      <c r="AJ77" s="66">
        <f t="shared" si="66"/>
        <v>8531</v>
      </c>
    </row>
    <row r="78" spans="1:36" x14ac:dyDescent="0.25">
      <c r="A78" s="4"/>
      <c r="B78" s="190" t="s">
        <v>26</v>
      </c>
      <c r="C78" s="146">
        <f>SUM(C73:C77)</f>
        <v>13732599</v>
      </c>
      <c r="D78" s="79">
        <f>SUM(D73:D77)</f>
        <v>10566818</v>
      </c>
      <c r="E78" s="79">
        <f t="shared" ref="E78:AF78" si="67">SUM(E73:E77)</f>
        <v>7003140</v>
      </c>
      <c r="F78" s="79">
        <f t="shared" si="67"/>
        <v>4938228</v>
      </c>
      <c r="G78" s="79">
        <f t="shared" si="67"/>
        <v>4264124</v>
      </c>
      <c r="H78" s="79">
        <f t="shared" si="67"/>
        <v>4095813</v>
      </c>
      <c r="I78" s="79">
        <f t="shared" si="67"/>
        <v>4267224</v>
      </c>
      <c r="J78" s="79">
        <f t="shared" si="67"/>
        <v>5675239</v>
      </c>
      <c r="K78" s="79">
        <f t="shared" si="67"/>
        <v>9400296</v>
      </c>
      <c r="L78" s="79">
        <f t="shared" si="67"/>
        <v>12633235</v>
      </c>
      <c r="M78" s="79">
        <f t="shared" si="67"/>
        <v>14243880</v>
      </c>
      <c r="N78" s="156">
        <f t="shared" ref="N78" si="68">SUM(N73:N77)</f>
        <v>13922738</v>
      </c>
      <c r="O78" s="79">
        <f t="shared" ref="O78" si="69">SUM(O73:O77)</f>
        <v>11684846</v>
      </c>
      <c r="P78" s="79">
        <f t="shared" si="67"/>
        <v>9596695</v>
      </c>
      <c r="Q78" s="79">
        <f t="shared" si="67"/>
        <v>7832009</v>
      </c>
      <c r="R78" s="79">
        <f t="shared" si="67"/>
        <v>3753114</v>
      </c>
      <c r="S78" s="79">
        <f t="shared" si="67"/>
        <v>3905357</v>
      </c>
      <c r="T78" s="79">
        <f t="shared" si="67"/>
        <v>3899016.8</v>
      </c>
      <c r="U78" s="79">
        <f t="shared" si="67"/>
        <v>4089926.2</v>
      </c>
      <c r="V78" s="79">
        <f t="shared" ref="V78" si="70">SUM(V73:V77)</f>
        <v>5820737</v>
      </c>
      <c r="W78" s="79">
        <f t="shared" ref="W78:X78" si="71">SUM(W73:W77)</f>
        <v>8403625.0999999996</v>
      </c>
      <c r="X78" s="79">
        <f t="shared" si="71"/>
        <v>10748915</v>
      </c>
      <c r="Y78" s="167">
        <f t="shared" ref="Y78" si="72">SUM(Y73:Y77)</f>
        <v>14591216</v>
      </c>
      <c r="Z78" s="79">
        <f t="shared" si="67"/>
        <v>2047753</v>
      </c>
      <c r="AA78" s="79">
        <f t="shared" si="67"/>
        <v>970123</v>
      </c>
      <c r="AB78" s="67">
        <f t="shared" si="67"/>
        <v>-828869</v>
      </c>
      <c r="AC78" s="79">
        <f t="shared" si="67"/>
        <v>1185114</v>
      </c>
      <c r="AD78" s="67">
        <f t="shared" si="67"/>
        <v>358767</v>
      </c>
      <c r="AE78" s="67">
        <f t="shared" si="67"/>
        <v>196796.20000000019</v>
      </c>
      <c r="AF78" s="67">
        <f t="shared" si="67"/>
        <v>177297.79999999981</v>
      </c>
      <c r="AG78" s="67">
        <f t="shared" ref="AG78:AH78" si="73">SUM(AG73:AG77)</f>
        <v>-145498</v>
      </c>
      <c r="AH78" s="67">
        <f t="shared" si="73"/>
        <v>996670.90000000037</v>
      </c>
      <c r="AI78" s="67">
        <f t="shared" ref="AI78:AJ78" si="74">SUM(AI73:AI77)</f>
        <v>1884320</v>
      </c>
      <c r="AJ78" s="66">
        <f t="shared" si="74"/>
        <v>-347336</v>
      </c>
    </row>
    <row r="79" spans="1:36" x14ac:dyDescent="0.25">
      <c r="A79" s="4">
        <f>+A72+1</f>
        <v>11</v>
      </c>
      <c r="B79" s="192" t="s">
        <v>36</v>
      </c>
      <c r="C79" s="14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157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168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0"/>
    </row>
    <row r="80" spans="1:36" x14ac:dyDescent="0.25">
      <c r="A80" s="4"/>
      <c r="B80" s="190" t="s">
        <v>21</v>
      </c>
      <c r="C80" s="92">
        <v>5934041.3400000017</v>
      </c>
      <c r="D80" s="84">
        <v>4446849.1900000004</v>
      </c>
      <c r="E80" s="84">
        <v>2356538.0599999996</v>
      </c>
      <c r="F80" s="84">
        <v>1253043.2300000002</v>
      </c>
      <c r="G80" s="84">
        <v>816767.75</v>
      </c>
      <c r="H80" s="84">
        <v>773199.4</v>
      </c>
      <c r="I80" s="84">
        <v>853691.25000000012</v>
      </c>
      <c r="J80" s="84">
        <v>1094695.3700000003</v>
      </c>
      <c r="K80" s="84">
        <v>2953214.93</v>
      </c>
      <c r="L80" s="84">
        <v>5235385.8000000017</v>
      </c>
      <c r="M80" s="84">
        <v>6474770.4299999997</v>
      </c>
      <c r="N80" s="94">
        <v>6343201.0199999996</v>
      </c>
      <c r="O80" s="84">
        <v>4756563.13</v>
      </c>
      <c r="P80" s="84">
        <v>3966145.63</v>
      </c>
      <c r="Q80" s="84">
        <v>2927731.2800000003</v>
      </c>
      <c r="R80" s="84">
        <v>1141837</v>
      </c>
      <c r="S80" s="84">
        <v>852129.75999999989</v>
      </c>
      <c r="T80" s="52">
        <v>774276.26</v>
      </c>
      <c r="U80" s="52">
        <v>850935.16</v>
      </c>
      <c r="V80" s="52">
        <v>1280645.96</v>
      </c>
      <c r="W80" s="52">
        <v>2704619.32</v>
      </c>
      <c r="X80" s="52">
        <v>4544940.2199999988</v>
      </c>
      <c r="Y80" s="208">
        <v>6917516.6900000004</v>
      </c>
      <c r="Z80" s="75">
        <f t="shared" ref="Z80:AJ84" si="75">C80-O80</f>
        <v>1177478.2100000018</v>
      </c>
      <c r="AA80" s="75">
        <f t="shared" si="75"/>
        <v>480703.56000000052</v>
      </c>
      <c r="AB80" s="75">
        <f t="shared" si="75"/>
        <v>-571193.22000000067</v>
      </c>
      <c r="AC80" s="75">
        <f t="shared" si="75"/>
        <v>111206.23000000021</v>
      </c>
      <c r="AD80" s="75">
        <f t="shared" si="75"/>
        <v>-35362.009999999893</v>
      </c>
      <c r="AE80" s="75">
        <f t="shared" si="75"/>
        <v>-1076.859999999986</v>
      </c>
      <c r="AF80" s="75">
        <f t="shared" si="75"/>
        <v>2756.0900000000838</v>
      </c>
      <c r="AG80" s="75">
        <f t="shared" si="75"/>
        <v>-185950.58999999962</v>
      </c>
      <c r="AH80" s="75">
        <f t="shared" si="75"/>
        <v>248595.61000000034</v>
      </c>
      <c r="AI80" s="75">
        <f t="shared" si="75"/>
        <v>690445.58000000287</v>
      </c>
      <c r="AJ80" s="74">
        <f t="shared" si="75"/>
        <v>-442746.26000000071</v>
      </c>
    </row>
    <row r="81" spans="1:36" x14ac:dyDescent="0.25">
      <c r="A81" s="4"/>
      <c r="B81" s="190" t="s">
        <v>22</v>
      </c>
      <c r="C81" s="92">
        <v>996494.21</v>
      </c>
      <c r="D81" s="84">
        <v>770813.80999999982</v>
      </c>
      <c r="E81" s="84">
        <v>416480.91</v>
      </c>
      <c r="F81" s="84">
        <v>221414.55</v>
      </c>
      <c r="G81" s="84">
        <v>135238.40000000002</v>
      </c>
      <c r="H81" s="84">
        <v>129206.03</v>
      </c>
      <c r="I81" s="84">
        <v>109116.66</v>
      </c>
      <c r="J81" s="84">
        <v>134966.23000000001</v>
      </c>
      <c r="K81" s="84">
        <v>368024.75</v>
      </c>
      <c r="L81" s="84">
        <v>677167.31000000017</v>
      </c>
      <c r="M81" s="84">
        <v>847424.8600000001</v>
      </c>
      <c r="N81" s="94">
        <v>891186.05000000016</v>
      </c>
      <c r="O81" s="84">
        <v>704363.83000000007</v>
      </c>
      <c r="P81" s="84">
        <v>578539.85</v>
      </c>
      <c r="Q81" s="84">
        <v>459014.40999999992</v>
      </c>
      <c r="R81" s="84">
        <v>175543</v>
      </c>
      <c r="S81" s="52">
        <v>125597.31</v>
      </c>
      <c r="T81" s="52">
        <v>117719.09999999998</v>
      </c>
      <c r="U81" s="52">
        <v>114387.27000000002</v>
      </c>
      <c r="V81" s="52">
        <v>173710.13999999998</v>
      </c>
      <c r="W81" s="52">
        <v>359282.86</v>
      </c>
      <c r="X81" s="52">
        <v>599662.14999999991</v>
      </c>
      <c r="Y81" s="208">
        <v>948415.7</v>
      </c>
      <c r="Z81" s="75">
        <f t="shared" si="75"/>
        <v>292130.37999999989</v>
      </c>
      <c r="AA81" s="75">
        <f t="shared" si="75"/>
        <v>192273.95999999985</v>
      </c>
      <c r="AB81" s="75">
        <f t="shared" si="75"/>
        <v>-42533.499999999942</v>
      </c>
      <c r="AC81" s="75">
        <f t="shared" si="75"/>
        <v>45871.549999999988</v>
      </c>
      <c r="AD81" s="75">
        <f t="shared" si="75"/>
        <v>9641.0900000000256</v>
      </c>
      <c r="AE81" s="75">
        <f t="shared" si="75"/>
        <v>11486.930000000022</v>
      </c>
      <c r="AF81" s="75">
        <f t="shared" si="75"/>
        <v>-5270.6100000000151</v>
      </c>
      <c r="AG81" s="75">
        <f t="shared" si="75"/>
        <v>-38743.909999999974</v>
      </c>
      <c r="AH81" s="75">
        <f t="shared" si="75"/>
        <v>8741.890000000014</v>
      </c>
      <c r="AI81" s="75">
        <f t="shared" si="75"/>
        <v>77505.160000000265</v>
      </c>
      <c r="AJ81" s="74">
        <f t="shared" si="75"/>
        <v>-100990.83999999985</v>
      </c>
    </row>
    <row r="82" spans="1:36" x14ac:dyDescent="0.25">
      <c r="A82" s="4"/>
      <c r="B82" s="190" t="s">
        <v>23</v>
      </c>
      <c r="C82" s="92">
        <v>1984452.81</v>
      </c>
      <c r="D82" s="84">
        <v>1412079.06</v>
      </c>
      <c r="E82" s="84">
        <v>733967.41999999993</v>
      </c>
      <c r="F82" s="84">
        <v>386638.75</v>
      </c>
      <c r="G82" s="84">
        <v>259828.02</v>
      </c>
      <c r="H82" s="84">
        <v>257636.22000000003</v>
      </c>
      <c r="I82" s="84">
        <v>266392.20000000007</v>
      </c>
      <c r="J82" s="84">
        <v>321162.51</v>
      </c>
      <c r="K82" s="84">
        <v>839690.91</v>
      </c>
      <c r="L82" s="84">
        <v>1598915.5199999998</v>
      </c>
      <c r="M82" s="84">
        <v>2012602.4</v>
      </c>
      <c r="N82" s="94">
        <v>1946288.4600000002</v>
      </c>
      <c r="O82" s="84">
        <v>1462824.28</v>
      </c>
      <c r="P82" s="84">
        <v>1084271.82</v>
      </c>
      <c r="Q82" s="84">
        <v>722093.11</v>
      </c>
      <c r="R82" s="84">
        <v>268127</v>
      </c>
      <c r="S82" s="52">
        <v>217061.50999999998</v>
      </c>
      <c r="T82" s="52">
        <v>206316.17</v>
      </c>
      <c r="U82" s="52">
        <v>233579.72000000003</v>
      </c>
      <c r="V82" s="52">
        <v>323829.01</v>
      </c>
      <c r="W82" s="52">
        <v>721314.1100000001</v>
      </c>
      <c r="X82" s="52">
        <v>1265762.5499999998</v>
      </c>
      <c r="Y82" s="208">
        <v>2047935.3700000003</v>
      </c>
      <c r="Z82" s="75">
        <f t="shared" si="75"/>
        <v>521628.53</v>
      </c>
      <c r="AA82" s="75">
        <f t="shared" si="75"/>
        <v>327807.24</v>
      </c>
      <c r="AB82" s="75">
        <f t="shared" si="75"/>
        <v>11874.309999999939</v>
      </c>
      <c r="AC82" s="75">
        <f t="shared" si="75"/>
        <v>118511.75</v>
      </c>
      <c r="AD82" s="75">
        <f t="shared" si="75"/>
        <v>42766.510000000009</v>
      </c>
      <c r="AE82" s="75">
        <f t="shared" si="75"/>
        <v>51320.050000000017</v>
      </c>
      <c r="AF82" s="75">
        <f t="shared" si="75"/>
        <v>32812.48000000004</v>
      </c>
      <c r="AG82" s="75">
        <f t="shared" si="75"/>
        <v>-2666.5</v>
      </c>
      <c r="AH82" s="75">
        <f t="shared" si="75"/>
        <v>118376.79999999993</v>
      </c>
      <c r="AI82" s="75">
        <f t="shared" si="75"/>
        <v>333152.96999999997</v>
      </c>
      <c r="AJ82" s="74">
        <f t="shared" si="75"/>
        <v>-35332.970000000438</v>
      </c>
    </row>
    <row r="83" spans="1:36" x14ac:dyDescent="0.25">
      <c r="A83" s="4"/>
      <c r="B83" s="190" t="s">
        <v>24</v>
      </c>
      <c r="C83" s="92">
        <v>1374412.3299999998</v>
      </c>
      <c r="D83" s="84">
        <v>961600.66999999993</v>
      </c>
      <c r="E83" s="84">
        <v>562633.15999999992</v>
      </c>
      <c r="F83" s="84">
        <v>289928.04000000004</v>
      </c>
      <c r="G83" s="84">
        <v>208475.19</v>
      </c>
      <c r="H83" s="84">
        <v>195806.91</v>
      </c>
      <c r="I83" s="84">
        <v>222021.13</v>
      </c>
      <c r="J83" s="84">
        <v>323606.07</v>
      </c>
      <c r="K83" s="84">
        <v>741687.36</v>
      </c>
      <c r="L83" s="84">
        <v>1226200.9700000002</v>
      </c>
      <c r="M83" s="84">
        <v>1415476.1099999999</v>
      </c>
      <c r="N83" s="94">
        <v>1300432.7500000002</v>
      </c>
      <c r="O83" s="84">
        <v>1020993.02</v>
      </c>
      <c r="P83" s="84">
        <v>788595.68</v>
      </c>
      <c r="Q83" s="84">
        <v>500934.64999999997</v>
      </c>
      <c r="R83" s="84">
        <v>199890</v>
      </c>
      <c r="S83" s="52">
        <v>165137.59999999998</v>
      </c>
      <c r="T83" s="52">
        <v>155140.32</v>
      </c>
      <c r="U83" s="52">
        <v>203507.39</v>
      </c>
      <c r="V83" s="52">
        <v>329385.29000000004</v>
      </c>
      <c r="W83" s="52">
        <v>656595.47000000009</v>
      </c>
      <c r="X83" s="52">
        <v>1028298.0900000001</v>
      </c>
      <c r="Y83" s="208">
        <v>1469226.99</v>
      </c>
      <c r="Z83" s="75">
        <f t="shared" si="75"/>
        <v>353419.30999999982</v>
      </c>
      <c r="AA83" s="75">
        <f t="shared" si="75"/>
        <v>173004.98999999987</v>
      </c>
      <c r="AB83" s="75">
        <f t="shared" si="75"/>
        <v>61698.509999999951</v>
      </c>
      <c r="AC83" s="75">
        <f t="shared" si="75"/>
        <v>90038.040000000037</v>
      </c>
      <c r="AD83" s="75">
        <f t="shared" si="75"/>
        <v>43337.590000000026</v>
      </c>
      <c r="AE83" s="75">
        <f t="shared" si="75"/>
        <v>40666.589999999997</v>
      </c>
      <c r="AF83" s="75">
        <f t="shared" si="75"/>
        <v>18513.739999999991</v>
      </c>
      <c r="AG83" s="75">
        <f t="shared" si="75"/>
        <v>-5779.2200000000303</v>
      </c>
      <c r="AH83" s="75">
        <f t="shared" si="75"/>
        <v>85091.889999999898</v>
      </c>
      <c r="AI83" s="75">
        <f t="shared" si="75"/>
        <v>197902.88000000012</v>
      </c>
      <c r="AJ83" s="74">
        <f t="shared" si="75"/>
        <v>-53750.880000000121</v>
      </c>
    </row>
    <row r="84" spans="1:36" x14ac:dyDescent="0.25">
      <c r="A84" s="4"/>
      <c r="B84" s="190" t="s">
        <v>25</v>
      </c>
      <c r="C84" s="92">
        <v>1719686.33</v>
      </c>
      <c r="D84" s="84">
        <v>1266320.46</v>
      </c>
      <c r="E84" s="84">
        <v>962052.32</v>
      </c>
      <c r="F84" s="84">
        <v>856323.51</v>
      </c>
      <c r="G84" s="84">
        <v>792076.52</v>
      </c>
      <c r="H84" s="84">
        <v>764230.44000000006</v>
      </c>
      <c r="I84" s="84">
        <v>817019.10999999987</v>
      </c>
      <c r="J84" s="84">
        <v>929392.16999999993</v>
      </c>
      <c r="K84" s="84">
        <v>1225999.6300000001</v>
      </c>
      <c r="L84" s="84">
        <v>1444715.71</v>
      </c>
      <c r="M84" s="84">
        <v>1495019.5100000002</v>
      </c>
      <c r="N84" s="94">
        <v>1396118.1500000001</v>
      </c>
      <c r="O84" s="84">
        <v>1253207.9400000002</v>
      </c>
      <c r="P84" s="84">
        <v>1111364.5899999999</v>
      </c>
      <c r="Q84" s="84">
        <v>973758.44</v>
      </c>
      <c r="R84" s="84">
        <v>705979</v>
      </c>
      <c r="S84" s="52">
        <v>761926.46</v>
      </c>
      <c r="T84" s="52">
        <v>771451.05</v>
      </c>
      <c r="U84" s="52">
        <v>818013.84</v>
      </c>
      <c r="V84" s="52">
        <v>1005296.46</v>
      </c>
      <c r="W84" s="52">
        <v>1202069.54</v>
      </c>
      <c r="X84" s="52">
        <v>1339896.17</v>
      </c>
      <c r="Y84" s="208">
        <v>1539926.66</v>
      </c>
      <c r="Z84" s="75">
        <f t="shared" si="75"/>
        <v>466478.3899999999</v>
      </c>
      <c r="AA84" s="75">
        <f t="shared" si="75"/>
        <v>154955.87000000011</v>
      </c>
      <c r="AB84" s="75">
        <f t="shared" si="75"/>
        <v>-11706.119999999995</v>
      </c>
      <c r="AC84" s="75">
        <f t="shared" si="75"/>
        <v>150344.51</v>
      </c>
      <c r="AD84" s="75">
        <f t="shared" si="75"/>
        <v>30150.060000000056</v>
      </c>
      <c r="AE84" s="75">
        <f t="shared" si="75"/>
        <v>-7220.609999999986</v>
      </c>
      <c r="AF84" s="75">
        <f t="shared" si="75"/>
        <v>-994.73000000009779</v>
      </c>
      <c r="AG84" s="75">
        <f t="shared" si="75"/>
        <v>-75904.290000000037</v>
      </c>
      <c r="AH84" s="75">
        <f t="shared" si="75"/>
        <v>23930.090000000084</v>
      </c>
      <c r="AI84" s="75">
        <f t="shared" si="75"/>
        <v>104819.54000000004</v>
      </c>
      <c r="AJ84" s="74">
        <f t="shared" si="75"/>
        <v>-44907.149999999674</v>
      </c>
    </row>
    <row r="85" spans="1:36" x14ac:dyDescent="0.25">
      <c r="A85" s="4"/>
      <c r="B85" s="190" t="s">
        <v>26</v>
      </c>
      <c r="C85" s="92">
        <f>SUM(C80:C84)</f>
        <v>12009087.020000001</v>
      </c>
      <c r="D85" s="84">
        <f>SUM(D80:D84)</f>
        <v>8857663.1900000013</v>
      </c>
      <c r="E85" s="84">
        <f t="shared" ref="E85:AF85" si="76">SUM(E80:E84)</f>
        <v>5031671.87</v>
      </c>
      <c r="F85" s="84">
        <f t="shared" si="76"/>
        <v>3007348.08</v>
      </c>
      <c r="G85" s="84">
        <f t="shared" si="76"/>
        <v>2212385.88</v>
      </c>
      <c r="H85" s="84">
        <f t="shared" si="76"/>
        <v>2120079</v>
      </c>
      <c r="I85" s="84">
        <f t="shared" si="76"/>
        <v>2268240.35</v>
      </c>
      <c r="J85" s="84">
        <f t="shared" si="76"/>
        <v>2803822.3500000006</v>
      </c>
      <c r="K85" s="84">
        <f t="shared" si="76"/>
        <v>6128617.5800000001</v>
      </c>
      <c r="L85" s="84">
        <f t="shared" si="76"/>
        <v>10182385.310000002</v>
      </c>
      <c r="M85" s="84">
        <f t="shared" si="76"/>
        <v>12245293.309999999</v>
      </c>
      <c r="N85" s="94">
        <f t="shared" ref="N85" si="77">SUM(N80:N84)</f>
        <v>11877226.43</v>
      </c>
      <c r="O85" s="84">
        <f t="shared" ref="O85" si="78">SUM(O80:O84)</f>
        <v>9197952.1999999993</v>
      </c>
      <c r="P85" s="84">
        <f t="shared" si="76"/>
        <v>7528917.5699999994</v>
      </c>
      <c r="Q85" s="84">
        <f t="shared" si="76"/>
        <v>5583531.8900000006</v>
      </c>
      <c r="R85" s="84">
        <f t="shared" si="76"/>
        <v>2491376</v>
      </c>
      <c r="S85" s="84">
        <f t="shared" si="76"/>
        <v>2121852.6399999997</v>
      </c>
      <c r="T85" s="84">
        <f t="shared" si="76"/>
        <v>2024902.9000000001</v>
      </c>
      <c r="U85" s="84">
        <f t="shared" si="76"/>
        <v>2220423.38</v>
      </c>
      <c r="V85" s="84">
        <f t="shared" ref="V85" si="79">SUM(V80:V84)</f>
        <v>3112866.86</v>
      </c>
      <c r="W85" s="84">
        <f t="shared" ref="W85:X85" si="80">SUM(W80:W84)</f>
        <v>5643881.2999999998</v>
      </c>
      <c r="X85" s="84">
        <f t="shared" si="80"/>
        <v>8778559.1799999997</v>
      </c>
      <c r="Y85" s="169">
        <f t="shared" ref="Y85" si="81">SUM(Y80:Y84)</f>
        <v>12923021.410000002</v>
      </c>
      <c r="Z85" s="84">
        <f t="shared" si="76"/>
        <v>2811134.8200000012</v>
      </c>
      <c r="AA85" s="84">
        <f t="shared" si="76"/>
        <v>1328745.6200000003</v>
      </c>
      <c r="AB85" s="84">
        <f t="shared" si="76"/>
        <v>-551860.02000000083</v>
      </c>
      <c r="AC85" s="84">
        <f t="shared" si="76"/>
        <v>515972.08000000025</v>
      </c>
      <c r="AD85" s="84">
        <f t="shared" si="76"/>
        <v>90533.240000000224</v>
      </c>
      <c r="AE85" s="84">
        <f t="shared" si="76"/>
        <v>95176.100000000064</v>
      </c>
      <c r="AF85" s="84">
        <f t="shared" si="76"/>
        <v>47816.97</v>
      </c>
      <c r="AG85" s="84">
        <f t="shared" ref="AG85:AH85" si="82">SUM(AG80:AG84)</f>
        <v>-309044.50999999966</v>
      </c>
      <c r="AH85" s="84">
        <f t="shared" si="82"/>
        <v>484736.28000000026</v>
      </c>
      <c r="AI85" s="84">
        <f t="shared" ref="AI85:AJ85" si="83">SUM(AI80:AI84)</f>
        <v>1403826.1300000034</v>
      </c>
      <c r="AJ85" s="83">
        <f t="shared" si="83"/>
        <v>-677728.10000000079</v>
      </c>
    </row>
    <row r="86" spans="1:36" x14ac:dyDescent="0.25">
      <c r="A86" s="4">
        <f>+A79+1</f>
        <v>12</v>
      </c>
      <c r="B86" s="192" t="s">
        <v>37</v>
      </c>
      <c r="C86" s="14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15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170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7"/>
    </row>
    <row r="87" spans="1:36" x14ac:dyDescent="0.25">
      <c r="A87" s="4"/>
      <c r="B87" s="190" t="s">
        <v>21</v>
      </c>
      <c r="C87" s="175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7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8"/>
      <c r="Z87" s="79">
        <f t="shared" ref="Z87:AJ91" si="84">C87-O87</f>
        <v>0</v>
      </c>
      <c r="AA87" s="79">
        <f t="shared" si="84"/>
        <v>0</v>
      </c>
      <c r="AB87" s="79">
        <f t="shared" si="84"/>
        <v>0</v>
      </c>
      <c r="AC87" s="79">
        <f t="shared" si="84"/>
        <v>0</v>
      </c>
      <c r="AD87" s="79">
        <f t="shared" si="84"/>
        <v>0</v>
      </c>
      <c r="AE87" s="79">
        <f t="shared" si="84"/>
        <v>0</v>
      </c>
      <c r="AF87" s="79">
        <f t="shared" si="84"/>
        <v>0</v>
      </c>
      <c r="AG87" s="79">
        <f t="shared" si="84"/>
        <v>0</v>
      </c>
      <c r="AH87" s="79">
        <f t="shared" si="84"/>
        <v>0</v>
      </c>
      <c r="AI87" s="79">
        <f t="shared" si="84"/>
        <v>0</v>
      </c>
      <c r="AJ87" s="78">
        <f t="shared" si="84"/>
        <v>0</v>
      </c>
    </row>
    <row r="88" spans="1:36" x14ac:dyDescent="0.25">
      <c r="A88" s="4"/>
      <c r="B88" s="190" t="s">
        <v>22</v>
      </c>
      <c r="C88" s="175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7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8"/>
      <c r="Z88" s="79">
        <f t="shared" si="84"/>
        <v>0</v>
      </c>
      <c r="AA88" s="79">
        <f t="shared" si="84"/>
        <v>0</v>
      </c>
      <c r="AB88" s="79">
        <f t="shared" si="84"/>
        <v>0</v>
      </c>
      <c r="AC88" s="79">
        <f t="shared" si="84"/>
        <v>0</v>
      </c>
      <c r="AD88" s="79">
        <f t="shared" si="84"/>
        <v>0</v>
      </c>
      <c r="AE88" s="79">
        <f t="shared" si="84"/>
        <v>0</v>
      </c>
      <c r="AF88" s="79">
        <f t="shared" si="84"/>
        <v>0</v>
      </c>
      <c r="AG88" s="79">
        <f t="shared" si="84"/>
        <v>0</v>
      </c>
      <c r="AH88" s="79">
        <f t="shared" si="84"/>
        <v>0</v>
      </c>
      <c r="AI88" s="79">
        <f t="shared" si="84"/>
        <v>0</v>
      </c>
      <c r="AJ88" s="78">
        <f t="shared" si="84"/>
        <v>0</v>
      </c>
    </row>
    <row r="89" spans="1:36" x14ac:dyDescent="0.25">
      <c r="A89" s="4"/>
      <c r="B89" s="190" t="s">
        <v>23</v>
      </c>
      <c r="C89" s="175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7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8"/>
      <c r="Z89" s="79">
        <f t="shared" si="84"/>
        <v>0</v>
      </c>
      <c r="AA89" s="79">
        <f t="shared" si="84"/>
        <v>0</v>
      </c>
      <c r="AB89" s="79">
        <f t="shared" si="84"/>
        <v>0</v>
      </c>
      <c r="AC89" s="79">
        <f t="shared" si="84"/>
        <v>0</v>
      </c>
      <c r="AD89" s="79">
        <f t="shared" si="84"/>
        <v>0</v>
      </c>
      <c r="AE89" s="79">
        <f t="shared" si="84"/>
        <v>0</v>
      </c>
      <c r="AF89" s="79">
        <f t="shared" si="84"/>
        <v>0</v>
      </c>
      <c r="AG89" s="79">
        <f t="shared" si="84"/>
        <v>0</v>
      </c>
      <c r="AH89" s="79">
        <f t="shared" si="84"/>
        <v>0</v>
      </c>
      <c r="AI89" s="79">
        <f t="shared" si="84"/>
        <v>0</v>
      </c>
      <c r="AJ89" s="78">
        <f t="shared" si="84"/>
        <v>0</v>
      </c>
    </row>
    <row r="90" spans="1:36" x14ac:dyDescent="0.25">
      <c r="A90" s="4"/>
      <c r="B90" s="190" t="s">
        <v>24</v>
      </c>
      <c r="C90" s="175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7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8"/>
      <c r="Z90" s="79">
        <f t="shared" si="84"/>
        <v>0</v>
      </c>
      <c r="AA90" s="79">
        <f t="shared" si="84"/>
        <v>0</v>
      </c>
      <c r="AB90" s="79">
        <f t="shared" si="84"/>
        <v>0</v>
      </c>
      <c r="AC90" s="79">
        <f t="shared" si="84"/>
        <v>0</v>
      </c>
      <c r="AD90" s="79">
        <f t="shared" si="84"/>
        <v>0</v>
      </c>
      <c r="AE90" s="79">
        <f t="shared" si="84"/>
        <v>0</v>
      </c>
      <c r="AF90" s="79">
        <f t="shared" si="84"/>
        <v>0</v>
      </c>
      <c r="AG90" s="79">
        <f t="shared" si="84"/>
        <v>0</v>
      </c>
      <c r="AH90" s="79">
        <f t="shared" si="84"/>
        <v>0</v>
      </c>
      <c r="AI90" s="79">
        <f t="shared" si="84"/>
        <v>0</v>
      </c>
      <c r="AJ90" s="78">
        <f t="shared" si="84"/>
        <v>0</v>
      </c>
    </row>
    <row r="91" spans="1:36" x14ac:dyDescent="0.25">
      <c r="A91" s="4"/>
      <c r="B91" s="190" t="s">
        <v>25</v>
      </c>
      <c r="C91" s="175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7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8"/>
      <c r="Z91" s="79">
        <f t="shared" si="84"/>
        <v>0</v>
      </c>
      <c r="AA91" s="79">
        <f t="shared" si="84"/>
        <v>0</v>
      </c>
      <c r="AB91" s="79">
        <f t="shared" si="84"/>
        <v>0</v>
      </c>
      <c r="AC91" s="79">
        <f t="shared" si="84"/>
        <v>0</v>
      </c>
      <c r="AD91" s="79">
        <f t="shared" si="84"/>
        <v>0</v>
      </c>
      <c r="AE91" s="79">
        <f t="shared" si="84"/>
        <v>0</v>
      </c>
      <c r="AF91" s="79">
        <f t="shared" si="84"/>
        <v>0</v>
      </c>
      <c r="AG91" s="79">
        <f t="shared" si="84"/>
        <v>0</v>
      </c>
      <c r="AH91" s="79">
        <f t="shared" si="84"/>
        <v>0</v>
      </c>
      <c r="AI91" s="79">
        <f t="shared" si="84"/>
        <v>0</v>
      </c>
      <c r="AJ91" s="78">
        <f t="shared" si="84"/>
        <v>0</v>
      </c>
    </row>
    <row r="92" spans="1:36" x14ac:dyDescent="0.25">
      <c r="A92" s="4"/>
      <c r="B92" s="190" t="s">
        <v>26</v>
      </c>
      <c r="C92" s="146">
        <f>SUM(C87:C91)</f>
        <v>0</v>
      </c>
      <c r="D92" s="176">
        <f>SUM(D87:D91)</f>
        <v>0</v>
      </c>
      <c r="E92" s="176">
        <f t="shared" ref="E92:AF92" si="85">SUM(E87:E91)</f>
        <v>0</v>
      </c>
      <c r="F92" s="176">
        <f t="shared" si="85"/>
        <v>0</v>
      </c>
      <c r="G92" s="176">
        <f t="shared" si="85"/>
        <v>0</v>
      </c>
      <c r="H92" s="176">
        <f t="shared" si="85"/>
        <v>0</v>
      </c>
      <c r="I92" s="176">
        <f t="shared" si="85"/>
        <v>0</v>
      </c>
      <c r="J92" s="176">
        <f t="shared" si="85"/>
        <v>0</v>
      </c>
      <c r="K92" s="176">
        <f t="shared" si="85"/>
        <v>0</v>
      </c>
      <c r="L92" s="176">
        <f t="shared" si="85"/>
        <v>0</v>
      </c>
      <c r="M92" s="176">
        <f t="shared" si="85"/>
        <v>0</v>
      </c>
      <c r="N92" s="177">
        <f t="shared" si="85"/>
        <v>0</v>
      </c>
      <c r="O92" s="176">
        <f t="shared" si="85"/>
        <v>0</v>
      </c>
      <c r="P92" s="176">
        <f t="shared" si="85"/>
        <v>0</v>
      </c>
      <c r="Q92" s="176">
        <f t="shared" si="85"/>
        <v>0</v>
      </c>
      <c r="R92" s="176">
        <f t="shared" si="85"/>
        <v>0</v>
      </c>
      <c r="S92" s="176">
        <f t="shared" si="85"/>
        <v>0</v>
      </c>
      <c r="T92" s="176">
        <f t="shared" si="85"/>
        <v>0</v>
      </c>
      <c r="U92" s="176">
        <f t="shared" si="85"/>
        <v>0</v>
      </c>
      <c r="V92" s="176">
        <f t="shared" ref="V92" si="86">SUM(V87:V91)</f>
        <v>0</v>
      </c>
      <c r="W92" s="176">
        <f t="shared" ref="W92:X92" si="87">SUM(W87:W91)</f>
        <v>0</v>
      </c>
      <c r="X92" s="176">
        <f t="shared" si="87"/>
        <v>0</v>
      </c>
      <c r="Y92" s="178">
        <f t="shared" ref="Y92" si="88">SUM(Y87:Y91)</f>
        <v>0</v>
      </c>
      <c r="Z92" s="176">
        <f t="shared" si="85"/>
        <v>0</v>
      </c>
      <c r="AA92" s="176">
        <f t="shared" si="85"/>
        <v>0</v>
      </c>
      <c r="AB92" s="176">
        <f t="shared" si="85"/>
        <v>0</v>
      </c>
      <c r="AC92" s="176">
        <f t="shared" si="85"/>
        <v>0</v>
      </c>
      <c r="AD92" s="176">
        <f t="shared" si="85"/>
        <v>0</v>
      </c>
      <c r="AE92" s="176">
        <f t="shared" si="85"/>
        <v>0</v>
      </c>
      <c r="AF92" s="176">
        <f t="shared" si="85"/>
        <v>0</v>
      </c>
      <c r="AG92" s="176">
        <f t="shared" ref="AG92:AH92" si="89">SUM(AG87:AG91)</f>
        <v>0</v>
      </c>
      <c r="AH92" s="176">
        <f t="shared" si="89"/>
        <v>0</v>
      </c>
      <c r="AI92" s="176">
        <f t="shared" ref="AI92:AJ92" si="90">SUM(AI87:AI91)</f>
        <v>0</v>
      </c>
      <c r="AJ92" s="179">
        <f t="shared" si="90"/>
        <v>0</v>
      </c>
    </row>
    <row r="93" spans="1:36" x14ac:dyDescent="0.25">
      <c r="A93" s="4">
        <f>+A86+1</f>
        <v>13</v>
      </c>
      <c r="B93" s="193" t="s">
        <v>38</v>
      </c>
      <c r="C93" s="8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88"/>
      <c r="P93" s="86"/>
      <c r="Q93" s="86"/>
      <c r="R93" s="86"/>
      <c r="S93" s="86"/>
      <c r="T93" s="86"/>
      <c r="U93" s="86"/>
      <c r="V93" s="86"/>
      <c r="W93" s="86"/>
      <c r="X93" s="86"/>
      <c r="Y93" s="171"/>
      <c r="Z93" s="81"/>
      <c r="AA93" s="89"/>
      <c r="AB93" s="90"/>
      <c r="AC93" s="90"/>
      <c r="AD93" s="90"/>
      <c r="AE93" s="90"/>
      <c r="AF93" s="90"/>
      <c r="AG93" s="90"/>
      <c r="AH93" s="90"/>
      <c r="AI93" s="90"/>
      <c r="AJ93" s="91"/>
    </row>
    <row r="94" spans="1:36" x14ac:dyDescent="0.25">
      <c r="A94" s="4"/>
      <c r="B94" s="190" t="s">
        <v>21</v>
      </c>
      <c r="C94" s="92">
        <f>C80+C87</f>
        <v>5934041.3400000017</v>
      </c>
      <c r="D94" s="93">
        <f t="shared" ref="D94:U98" si="91">D80+D87</f>
        <v>4446849.1900000004</v>
      </c>
      <c r="E94" s="93">
        <f t="shared" si="91"/>
        <v>2356538.0599999996</v>
      </c>
      <c r="F94" s="93">
        <f t="shared" si="91"/>
        <v>1253043.2300000002</v>
      </c>
      <c r="G94" s="93">
        <f t="shared" si="91"/>
        <v>816767.75</v>
      </c>
      <c r="H94" s="93">
        <f t="shared" si="91"/>
        <v>773199.4</v>
      </c>
      <c r="I94" s="93">
        <f t="shared" si="91"/>
        <v>853691.25000000012</v>
      </c>
      <c r="J94" s="93">
        <f t="shared" si="91"/>
        <v>1094695.3700000003</v>
      </c>
      <c r="K94" s="93">
        <f t="shared" si="91"/>
        <v>2953214.93</v>
      </c>
      <c r="L94" s="93">
        <f t="shared" si="91"/>
        <v>5235385.8000000017</v>
      </c>
      <c r="M94" s="93">
        <f t="shared" si="91"/>
        <v>6474770.4299999997</v>
      </c>
      <c r="N94" s="94">
        <f t="shared" si="91"/>
        <v>6343201.0199999996</v>
      </c>
      <c r="O94" s="93">
        <f t="shared" si="91"/>
        <v>4756563.13</v>
      </c>
      <c r="P94" s="93">
        <f t="shared" si="91"/>
        <v>3966145.63</v>
      </c>
      <c r="Q94" s="93">
        <f t="shared" si="91"/>
        <v>2927731.2800000003</v>
      </c>
      <c r="R94" s="93">
        <f t="shared" si="91"/>
        <v>1141837</v>
      </c>
      <c r="S94" s="93">
        <f t="shared" si="91"/>
        <v>852129.75999999989</v>
      </c>
      <c r="T94" s="93">
        <f t="shared" si="91"/>
        <v>774276.26</v>
      </c>
      <c r="U94" s="93">
        <f t="shared" si="91"/>
        <v>850935.16</v>
      </c>
      <c r="V94" s="82">
        <f t="shared" ref="V94:X98" si="92">V80+V87</f>
        <v>1280645.96</v>
      </c>
      <c r="W94" s="82">
        <f t="shared" si="92"/>
        <v>2704619.32</v>
      </c>
      <c r="X94" s="82">
        <f t="shared" si="92"/>
        <v>4544940.2199999988</v>
      </c>
      <c r="Y94" s="169">
        <f t="shared" ref="Y94:Y98" si="93">Y80+Y87</f>
        <v>6917516.6900000004</v>
      </c>
      <c r="Z94" s="84">
        <f t="shared" ref="Z94:AJ98" si="94">C94-O94</f>
        <v>1177478.2100000018</v>
      </c>
      <c r="AA94" s="84">
        <f t="shared" si="94"/>
        <v>480703.56000000052</v>
      </c>
      <c r="AB94" s="84">
        <f t="shared" si="94"/>
        <v>-571193.22000000067</v>
      </c>
      <c r="AC94" s="84">
        <f t="shared" si="94"/>
        <v>111206.23000000021</v>
      </c>
      <c r="AD94" s="84">
        <f t="shared" si="94"/>
        <v>-35362.009999999893</v>
      </c>
      <c r="AE94" s="84">
        <f t="shared" si="94"/>
        <v>-1076.859999999986</v>
      </c>
      <c r="AF94" s="84">
        <f t="shared" si="94"/>
        <v>2756.0900000000838</v>
      </c>
      <c r="AG94" s="84">
        <f t="shared" si="94"/>
        <v>-185950.58999999962</v>
      </c>
      <c r="AH94" s="84">
        <f t="shared" si="94"/>
        <v>248595.61000000034</v>
      </c>
      <c r="AI94" s="84">
        <f t="shared" si="94"/>
        <v>690445.58000000287</v>
      </c>
      <c r="AJ94" s="83">
        <f t="shared" si="94"/>
        <v>-442746.26000000071</v>
      </c>
    </row>
    <row r="95" spans="1:36" x14ac:dyDescent="0.25">
      <c r="A95" s="4"/>
      <c r="B95" s="190" t="s">
        <v>22</v>
      </c>
      <c r="C95" s="92">
        <f t="shared" ref="C95:R98" si="95">C81+C88</f>
        <v>996494.21</v>
      </c>
      <c r="D95" s="93">
        <f t="shared" si="95"/>
        <v>770813.80999999982</v>
      </c>
      <c r="E95" s="93">
        <f t="shared" si="95"/>
        <v>416480.91</v>
      </c>
      <c r="F95" s="93">
        <f t="shared" si="95"/>
        <v>221414.55</v>
      </c>
      <c r="G95" s="93">
        <f t="shared" si="95"/>
        <v>135238.40000000002</v>
      </c>
      <c r="H95" s="93">
        <f t="shared" si="95"/>
        <v>129206.03</v>
      </c>
      <c r="I95" s="93">
        <f t="shared" si="95"/>
        <v>109116.66</v>
      </c>
      <c r="J95" s="93">
        <f t="shared" si="95"/>
        <v>134966.23000000001</v>
      </c>
      <c r="K95" s="93">
        <f t="shared" si="95"/>
        <v>368024.75</v>
      </c>
      <c r="L95" s="93">
        <f t="shared" si="95"/>
        <v>677167.31000000017</v>
      </c>
      <c r="M95" s="93">
        <f t="shared" si="95"/>
        <v>847424.8600000001</v>
      </c>
      <c r="N95" s="94">
        <f t="shared" si="95"/>
        <v>891186.05000000016</v>
      </c>
      <c r="O95" s="93">
        <f t="shared" si="95"/>
        <v>704363.83000000007</v>
      </c>
      <c r="P95" s="93">
        <f t="shared" si="95"/>
        <v>578539.85</v>
      </c>
      <c r="Q95" s="93">
        <f t="shared" si="95"/>
        <v>459014.40999999992</v>
      </c>
      <c r="R95" s="93">
        <f t="shared" si="95"/>
        <v>175543</v>
      </c>
      <c r="S95" s="93">
        <f t="shared" si="91"/>
        <v>125597.31</v>
      </c>
      <c r="T95" s="93">
        <f t="shared" si="91"/>
        <v>117719.09999999998</v>
      </c>
      <c r="U95" s="93">
        <f t="shared" si="91"/>
        <v>114387.27000000002</v>
      </c>
      <c r="V95" s="82">
        <f t="shared" ref="V95" si="96">V81+V88</f>
        <v>173710.13999999998</v>
      </c>
      <c r="W95" s="82">
        <f t="shared" si="92"/>
        <v>359282.86</v>
      </c>
      <c r="X95" s="82">
        <f t="shared" si="92"/>
        <v>599662.14999999991</v>
      </c>
      <c r="Y95" s="169">
        <f t="shared" si="93"/>
        <v>948415.7</v>
      </c>
      <c r="Z95" s="84">
        <f t="shared" si="94"/>
        <v>292130.37999999989</v>
      </c>
      <c r="AA95" s="84">
        <f t="shared" si="94"/>
        <v>192273.95999999985</v>
      </c>
      <c r="AB95" s="84">
        <f t="shared" si="94"/>
        <v>-42533.499999999942</v>
      </c>
      <c r="AC95" s="84">
        <f t="shared" si="94"/>
        <v>45871.549999999988</v>
      </c>
      <c r="AD95" s="84">
        <f t="shared" si="94"/>
        <v>9641.0900000000256</v>
      </c>
      <c r="AE95" s="84">
        <f t="shared" si="94"/>
        <v>11486.930000000022</v>
      </c>
      <c r="AF95" s="84">
        <f t="shared" si="94"/>
        <v>-5270.6100000000151</v>
      </c>
      <c r="AG95" s="84">
        <f t="shared" si="94"/>
        <v>-38743.909999999974</v>
      </c>
      <c r="AH95" s="84">
        <f t="shared" si="94"/>
        <v>8741.890000000014</v>
      </c>
      <c r="AI95" s="84">
        <f t="shared" si="94"/>
        <v>77505.160000000265</v>
      </c>
      <c r="AJ95" s="83">
        <f t="shared" si="94"/>
        <v>-100990.83999999985</v>
      </c>
    </row>
    <row r="96" spans="1:36" x14ac:dyDescent="0.25">
      <c r="A96" s="4"/>
      <c r="B96" s="190" t="s">
        <v>23</v>
      </c>
      <c r="C96" s="92">
        <f t="shared" si="95"/>
        <v>1984452.81</v>
      </c>
      <c r="D96" s="93">
        <f t="shared" si="91"/>
        <v>1412079.06</v>
      </c>
      <c r="E96" s="93">
        <f t="shared" si="91"/>
        <v>733967.41999999993</v>
      </c>
      <c r="F96" s="93">
        <f t="shared" si="91"/>
        <v>386638.75</v>
      </c>
      <c r="G96" s="93">
        <f t="shared" si="91"/>
        <v>259828.02</v>
      </c>
      <c r="H96" s="93">
        <f t="shared" si="91"/>
        <v>257636.22000000003</v>
      </c>
      <c r="I96" s="93">
        <f t="shared" si="91"/>
        <v>266392.20000000007</v>
      </c>
      <c r="J96" s="93">
        <f t="shared" si="91"/>
        <v>321162.51</v>
      </c>
      <c r="K96" s="93">
        <f t="shared" si="91"/>
        <v>839690.91</v>
      </c>
      <c r="L96" s="93">
        <f t="shared" si="91"/>
        <v>1598915.5199999998</v>
      </c>
      <c r="M96" s="93">
        <f t="shared" si="91"/>
        <v>2012602.4</v>
      </c>
      <c r="N96" s="94">
        <f t="shared" si="91"/>
        <v>1946288.4600000002</v>
      </c>
      <c r="O96" s="93">
        <f t="shared" si="91"/>
        <v>1462824.28</v>
      </c>
      <c r="P96" s="93">
        <f t="shared" si="91"/>
        <v>1084271.82</v>
      </c>
      <c r="Q96" s="93">
        <f t="shared" si="91"/>
        <v>722093.11</v>
      </c>
      <c r="R96" s="93">
        <f t="shared" si="91"/>
        <v>268127</v>
      </c>
      <c r="S96" s="93">
        <f t="shared" si="91"/>
        <v>217061.50999999998</v>
      </c>
      <c r="T96" s="93">
        <f t="shared" si="91"/>
        <v>206316.17</v>
      </c>
      <c r="U96" s="93">
        <f t="shared" si="91"/>
        <v>233579.72000000003</v>
      </c>
      <c r="V96" s="82">
        <f t="shared" ref="V96" si="97">V82+V89</f>
        <v>323829.01</v>
      </c>
      <c r="W96" s="82">
        <f t="shared" si="92"/>
        <v>721314.1100000001</v>
      </c>
      <c r="X96" s="82">
        <f t="shared" si="92"/>
        <v>1265762.5499999998</v>
      </c>
      <c r="Y96" s="169">
        <f t="shared" si="93"/>
        <v>2047935.3700000003</v>
      </c>
      <c r="Z96" s="84">
        <f t="shared" si="94"/>
        <v>521628.53</v>
      </c>
      <c r="AA96" s="84">
        <f t="shared" si="94"/>
        <v>327807.24</v>
      </c>
      <c r="AB96" s="84">
        <f t="shared" si="94"/>
        <v>11874.309999999939</v>
      </c>
      <c r="AC96" s="84">
        <f t="shared" si="94"/>
        <v>118511.75</v>
      </c>
      <c r="AD96" s="84">
        <f t="shared" si="94"/>
        <v>42766.510000000009</v>
      </c>
      <c r="AE96" s="84">
        <f t="shared" si="94"/>
        <v>51320.050000000017</v>
      </c>
      <c r="AF96" s="84">
        <f t="shared" si="94"/>
        <v>32812.48000000004</v>
      </c>
      <c r="AG96" s="84">
        <f t="shared" si="94"/>
        <v>-2666.5</v>
      </c>
      <c r="AH96" s="84">
        <f t="shared" si="94"/>
        <v>118376.79999999993</v>
      </c>
      <c r="AI96" s="84">
        <f t="shared" si="94"/>
        <v>333152.96999999997</v>
      </c>
      <c r="AJ96" s="83">
        <f t="shared" si="94"/>
        <v>-35332.970000000438</v>
      </c>
    </row>
    <row r="97" spans="1:36" x14ac:dyDescent="0.25">
      <c r="A97" s="4"/>
      <c r="B97" s="34" t="s">
        <v>24</v>
      </c>
      <c r="C97" s="92">
        <f t="shared" si="95"/>
        <v>1374412.3299999998</v>
      </c>
      <c r="D97" s="93">
        <f t="shared" si="91"/>
        <v>961600.66999999993</v>
      </c>
      <c r="E97" s="93">
        <f t="shared" si="91"/>
        <v>562633.15999999992</v>
      </c>
      <c r="F97" s="93">
        <f t="shared" si="91"/>
        <v>289928.04000000004</v>
      </c>
      <c r="G97" s="93">
        <f t="shared" si="91"/>
        <v>208475.19</v>
      </c>
      <c r="H97" s="93">
        <f t="shared" si="91"/>
        <v>195806.91</v>
      </c>
      <c r="I97" s="93">
        <f t="shared" si="91"/>
        <v>222021.13</v>
      </c>
      <c r="J97" s="93">
        <f t="shared" si="91"/>
        <v>323606.07</v>
      </c>
      <c r="K97" s="93">
        <f t="shared" si="91"/>
        <v>741687.36</v>
      </c>
      <c r="L97" s="93">
        <f t="shared" si="91"/>
        <v>1226200.9700000002</v>
      </c>
      <c r="M97" s="93">
        <f t="shared" si="91"/>
        <v>1415476.1099999999</v>
      </c>
      <c r="N97" s="94">
        <f t="shared" si="91"/>
        <v>1300432.7500000002</v>
      </c>
      <c r="O97" s="93">
        <f t="shared" si="91"/>
        <v>1020993.02</v>
      </c>
      <c r="P97" s="93">
        <f t="shared" si="91"/>
        <v>788595.68</v>
      </c>
      <c r="Q97" s="93">
        <f t="shared" si="91"/>
        <v>500934.64999999997</v>
      </c>
      <c r="R97" s="93">
        <f t="shared" si="91"/>
        <v>199890</v>
      </c>
      <c r="S97" s="93">
        <f t="shared" si="91"/>
        <v>165137.59999999998</v>
      </c>
      <c r="T97" s="93">
        <f t="shared" si="91"/>
        <v>155140.32</v>
      </c>
      <c r="U97" s="93">
        <f t="shared" si="91"/>
        <v>203507.39</v>
      </c>
      <c r="V97" s="82">
        <f t="shared" ref="V97" si="98">V83+V90</f>
        <v>329385.29000000004</v>
      </c>
      <c r="W97" s="82">
        <f t="shared" si="92"/>
        <v>656595.47000000009</v>
      </c>
      <c r="X97" s="82">
        <f t="shared" si="92"/>
        <v>1028298.0900000001</v>
      </c>
      <c r="Y97" s="169">
        <f t="shared" si="93"/>
        <v>1469226.99</v>
      </c>
      <c r="Z97" s="84">
        <f t="shared" si="94"/>
        <v>353419.30999999982</v>
      </c>
      <c r="AA97" s="84">
        <f t="shared" si="94"/>
        <v>173004.98999999987</v>
      </c>
      <c r="AB97" s="84">
        <f t="shared" si="94"/>
        <v>61698.509999999951</v>
      </c>
      <c r="AC97" s="84">
        <f t="shared" si="94"/>
        <v>90038.040000000037</v>
      </c>
      <c r="AD97" s="84">
        <f t="shared" si="94"/>
        <v>43337.590000000026</v>
      </c>
      <c r="AE97" s="84">
        <f t="shared" si="94"/>
        <v>40666.589999999997</v>
      </c>
      <c r="AF97" s="84">
        <f t="shared" si="94"/>
        <v>18513.739999999991</v>
      </c>
      <c r="AG97" s="84">
        <f t="shared" si="94"/>
        <v>-5779.2200000000303</v>
      </c>
      <c r="AH97" s="84">
        <f t="shared" si="94"/>
        <v>85091.889999999898</v>
      </c>
      <c r="AI97" s="84">
        <f t="shared" si="94"/>
        <v>197902.88000000012</v>
      </c>
      <c r="AJ97" s="83">
        <f t="shared" si="94"/>
        <v>-53750.880000000121</v>
      </c>
    </row>
    <row r="98" spans="1:36" x14ac:dyDescent="0.25">
      <c r="A98" s="4"/>
      <c r="B98" s="34" t="s">
        <v>25</v>
      </c>
      <c r="C98" s="92">
        <f t="shared" si="95"/>
        <v>1719686.33</v>
      </c>
      <c r="D98" s="93">
        <f t="shared" si="91"/>
        <v>1266320.46</v>
      </c>
      <c r="E98" s="93">
        <f t="shared" si="91"/>
        <v>962052.32</v>
      </c>
      <c r="F98" s="93">
        <f t="shared" si="91"/>
        <v>856323.51</v>
      </c>
      <c r="G98" s="93">
        <f t="shared" si="91"/>
        <v>792076.52</v>
      </c>
      <c r="H98" s="93">
        <f t="shared" si="91"/>
        <v>764230.44000000006</v>
      </c>
      <c r="I98" s="93">
        <f t="shared" si="91"/>
        <v>817019.10999999987</v>
      </c>
      <c r="J98" s="93">
        <f t="shared" si="91"/>
        <v>929392.16999999993</v>
      </c>
      <c r="K98" s="93">
        <f t="shared" si="91"/>
        <v>1225999.6300000001</v>
      </c>
      <c r="L98" s="93">
        <f t="shared" si="91"/>
        <v>1444715.71</v>
      </c>
      <c r="M98" s="93">
        <f t="shared" si="91"/>
        <v>1495019.5100000002</v>
      </c>
      <c r="N98" s="94">
        <f t="shared" si="91"/>
        <v>1396118.1500000001</v>
      </c>
      <c r="O98" s="93">
        <f t="shared" si="91"/>
        <v>1253207.9400000002</v>
      </c>
      <c r="P98" s="93">
        <f t="shared" si="91"/>
        <v>1111364.5899999999</v>
      </c>
      <c r="Q98" s="93">
        <f t="shared" si="91"/>
        <v>973758.44</v>
      </c>
      <c r="R98" s="93">
        <f t="shared" si="91"/>
        <v>705979</v>
      </c>
      <c r="S98" s="93">
        <f t="shared" si="91"/>
        <v>761926.46</v>
      </c>
      <c r="T98" s="93">
        <f t="shared" si="91"/>
        <v>771451.05</v>
      </c>
      <c r="U98" s="93">
        <f t="shared" si="91"/>
        <v>818013.84</v>
      </c>
      <c r="V98" s="82">
        <f t="shared" ref="V98" si="99">V84+V91</f>
        <v>1005296.46</v>
      </c>
      <c r="W98" s="82">
        <f t="shared" si="92"/>
        <v>1202069.54</v>
      </c>
      <c r="X98" s="82">
        <f t="shared" si="92"/>
        <v>1339896.17</v>
      </c>
      <c r="Y98" s="169">
        <f t="shared" si="93"/>
        <v>1539926.66</v>
      </c>
      <c r="Z98" s="84">
        <f t="shared" si="94"/>
        <v>466478.3899999999</v>
      </c>
      <c r="AA98" s="84">
        <f t="shared" si="94"/>
        <v>154955.87000000011</v>
      </c>
      <c r="AB98" s="84">
        <f t="shared" si="94"/>
        <v>-11706.119999999995</v>
      </c>
      <c r="AC98" s="84">
        <f t="shared" si="94"/>
        <v>150344.51</v>
      </c>
      <c r="AD98" s="84">
        <f t="shared" si="94"/>
        <v>30150.060000000056</v>
      </c>
      <c r="AE98" s="84">
        <f t="shared" si="94"/>
        <v>-7220.609999999986</v>
      </c>
      <c r="AF98" s="84">
        <f t="shared" si="94"/>
        <v>-994.73000000009779</v>
      </c>
      <c r="AG98" s="84">
        <f t="shared" si="94"/>
        <v>-75904.290000000037</v>
      </c>
      <c r="AH98" s="84">
        <f t="shared" si="94"/>
        <v>23930.090000000084</v>
      </c>
      <c r="AI98" s="84">
        <f t="shared" si="94"/>
        <v>104819.54000000004</v>
      </c>
      <c r="AJ98" s="83">
        <f t="shared" si="94"/>
        <v>-44907.149999999674</v>
      </c>
    </row>
    <row r="99" spans="1:36" ht="14.95" thickBot="1" x14ac:dyDescent="0.3">
      <c r="A99" s="4"/>
      <c r="B99" s="36" t="s">
        <v>26</v>
      </c>
      <c r="C99" s="95">
        <f>SUM(C94:C98)</f>
        <v>12009087.020000001</v>
      </c>
      <c r="D99" s="149">
        <f t="shared" ref="D99:U99" si="100">SUM(D94:D98)</f>
        <v>8857663.1900000013</v>
      </c>
      <c r="E99" s="149">
        <f t="shared" si="100"/>
        <v>5031671.87</v>
      </c>
      <c r="F99" s="149">
        <f t="shared" si="100"/>
        <v>3007348.08</v>
      </c>
      <c r="G99" s="149">
        <f t="shared" si="100"/>
        <v>2212385.88</v>
      </c>
      <c r="H99" s="149">
        <f t="shared" si="100"/>
        <v>2120079</v>
      </c>
      <c r="I99" s="149">
        <f t="shared" si="100"/>
        <v>2268240.35</v>
      </c>
      <c r="J99" s="149">
        <f t="shared" si="100"/>
        <v>2803822.3500000006</v>
      </c>
      <c r="K99" s="149">
        <f t="shared" si="100"/>
        <v>6128617.5800000001</v>
      </c>
      <c r="L99" s="149">
        <f t="shared" si="100"/>
        <v>10182385.310000002</v>
      </c>
      <c r="M99" s="149">
        <f t="shared" si="100"/>
        <v>12245293.309999999</v>
      </c>
      <c r="N99" s="150">
        <f t="shared" si="100"/>
        <v>11877226.43</v>
      </c>
      <c r="O99" s="149">
        <f t="shared" si="100"/>
        <v>9197952.1999999993</v>
      </c>
      <c r="P99" s="149">
        <f t="shared" si="100"/>
        <v>7528917.5699999994</v>
      </c>
      <c r="Q99" s="149">
        <f t="shared" si="100"/>
        <v>5583531.8900000006</v>
      </c>
      <c r="R99" s="149">
        <f t="shared" si="100"/>
        <v>2491376</v>
      </c>
      <c r="S99" s="149">
        <f t="shared" si="100"/>
        <v>2121852.6399999997</v>
      </c>
      <c r="T99" s="149">
        <f t="shared" si="100"/>
        <v>2024902.9000000001</v>
      </c>
      <c r="U99" s="149">
        <f t="shared" si="100"/>
        <v>2220423.38</v>
      </c>
      <c r="V99" s="149">
        <f t="shared" ref="V99:X99" si="101">SUM(V94:V98)</f>
        <v>3112866.86</v>
      </c>
      <c r="W99" s="149">
        <f t="shared" si="101"/>
        <v>5643881.2999999998</v>
      </c>
      <c r="X99" s="149">
        <f t="shared" si="101"/>
        <v>8778559.1799999997</v>
      </c>
      <c r="Y99" s="165">
        <f t="shared" ref="Y99" si="102">SUM(Y94:Y98)</f>
        <v>12923021.410000002</v>
      </c>
      <c r="Z99" s="77">
        <f>SUM(Z94:Z98)</f>
        <v>2811134.8200000012</v>
      </c>
      <c r="AA99" s="77">
        <f>SUM(AA94:AA98)</f>
        <v>1328745.6200000003</v>
      </c>
      <c r="AB99" s="77">
        <f t="shared" ref="AB99:AF99" si="103">SUM(AB94:AB98)</f>
        <v>-551860.02000000083</v>
      </c>
      <c r="AC99" s="77">
        <f t="shared" si="103"/>
        <v>515972.08000000025</v>
      </c>
      <c r="AD99" s="77">
        <f t="shared" si="103"/>
        <v>90533.240000000224</v>
      </c>
      <c r="AE99" s="77">
        <f t="shared" si="103"/>
        <v>95176.100000000064</v>
      </c>
      <c r="AF99" s="77">
        <f t="shared" si="103"/>
        <v>47816.97</v>
      </c>
      <c r="AG99" s="77">
        <f t="shared" ref="AG99:AH99" si="104">SUM(AG94:AG98)</f>
        <v>-309044.50999999966</v>
      </c>
      <c r="AH99" s="77">
        <f t="shared" si="104"/>
        <v>484736.28000000026</v>
      </c>
      <c r="AI99" s="77">
        <f t="shared" ref="AI99:AJ99" si="105">SUM(AI94:AI98)</f>
        <v>1403826.1300000034</v>
      </c>
      <c r="AJ99" s="76">
        <f t="shared" si="105"/>
        <v>-677728.10000000079</v>
      </c>
    </row>
    <row r="100" spans="1:36" ht="16.3" x14ac:dyDescent="0.25">
      <c r="A100" s="4">
        <f>+A93+1</f>
        <v>14</v>
      </c>
      <c r="B100" s="40" t="s">
        <v>39</v>
      </c>
      <c r="C100" s="96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151"/>
      <c r="P100" s="97"/>
      <c r="Q100" s="97"/>
      <c r="R100" s="97"/>
      <c r="S100" s="97"/>
      <c r="T100" s="97"/>
      <c r="U100" s="97"/>
      <c r="V100" s="97"/>
      <c r="W100" s="97"/>
      <c r="X100" s="97"/>
      <c r="Y100" s="215"/>
      <c r="Z100" s="159"/>
      <c r="AA100" s="99"/>
      <c r="AB100" s="100"/>
      <c r="AC100" s="100"/>
      <c r="AD100" s="100"/>
      <c r="AE100" s="100"/>
      <c r="AF100" s="100"/>
      <c r="AG100" s="100"/>
      <c r="AH100" s="100"/>
      <c r="AI100" s="100"/>
      <c r="AJ100" s="101"/>
    </row>
    <row r="101" spans="1:36" x14ac:dyDescent="0.25">
      <c r="A101" s="4"/>
      <c r="B101" s="34" t="s">
        <v>21</v>
      </c>
      <c r="C101" s="194">
        <v>6352309</v>
      </c>
      <c r="D101" s="82">
        <v>5192357</v>
      </c>
      <c r="E101" s="82">
        <v>3911914</v>
      </c>
      <c r="F101" s="84">
        <v>2385483</v>
      </c>
      <c r="G101" s="82">
        <v>1976735</v>
      </c>
      <c r="H101" s="82">
        <v>1541559</v>
      </c>
      <c r="I101" s="82">
        <v>1429650</v>
      </c>
      <c r="J101" s="82">
        <v>1616388</v>
      </c>
      <c r="K101" s="82">
        <v>1863284</v>
      </c>
      <c r="L101" s="82">
        <v>3458177</v>
      </c>
      <c r="M101" s="82">
        <v>5001710</v>
      </c>
      <c r="N101" s="83">
        <v>4956373</v>
      </c>
      <c r="O101" s="84">
        <v>5412653</v>
      </c>
      <c r="P101" s="82">
        <v>4202664</v>
      </c>
      <c r="Q101" s="82">
        <v>3414568</v>
      </c>
      <c r="R101" s="82">
        <v>2579856</v>
      </c>
      <c r="S101" s="82">
        <v>1633490</v>
      </c>
      <c r="T101" s="82">
        <v>1334260</v>
      </c>
      <c r="U101" s="82">
        <v>1332418</v>
      </c>
      <c r="V101" s="82">
        <v>1479449</v>
      </c>
      <c r="W101" s="82">
        <v>1897301</v>
      </c>
      <c r="X101" s="82">
        <v>2958447</v>
      </c>
      <c r="Y101" s="172">
        <v>4663594</v>
      </c>
      <c r="Z101" s="84">
        <f t="shared" ref="Z101:AJ105" si="106">C101-O101</f>
        <v>939656</v>
      </c>
      <c r="AA101" s="84">
        <f t="shared" si="106"/>
        <v>989693</v>
      </c>
      <c r="AB101" s="84">
        <f t="shared" si="106"/>
        <v>497346</v>
      </c>
      <c r="AC101" s="84">
        <f t="shared" si="106"/>
        <v>-194373</v>
      </c>
      <c r="AD101" s="84">
        <f t="shared" si="106"/>
        <v>343245</v>
      </c>
      <c r="AE101" s="84">
        <f t="shared" si="106"/>
        <v>207299</v>
      </c>
      <c r="AF101" s="84">
        <f t="shared" si="106"/>
        <v>97232</v>
      </c>
      <c r="AG101" s="84">
        <f t="shared" si="106"/>
        <v>136939</v>
      </c>
      <c r="AH101" s="84">
        <f t="shared" si="106"/>
        <v>-34017</v>
      </c>
      <c r="AI101" s="84">
        <f t="shared" si="106"/>
        <v>499730</v>
      </c>
      <c r="AJ101" s="83">
        <f t="shared" si="106"/>
        <v>338116</v>
      </c>
    </row>
    <row r="102" spans="1:36" x14ac:dyDescent="0.25">
      <c r="A102" s="4"/>
      <c r="B102" s="34" t="s">
        <v>22</v>
      </c>
      <c r="C102" s="194">
        <v>369045</v>
      </c>
      <c r="D102" s="82">
        <v>343893</v>
      </c>
      <c r="E102" s="82">
        <v>312787</v>
      </c>
      <c r="F102" s="84">
        <v>231385</v>
      </c>
      <c r="G102" s="82">
        <v>204056</v>
      </c>
      <c r="H102" s="82">
        <v>231041</v>
      </c>
      <c r="I102" s="82">
        <v>214698</v>
      </c>
      <c r="J102" s="82">
        <v>216636</v>
      </c>
      <c r="K102" s="82">
        <v>159566</v>
      </c>
      <c r="L102" s="82">
        <v>195005</v>
      </c>
      <c r="M102" s="82">
        <v>258214</v>
      </c>
      <c r="N102" s="83">
        <v>234839</v>
      </c>
      <c r="O102" s="84">
        <v>230430</v>
      </c>
      <c r="P102" s="82">
        <v>290745</v>
      </c>
      <c r="Q102" s="82">
        <v>265944</v>
      </c>
      <c r="R102" s="82">
        <v>195731</v>
      </c>
      <c r="S102" s="82">
        <v>156245</v>
      </c>
      <c r="T102" s="82">
        <v>122256</v>
      </c>
      <c r="U102" s="82">
        <v>120837</v>
      </c>
      <c r="V102" s="82">
        <v>114875</v>
      </c>
      <c r="W102" s="82">
        <v>134148</v>
      </c>
      <c r="X102" s="82">
        <v>172268</v>
      </c>
      <c r="Y102" s="172">
        <v>278604</v>
      </c>
      <c r="Z102" s="84">
        <f t="shared" si="106"/>
        <v>138615</v>
      </c>
      <c r="AA102" s="84">
        <f t="shared" si="106"/>
        <v>53148</v>
      </c>
      <c r="AB102" s="84">
        <f t="shared" si="106"/>
        <v>46843</v>
      </c>
      <c r="AC102" s="84">
        <f t="shared" si="106"/>
        <v>35654</v>
      </c>
      <c r="AD102" s="84">
        <f t="shared" si="106"/>
        <v>47811</v>
      </c>
      <c r="AE102" s="84">
        <f t="shared" si="106"/>
        <v>108785</v>
      </c>
      <c r="AF102" s="84">
        <f t="shared" si="106"/>
        <v>93861</v>
      </c>
      <c r="AG102" s="84">
        <f t="shared" si="106"/>
        <v>101761</v>
      </c>
      <c r="AH102" s="84">
        <f t="shared" si="106"/>
        <v>25418</v>
      </c>
      <c r="AI102" s="84">
        <f t="shared" si="106"/>
        <v>22737</v>
      </c>
      <c r="AJ102" s="83">
        <f t="shared" si="106"/>
        <v>-20390</v>
      </c>
    </row>
    <row r="103" spans="1:36" x14ac:dyDescent="0.25">
      <c r="A103" s="4"/>
      <c r="B103" s="34" t="s">
        <v>23</v>
      </c>
      <c r="C103" s="194">
        <v>2512598</v>
      </c>
      <c r="D103" s="82">
        <v>2130305</v>
      </c>
      <c r="E103" s="82">
        <v>1266195</v>
      </c>
      <c r="F103" s="84">
        <v>656016</v>
      </c>
      <c r="G103" s="82">
        <v>472678</v>
      </c>
      <c r="H103" s="82">
        <v>356355</v>
      </c>
      <c r="I103" s="82">
        <v>315060</v>
      </c>
      <c r="J103" s="82">
        <v>373345</v>
      </c>
      <c r="K103" s="82">
        <v>454990</v>
      </c>
      <c r="L103" s="82">
        <v>1137732</v>
      </c>
      <c r="M103" s="82">
        <v>1810241</v>
      </c>
      <c r="N103" s="83">
        <v>1844011</v>
      </c>
      <c r="O103" s="84">
        <v>1934456</v>
      </c>
      <c r="P103" s="82">
        <v>1251778</v>
      </c>
      <c r="Q103" s="82">
        <v>1132783</v>
      </c>
      <c r="R103" s="82">
        <v>718767</v>
      </c>
      <c r="S103" s="82">
        <v>343587</v>
      </c>
      <c r="T103" s="82">
        <v>280817</v>
      </c>
      <c r="U103" s="82">
        <v>335033</v>
      </c>
      <c r="V103" s="82">
        <v>319776</v>
      </c>
      <c r="W103" s="82">
        <v>452159</v>
      </c>
      <c r="X103" s="82">
        <v>865529</v>
      </c>
      <c r="Y103" s="172">
        <v>1577091</v>
      </c>
      <c r="Z103" s="84">
        <f t="shared" si="106"/>
        <v>578142</v>
      </c>
      <c r="AA103" s="84">
        <f t="shared" si="106"/>
        <v>878527</v>
      </c>
      <c r="AB103" s="84">
        <f t="shared" si="106"/>
        <v>133412</v>
      </c>
      <c r="AC103" s="84">
        <f t="shared" si="106"/>
        <v>-62751</v>
      </c>
      <c r="AD103" s="84">
        <f t="shared" si="106"/>
        <v>129091</v>
      </c>
      <c r="AE103" s="84">
        <f t="shared" si="106"/>
        <v>75538</v>
      </c>
      <c r="AF103" s="84">
        <f t="shared" si="106"/>
        <v>-19973</v>
      </c>
      <c r="AG103" s="84">
        <f t="shared" si="106"/>
        <v>53569</v>
      </c>
      <c r="AH103" s="84">
        <f t="shared" si="106"/>
        <v>2831</v>
      </c>
      <c r="AI103" s="84">
        <f t="shared" si="106"/>
        <v>272203</v>
      </c>
      <c r="AJ103" s="74">
        <f t="shared" si="106"/>
        <v>233150</v>
      </c>
    </row>
    <row r="104" spans="1:36" x14ac:dyDescent="0.25">
      <c r="A104" s="4"/>
      <c r="B104" s="34" t="s">
        <v>24</v>
      </c>
      <c r="C104" s="194">
        <v>1380486</v>
      </c>
      <c r="D104" s="82">
        <v>1735975</v>
      </c>
      <c r="E104" s="82">
        <v>886306</v>
      </c>
      <c r="F104" s="84">
        <v>572627</v>
      </c>
      <c r="G104" s="82">
        <v>360015</v>
      </c>
      <c r="H104" s="82">
        <v>239872</v>
      </c>
      <c r="I104" s="82">
        <v>233046</v>
      </c>
      <c r="J104" s="82">
        <v>241579</v>
      </c>
      <c r="K104" s="82">
        <v>359833</v>
      </c>
      <c r="L104" s="82">
        <v>846803</v>
      </c>
      <c r="M104" s="82">
        <v>1177396</v>
      </c>
      <c r="N104" s="83">
        <v>1401756</v>
      </c>
      <c r="O104" s="84">
        <v>1271457</v>
      </c>
      <c r="P104" s="82">
        <v>895083</v>
      </c>
      <c r="Q104" s="82">
        <v>788333</v>
      </c>
      <c r="R104" s="82">
        <v>585934</v>
      </c>
      <c r="S104" s="82">
        <v>277453</v>
      </c>
      <c r="T104" s="82">
        <v>189695</v>
      </c>
      <c r="U104" s="82">
        <v>197576</v>
      </c>
      <c r="V104" s="82">
        <v>240130</v>
      </c>
      <c r="W104" s="82">
        <v>321052</v>
      </c>
      <c r="X104" s="82">
        <v>694597</v>
      </c>
      <c r="Y104" s="172">
        <v>968539</v>
      </c>
      <c r="Z104" s="84">
        <f t="shared" si="106"/>
        <v>109029</v>
      </c>
      <c r="AA104" s="84">
        <f t="shared" si="106"/>
        <v>840892</v>
      </c>
      <c r="AB104" s="84">
        <f t="shared" si="106"/>
        <v>97973</v>
      </c>
      <c r="AC104" s="84">
        <f t="shared" si="106"/>
        <v>-13307</v>
      </c>
      <c r="AD104" s="84">
        <f t="shared" si="106"/>
        <v>82562</v>
      </c>
      <c r="AE104" s="84">
        <f t="shared" si="106"/>
        <v>50177</v>
      </c>
      <c r="AF104" s="84">
        <f t="shared" si="106"/>
        <v>35470</v>
      </c>
      <c r="AG104" s="84">
        <f t="shared" si="106"/>
        <v>1449</v>
      </c>
      <c r="AH104" s="84">
        <f t="shared" si="106"/>
        <v>38781</v>
      </c>
      <c r="AI104" s="84">
        <f t="shared" si="106"/>
        <v>152206</v>
      </c>
      <c r="AJ104" s="94">
        <f t="shared" si="106"/>
        <v>208857</v>
      </c>
    </row>
    <row r="105" spans="1:36" x14ac:dyDescent="0.25">
      <c r="A105" s="4"/>
      <c r="B105" s="34" t="s">
        <v>25</v>
      </c>
      <c r="C105" s="194">
        <v>1189194</v>
      </c>
      <c r="D105" s="82">
        <v>2079907</v>
      </c>
      <c r="E105" s="82">
        <v>1629240</v>
      </c>
      <c r="F105" s="84">
        <v>666689</v>
      </c>
      <c r="G105" s="82">
        <v>1202553</v>
      </c>
      <c r="H105" s="82">
        <v>1203243</v>
      </c>
      <c r="I105" s="82">
        <v>633399</v>
      </c>
      <c r="J105" s="82">
        <v>876693</v>
      </c>
      <c r="K105" s="82">
        <v>953047</v>
      </c>
      <c r="L105" s="82">
        <v>1112344</v>
      </c>
      <c r="M105" s="82">
        <v>1806903</v>
      </c>
      <c r="N105" s="83">
        <v>1309764</v>
      </c>
      <c r="O105" s="84">
        <v>1516388</v>
      </c>
      <c r="P105" s="82">
        <v>1452773</v>
      </c>
      <c r="Q105" s="82">
        <v>1251978</v>
      </c>
      <c r="R105" s="82">
        <v>1060963</v>
      </c>
      <c r="S105" s="82">
        <v>626350</v>
      </c>
      <c r="T105" s="82">
        <v>761887</v>
      </c>
      <c r="U105" s="82">
        <v>1082829</v>
      </c>
      <c r="V105" s="82">
        <v>750885</v>
      </c>
      <c r="W105" s="82">
        <v>1158089</v>
      </c>
      <c r="X105" s="82">
        <v>1125011</v>
      </c>
      <c r="Y105" s="172">
        <v>1516470</v>
      </c>
      <c r="Z105" s="84">
        <f t="shared" si="106"/>
        <v>-327194</v>
      </c>
      <c r="AA105" s="84">
        <f t="shared" si="106"/>
        <v>627134</v>
      </c>
      <c r="AB105" s="84">
        <f t="shared" si="106"/>
        <v>377262</v>
      </c>
      <c r="AC105" s="84">
        <f t="shared" si="106"/>
        <v>-394274</v>
      </c>
      <c r="AD105" s="84">
        <f t="shared" si="106"/>
        <v>576203</v>
      </c>
      <c r="AE105" s="84">
        <f t="shared" si="106"/>
        <v>441356</v>
      </c>
      <c r="AF105" s="84">
        <f t="shared" si="106"/>
        <v>-449430</v>
      </c>
      <c r="AG105" s="84">
        <f t="shared" si="106"/>
        <v>125808</v>
      </c>
      <c r="AH105" s="84">
        <f t="shared" si="106"/>
        <v>-205042</v>
      </c>
      <c r="AI105" s="84">
        <f t="shared" si="106"/>
        <v>-12667</v>
      </c>
      <c r="AJ105" s="94">
        <f t="shared" si="106"/>
        <v>290433</v>
      </c>
    </row>
    <row r="106" spans="1:36" x14ac:dyDescent="0.25">
      <c r="A106" s="4"/>
      <c r="B106" s="34" t="s">
        <v>26</v>
      </c>
      <c r="C106" s="195">
        <f>SUM(C101:C105)</f>
        <v>11803632</v>
      </c>
      <c r="D106" s="75">
        <f t="shared" ref="D106:AF106" si="107">SUM(D101:D105)</f>
        <v>11482437</v>
      </c>
      <c r="E106" s="103">
        <f t="shared" si="107"/>
        <v>8006442</v>
      </c>
      <c r="F106" s="103">
        <f t="shared" si="107"/>
        <v>4512200</v>
      </c>
      <c r="G106" s="75">
        <f t="shared" si="107"/>
        <v>4216037</v>
      </c>
      <c r="H106" s="103">
        <f t="shared" si="107"/>
        <v>3572070</v>
      </c>
      <c r="I106" s="103">
        <f t="shared" si="107"/>
        <v>2825853</v>
      </c>
      <c r="J106" s="103">
        <f t="shared" si="107"/>
        <v>3324641</v>
      </c>
      <c r="K106" s="103">
        <f t="shared" si="107"/>
        <v>3790720</v>
      </c>
      <c r="L106" s="75">
        <f t="shared" si="107"/>
        <v>6750061</v>
      </c>
      <c r="M106" s="75">
        <f t="shared" si="107"/>
        <v>10054464</v>
      </c>
      <c r="N106" s="94">
        <f t="shared" si="107"/>
        <v>9746743</v>
      </c>
      <c r="O106" s="103">
        <f t="shared" si="107"/>
        <v>10365384</v>
      </c>
      <c r="P106" s="93">
        <f t="shared" si="107"/>
        <v>8093043</v>
      </c>
      <c r="Q106" s="103">
        <f>SUM(Q101:Q105)</f>
        <v>6853606</v>
      </c>
      <c r="R106" s="93">
        <f t="shared" si="107"/>
        <v>5141251</v>
      </c>
      <c r="S106" s="103">
        <f t="shared" si="107"/>
        <v>3037125</v>
      </c>
      <c r="T106" s="75">
        <f t="shared" si="107"/>
        <v>2688915</v>
      </c>
      <c r="U106" s="75">
        <f t="shared" si="107"/>
        <v>3068693</v>
      </c>
      <c r="V106" s="75">
        <f t="shared" ref="V106" si="108">SUM(V101:V105)</f>
        <v>2905115</v>
      </c>
      <c r="W106" s="75">
        <f>SUM(W101:W105)</f>
        <v>3962749</v>
      </c>
      <c r="X106" s="75">
        <f>SUM(X101:X105)</f>
        <v>5815852</v>
      </c>
      <c r="Y106" s="169">
        <f>SUM(Y101:Y105)</f>
        <v>9004298</v>
      </c>
      <c r="Z106" s="103">
        <f t="shared" si="107"/>
        <v>1438248</v>
      </c>
      <c r="AA106" s="75">
        <f t="shared" si="107"/>
        <v>3389394</v>
      </c>
      <c r="AB106" s="73">
        <f t="shared" si="107"/>
        <v>1152836</v>
      </c>
      <c r="AC106" s="73">
        <f t="shared" si="107"/>
        <v>-629051</v>
      </c>
      <c r="AD106" s="73">
        <f t="shared" si="107"/>
        <v>1178912</v>
      </c>
      <c r="AE106" s="103">
        <f t="shared" si="107"/>
        <v>883155</v>
      </c>
      <c r="AF106" s="103">
        <f t="shared" si="107"/>
        <v>-242840</v>
      </c>
      <c r="AG106" s="103">
        <f t="shared" ref="AG106:AH106" si="109">SUM(AG101:AG105)</f>
        <v>419526</v>
      </c>
      <c r="AH106" s="103">
        <f t="shared" si="109"/>
        <v>-172029</v>
      </c>
      <c r="AI106" s="103">
        <f t="shared" ref="AI106:AJ106" si="110">SUM(AI101:AI105)</f>
        <v>934209</v>
      </c>
      <c r="AJ106" s="104">
        <f t="shared" si="110"/>
        <v>1050166</v>
      </c>
    </row>
    <row r="107" spans="1:36" ht="16.3" x14ac:dyDescent="0.25">
      <c r="A107" s="4">
        <f>+A100+1</f>
        <v>15</v>
      </c>
      <c r="B107" s="39" t="s">
        <v>40</v>
      </c>
      <c r="C107" s="196"/>
      <c r="D107" s="105"/>
      <c r="E107" s="105"/>
      <c r="F107" s="106"/>
      <c r="G107" s="105"/>
      <c r="H107" s="105"/>
      <c r="I107" s="105"/>
      <c r="J107" s="105"/>
      <c r="K107" s="105"/>
      <c r="L107" s="105"/>
      <c r="M107" s="105"/>
      <c r="N107" s="107"/>
      <c r="O107" s="106"/>
      <c r="P107" s="105"/>
      <c r="Q107" s="105"/>
      <c r="R107" s="105"/>
      <c r="S107" s="105"/>
      <c r="T107" s="105"/>
      <c r="U107" s="105"/>
      <c r="V107" s="105"/>
      <c r="W107" s="105"/>
      <c r="X107" s="105"/>
      <c r="Y107" s="173"/>
      <c r="Z107" s="106"/>
      <c r="AA107" s="108"/>
      <c r="AB107" s="109"/>
      <c r="AC107" s="109"/>
      <c r="AD107" s="109"/>
      <c r="AE107" s="109"/>
      <c r="AF107" s="109"/>
      <c r="AG107" s="109"/>
      <c r="AH107" s="109"/>
      <c r="AI107" s="109"/>
      <c r="AJ107" s="110"/>
    </row>
    <row r="108" spans="1:36" x14ac:dyDescent="0.25">
      <c r="A108" s="4"/>
      <c r="B108" s="34" t="s">
        <v>21</v>
      </c>
      <c r="C108" s="197">
        <v>22923</v>
      </c>
      <c r="D108" s="111">
        <v>22304</v>
      </c>
      <c r="E108" s="111">
        <v>22022</v>
      </c>
      <c r="F108" s="112">
        <v>19997</v>
      </c>
      <c r="G108" s="111">
        <v>21538</v>
      </c>
      <c r="H108" s="111">
        <v>20190</v>
      </c>
      <c r="I108" s="111">
        <v>19580</v>
      </c>
      <c r="J108" s="111">
        <v>20892</v>
      </c>
      <c r="K108" s="111">
        <v>19789</v>
      </c>
      <c r="L108" s="111">
        <v>21135</v>
      </c>
      <c r="M108" s="111">
        <v>22151</v>
      </c>
      <c r="N108" s="113">
        <v>21040</v>
      </c>
      <c r="O108" s="112">
        <v>22537</v>
      </c>
      <c r="P108" s="111">
        <v>21729</v>
      </c>
      <c r="Q108" s="111">
        <v>20937</v>
      </c>
      <c r="R108" s="111">
        <v>21554</v>
      </c>
      <c r="S108" s="111">
        <v>20351</v>
      </c>
      <c r="T108" s="111">
        <v>19917</v>
      </c>
      <c r="U108" s="111">
        <v>19955</v>
      </c>
      <c r="V108" s="111">
        <v>20562</v>
      </c>
      <c r="W108" s="111">
        <v>20199</v>
      </c>
      <c r="X108" s="111">
        <v>20442</v>
      </c>
      <c r="Y108" s="174">
        <v>21851</v>
      </c>
      <c r="Z108" s="112">
        <f t="shared" ref="Z108:AJ112" si="111">C108-O108</f>
        <v>386</v>
      </c>
      <c r="AA108" s="112">
        <f t="shared" si="111"/>
        <v>575</v>
      </c>
      <c r="AB108" s="112">
        <f t="shared" si="111"/>
        <v>1085</v>
      </c>
      <c r="AC108" s="112">
        <f t="shared" si="111"/>
        <v>-1557</v>
      </c>
      <c r="AD108" s="112">
        <f t="shared" si="111"/>
        <v>1187</v>
      </c>
      <c r="AE108" s="112">
        <f t="shared" si="111"/>
        <v>273</v>
      </c>
      <c r="AF108" s="112">
        <f t="shared" si="111"/>
        <v>-375</v>
      </c>
      <c r="AG108" s="112">
        <f t="shared" si="111"/>
        <v>330</v>
      </c>
      <c r="AH108" s="112">
        <f t="shared" si="111"/>
        <v>-410</v>
      </c>
      <c r="AI108" s="112">
        <f t="shared" si="111"/>
        <v>693</v>
      </c>
      <c r="AJ108" s="113">
        <f t="shared" si="111"/>
        <v>300</v>
      </c>
    </row>
    <row r="109" spans="1:36" x14ac:dyDescent="0.25">
      <c r="A109" s="4"/>
      <c r="B109" s="34" t="s">
        <v>22</v>
      </c>
      <c r="C109" s="197">
        <v>2190</v>
      </c>
      <c r="D109" s="111">
        <v>2171</v>
      </c>
      <c r="E109" s="111">
        <v>2248</v>
      </c>
      <c r="F109" s="112">
        <v>2155</v>
      </c>
      <c r="G109" s="111">
        <v>2223</v>
      </c>
      <c r="H109" s="111">
        <v>2321</v>
      </c>
      <c r="I109" s="111">
        <v>2176</v>
      </c>
      <c r="J109" s="111">
        <v>2133</v>
      </c>
      <c r="K109" s="111">
        <v>1946</v>
      </c>
      <c r="L109" s="111">
        <v>1855</v>
      </c>
      <c r="M109" s="111">
        <v>1981</v>
      </c>
      <c r="N109" s="113">
        <v>1695</v>
      </c>
      <c r="O109" s="112">
        <v>1643</v>
      </c>
      <c r="P109" s="111">
        <v>2012</v>
      </c>
      <c r="Q109" s="111">
        <v>2031</v>
      </c>
      <c r="R109" s="111">
        <v>1894</v>
      </c>
      <c r="S109" s="111">
        <v>1838</v>
      </c>
      <c r="T109" s="111">
        <v>1823</v>
      </c>
      <c r="U109" s="111">
        <v>1870</v>
      </c>
      <c r="V109" s="111">
        <v>1878</v>
      </c>
      <c r="W109" s="111">
        <v>1839</v>
      </c>
      <c r="X109" s="111">
        <v>1832</v>
      </c>
      <c r="Y109" s="174">
        <v>2129</v>
      </c>
      <c r="Z109" s="112">
        <f t="shared" si="111"/>
        <v>547</v>
      </c>
      <c r="AA109" s="112">
        <f t="shared" si="111"/>
        <v>159</v>
      </c>
      <c r="AB109" s="112">
        <f t="shared" si="111"/>
        <v>217</v>
      </c>
      <c r="AC109" s="112">
        <f t="shared" si="111"/>
        <v>261</v>
      </c>
      <c r="AD109" s="112">
        <f t="shared" si="111"/>
        <v>385</v>
      </c>
      <c r="AE109" s="112">
        <f t="shared" si="111"/>
        <v>498</v>
      </c>
      <c r="AF109" s="112">
        <f t="shared" si="111"/>
        <v>306</v>
      </c>
      <c r="AG109" s="112">
        <f t="shared" si="111"/>
        <v>255</v>
      </c>
      <c r="AH109" s="112">
        <f t="shared" si="111"/>
        <v>107</v>
      </c>
      <c r="AI109" s="112">
        <f t="shared" si="111"/>
        <v>23</v>
      </c>
      <c r="AJ109" s="113">
        <f t="shared" si="111"/>
        <v>-148</v>
      </c>
    </row>
    <row r="110" spans="1:36" x14ac:dyDescent="0.25">
      <c r="A110" s="4"/>
      <c r="B110" s="34" t="s">
        <v>23</v>
      </c>
      <c r="C110" s="197">
        <v>3652</v>
      </c>
      <c r="D110" s="111">
        <v>3683</v>
      </c>
      <c r="E110" s="111">
        <v>3540</v>
      </c>
      <c r="F110" s="112">
        <v>3185</v>
      </c>
      <c r="G110" s="111">
        <v>3522</v>
      </c>
      <c r="H110" s="111">
        <v>3301</v>
      </c>
      <c r="I110" s="111">
        <v>3114</v>
      </c>
      <c r="J110" s="111">
        <v>3314</v>
      </c>
      <c r="K110" s="111">
        <v>3230</v>
      </c>
      <c r="L110" s="111">
        <v>3457</v>
      </c>
      <c r="M110" s="111">
        <v>3608</v>
      </c>
      <c r="N110" s="113">
        <v>3382</v>
      </c>
      <c r="O110" s="112">
        <v>3585</v>
      </c>
      <c r="P110" s="111">
        <v>3117</v>
      </c>
      <c r="Q110" s="111">
        <v>3362</v>
      </c>
      <c r="R110" s="111">
        <v>3396</v>
      </c>
      <c r="S110" s="111">
        <v>3099</v>
      </c>
      <c r="T110" s="111">
        <v>3188</v>
      </c>
      <c r="U110" s="111">
        <v>3263</v>
      </c>
      <c r="V110" s="111">
        <v>3223</v>
      </c>
      <c r="W110" s="111">
        <v>3230</v>
      </c>
      <c r="X110" s="111">
        <v>3284</v>
      </c>
      <c r="Y110" s="174">
        <v>3492</v>
      </c>
      <c r="Z110" s="112">
        <f t="shared" si="111"/>
        <v>67</v>
      </c>
      <c r="AA110" s="112">
        <f t="shared" si="111"/>
        <v>566</v>
      </c>
      <c r="AB110" s="112">
        <f t="shared" si="111"/>
        <v>178</v>
      </c>
      <c r="AC110" s="112">
        <f t="shared" si="111"/>
        <v>-211</v>
      </c>
      <c r="AD110" s="112">
        <f t="shared" si="111"/>
        <v>423</v>
      </c>
      <c r="AE110" s="112">
        <f t="shared" si="111"/>
        <v>113</v>
      </c>
      <c r="AF110" s="112">
        <f t="shared" si="111"/>
        <v>-149</v>
      </c>
      <c r="AG110" s="112">
        <f t="shared" si="111"/>
        <v>91</v>
      </c>
      <c r="AH110" s="112">
        <f t="shared" si="111"/>
        <v>0</v>
      </c>
      <c r="AI110" s="112">
        <f t="shared" si="111"/>
        <v>173</v>
      </c>
      <c r="AJ110" s="113">
        <f t="shared" si="111"/>
        <v>116</v>
      </c>
    </row>
    <row r="111" spans="1:36" x14ac:dyDescent="0.25">
      <c r="A111" s="4"/>
      <c r="B111" s="34" t="s">
        <v>24</v>
      </c>
      <c r="C111" s="197">
        <v>417</v>
      </c>
      <c r="D111" s="111">
        <v>508</v>
      </c>
      <c r="E111" s="111">
        <v>492</v>
      </c>
      <c r="F111" s="112">
        <v>456</v>
      </c>
      <c r="G111" s="111">
        <v>488</v>
      </c>
      <c r="H111" s="111">
        <v>447</v>
      </c>
      <c r="I111" s="111">
        <v>455</v>
      </c>
      <c r="J111" s="111">
        <v>476</v>
      </c>
      <c r="K111" s="111">
        <v>472</v>
      </c>
      <c r="L111" s="111">
        <v>490</v>
      </c>
      <c r="M111" s="111">
        <v>485</v>
      </c>
      <c r="N111" s="113">
        <v>477</v>
      </c>
      <c r="O111" s="112">
        <v>481</v>
      </c>
      <c r="P111" s="111">
        <v>412</v>
      </c>
      <c r="Q111" s="111">
        <v>471</v>
      </c>
      <c r="R111" s="111">
        <v>481</v>
      </c>
      <c r="S111" s="111">
        <v>442</v>
      </c>
      <c r="T111" s="111">
        <v>449</v>
      </c>
      <c r="U111" s="111">
        <v>457</v>
      </c>
      <c r="V111" s="111">
        <v>465</v>
      </c>
      <c r="W111" s="111">
        <v>439</v>
      </c>
      <c r="X111" s="111">
        <v>466</v>
      </c>
      <c r="Y111" s="174">
        <v>465</v>
      </c>
      <c r="Z111" s="112">
        <f t="shared" si="111"/>
        <v>-64</v>
      </c>
      <c r="AA111" s="112">
        <f t="shared" si="111"/>
        <v>96</v>
      </c>
      <c r="AB111" s="112">
        <f t="shared" si="111"/>
        <v>21</v>
      </c>
      <c r="AC111" s="112">
        <f t="shared" si="111"/>
        <v>-25</v>
      </c>
      <c r="AD111" s="112">
        <f t="shared" si="111"/>
        <v>46</v>
      </c>
      <c r="AE111" s="112">
        <f t="shared" si="111"/>
        <v>-2</v>
      </c>
      <c r="AF111" s="112">
        <f t="shared" si="111"/>
        <v>-2</v>
      </c>
      <c r="AG111" s="112">
        <f t="shared" si="111"/>
        <v>11</v>
      </c>
      <c r="AH111" s="112">
        <f t="shared" si="111"/>
        <v>33</v>
      </c>
      <c r="AI111" s="112">
        <f t="shared" si="111"/>
        <v>24</v>
      </c>
      <c r="AJ111" s="113">
        <f t="shared" si="111"/>
        <v>20</v>
      </c>
    </row>
    <row r="112" spans="1:36" x14ac:dyDescent="0.25">
      <c r="A112" s="4"/>
      <c r="B112" s="34" t="s">
        <v>25</v>
      </c>
      <c r="C112" s="197">
        <v>57</v>
      </c>
      <c r="D112" s="111">
        <v>100</v>
      </c>
      <c r="E112" s="111">
        <v>102</v>
      </c>
      <c r="F112" s="112">
        <v>90</v>
      </c>
      <c r="G112" s="111">
        <v>93</v>
      </c>
      <c r="H112" s="111">
        <v>98</v>
      </c>
      <c r="I112" s="111">
        <v>100</v>
      </c>
      <c r="J112" s="111">
        <v>102</v>
      </c>
      <c r="K112" s="111">
        <v>101</v>
      </c>
      <c r="L112" s="111">
        <v>89</v>
      </c>
      <c r="M112" s="111">
        <v>98</v>
      </c>
      <c r="N112" s="113">
        <v>90</v>
      </c>
      <c r="O112" s="112">
        <v>88</v>
      </c>
      <c r="P112" s="111">
        <v>79</v>
      </c>
      <c r="Q112" s="111">
        <v>95</v>
      </c>
      <c r="R112" s="111">
        <v>95</v>
      </c>
      <c r="S112" s="111">
        <v>90</v>
      </c>
      <c r="T112" s="111">
        <v>95</v>
      </c>
      <c r="U112" s="111">
        <v>93</v>
      </c>
      <c r="V112" s="111">
        <v>95</v>
      </c>
      <c r="W112" s="111">
        <v>88</v>
      </c>
      <c r="X112" s="111">
        <v>88</v>
      </c>
      <c r="Y112" s="174">
        <v>88</v>
      </c>
      <c r="Z112" s="112">
        <f t="shared" si="111"/>
        <v>-31</v>
      </c>
      <c r="AA112" s="112">
        <f t="shared" si="111"/>
        <v>21</v>
      </c>
      <c r="AB112" s="112">
        <f t="shared" si="111"/>
        <v>7</v>
      </c>
      <c r="AC112" s="112">
        <f t="shared" si="111"/>
        <v>-5</v>
      </c>
      <c r="AD112" s="112">
        <f t="shared" si="111"/>
        <v>3</v>
      </c>
      <c r="AE112" s="112">
        <f t="shared" si="111"/>
        <v>3</v>
      </c>
      <c r="AF112" s="112">
        <f t="shared" si="111"/>
        <v>7</v>
      </c>
      <c r="AG112" s="112">
        <f t="shared" si="111"/>
        <v>7</v>
      </c>
      <c r="AH112" s="112">
        <f t="shared" si="111"/>
        <v>13</v>
      </c>
      <c r="AI112" s="112">
        <f t="shared" si="111"/>
        <v>1</v>
      </c>
      <c r="AJ112" s="113">
        <f t="shared" si="111"/>
        <v>10</v>
      </c>
    </row>
    <row r="113" spans="1:36" ht="14.95" thickBot="1" x14ac:dyDescent="0.3">
      <c r="A113" s="4"/>
      <c r="B113" s="36" t="s">
        <v>26</v>
      </c>
      <c r="C113" s="114">
        <f>SUM(C108:C112)</f>
        <v>29239</v>
      </c>
      <c r="D113" s="56">
        <f>SUM(D108:D112)</f>
        <v>28766</v>
      </c>
      <c r="E113" s="56">
        <f t="shared" ref="E113:AF113" si="112">SUM(E108:E112)</f>
        <v>28404</v>
      </c>
      <c r="F113" s="56">
        <f t="shared" si="112"/>
        <v>25883</v>
      </c>
      <c r="G113" s="56">
        <f t="shared" si="112"/>
        <v>27864</v>
      </c>
      <c r="H113" s="56">
        <f t="shared" si="112"/>
        <v>26357</v>
      </c>
      <c r="I113" s="56">
        <f t="shared" si="112"/>
        <v>25425</v>
      </c>
      <c r="J113" s="56">
        <f t="shared" si="112"/>
        <v>26917</v>
      </c>
      <c r="K113" s="56">
        <f t="shared" si="112"/>
        <v>25538</v>
      </c>
      <c r="L113" s="56">
        <f t="shared" si="112"/>
        <v>27026</v>
      </c>
      <c r="M113" s="56">
        <f t="shared" si="112"/>
        <v>28323</v>
      </c>
      <c r="N113" s="153">
        <f t="shared" si="112"/>
        <v>26684</v>
      </c>
      <c r="O113" s="56">
        <f t="shared" si="112"/>
        <v>28334</v>
      </c>
      <c r="P113" s="56">
        <f t="shared" si="112"/>
        <v>27349</v>
      </c>
      <c r="Q113" s="56">
        <f>SUM(Q108:Q112)</f>
        <v>26896</v>
      </c>
      <c r="R113" s="56">
        <f t="shared" si="112"/>
        <v>27420</v>
      </c>
      <c r="S113" s="56">
        <f t="shared" si="112"/>
        <v>25820</v>
      </c>
      <c r="T113" s="56">
        <f t="shared" si="112"/>
        <v>25472</v>
      </c>
      <c r="U113" s="56">
        <f t="shared" si="112"/>
        <v>25638</v>
      </c>
      <c r="V113" s="56">
        <f t="shared" ref="V113:X113" si="113">SUM(V108:V112)</f>
        <v>26223</v>
      </c>
      <c r="W113" s="56">
        <f t="shared" si="113"/>
        <v>25795</v>
      </c>
      <c r="X113" s="56">
        <f t="shared" si="113"/>
        <v>26112</v>
      </c>
      <c r="Y113" s="162">
        <f t="shared" ref="Y113" si="114">SUM(Y108:Y112)</f>
        <v>28025</v>
      </c>
      <c r="Z113" s="56">
        <f t="shared" si="112"/>
        <v>905</v>
      </c>
      <c r="AA113" s="56">
        <f t="shared" si="112"/>
        <v>1417</v>
      </c>
      <c r="AB113" s="56">
        <f t="shared" si="112"/>
        <v>1508</v>
      </c>
      <c r="AC113" s="56">
        <f t="shared" si="112"/>
        <v>-1537</v>
      </c>
      <c r="AD113" s="56">
        <f t="shared" si="112"/>
        <v>2044</v>
      </c>
      <c r="AE113" s="56">
        <f t="shared" si="112"/>
        <v>885</v>
      </c>
      <c r="AF113" s="56">
        <f t="shared" si="112"/>
        <v>-213</v>
      </c>
      <c r="AG113" s="56">
        <f t="shared" ref="AG113:AH113" si="115">SUM(AG108:AG112)</f>
        <v>694</v>
      </c>
      <c r="AH113" s="56">
        <f t="shared" si="115"/>
        <v>-257</v>
      </c>
      <c r="AI113" s="56">
        <f t="shared" ref="AI113:AJ113" si="116">SUM(AI108:AI112)</f>
        <v>914</v>
      </c>
      <c r="AJ113" s="55">
        <f t="shared" si="116"/>
        <v>298</v>
      </c>
    </row>
    <row r="114" spans="1:36" x14ac:dyDescent="0.25">
      <c r="A114" s="4">
        <f>+A107+1</f>
        <v>16</v>
      </c>
      <c r="B114" s="41" t="s">
        <v>41</v>
      </c>
      <c r="C114" s="115"/>
      <c r="D114" s="116"/>
      <c r="E114" s="116"/>
      <c r="F114" s="117"/>
      <c r="G114" s="116"/>
      <c r="H114" s="116"/>
      <c r="I114" s="116"/>
      <c r="J114" s="116"/>
      <c r="K114" s="116"/>
      <c r="L114" s="116"/>
      <c r="M114" s="116"/>
      <c r="N114" s="118"/>
      <c r="O114" s="115"/>
      <c r="P114" s="116"/>
      <c r="Q114" s="116"/>
      <c r="R114" s="116"/>
      <c r="S114" s="116"/>
      <c r="T114" s="116"/>
      <c r="U114" s="116"/>
      <c r="V114" s="116"/>
      <c r="W114" s="116"/>
      <c r="X114" s="116"/>
      <c r="Y114" s="216"/>
      <c r="Z114" s="117"/>
      <c r="AA114" s="119"/>
      <c r="AB114" s="120"/>
      <c r="AC114" s="120"/>
      <c r="AD114" s="120"/>
      <c r="AE114" s="120"/>
      <c r="AF114" s="120"/>
      <c r="AG114" s="120"/>
      <c r="AH114" s="120"/>
      <c r="AI114" s="120"/>
      <c r="AJ114" s="121"/>
    </row>
    <row r="115" spans="1:36" x14ac:dyDescent="0.25">
      <c r="A115" s="4"/>
      <c r="B115" s="34" t="s">
        <v>21</v>
      </c>
      <c r="C115" s="92">
        <f>C94-C101</f>
        <v>-418267.65999999829</v>
      </c>
      <c r="D115" s="84">
        <f>D94-D101</f>
        <v>-745507.80999999959</v>
      </c>
      <c r="E115" s="84">
        <f t="shared" ref="E115:U115" si="117">E94-E101</f>
        <v>-1555375.9400000004</v>
      </c>
      <c r="F115" s="84">
        <f t="shared" si="117"/>
        <v>-1132439.7699999998</v>
      </c>
      <c r="G115" s="84">
        <f t="shared" si="117"/>
        <v>-1159967.25</v>
      </c>
      <c r="H115" s="84">
        <f t="shared" si="117"/>
        <v>-768359.6</v>
      </c>
      <c r="I115" s="84">
        <f t="shared" si="117"/>
        <v>-575958.74999999988</v>
      </c>
      <c r="J115" s="84">
        <f t="shared" si="117"/>
        <v>-521692.62999999966</v>
      </c>
      <c r="K115" s="84">
        <f t="shared" si="117"/>
        <v>1089930.9300000002</v>
      </c>
      <c r="L115" s="84">
        <f t="shared" si="117"/>
        <v>1777208.8000000017</v>
      </c>
      <c r="M115" s="84">
        <f t="shared" si="117"/>
        <v>1473060.4299999997</v>
      </c>
      <c r="N115" s="83">
        <f t="shared" si="117"/>
        <v>1386828.0199999996</v>
      </c>
      <c r="O115" s="84">
        <f t="shared" si="117"/>
        <v>-656089.87000000011</v>
      </c>
      <c r="P115" s="84">
        <f t="shared" si="117"/>
        <v>-236518.37000000011</v>
      </c>
      <c r="Q115" s="84">
        <f>Q94-Q101</f>
        <v>-486836.71999999974</v>
      </c>
      <c r="R115" s="84">
        <f t="shared" si="117"/>
        <v>-1438019</v>
      </c>
      <c r="S115" s="84">
        <f t="shared" si="117"/>
        <v>-781360.24000000011</v>
      </c>
      <c r="T115" s="84">
        <f t="shared" si="117"/>
        <v>-559983.74</v>
      </c>
      <c r="U115" s="84">
        <f t="shared" si="117"/>
        <v>-481482.83999999997</v>
      </c>
      <c r="V115" s="84">
        <f t="shared" ref="V115" si="118">V94-V101</f>
        <v>-198803.04000000004</v>
      </c>
      <c r="W115" s="84">
        <f t="shared" ref="W115:X115" si="119">W94-W101</f>
        <v>807318.31999999983</v>
      </c>
      <c r="X115" s="84">
        <f t="shared" si="119"/>
        <v>1586493.2199999988</v>
      </c>
      <c r="Y115" s="217">
        <f t="shared" ref="Y115" si="120">Y94-Y101</f>
        <v>2253922.6900000004</v>
      </c>
      <c r="Z115" s="84">
        <f t="shared" ref="Z115:AJ119" si="121">C115-O115</f>
        <v>237822.21000000183</v>
      </c>
      <c r="AA115" s="84">
        <f t="shared" si="121"/>
        <v>-508989.43999999948</v>
      </c>
      <c r="AB115" s="84">
        <f t="shared" si="121"/>
        <v>-1068539.2200000007</v>
      </c>
      <c r="AC115" s="84">
        <f t="shared" si="121"/>
        <v>305579.23000000021</v>
      </c>
      <c r="AD115" s="84">
        <f t="shared" si="121"/>
        <v>-378607.00999999989</v>
      </c>
      <c r="AE115" s="84">
        <f t="shared" si="121"/>
        <v>-208375.86</v>
      </c>
      <c r="AF115" s="84">
        <f t="shared" si="121"/>
        <v>-94475.909999999916</v>
      </c>
      <c r="AG115" s="84">
        <f t="shared" si="121"/>
        <v>-322889.58999999962</v>
      </c>
      <c r="AH115" s="84">
        <f t="shared" si="121"/>
        <v>282612.61000000034</v>
      </c>
      <c r="AI115" s="84">
        <f t="shared" si="121"/>
        <v>190715.58000000287</v>
      </c>
      <c r="AJ115" s="83">
        <f t="shared" si="121"/>
        <v>-780862.26000000071</v>
      </c>
    </row>
    <row r="116" spans="1:36" x14ac:dyDescent="0.25">
      <c r="A116" s="4"/>
      <c r="B116" s="34" t="s">
        <v>22</v>
      </c>
      <c r="C116" s="92">
        <f t="shared" ref="C116:D119" si="122">C95-C102</f>
        <v>627449.21</v>
      </c>
      <c r="D116" s="84">
        <f t="shared" si="122"/>
        <v>426920.80999999982</v>
      </c>
      <c r="E116" s="84">
        <f t="shared" ref="E116:U116" si="123">E95-E102</f>
        <v>103693.90999999997</v>
      </c>
      <c r="F116" s="84">
        <f t="shared" si="123"/>
        <v>-9970.4500000000116</v>
      </c>
      <c r="G116" s="84">
        <f t="shared" si="123"/>
        <v>-68817.599999999977</v>
      </c>
      <c r="H116" s="84">
        <f t="shared" si="123"/>
        <v>-101834.97</v>
      </c>
      <c r="I116" s="84">
        <f t="shared" si="123"/>
        <v>-105581.34</v>
      </c>
      <c r="J116" s="84">
        <f t="shared" si="123"/>
        <v>-81669.76999999999</v>
      </c>
      <c r="K116" s="84">
        <f t="shared" si="123"/>
        <v>208458.75</v>
      </c>
      <c r="L116" s="84">
        <f t="shared" si="123"/>
        <v>482162.31000000017</v>
      </c>
      <c r="M116" s="84">
        <f t="shared" si="123"/>
        <v>589210.8600000001</v>
      </c>
      <c r="N116" s="83">
        <f t="shared" si="123"/>
        <v>656347.05000000016</v>
      </c>
      <c r="O116" s="84">
        <f t="shared" si="123"/>
        <v>473933.83000000007</v>
      </c>
      <c r="P116" s="84">
        <f t="shared" si="123"/>
        <v>287794.84999999998</v>
      </c>
      <c r="Q116" s="84">
        <f>Q95-Q102</f>
        <v>193070.40999999992</v>
      </c>
      <c r="R116" s="84">
        <f t="shared" si="123"/>
        <v>-20188</v>
      </c>
      <c r="S116" s="84">
        <f t="shared" si="123"/>
        <v>-30647.690000000002</v>
      </c>
      <c r="T116" s="84">
        <f t="shared" si="123"/>
        <v>-4536.9000000000233</v>
      </c>
      <c r="U116" s="84">
        <f t="shared" si="123"/>
        <v>-6449.7299999999814</v>
      </c>
      <c r="V116" s="84">
        <f t="shared" ref="V116" si="124">V95-V102</f>
        <v>58835.139999999985</v>
      </c>
      <c r="W116" s="84">
        <f t="shared" ref="W116:X116" si="125">W95-W102</f>
        <v>225134.86</v>
      </c>
      <c r="X116" s="84">
        <f t="shared" si="125"/>
        <v>427394.14999999991</v>
      </c>
      <c r="Y116" s="172">
        <f t="shared" ref="Y116" si="126">Y95-Y102</f>
        <v>669811.69999999995</v>
      </c>
      <c r="Z116" s="84">
        <f t="shared" si="121"/>
        <v>153515.37999999989</v>
      </c>
      <c r="AA116" s="84">
        <f t="shared" si="121"/>
        <v>139125.95999999985</v>
      </c>
      <c r="AB116" s="84">
        <f t="shared" si="121"/>
        <v>-89376.499999999942</v>
      </c>
      <c r="AC116" s="84">
        <f t="shared" si="121"/>
        <v>10217.549999999988</v>
      </c>
      <c r="AD116" s="84">
        <f t="shared" si="121"/>
        <v>-38169.909999999974</v>
      </c>
      <c r="AE116" s="84">
        <f t="shared" si="121"/>
        <v>-97298.069999999978</v>
      </c>
      <c r="AF116" s="84">
        <f t="shared" si="121"/>
        <v>-99131.610000000015</v>
      </c>
      <c r="AG116" s="84">
        <f t="shared" si="121"/>
        <v>-140504.90999999997</v>
      </c>
      <c r="AH116" s="84">
        <f t="shared" si="121"/>
        <v>-16676.109999999986</v>
      </c>
      <c r="AI116" s="84">
        <f t="shared" si="121"/>
        <v>54768.160000000265</v>
      </c>
      <c r="AJ116" s="83">
        <f t="shared" si="121"/>
        <v>-80600.839999999851</v>
      </c>
    </row>
    <row r="117" spans="1:36" x14ac:dyDescent="0.25">
      <c r="A117" s="4"/>
      <c r="B117" s="34" t="s">
        <v>23</v>
      </c>
      <c r="C117" s="92">
        <f t="shared" si="122"/>
        <v>-528145.18999999994</v>
      </c>
      <c r="D117" s="84">
        <f t="shared" si="122"/>
        <v>-718225.94</v>
      </c>
      <c r="E117" s="84">
        <f t="shared" ref="E117:U117" si="127">E96-E103</f>
        <v>-532227.58000000007</v>
      </c>
      <c r="F117" s="84">
        <f t="shared" si="127"/>
        <v>-269377.25</v>
      </c>
      <c r="G117" s="84">
        <f t="shared" si="127"/>
        <v>-212849.98</v>
      </c>
      <c r="H117" s="84">
        <f t="shared" si="127"/>
        <v>-98718.77999999997</v>
      </c>
      <c r="I117" s="84">
        <f t="shared" si="127"/>
        <v>-48667.79999999993</v>
      </c>
      <c r="J117" s="84">
        <f t="shared" si="127"/>
        <v>-52182.489999999991</v>
      </c>
      <c r="K117" s="84">
        <f t="shared" si="127"/>
        <v>384700.91000000003</v>
      </c>
      <c r="L117" s="84">
        <f t="shared" si="127"/>
        <v>461183.51999999979</v>
      </c>
      <c r="M117" s="84">
        <f t="shared" si="127"/>
        <v>202361.39999999991</v>
      </c>
      <c r="N117" s="83">
        <f t="shared" si="127"/>
        <v>102277.4600000002</v>
      </c>
      <c r="O117" s="84">
        <f t="shared" si="127"/>
        <v>-471631.72</v>
      </c>
      <c r="P117" s="84">
        <f t="shared" si="127"/>
        <v>-167506.17999999993</v>
      </c>
      <c r="Q117" s="84">
        <f>Q96-Q103</f>
        <v>-410689.89</v>
      </c>
      <c r="R117" s="84">
        <f t="shared" si="127"/>
        <v>-450640</v>
      </c>
      <c r="S117" s="84">
        <f t="shared" si="127"/>
        <v>-126525.49000000002</v>
      </c>
      <c r="T117" s="84">
        <f t="shared" si="127"/>
        <v>-74500.829999999987</v>
      </c>
      <c r="U117" s="84">
        <f t="shared" si="127"/>
        <v>-101453.27999999997</v>
      </c>
      <c r="V117" s="84">
        <f t="shared" ref="V117" si="128">V96-V103</f>
        <v>4053.0100000000093</v>
      </c>
      <c r="W117" s="84">
        <f t="shared" ref="W117:X117" si="129">W96-W103</f>
        <v>269155.1100000001</v>
      </c>
      <c r="X117" s="84">
        <f t="shared" si="129"/>
        <v>400233.54999999981</v>
      </c>
      <c r="Y117" s="172">
        <f t="shared" ref="Y117" si="130">Y96-Y103</f>
        <v>470844.37000000034</v>
      </c>
      <c r="Z117" s="84">
        <f t="shared" si="121"/>
        <v>-56513.469999999972</v>
      </c>
      <c r="AA117" s="84">
        <f t="shared" si="121"/>
        <v>-550719.76</v>
      </c>
      <c r="AB117" s="84">
        <f t="shared" si="121"/>
        <v>-121537.69000000006</v>
      </c>
      <c r="AC117" s="84">
        <f t="shared" si="121"/>
        <v>181262.75</v>
      </c>
      <c r="AD117" s="84">
        <f t="shared" si="121"/>
        <v>-86324.489999999991</v>
      </c>
      <c r="AE117" s="84">
        <f t="shared" si="121"/>
        <v>-24217.949999999983</v>
      </c>
      <c r="AF117" s="84">
        <f t="shared" si="121"/>
        <v>52785.48000000004</v>
      </c>
      <c r="AG117" s="84">
        <f t="shared" si="121"/>
        <v>-56235.5</v>
      </c>
      <c r="AH117" s="84">
        <f t="shared" si="121"/>
        <v>115545.79999999993</v>
      </c>
      <c r="AI117" s="84">
        <f t="shared" si="121"/>
        <v>60949.969999999972</v>
      </c>
      <c r="AJ117" s="83">
        <f t="shared" si="121"/>
        <v>-268482.97000000044</v>
      </c>
    </row>
    <row r="118" spans="1:36" x14ac:dyDescent="0.25">
      <c r="A118" s="4"/>
      <c r="B118" s="34" t="s">
        <v>24</v>
      </c>
      <c r="C118" s="92">
        <f t="shared" si="122"/>
        <v>-6073.6700000001583</v>
      </c>
      <c r="D118" s="84">
        <f t="shared" si="122"/>
        <v>-774374.33000000007</v>
      </c>
      <c r="E118" s="84">
        <f t="shared" ref="E118:U118" si="131">E97-E104</f>
        <v>-323672.84000000008</v>
      </c>
      <c r="F118" s="84">
        <f t="shared" si="131"/>
        <v>-282698.95999999996</v>
      </c>
      <c r="G118" s="84">
        <f t="shared" si="131"/>
        <v>-151539.81</v>
      </c>
      <c r="H118" s="84">
        <f t="shared" si="131"/>
        <v>-44065.09</v>
      </c>
      <c r="I118" s="84">
        <f t="shared" si="131"/>
        <v>-11024.869999999995</v>
      </c>
      <c r="J118" s="84">
        <f t="shared" si="131"/>
        <v>82027.070000000007</v>
      </c>
      <c r="K118" s="84">
        <f t="shared" si="131"/>
        <v>381854.36</v>
      </c>
      <c r="L118" s="84">
        <f t="shared" si="131"/>
        <v>379397.9700000002</v>
      </c>
      <c r="M118" s="84">
        <f t="shared" si="131"/>
        <v>238080.10999999987</v>
      </c>
      <c r="N118" s="83">
        <f t="shared" si="131"/>
        <v>-101323.24999999977</v>
      </c>
      <c r="O118" s="84">
        <f t="shared" si="131"/>
        <v>-250463.97999999998</v>
      </c>
      <c r="P118" s="84">
        <f t="shared" si="131"/>
        <v>-106487.31999999995</v>
      </c>
      <c r="Q118" s="84">
        <f>Q97-Q104</f>
        <v>-287398.35000000003</v>
      </c>
      <c r="R118" s="84">
        <f t="shared" si="131"/>
        <v>-386044</v>
      </c>
      <c r="S118" s="84">
        <f t="shared" si="131"/>
        <v>-112315.40000000002</v>
      </c>
      <c r="T118" s="84">
        <f t="shared" si="131"/>
        <v>-34554.679999999993</v>
      </c>
      <c r="U118" s="84">
        <f t="shared" si="131"/>
        <v>5931.390000000014</v>
      </c>
      <c r="V118" s="84">
        <f t="shared" ref="V118" si="132">V97-V104</f>
        <v>89255.290000000037</v>
      </c>
      <c r="W118" s="84">
        <f t="shared" ref="W118:X118" si="133">W97-W104</f>
        <v>335543.47000000009</v>
      </c>
      <c r="X118" s="84">
        <f t="shared" si="133"/>
        <v>333701.09000000008</v>
      </c>
      <c r="Y118" s="172">
        <f t="shared" ref="Y118" si="134">Y97-Y104</f>
        <v>500687.99</v>
      </c>
      <c r="Z118" s="84">
        <f t="shared" si="121"/>
        <v>244390.30999999982</v>
      </c>
      <c r="AA118" s="84">
        <f t="shared" si="121"/>
        <v>-667887.01000000013</v>
      </c>
      <c r="AB118" s="84">
        <f t="shared" si="121"/>
        <v>-36274.490000000049</v>
      </c>
      <c r="AC118" s="84">
        <f t="shared" si="121"/>
        <v>103345.04000000004</v>
      </c>
      <c r="AD118" s="84">
        <f t="shared" si="121"/>
        <v>-39224.409999999974</v>
      </c>
      <c r="AE118" s="84">
        <f t="shared" si="121"/>
        <v>-9510.4100000000035</v>
      </c>
      <c r="AF118" s="84">
        <f t="shared" si="121"/>
        <v>-16956.260000000009</v>
      </c>
      <c r="AG118" s="84">
        <f t="shared" si="121"/>
        <v>-7228.2200000000303</v>
      </c>
      <c r="AH118" s="84">
        <f t="shared" si="121"/>
        <v>46310.889999999898</v>
      </c>
      <c r="AI118" s="84">
        <f t="shared" si="121"/>
        <v>45696.880000000121</v>
      </c>
      <c r="AJ118" s="83">
        <f t="shared" si="121"/>
        <v>-262607.88000000012</v>
      </c>
    </row>
    <row r="119" spans="1:36" x14ac:dyDescent="0.25">
      <c r="A119" s="4"/>
      <c r="B119" s="34" t="s">
        <v>25</v>
      </c>
      <c r="C119" s="92">
        <f t="shared" si="122"/>
        <v>530492.33000000007</v>
      </c>
      <c r="D119" s="84">
        <f t="shared" si="122"/>
        <v>-813586.54</v>
      </c>
      <c r="E119" s="84">
        <f t="shared" ref="E119:U119" si="135">E98-E105</f>
        <v>-667187.68000000005</v>
      </c>
      <c r="F119" s="84">
        <f t="shared" si="135"/>
        <v>189634.51</v>
      </c>
      <c r="G119" s="84">
        <f t="shared" si="135"/>
        <v>-410476.48</v>
      </c>
      <c r="H119" s="84">
        <f t="shared" si="135"/>
        <v>-439012.55999999994</v>
      </c>
      <c r="I119" s="84">
        <f t="shared" si="135"/>
        <v>183620.10999999987</v>
      </c>
      <c r="J119" s="84">
        <f t="shared" si="135"/>
        <v>52699.169999999925</v>
      </c>
      <c r="K119" s="84">
        <f t="shared" si="135"/>
        <v>272952.63000000012</v>
      </c>
      <c r="L119" s="84">
        <f t="shared" si="135"/>
        <v>332371.70999999996</v>
      </c>
      <c r="M119" s="84">
        <f t="shared" si="135"/>
        <v>-311883.48999999976</v>
      </c>
      <c r="N119" s="83">
        <f t="shared" si="135"/>
        <v>86354.15000000014</v>
      </c>
      <c r="O119" s="84">
        <f t="shared" si="135"/>
        <v>-263180.05999999982</v>
      </c>
      <c r="P119" s="84">
        <f t="shared" si="135"/>
        <v>-341408.41000000015</v>
      </c>
      <c r="Q119" s="84">
        <f>Q98-Q105</f>
        <v>-278219.56000000006</v>
      </c>
      <c r="R119" s="84">
        <f t="shared" si="135"/>
        <v>-354984</v>
      </c>
      <c r="S119" s="84">
        <f t="shared" si="135"/>
        <v>135576.45999999996</v>
      </c>
      <c r="T119" s="84">
        <f t="shared" si="135"/>
        <v>9564.0500000000466</v>
      </c>
      <c r="U119" s="84">
        <f t="shared" si="135"/>
        <v>-264815.16000000003</v>
      </c>
      <c r="V119" s="84">
        <f t="shared" ref="V119" si="136">V98-V105</f>
        <v>254411.45999999996</v>
      </c>
      <c r="W119" s="84">
        <f t="shared" ref="W119:X119" si="137">W98-W105</f>
        <v>43980.540000000037</v>
      </c>
      <c r="X119" s="84">
        <f t="shared" si="137"/>
        <v>214885.16999999993</v>
      </c>
      <c r="Y119" s="172">
        <f t="shared" ref="Y119" si="138">Y98-Y105</f>
        <v>23456.659999999916</v>
      </c>
      <c r="Z119" s="84">
        <f t="shared" si="121"/>
        <v>793672.3899999999</v>
      </c>
      <c r="AA119" s="84">
        <f t="shared" si="121"/>
        <v>-472178.12999999989</v>
      </c>
      <c r="AB119" s="84">
        <f t="shared" si="121"/>
        <v>-388968.12</v>
      </c>
      <c r="AC119" s="84">
        <f t="shared" si="121"/>
        <v>544618.51</v>
      </c>
      <c r="AD119" s="84">
        <f t="shared" si="121"/>
        <v>-546052.93999999994</v>
      </c>
      <c r="AE119" s="84">
        <f t="shared" si="121"/>
        <v>-448576.61</v>
      </c>
      <c r="AF119" s="84">
        <f t="shared" si="121"/>
        <v>448435.2699999999</v>
      </c>
      <c r="AG119" s="84">
        <f t="shared" si="121"/>
        <v>-201712.29000000004</v>
      </c>
      <c r="AH119" s="84">
        <f t="shared" si="121"/>
        <v>228972.09000000008</v>
      </c>
      <c r="AI119" s="84">
        <f t="shared" si="121"/>
        <v>117486.54000000004</v>
      </c>
      <c r="AJ119" s="83">
        <f t="shared" si="121"/>
        <v>-335340.14999999967</v>
      </c>
    </row>
    <row r="120" spans="1:36" ht="14.95" thickBot="1" x14ac:dyDescent="0.3">
      <c r="A120" s="4"/>
      <c r="B120" s="36" t="s">
        <v>26</v>
      </c>
      <c r="C120" s="95">
        <f>SUM(C115:C119)</f>
        <v>205455.02000000165</v>
      </c>
      <c r="D120" s="77">
        <f>SUM(D115:D119)</f>
        <v>-2624773.8099999996</v>
      </c>
      <c r="E120" s="77">
        <f t="shared" ref="E120:U120" si="139">SUM(E115:E119)</f>
        <v>-2974770.1300000008</v>
      </c>
      <c r="F120" s="77">
        <f t="shared" si="139"/>
        <v>-1504851.9199999997</v>
      </c>
      <c r="G120" s="77">
        <f t="shared" si="139"/>
        <v>-2003651.12</v>
      </c>
      <c r="H120" s="77">
        <f t="shared" si="139"/>
        <v>-1451990.9999999998</v>
      </c>
      <c r="I120" s="77">
        <f t="shared" si="139"/>
        <v>-557612.64999999991</v>
      </c>
      <c r="J120" s="77">
        <f t="shared" si="139"/>
        <v>-520818.64999999967</v>
      </c>
      <c r="K120" s="77">
        <f t="shared" si="139"/>
        <v>2337897.58</v>
      </c>
      <c r="L120" s="77">
        <f t="shared" si="139"/>
        <v>3432324.3100000019</v>
      </c>
      <c r="M120" s="77">
        <f t="shared" si="139"/>
        <v>2190829.3099999996</v>
      </c>
      <c r="N120" s="76">
        <f t="shared" si="139"/>
        <v>2130483.4300000006</v>
      </c>
      <c r="O120" s="77">
        <f t="shared" si="139"/>
        <v>-1167431.7999999998</v>
      </c>
      <c r="P120" s="77">
        <f t="shared" si="139"/>
        <v>-564125.43000000017</v>
      </c>
      <c r="Q120" s="77">
        <f t="shared" si="139"/>
        <v>-1270074.1099999999</v>
      </c>
      <c r="R120" s="77">
        <f t="shared" si="139"/>
        <v>-2649875</v>
      </c>
      <c r="S120" s="77">
        <f t="shared" si="139"/>
        <v>-915272.36000000034</v>
      </c>
      <c r="T120" s="77">
        <f t="shared" si="139"/>
        <v>-664012.09999999986</v>
      </c>
      <c r="U120" s="77">
        <f t="shared" si="139"/>
        <v>-848269.61999999988</v>
      </c>
      <c r="V120" s="77">
        <f t="shared" ref="V120:X120" si="140">SUM(V115:V119)</f>
        <v>207751.85999999996</v>
      </c>
      <c r="W120" s="77">
        <f t="shared" si="140"/>
        <v>1681132.3000000003</v>
      </c>
      <c r="X120" s="77">
        <f t="shared" si="140"/>
        <v>2962707.1799999988</v>
      </c>
      <c r="Y120" s="165">
        <f t="shared" ref="Y120" si="141">SUM(Y115:Y119)</f>
        <v>3918723.4100000011</v>
      </c>
      <c r="Z120" s="77">
        <f>SUM(Z115:Z119)</f>
        <v>1372886.8200000015</v>
      </c>
      <c r="AA120" s="77">
        <f t="shared" ref="AA120:AF120" si="142">SUM(AA115:AA119)</f>
        <v>-2060648.3799999997</v>
      </c>
      <c r="AB120" s="77">
        <f t="shared" si="142"/>
        <v>-1704696.0200000005</v>
      </c>
      <c r="AC120" s="77">
        <f t="shared" si="142"/>
        <v>1145023.0800000003</v>
      </c>
      <c r="AD120" s="77">
        <f t="shared" si="142"/>
        <v>-1088378.7599999998</v>
      </c>
      <c r="AE120" s="77">
        <f t="shared" si="142"/>
        <v>-787978.89999999991</v>
      </c>
      <c r="AF120" s="77">
        <f t="shared" si="142"/>
        <v>290656.96999999997</v>
      </c>
      <c r="AG120" s="77">
        <f t="shared" ref="AG120:AH120" si="143">SUM(AG115:AG119)</f>
        <v>-728570.50999999966</v>
      </c>
      <c r="AH120" s="77">
        <f t="shared" si="143"/>
        <v>656765.28000000026</v>
      </c>
      <c r="AI120" s="77">
        <f t="shared" ref="AI120:AJ120" si="144">SUM(AI115:AI119)</f>
        <v>469617.13000000326</v>
      </c>
      <c r="AJ120" s="76">
        <f t="shared" si="144"/>
        <v>-1727894.1000000008</v>
      </c>
    </row>
    <row r="121" spans="1:36" x14ac:dyDescent="0.25">
      <c r="A121" s="4">
        <f>+A114+1</f>
        <v>17</v>
      </c>
      <c r="B121" s="41" t="s">
        <v>42</v>
      </c>
      <c r="C121" s="57"/>
      <c r="D121" s="58"/>
      <c r="E121" s="58"/>
      <c r="F121" s="60"/>
      <c r="G121" s="58"/>
      <c r="H121" s="58"/>
      <c r="I121" s="58"/>
      <c r="J121" s="58"/>
      <c r="K121" s="58"/>
      <c r="L121" s="58"/>
      <c r="M121" s="58"/>
      <c r="N121" s="59"/>
      <c r="O121" s="57"/>
      <c r="P121" s="58"/>
      <c r="Q121" s="58"/>
      <c r="R121" s="116"/>
      <c r="S121" s="58"/>
      <c r="T121" s="58"/>
      <c r="U121" s="58"/>
      <c r="V121" s="58"/>
      <c r="W121" s="58"/>
      <c r="X121" s="58"/>
      <c r="Y121" s="207"/>
      <c r="Z121" s="60"/>
      <c r="AA121" s="61"/>
      <c r="AB121" s="62"/>
      <c r="AC121" s="62"/>
      <c r="AD121" s="62"/>
      <c r="AE121" s="62"/>
      <c r="AF121" s="62"/>
      <c r="AG121" s="62"/>
      <c r="AH121" s="62"/>
      <c r="AI121" s="62"/>
      <c r="AJ121" s="63"/>
    </row>
    <row r="122" spans="1:36" x14ac:dyDescent="0.25">
      <c r="A122" s="4"/>
      <c r="B122" s="34" t="s">
        <v>21</v>
      </c>
      <c r="C122" s="51"/>
      <c r="D122" s="52"/>
      <c r="E122" s="52"/>
      <c r="F122" s="54"/>
      <c r="G122" s="52"/>
      <c r="H122" s="54"/>
      <c r="I122" s="52"/>
      <c r="J122" s="54"/>
      <c r="K122" s="52"/>
      <c r="L122" s="54"/>
      <c r="M122" s="54"/>
      <c r="N122" s="122"/>
      <c r="O122" s="51"/>
      <c r="P122" s="54"/>
      <c r="Q122" s="198"/>
      <c r="R122" s="198"/>
      <c r="S122" s="54"/>
      <c r="T122" s="54"/>
      <c r="U122" s="54"/>
      <c r="V122" s="54"/>
      <c r="W122" s="54"/>
      <c r="X122" s="54"/>
      <c r="Y122" s="208"/>
      <c r="Z122" s="54">
        <f t="shared" ref="Z122:AJ126" si="145">C122-O122</f>
        <v>0</v>
      </c>
      <c r="AA122" s="54">
        <f t="shared" si="145"/>
        <v>0</v>
      </c>
      <c r="AB122" s="54">
        <f t="shared" si="145"/>
        <v>0</v>
      </c>
      <c r="AC122" s="54">
        <f t="shared" si="145"/>
        <v>0</v>
      </c>
      <c r="AD122" s="54">
        <f t="shared" si="145"/>
        <v>0</v>
      </c>
      <c r="AE122" s="54">
        <f t="shared" si="145"/>
        <v>0</v>
      </c>
      <c r="AF122" s="54">
        <f t="shared" si="145"/>
        <v>0</v>
      </c>
      <c r="AG122" s="54">
        <f t="shared" si="145"/>
        <v>0</v>
      </c>
      <c r="AH122" s="54">
        <f t="shared" si="145"/>
        <v>0</v>
      </c>
      <c r="AI122" s="54">
        <f t="shared" si="145"/>
        <v>0</v>
      </c>
      <c r="AJ122" s="66">
        <f t="shared" si="145"/>
        <v>0</v>
      </c>
    </row>
    <row r="123" spans="1:36" x14ac:dyDescent="0.25">
      <c r="A123" s="4"/>
      <c r="B123" s="34" t="s">
        <v>22</v>
      </c>
      <c r="C123" s="51">
        <v>131</v>
      </c>
      <c r="D123" s="52">
        <v>135</v>
      </c>
      <c r="E123" s="52">
        <v>149</v>
      </c>
      <c r="F123" s="54">
        <v>148</v>
      </c>
      <c r="G123" s="52">
        <v>148</v>
      </c>
      <c r="H123" s="54">
        <v>136</v>
      </c>
      <c r="I123" s="52">
        <v>183</v>
      </c>
      <c r="J123" s="54">
        <v>161</v>
      </c>
      <c r="K123" s="52">
        <v>140</v>
      </c>
      <c r="L123" s="54">
        <v>136</v>
      </c>
      <c r="M123" s="54">
        <v>131</v>
      </c>
      <c r="N123" s="122">
        <v>126</v>
      </c>
      <c r="O123" s="51">
        <v>126</v>
      </c>
      <c r="P123" s="54">
        <v>124</v>
      </c>
      <c r="Q123" s="198">
        <v>85</v>
      </c>
      <c r="R123" s="198">
        <v>85</v>
      </c>
      <c r="S123" s="54">
        <v>109</v>
      </c>
      <c r="T123" s="54">
        <v>101</v>
      </c>
      <c r="U123" s="54">
        <v>108</v>
      </c>
      <c r="V123" s="54">
        <v>98</v>
      </c>
      <c r="W123" s="54">
        <v>91</v>
      </c>
      <c r="X123" s="54">
        <v>97</v>
      </c>
      <c r="Y123" s="208">
        <v>86</v>
      </c>
      <c r="Z123" s="54">
        <f t="shared" si="145"/>
        <v>5</v>
      </c>
      <c r="AA123" s="54">
        <f t="shared" si="145"/>
        <v>11</v>
      </c>
      <c r="AB123" s="54">
        <f t="shared" si="145"/>
        <v>64</v>
      </c>
      <c r="AC123" s="54">
        <f t="shared" si="145"/>
        <v>63</v>
      </c>
      <c r="AD123" s="54">
        <f t="shared" si="145"/>
        <v>39</v>
      </c>
      <c r="AE123" s="54">
        <f t="shared" si="145"/>
        <v>35</v>
      </c>
      <c r="AF123" s="54">
        <f t="shared" si="145"/>
        <v>75</v>
      </c>
      <c r="AG123" s="54">
        <f t="shared" si="145"/>
        <v>63</v>
      </c>
      <c r="AH123" s="54">
        <f t="shared" si="145"/>
        <v>49</v>
      </c>
      <c r="AI123" s="54">
        <f t="shared" si="145"/>
        <v>39</v>
      </c>
      <c r="AJ123" s="53">
        <f t="shared" si="145"/>
        <v>45</v>
      </c>
    </row>
    <row r="124" spans="1:36" x14ac:dyDescent="0.25">
      <c r="A124" s="4"/>
      <c r="B124" s="34" t="s">
        <v>23</v>
      </c>
      <c r="C124" s="51"/>
      <c r="D124" s="52"/>
      <c r="E124" s="52"/>
      <c r="F124" s="54"/>
      <c r="G124" s="52"/>
      <c r="H124" s="54"/>
      <c r="I124" s="52"/>
      <c r="J124" s="54"/>
      <c r="K124" s="52"/>
      <c r="L124" s="54"/>
      <c r="M124" s="54"/>
      <c r="N124" s="122"/>
      <c r="O124" s="51"/>
      <c r="P124" s="54"/>
      <c r="Q124" s="198"/>
      <c r="R124" s="198"/>
      <c r="S124" s="54"/>
      <c r="T124" s="54"/>
      <c r="U124" s="54"/>
      <c r="V124" s="54"/>
      <c r="W124" s="54"/>
      <c r="X124" s="54"/>
      <c r="Y124" s="208"/>
      <c r="Z124" s="54">
        <f t="shared" si="145"/>
        <v>0</v>
      </c>
      <c r="AA124" s="54">
        <f t="shared" si="145"/>
        <v>0</v>
      </c>
      <c r="AB124" s="54">
        <f t="shared" si="145"/>
        <v>0</v>
      </c>
      <c r="AC124" s="54">
        <f t="shared" si="145"/>
        <v>0</v>
      </c>
      <c r="AD124" s="54">
        <f t="shared" si="145"/>
        <v>0</v>
      </c>
      <c r="AE124" s="54">
        <f t="shared" si="145"/>
        <v>0</v>
      </c>
      <c r="AF124" s="54">
        <f t="shared" si="145"/>
        <v>0</v>
      </c>
      <c r="AG124" s="54">
        <f t="shared" si="145"/>
        <v>0</v>
      </c>
      <c r="AH124" s="54">
        <f t="shared" si="145"/>
        <v>0</v>
      </c>
      <c r="AI124" s="54">
        <f t="shared" si="145"/>
        <v>0</v>
      </c>
      <c r="AJ124" s="53">
        <f t="shared" si="145"/>
        <v>0</v>
      </c>
    </row>
    <row r="125" spans="1:36" x14ac:dyDescent="0.25">
      <c r="A125" s="4"/>
      <c r="B125" s="34" t="s">
        <v>24</v>
      </c>
      <c r="C125" s="51"/>
      <c r="D125" s="52"/>
      <c r="E125" s="52"/>
      <c r="F125" s="54"/>
      <c r="G125" s="52"/>
      <c r="H125" s="54"/>
      <c r="I125" s="52"/>
      <c r="J125" s="54"/>
      <c r="K125" s="52"/>
      <c r="L125" s="54"/>
      <c r="M125" s="54"/>
      <c r="N125" s="122"/>
      <c r="O125" s="51"/>
      <c r="P125" s="54"/>
      <c r="Q125" s="198"/>
      <c r="R125" s="198"/>
      <c r="S125" s="54"/>
      <c r="T125" s="54"/>
      <c r="U125" s="54"/>
      <c r="V125" s="54"/>
      <c r="W125" s="54"/>
      <c r="X125" s="54"/>
      <c r="Y125" s="208"/>
      <c r="Z125" s="54">
        <f t="shared" si="145"/>
        <v>0</v>
      </c>
      <c r="AA125" s="54">
        <f t="shared" si="145"/>
        <v>0</v>
      </c>
      <c r="AB125" s="54">
        <f t="shared" si="145"/>
        <v>0</v>
      </c>
      <c r="AC125" s="54">
        <f t="shared" si="145"/>
        <v>0</v>
      </c>
      <c r="AD125" s="54">
        <f t="shared" si="145"/>
        <v>0</v>
      </c>
      <c r="AE125" s="54">
        <f t="shared" si="145"/>
        <v>0</v>
      </c>
      <c r="AF125" s="54">
        <f t="shared" si="145"/>
        <v>0</v>
      </c>
      <c r="AG125" s="54">
        <f t="shared" si="145"/>
        <v>0</v>
      </c>
      <c r="AH125" s="54">
        <f t="shared" si="145"/>
        <v>0</v>
      </c>
      <c r="AI125" s="54">
        <f t="shared" si="145"/>
        <v>0</v>
      </c>
      <c r="AJ125" s="53">
        <f t="shared" si="145"/>
        <v>0</v>
      </c>
    </row>
    <row r="126" spans="1:36" x14ac:dyDescent="0.25">
      <c r="A126" s="4"/>
      <c r="B126" s="34" t="s">
        <v>25</v>
      </c>
      <c r="C126" s="51"/>
      <c r="D126" s="52"/>
      <c r="E126" s="52"/>
      <c r="F126" s="54"/>
      <c r="G126" s="52"/>
      <c r="H126" s="54"/>
      <c r="I126" s="52"/>
      <c r="J126" s="54"/>
      <c r="K126" s="52"/>
      <c r="L126" s="54"/>
      <c r="M126" s="54"/>
      <c r="N126" s="122"/>
      <c r="O126" s="51"/>
      <c r="P126" s="54"/>
      <c r="Q126" s="198"/>
      <c r="R126" s="198"/>
      <c r="S126" s="54"/>
      <c r="T126" s="54"/>
      <c r="U126" s="54"/>
      <c r="V126" s="54"/>
      <c r="W126" s="54"/>
      <c r="X126" s="54"/>
      <c r="Y126" s="208"/>
      <c r="Z126" s="54">
        <f t="shared" si="145"/>
        <v>0</v>
      </c>
      <c r="AA126" s="54">
        <f t="shared" si="145"/>
        <v>0</v>
      </c>
      <c r="AB126" s="54">
        <f t="shared" si="145"/>
        <v>0</v>
      </c>
      <c r="AC126" s="54">
        <f t="shared" si="145"/>
        <v>0</v>
      </c>
      <c r="AD126" s="54">
        <f t="shared" si="145"/>
        <v>0</v>
      </c>
      <c r="AE126" s="54">
        <f t="shared" si="145"/>
        <v>0</v>
      </c>
      <c r="AF126" s="54">
        <f t="shared" si="145"/>
        <v>0</v>
      </c>
      <c r="AG126" s="54">
        <f t="shared" si="145"/>
        <v>0</v>
      </c>
      <c r="AH126" s="54">
        <f t="shared" si="145"/>
        <v>0</v>
      </c>
      <c r="AI126" s="54">
        <f t="shared" si="145"/>
        <v>0</v>
      </c>
      <c r="AJ126" s="53">
        <f t="shared" si="145"/>
        <v>0</v>
      </c>
    </row>
    <row r="127" spans="1:36" x14ac:dyDescent="0.25">
      <c r="A127" s="4"/>
      <c r="B127" s="34" t="s">
        <v>26</v>
      </c>
      <c r="C127" s="123">
        <f>SUM(C122:C126)</f>
        <v>131</v>
      </c>
      <c r="D127" s="54">
        <f>SUM(D122:D126)</f>
        <v>135</v>
      </c>
      <c r="E127" s="54">
        <f t="shared" ref="E127:F127" si="146">SUM(E122:E126)</f>
        <v>149</v>
      </c>
      <c r="F127" s="54">
        <f t="shared" si="146"/>
        <v>148</v>
      </c>
      <c r="G127" s="54">
        <f t="shared" ref="G127" si="147">SUM(G122:G126)</f>
        <v>148</v>
      </c>
      <c r="H127" s="54">
        <f t="shared" ref="H127" si="148">SUM(H122:H126)</f>
        <v>136</v>
      </c>
      <c r="I127" s="54">
        <f t="shared" ref="I127" si="149">SUM(I122:I126)</f>
        <v>183</v>
      </c>
      <c r="J127" s="54">
        <f t="shared" ref="J127" si="150">SUM(J122:J126)</f>
        <v>161</v>
      </c>
      <c r="K127" s="54">
        <f t="shared" ref="K127" si="151">SUM(K122:K126)</f>
        <v>140</v>
      </c>
      <c r="L127" s="54">
        <f t="shared" ref="L127" si="152">SUM(L122:L126)</f>
        <v>136</v>
      </c>
      <c r="M127" s="54">
        <f t="shared" ref="M127" si="153">SUM(M122:M126)</f>
        <v>131</v>
      </c>
      <c r="N127" s="181">
        <f t="shared" ref="N127" si="154">SUM(N122:N126)</f>
        <v>126</v>
      </c>
      <c r="O127" s="64">
        <f t="shared" ref="O127" si="155">SUM(O122:O126)</f>
        <v>126</v>
      </c>
      <c r="P127" s="54">
        <f t="shared" ref="P127" si="156">SUM(P122:P126)</f>
        <v>124</v>
      </c>
      <c r="Q127" s="181">
        <f t="shared" ref="Q127" si="157">SUM(Q122:Q126)</f>
        <v>85</v>
      </c>
      <c r="R127" s="181">
        <f t="shared" ref="R127" si="158">SUM(R122:R126)</f>
        <v>85</v>
      </c>
      <c r="S127" s="54">
        <f t="shared" ref="S127" si="159">SUM(S122:S126)</f>
        <v>109</v>
      </c>
      <c r="T127" s="54">
        <f t="shared" ref="T127" si="160">SUM(T122:T126)</f>
        <v>101</v>
      </c>
      <c r="U127" s="54">
        <f t="shared" ref="U127:X127" si="161">SUM(U122:U126)</f>
        <v>108</v>
      </c>
      <c r="V127" s="54">
        <f t="shared" si="161"/>
        <v>98</v>
      </c>
      <c r="W127" s="54">
        <f t="shared" si="161"/>
        <v>91</v>
      </c>
      <c r="X127" s="54">
        <f t="shared" si="161"/>
        <v>97</v>
      </c>
      <c r="Y127" s="211">
        <f t="shared" ref="Y127" si="162">SUM(Y122:Y126)</f>
        <v>86</v>
      </c>
      <c r="Z127" s="54">
        <f t="shared" ref="Z127" si="163">SUM(Z122:Z126)</f>
        <v>5</v>
      </c>
      <c r="AA127" s="54">
        <f t="shared" ref="AA127" si="164">SUM(AA122:AA126)</f>
        <v>11</v>
      </c>
      <c r="AB127" s="54">
        <f t="shared" ref="AB127" si="165">SUM(AB122:AB126)</f>
        <v>64</v>
      </c>
      <c r="AC127" s="54">
        <f t="shared" ref="AC127" si="166">SUM(AC122:AC126)</f>
        <v>63</v>
      </c>
      <c r="AD127" s="54">
        <f t="shared" ref="AD127" si="167">SUM(AD122:AD126)</f>
        <v>39</v>
      </c>
      <c r="AE127" s="54">
        <f t="shared" ref="AE127" si="168">SUM(AE122:AE126)</f>
        <v>35</v>
      </c>
      <c r="AF127" s="54">
        <f t="shared" ref="AF127:AG127" si="169">SUM(AF122:AF126)</f>
        <v>75</v>
      </c>
      <c r="AG127" s="54">
        <f t="shared" si="169"/>
        <v>63</v>
      </c>
      <c r="AH127" s="54">
        <f t="shared" ref="AH127:AI127" si="170">SUM(AH122:AH126)</f>
        <v>49</v>
      </c>
      <c r="AI127" s="54">
        <f t="shared" si="170"/>
        <v>39</v>
      </c>
      <c r="AJ127" s="53">
        <f t="shared" ref="AJ127" si="171">SUM(AJ122:AJ126)</f>
        <v>45</v>
      </c>
    </row>
    <row r="128" spans="1:36" x14ac:dyDescent="0.25">
      <c r="A128" s="4">
        <f>+A121+1</f>
        <v>18</v>
      </c>
      <c r="B128" s="42" t="s">
        <v>43</v>
      </c>
      <c r="C128" s="124"/>
      <c r="D128" s="62"/>
      <c r="E128" s="62"/>
      <c r="F128" s="62"/>
      <c r="G128" s="62"/>
      <c r="H128" s="125"/>
      <c r="I128" s="62"/>
      <c r="J128" s="125"/>
      <c r="K128" s="62"/>
      <c r="L128" s="125"/>
      <c r="M128" s="125"/>
      <c r="N128" s="126"/>
      <c r="O128" s="124"/>
      <c r="P128" s="125"/>
      <c r="Q128" s="62"/>
      <c r="R128" s="125"/>
      <c r="S128" s="62"/>
      <c r="T128" s="125"/>
      <c r="U128" s="125"/>
      <c r="V128" s="125"/>
      <c r="W128" s="125"/>
      <c r="X128" s="125"/>
      <c r="Y128" s="218"/>
      <c r="Z128" s="125"/>
      <c r="AA128" s="125"/>
      <c r="AB128" s="62"/>
      <c r="AC128" s="125"/>
      <c r="AD128" s="62"/>
      <c r="AE128" s="125"/>
      <c r="AF128" s="125"/>
      <c r="AG128" s="125"/>
      <c r="AH128" s="125"/>
      <c r="AI128" s="125"/>
      <c r="AJ128" s="202"/>
    </row>
    <row r="129" spans="1:36" x14ac:dyDescent="0.25">
      <c r="A129" s="4"/>
      <c r="B129" s="34" t="s">
        <v>21</v>
      </c>
      <c r="C129" s="127"/>
      <c r="D129" s="128">
        <v>101</v>
      </c>
      <c r="E129" s="128">
        <v>218</v>
      </c>
      <c r="F129" s="128">
        <v>154</v>
      </c>
      <c r="G129" s="128">
        <v>235</v>
      </c>
      <c r="H129" s="129">
        <v>129</v>
      </c>
      <c r="I129" s="128">
        <v>87</v>
      </c>
      <c r="J129" s="129">
        <v>70</v>
      </c>
      <c r="K129" s="128">
        <v>6</v>
      </c>
      <c r="L129" s="129">
        <v>1</v>
      </c>
      <c r="M129" s="129">
        <v>9</v>
      </c>
      <c r="N129" s="130">
        <v>4</v>
      </c>
      <c r="O129" s="127">
        <v>3</v>
      </c>
      <c r="P129" s="129">
        <v>0</v>
      </c>
      <c r="Q129" s="129">
        <v>0</v>
      </c>
      <c r="R129" s="129">
        <v>0</v>
      </c>
      <c r="S129" s="128">
        <v>0</v>
      </c>
      <c r="T129" s="128">
        <v>0</v>
      </c>
      <c r="U129" s="128"/>
      <c r="V129" s="128"/>
      <c r="W129" s="128"/>
      <c r="X129" s="128"/>
      <c r="Y129" s="209"/>
      <c r="Z129" s="203">
        <f t="shared" ref="Z129:AJ133" si="172">C129-O129</f>
        <v>-3</v>
      </c>
      <c r="AA129" s="129">
        <f t="shared" si="172"/>
        <v>101</v>
      </c>
      <c r="AB129" s="129">
        <f t="shared" si="172"/>
        <v>218</v>
      </c>
      <c r="AC129" s="129">
        <f t="shared" si="172"/>
        <v>154</v>
      </c>
      <c r="AD129" s="129">
        <f t="shared" si="172"/>
        <v>235</v>
      </c>
      <c r="AE129" s="129">
        <f t="shared" si="172"/>
        <v>129</v>
      </c>
      <c r="AF129" s="129">
        <f t="shared" si="172"/>
        <v>87</v>
      </c>
      <c r="AG129" s="129">
        <f t="shared" si="172"/>
        <v>70</v>
      </c>
      <c r="AH129" s="129">
        <f t="shared" si="172"/>
        <v>6</v>
      </c>
      <c r="AI129" s="129">
        <f t="shared" si="172"/>
        <v>1</v>
      </c>
      <c r="AJ129" s="132">
        <f t="shared" si="172"/>
        <v>9</v>
      </c>
    </row>
    <row r="130" spans="1:36" x14ac:dyDescent="0.25">
      <c r="A130" s="4"/>
      <c r="B130" s="34" t="s">
        <v>22</v>
      </c>
      <c r="C130" s="127">
        <v>1</v>
      </c>
      <c r="D130" s="128">
        <v>43</v>
      </c>
      <c r="E130" s="128">
        <v>72</v>
      </c>
      <c r="F130" s="128">
        <v>30</v>
      </c>
      <c r="G130" s="128">
        <v>41</v>
      </c>
      <c r="H130" s="129">
        <v>80</v>
      </c>
      <c r="I130" s="128">
        <v>40</v>
      </c>
      <c r="J130" s="129">
        <v>44</v>
      </c>
      <c r="K130" s="128"/>
      <c r="L130" s="129"/>
      <c r="M130" s="129"/>
      <c r="N130" s="130"/>
      <c r="O130" s="127">
        <v>0</v>
      </c>
      <c r="P130" s="129">
        <v>0</v>
      </c>
      <c r="Q130" s="129">
        <v>0</v>
      </c>
      <c r="R130" s="129">
        <v>0</v>
      </c>
      <c r="S130" s="128">
        <v>0</v>
      </c>
      <c r="T130" s="128">
        <v>0</v>
      </c>
      <c r="U130" s="128"/>
      <c r="V130" s="128"/>
      <c r="W130" s="128"/>
      <c r="X130" s="128"/>
      <c r="Y130" s="209">
        <v>1</v>
      </c>
      <c r="Z130" s="204">
        <f t="shared" si="172"/>
        <v>1</v>
      </c>
      <c r="AA130" s="129">
        <f t="shared" si="172"/>
        <v>43</v>
      </c>
      <c r="AB130" s="129">
        <f t="shared" si="172"/>
        <v>72</v>
      </c>
      <c r="AC130" s="129">
        <f t="shared" si="172"/>
        <v>30</v>
      </c>
      <c r="AD130" s="129">
        <f t="shared" si="172"/>
        <v>41</v>
      </c>
      <c r="AE130" s="129">
        <f t="shared" si="172"/>
        <v>80</v>
      </c>
      <c r="AF130" s="129">
        <f t="shared" si="172"/>
        <v>40</v>
      </c>
      <c r="AG130" s="129">
        <f t="shared" si="172"/>
        <v>44</v>
      </c>
      <c r="AH130" s="129">
        <f t="shared" si="172"/>
        <v>0</v>
      </c>
      <c r="AI130" s="129">
        <f t="shared" si="172"/>
        <v>0</v>
      </c>
      <c r="AJ130" s="132">
        <f t="shared" si="172"/>
        <v>-1</v>
      </c>
    </row>
    <row r="131" spans="1:36" x14ac:dyDescent="0.25">
      <c r="A131" s="4"/>
      <c r="B131" s="34" t="s">
        <v>23</v>
      </c>
      <c r="C131" s="127">
        <v>4</v>
      </c>
      <c r="D131" s="128">
        <v>11</v>
      </c>
      <c r="E131" s="128">
        <v>17</v>
      </c>
      <c r="F131" s="128">
        <v>6</v>
      </c>
      <c r="G131" s="128">
        <v>8</v>
      </c>
      <c r="H131" s="129">
        <v>8</v>
      </c>
      <c r="I131" s="128">
        <v>5</v>
      </c>
      <c r="J131" s="129">
        <v>3</v>
      </c>
      <c r="K131" s="128">
        <v>4</v>
      </c>
      <c r="L131" s="129">
        <v>3</v>
      </c>
      <c r="M131" s="129">
        <v>5</v>
      </c>
      <c r="N131" s="130">
        <v>3</v>
      </c>
      <c r="O131" s="127">
        <v>2</v>
      </c>
      <c r="P131" s="129">
        <v>0</v>
      </c>
      <c r="Q131" s="129">
        <v>0</v>
      </c>
      <c r="R131" s="129">
        <v>0</v>
      </c>
      <c r="S131" s="128">
        <v>0</v>
      </c>
      <c r="T131" s="128">
        <v>0</v>
      </c>
      <c r="U131" s="128">
        <v>10</v>
      </c>
      <c r="V131" s="128">
        <v>2</v>
      </c>
      <c r="W131" s="128">
        <v>1</v>
      </c>
      <c r="X131" s="128">
        <v>1</v>
      </c>
      <c r="Y131" s="209"/>
      <c r="Z131" s="204">
        <f t="shared" si="172"/>
        <v>2</v>
      </c>
      <c r="AA131" s="129">
        <f t="shared" si="172"/>
        <v>11</v>
      </c>
      <c r="AB131" s="129">
        <f t="shared" si="172"/>
        <v>17</v>
      </c>
      <c r="AC131" s="129">
        <f t="shared" si="172"/>
        <v>6</v>
      </c>
      <c r="AD131" s="129">
        <f t="shared" si="172"/>
        <v>8</v>
      </c>
      <c r="AE131" s="129">
        <f t="shared" si="172"/>
        <v>8</v>
      </c>
      <c r="AF131" s="129">
        <f t="shared" si="172"/>
        <v>-5</v>
      </c>
      <c r="AG131" s="129">
        <f t="shared" si="172"/>
        <v>1</v>
      </c>
      <c r="AH131" s="129">
        <f t="shared" si="172"/>
        <v>3</v>
      </c>
      <c r="AI131" s="129">
        <f t="shared" si="172"/>
        <v>2</v>
      </c>
      <c r="AJ131" s="132">
        <f t="shared" si="172"/>
        <v>5</v>
      </c>
    </row>
    <row r="132" spans="1:36" x14ac:dyDescent="0.25">
      <c r="A132" s="4"/>
      <c r="B132" s="34" t="s">
        <v>24</v>
      </c>
      <c r="C132" s="127"/>
      <c r="D132" s="128">
        <v>1</v>
      </c>
      <c r="E132" s="128">
        <v>1</v>
      </c>
      <c r="F132" s="128"/>
      <c r="G132" s="128">
        <v>2</v>
      </c>
      <c r="H132" s="129"/>
      <c r="I132" s="128"/>
      <c r="J132" s="129"/>
      <c r="K132" s="128"/>
      <c r="L132" s="129"/>
      <c r="M132" s="129"/>
      <c r="N132" s="130"/>
      <c r="O132" s="127">
        <v>0</v>
      </c>
      <c r="P132" s="129">
        <v>0</v>
      </c>
      <c r="Q132" s="129">
        <v>0</v>
      </c>
      <c r="R132" s="129">
        <v>0</v>
      </c>
      <c r="S132" s="128">
        <v>0</v>
      </c>
      <c r="T132" s="128">
        <v>0</v>
      </c>
      <c r="U132" s="128"/>
      <c r="V132" s="128"/>
      <c r="W132" s="128"/>
      <c r="X132" s="128"/>
      <c r="Y132" s="209"/>
      <c r="Z132" s="204">
        <f t="shared" si="172"/>
        <v>0</v>
      </c>
      <c r="AA132" s="129">
        <f t="shared" si="172"/>
        <v>1</v>
      </c>
      <c r="AB132" s="129">
        <f t="shared" si="172"/>
        <v>1</v>
      </c>
      <c r="AC132" s="129">
        <f t="shared" si="172"/>
        <v>0</v>
      </c>
      <c r="AD132" s="129">
        <f t="shared" si="172"/>
        <v>2</v>
      </c>
      <c r="AE132" s="129">
        <f t="shared" si="172"/>
        <v>0</v>
      </c>
      <c r="AF132" s="129">
        <f t="shared" si="172"/>
        <v>0</v>
      </c>
      <c r="AG132" s="129">
        <f t="shared" si="172"/>
        <v>0</v>
      </c>
      <c r="AH132" s="129">
        <f t="shared" si="172"/>
        <v>0</v>
      </c>
      <c r="AI132" s="129">
        <f t="shared" si="172"/>
        <v>0</v>
      </c>
      <c r="AJ132" s="132">
        <f t="shared" si="172"/>
        <v>0</v>
      </c>
    </row>
    <row r="133" spans="1:36" x14ac:dyDescent="0.25">
      <c r="A133" s="4"/>
      <c r="B133" s="34" t="s">
        <v>25</v>
      </c>
      <c r="C133" s="127"/>
      <c r="D133" s="128"/>
      <c r="E133" s="128"/>
      <c r="F133" s="128"/>
      <c r="G133" s="128"/>
      <c r="H133" s="129"/>
      <c r="I133" s="128"/>
      <c r="J133" s="129"/>
      <c r="K133" s="128"/>
      <c r="L133" s="129"/>
      <c r="M133" s="129"/>
      <c r="N133" s="130"/>
      <c r="O133" s="127">
        <v>0</v>
      </c>
      <c r="P133" s="129">
        <v>0</v>
      </c>
      <c r="Q133" s="129">
        <v>0</v>
      </c>
      <c r="R133" s="129">
        <v>0</v>
      </c>
      <c r="S133" s="128">
        <v>0</v>
      </c>
      <c r="T133" s="128">
        <v>0</v>
      </c>
      <c r="U133" s="128"/>
      <c r="V133" s="128"/>
      <c r="W133" s="128"/>
      <c r="X133" s="128"/>
      <c r="Y133" s="209"/>
      <c r="Z133" s="204">
        <f t="shared" si="172"/>
        <v>0</v>
      </c>
      <c r="AA133" s="129">
        <f t="shared" si="172"/>
        <v>0</v>
      </c>
      <c r="AB133" s="129">
        <f t="shared" si="172"/>
        <v>0</v>
      </c>
      <c r="AC133" s="129">
        <f t="shared" si="172"/>
        <v>0</v>
      </c>
      <c r="AD133" s="129">
        <f t="shared" si="172"/>
        <v>0</v>
      </c>
      <c r="AE133" s="129">
        <f t="shared" si="172"/>
        <v>0</v>
      </c>
      <c r="AF133" s="129">
        <f t="shared" si="172"/>
        <v>0</v>
      </c>
      <c r="AG133" s="129">
        <f t="shared" si="172"/>
        <v>0</v>
      </c>
      <c r="AH133" s="129">
        <f t="shared" si="172"/>
        <v>0</v>
      </c>
      <c r="AI133" s="129">
        <f t="shared" si="172"/>
        <v>0</v>
      </c>
      <c r="AJ133" s="132">
        <f t="shared" si="172"/>
        <v>0</v>
      </c>
    </row>
    <row r="134" spans="1:36" x14ac:dyDescent="0.25">
      <c r="A134" s="4"/>
      <c r="B134" s="34" t="s">
        <v>26</v>
      </c>
      <c r="C134" s="131">
        <f>SUM(C129:C133)</f>
        <v>5</v>
      </c>
      <c r="D134" s="129">
        <f>SUM(D129:D133)</f>
        <v>156</v>
      </c>
      <c r="E134" s="129">
        <f t="shared" ref="E134:U134" si="173">SUM(E129:E133)</f>
        <v>308</v>
      </c>
      <c r="F134" s="129">
        <f t="shared" si="173"/>
        <v>190</v>
      </c>
      <c r="G134" s="129">
        <f t="shared" si="173"/>
        <v>286</v>
      </c>
      <c r="H134" s="129">
        <f t="shared" si="173"/>
        <v>217</v>
      </c>
      <c r="I134" s="129">
        <f t="shared" si="173"/>
        <v>132</v>
      </c>
      <c r="J134" s="129">
        <f t="shared" si="173"/>
        <v>117</v>
      </c>
      <c r="K134" s="129">
        <f t="shared" si="173"/>
        <v>10</v>
      </c>
      <c r="L134" s="129">
        <f t="shared" si="173"/>
        <v>4</v>
      </c>
      <c r="M134" s="129">
        <f t="shared" si="173"/>
        <v>14</v>
      </c>
      <c r="N134" s="182">
        <f t="shared" si="173"/>
        <v>7</v>
      </c>
      <c r="O134" s="127">
        <f t="shared" si="173"/>
        <v>5</v>
      </c>
      <c r="P134" s="129">
        <f t="shared" si="173"/>
        <v>0</v>
      </c>
      <c r="Q134" s="129">
        <v>0</v>
      </c>
      <c r="R134" s="129">
        <f t="shared" si="173"/>
        <v>0</v>
      </c>
      <c r="S134" s="129">
        <f t="shared" si="173"/>
        <v>0</v>
      </c>
      <c r="T134" s="129">
        <f t="shared" si="173"/>
        <v>0</v>
      </c>
      <c r="U134" s="129">
        <f t="shared" si="173"/>
        <v>10</v>
      </c>
      <c r="V134" s="129">
        <f t="shared" ref="V134" si="174">SUM(V129:V133)</f>
        <v>2</v>
      </c>
      <c r="W134" s="129">
        <f t="shared" ref="W134:X134" si="175">SUM(W129:W133)</f>
        <v>1</v>
      </c>
      <c r="X134" s="129">
        <f t="shared" si="175"/>
        <v>1</v>
      </c>
      <c r="Y134" s="160">
        <f t="shared" ref="Y134" si="176">SUM(Y129:Y133)</f>
        <v>1</v>
      </c>
      <c r="Z134" s="204">
        <f>SUM(Z129:Z133)</f>
        <v>0</v>
      </c>
      <c r="AA134" s="129">
        <f>SUM(AA129:AA133)</f>
        <v>156</v>
      </c>
      <c r="AB134" s="129">
        <f>SUM(AB129:AB133)</f>
        <v>308</v>
      </c>
      <c r="AC134" s="129">
        <f t="shared" ref="AC134:AF134" si="177">SUM(AC129:AC133)</f>
        <v>190</v>
      </c>
      <c r="AD134" s="129">
        <f t="shared" si="177"/>
        <v>286</v>
      </c>
      <c r="AE134" s="129">
        <f t="shared" si="177"/>
        <v>217</v>
      </c>
      <c r="AF134" s="129">
        <f t="shared" si="177"/>
        <v>122</v>
      </c>
      <c r="AG134" s="129">
        <f t="shared" ref="AG134:AH134" si="178">SUM(AG129:AG133)</f>
        <v>115</v>
      </c>
      <c r="AH134" s="129">
        <f t="shared" si="178"/>
        <v>9</v>
      </c>
      <c r="AI134" s="129">
        <f t="shared" ref="AI134:AJ134" si="179">SUM(AI129:AI133)</f>
        <v>3</v>
      </c>
      <c r="AJ134" s="132">
        <f t="shared" si="179"/>
        <v>13</v>
      </c>
    </row>
    <row r="135" spans="1:36" x14ac:dyDescent="0.25">
      <c r="A135" s="4">
        <f>+A128+1</f>
        <v>19</v>
      </c>
      <c r="B135" s="43" t="s">
        <v>44</v>
      </c>
      <c r="C135" s="133"/>
      <c r="D135" s="120"/>
      <c r="E135" s="120"/>
      <c r="F135" s="120"/>
      <c r="G135" s="120"/>
      <c r="H135" s="133"/>
      <c r="I135" s="120"/>
      <c r="J135" s="133"/>
      <c r="K135" s="120"/>
      <c r="L135" s="133"/>
      <c r="M135" s="133"/>
      <c r="N135" s="134"/>
      <c r="O135" s="135"/>
      <c r="P135" s="133"/>
      <c r="Q135" s="120"/>
      <c r="R135" s="133"/>
      <c r="S135" s="120"/>
      <c r="T135" s="133"/>
      <c r="U135" s="133"/>
      <c r="V135" s="133"/>
      <c r="W135" s="133"/>
      <c r="X135" s="133"/>
      <c r="Y135" s="219"/>
      <c r="Z135" s="205"/>
      <c r="AA135" s="133"/>
      <c r="AB135" s="133"/>
      <c r="AC135" s="133"/>
      <c r="AD135" s="120"/>
      <c r="AE135" s="133"/>
      <c r="AF135" s="133"/>
      <c r="AG135" s="133"/>
      <c r="AH135" s="133"/>
      <c r="AI135" s="133"/>
      <c r="AJ135" s="136"/>
    </row>
    <row r="136" spans="1:36" x14ac:dyDescent="0.25">
      <c r="A136" s="4"/>
      <c r="B136" s="34" t="s">
        <v>21</v>
      </c>
      <c r="C136" s="137">
        <v>848</v>
      </c>
      <c r="D136" s="138">
        <v>887</v>
      </c>
      <c r="E136" s="138">
        <v>1220</v>
      </c>
      <c r="F136" s="138">
        <v>1169</v>
      </c>
      <c r="G136" s="138">
        <v>977</v>
      </c>
      <c r="H136" s="139">
        <v>1069</v>
      </c>
      <c r="I136" s="138">
        <v>751</v>
      </c>
      <c r="J136" s="139">
        <v>583</v>
      </c>
      <c r="K136" s="138">
        <v>359</v>
      </c>
      <c r="L136" s="139">
        <v>258</v>
      </c>
      <c r="M136" s="139">
        <v>284</v>
      </c>
      <c r="N136" s="140">
        <v>414</v>
      </c>
      <c r="O136" s="137">
        <v>505</v>
      </c>
      <c r="P136" s="129">
        <v>526</v>
      </c>
      <c r="Q136" s="128">
        <v>121</v>
      </c>
      <c r="R136" s="139">
        <v>355</v>
      </c>
      <c r="S136" s="138">
        <v>351</v>
      </c>
      <c r="T136" s="139">
        <v>276</v>
      </c>
      <c r="U136" s="139">
        <v>288</v>
      </c>
      <c r="V136" s="139">
        <v>251</v>
      </c>
      <c r="W136" s="139">
        <v>250</v>
      </c>
      <c r="X136" s="139">
        <v>267</v>
      </c>
      <c r="Y136" s="220">
        <v>262</v>
      </c>
      <c r="Z136" s="204">
        <f t="shared" ref="Z136:AJ140" si="180">C136-O136</f>
        <v>343</v>
      </c>
      <c r="AA136" s="129">
        <f t="shared" si="180"/>
        <v>361</v>
      </c>
      <c r="AB136" s="129">
        <f t="shared" si="180"/>
        <v>1099</v>
      </c>
      <c r="AC136" s="129">
        <f t="shared" si="180"/>
        <v>814</v>
      </c>
      <c r="AD136" s="129">
        <f t="shared" si="180"/>
        <v>626</v>
      </c>
      <c r="AE136" s="129">
        <f t="shared" si="180"/>
        <v>793</v>
      </c>
      <c r="AF136" s="129">
        <f t="shared" si="180"/>
        <v>463</v>
      </c>
      <c r="AG136" s="129">
        <f t="shared" si="180"/>
        <v>332</v>
      </c>
      <c r="AH136" s="129">
        <f t="shared" si="180"/>
        <v>109</v>
      </c>
      <c r="AI136" s="129">
        <f t="shared" si="180"/>
        <v>-9</v>
      </c>
      <c r="AJ136" s="132">
        <f t="shared" si="180"/>
        <v>22</v>
      </c>
    </row>
    <row r="137" spans="1:36" x14ac:dyDescent="0.25">
      <c r="A137" s="4"/>
      <c r="B137" s="34" t="s">
        <v>22</v>
      </c>
      <c r="C137" s="137">
        <v>325</v>
      </c>
      <c r="D137" s="138">
        <v>344</v>
      </c>
      <c r="E137" s="138">
        <v>632</v>
      </c>
      <c r="F137" s="138">
        <v>627</v>
      </c>
      <c r="G137" s="138">
        <v>477</v>
      </c>
      <c r="H137" s="139">
        <v>526</v>
      </c>
      <c r="I137" s="138">
        <v>493</v>
      </c>
      <c r="J137" s="139">
        <v>477</v>
      </c>
      <c r="K137" s="138">
        <v>288</v>
      </c>
      <c r="L137" s="139">
        <v>188</v>
      </c>
      <c r="M137" s="139">
        <v>182</v>
      </c>
      <c r="N137" s="140">
        <v>178</v>
      </c>
      <c r="O137" s="137">
        <v>167</v>
      </c>
      <c r="P137" s="129">
        <v>127</v>
      </c>
      <c r="Q137" s="128">
        <v>429</v>
      </c>
      <c r="R137" s="139">
        <v>102</v>
      </c>
      <c r="S137" s="138">
        <v>107</v>
      </c>
      <c r="T137" s="139">
        <v>74</v>
      </c>
      <c r="U137" s="139">
        <v>75</v>
      </c>
      <c r="V137" s="139">
        <v>67</v>
      </c>
      <c r="W137" s="139">
        <v>63</v>
      </c>
      <c r="X137" s="139">
        <v>80</v>
      </c>
      <c r="Y137" s="220">
        <v>77</v>
      </c>
      <c r="Z137" s="204">
        <f t="shared" si="180"/>
        <v>158</v>
      </c>
      <c r="AA137" s="129">
        <f t="shared" si="180"/>
        <v>217</v>
      </c>
      <c r="AB137" s="129">
        <f t="shared" si="180"/>
        <v>203</v>
      </c>
      <c r="AC137" s="129">
        <f t="shared" si="180"/>
        <v>525</v>
      </c>
      <c r="AD137" s="129">
        <f t="shared" si="180"/>
        <v>370</v>
      </c>
      <c r="AE137" s="129">
        <f t="shared" si="180"/>
        <v>452</v>
      </c>
      <c r="AF137" s="129">
        <f t="shared" si="180"/>
        <v>418</v>
      </c>
      <c r="AG137" s="129">
        <f t="shared" si="180"/>
        <v>410</v>
      </c>
      <c r="AH137" s="129">
        <f t="shared" si="180"/>
        <v>225</v>
      </c>
      <c r="AI137" s="129">
        <f t="shared" si="180"/>
        <v>108</v>
      </c>
      <c r="AJ137" s="132">
        <f t="shared" si="180"/>
        <v>105</v>
      </c>
    </row>
    <row r="138" spans="1:36" x14ac:dyDescent="0.25">
      <c r="A138" s="4"/>
      <c r="B138" s="34" t="s">
        <v>23</v>
      </c>
      <c r="C138" s="137">
        <v>23</v>
      </c>
      <c r="D138" s="138">
        <v>21</v>
      </c>
      <c r="E138" s="138">
        <v>47</v>
      </c>
      <c r="F138" s="138">
        <v>48</v>
      </c>
      <c r="G138" s="138">
        <v>37</v>
      </c>
      <c r="H138" s="139">
        <v>31</v>
      </c>
      <c r="I138" s="138">
        <v>16</v>
      </c>
      <c r="J138" s="139">
        <v>14</v>
      </c>
      <c r="K138" s="138">
        <v>7</v>
      </c>
      <c r="L138" s="139">
        <v>4</v>
      </c>
      <c r="M138" s="139">
        <v>8</v>
      </c>
      <c r="N138" s="140">
        <v>10</v>
      </c>
      <c r="O138" s="137">
        <v>10</v>
      </c>
      <c r="P138" s="129">
        <v>14</v>
      </c>
      <c r="Q138" s="128">
        <v>15</v>
      </c>
      <c r="R138" s="139">
        <v>13</v>
      </c>
      <c r="S138" s="138">
        <v>16</v>
      </c>
      <c r="T138" s="139">
        <v>14</v>
      </c>
      <c r="U138" s="139">
        <v>39</v>
      </c>
      <c r="V138" s="139">
        <v>37</v>
      </c>
      <c r="W138" s="139">
        <v>22</v>
      </c>
      <c r="X138" s="139">
        <v>29</v>
      </c>
      <c r="Y138" s="220">
        <v>25</v>
      </c>
      <c r="Z138" s="204">
        <f t="shared" si="180"/>
        <v>13</v>
      </c>
      <c r="AA138" s="129">
        <f t="shared" si="180"/>
        <v>7</v>
      </c>
      <c r="AB138" s="129">
        <f t="shared" si="180"/>
        <v>32</v>
      </c>
      <c r="AC138" s="129">
        <f t="shared" si="180"/>
        <v>35</v>
      </c>
      <c r="AD138" s="129">
        <f t="shared" si="180"/>
        <v>21</v>
      </c>
      <c r="AE138" s="129">
        <f t="shared" si="180"/>
        <v>17</v>
      </c>
      <c r="AF138" s="129">
        <f t="shared" si="180"/>
        <v>-23</v>
      </c>
      <c r="AG138" s="129">
        <f t="shared" si="180"/>
        <v>-23</v>
      </c>
      <c r="AH138" s="129">
        <f t="shared" si="180"/>
        <v>-15</v>
      </c>
      <c r="AI138" s="129">
        <f t="shared" si="180"/>
        <v>-25</v>
      </c>
      <c r="AJ138" s="132">
        <f t="shared" si="180"/>
        <v>-17</v>
      </c>
    </row>
    <row r="139" spans="1:36" x14ac:dyDescent="0.25">
      <c r="A139" s="4"/>
      <c r="B139" s="34" t="s">
        <v>24</v>
      </c>
      <c r="C139" s="137">
        <v>5</v>
      </c>
      <c r="D139" s="138">
        <v>6</v>
      </c>
      <c r="E139" s="138">
        <v>5</v>
      </c>
      <c r="F139" s="138">
        <v>6</v>
      </c>
      <c r="G139" s="138">
        <v>5</v>
      </c>
      <c r="H139" s="139">
        <v>2</v>
      </c>
      <c r="I139" s="138">
        <v>1</v>
      </c>
      <c r="J139" s="139">
        <v>1</v>
      </c>
      <c r="K139" s="138">
        <v>1</v>
      </c>
      <c r="L139" s="139">
        <v>1</v>
      </c>
      <c r="M139" s="139"/>
      <c r="N139" s="140">
        <v>1</v>
      </c>
      <c r="O139" s="137">
        <v>1</v>
      </c>
      <c r="P139" s="129">
        <v>0</v>
      </c>
      <c r="Q139" s="138">
        <v>3</v>
      </c>
      <c r="R139" s="139">
        <v>3</v>
      </c>
      <c r="S139" s="138">
        <v>3</v>
      </c>
      <c r="T139" s="139">
        <v>3</v>
      </c>
      <c r="U139" s="139">
        <v>6</v>
      </c>
      <c r="V139" s="139">
        <v>5</v>
      </c>
      <c r="W139" s="139">
        <v>4</v>
      </c>
      <c r="X139" s="139">
        <v>6</v>
      </c>
      <c r="Y139" s="220">
        <v>6</v>
      </c>
      <c r="Z139" s="204">
        <f t="shared" si="180"/>
        <v>4</v>
      </c>
      <c r="AA139" s="129">
        <f t="shared" si="180"/>
        <v>6</v>
      </c>
      <c r="AB139" s="129">
        <f t="shared" si="180"/>
        <v>2</v>
      </c>
      <c r="AC139" s="129">
        <f t="shared" si="180"/>
        <v>3</v>
      </c>
      <c r="AD139" s="129">
        <f t="shared" si="180"/>
        <v>2</v>
      </c>
      <c r="AE139" s="129">
        <f t="shared" si="180"/>
        <v>-1</v>
      </c>
      <c r="AF139" s="129">
        <f t="shared" si="180"/>
        <v>-5</v>
      </c>
      <c r="AG139" s="129">
        <f t="shared" si="180"/>
        <v>-4</v>
      </c>
      <c r="AH139" s="129">
        <f t="shared" si="180"/>
        <v>-3</v>
      </c>
      <c r="AI139" s="129">
        <f t="shared" si="180"/>
        <v>-5</v>
      </c>
      <c r="AJ139" s="132">
        <f t="shared" si="180"/>
        <v>-6</v>
      </c>
    </row>
    <row r="140" spans="1:36" x14ac:dyDescent="0.25">
      <c r="A140" s="4"/>
      <c r="B140" s="34" t="s">
        <v>25</v>
      </c>
      <c r="C140" s="137"/>
      <c r="D140" s="138"/>
      <c r="E140" s="138"/>
      <c r="F140" s="138"/>
      <c r="G140" s="138"/>
      <c r="H140" s="139"/>
      <c r="I140" s="138"/>
      <c r="J140" s="139"/>
      <c r="K140" s="138"/>
      <c r="L140" s="139"/>
      <c r="M140" s="139"/>
      <c r="N140" s="140"/>
      <c r="O140" s="137">
        <v>0</v>
      </c>
      <c r="P140" s="129">
        <v>0</v>
      </c>
      <c r="Q140" s="138"/>
      <c r="R140" s="139"/>
      <c r="S140" s="138"/>
      <c r="T140" s="139"/>
      <c r="U140" s="139"/>
      <c r="V140" s="139"/>
      <c r="W140" s="139"/>
      <c r="X140" s="139"/>
      <c r="Y140" s="220"/>
      <c r="Z140" s="204">
        <f t="shared" si="180"/>
        <v>0</v>
      </c>
      <c r="AA140" s="129">
        <f t="shared" si="180"/>
        <v>0</v>
      </c>
      <c r="AB140" s="129">
        <f t="shared" si="180"/>
        <v>0</v>
      </c>
      <c r="AC140" s="129">
        <f t="shared" si="180"/>
        <v>0</v>
      </c>
      <c r="AD140" s="129">
        <f t="shared" si="180"/>
        <v>0</v>
      </c>
      <c r="AE140" s="129">
        <f t="shared" si="180"/>
        <v>0</v>
      </c>
      <c r="AF140" s="129">
        <f t="shared" si="180"/>
        <v>0</v>
      </c>
      <c r="AG140" s="129">
        <f t="shared" si="180"/>
        <v>0</v>
      </c>
      <c r="AH140" s="129">
        <f t="shared" si="180"/>
        <v>0</v>
      </c>
      <c r="AI140" s="129">
        <f t="shared" si="180"/>
        <v>0</v>
      </c>
      <c r="AJ140" s="132">
        <f t="shared" si="180"/>
        <v>0</v>
      </c>
    </row>
    <row r="141" spans="1:36" ht="14.95" thickBot="1" x14ac:dyDescent="0.3">
      <c r="A141" s="4"/>
      <c r="B141" s="35" t="s">
        <v>26</v>
      </c>
      <c r="C141" s="141">
        <f>SUM(C136:C140)</f>
        <v>1201</v>
      </c>
      <c r="D141" s="142">
        <f>SUM(D136:D140)</f>
        <v>1258</v>
      </c>
      <c r="E141" s="142">
        <f t="shared" ref="E141:Z141" si="181">SUM(E136:E140)</f>
        <v>1904</v>
      </c>
      <c r="F141" s="142">
        <f t="shared" si="181"/>
        <v>1850</v>
      </c>
      <c r="G141" s="142">
        <f t="shared" si="181"/>
        <v>1496</v>
      </c>
      <c r="H141" s="142">
        <f t="shared" si="181"/>
        <v>1628</v>
      </c>
      <c r="I141" s="142">
        <f t="shared" si="181"/>
        <v>1261</v>
      </c>
      <c r="J141" s="142">
        <f t="shared" si="181"/>
        <v>1075</v>
      </c>
      <c r="K141" s="142">
        <f t="shared" si="181"/>
        <v>655</v>
      </c>
      <c r="L141" s="142">
        <f t="shared" si="181"/>
        <v>451</v>
      </c>
      <c r="M141" s="142">
        <f t="shared" si="181"/>
        <v>474</v>
      </c>
      <c r="N141" s="143">
        <f t="shared" si="181"/>
        <v>603</v>
      </c>
      <c r="O141" s="142">
        <f t="shared" si="181"/>
        <v>683</v>
      </c>
      <c r="P141" s="142">
        <f t="shared" si="181"/>
        <v>667</v>
      </c>
      <c r="Q141" s="142">
        <f>SUM(Q136:Q140)</f>
        <v>568</v>
      </c>
      <c r="R141" s="142">
        <f t="shared" si="181"/>
        <v>473</v>
      </c>
      <c r="S141" s="142">
        <f t="shared" si="181"/>
        <v>477</v>
      </c>
      <c r="T141" s="142">
        <f t="shared" si="181"/>
        <v>367</v>
      </c>
      <c r="U141" s="142">
        <f t="shared" si="181"/>
        <v>408</v>
      </c>
      <c r="V141" s="142">
        <f t="shared" ref="V141" si="182">SUM(V136:V140)</f>
        <v>360</v>
      </c>
      <c r="W141" s="142">
        <f t="shared" ref="W141" si="183">SUM(W136:W140)</f>
        <v>339</v>
      </c>
      <c r="X141" s="142">
        <f t="shared" ref="X141:Y141" si="184">SUM(X136:X140)</f>
        <v>382</v>
      </c>
      <c r="Y141" s="221">
        <f t="shared" si="184"/>
        <v>370</v>
      </c>
      <c r="Z141" s="206">
        <f t="shared" si="181"/>
        <v>518</v>
      </c>
      <c r="AA141" s="200">
        <f t="shared" ref="AA141" si="185">SUM(AA136:AA140)</f>
        <v>591</v>
      </c>
      <c r="AB141" s="200">
        <f t="shared" ref="AB141" si="186">SUM(AB136:AB140)</f>
        <v>1336</v>
      </c>
      <c r="AC141" s="200">
        <f t="shared" ref="AC141" si="187">SUM(AC136:AC140)</f>
        <v>1377</v>
      </c>
      <c r="AD141" s="200">
        <f t="shared" ref="AD141" si="188">SUM(AD136:AD140)</f>
        <v>1019</v>
      </c>
      <c r="AE141" s="200">
        <f t="shared" ref="AE141" si="189">SUM(AE136:AE140)</f>
        <v>1261</v>
      </c>
      <c r="AF141" s="200">
        <f t="shared" ref="AF141:AG141" si="190">SUM(AF136:AF140)</f>
        <v>853</v>
      </c>
      <c r="AG141" s="200">
        <f t="shared" si="190"/>
        <v>715</v>
      </c>
      <c r="AH141" s="200">
        <f t="shared" ref="AH141:AI141" si="191">SUM(AH136:AH140)</f>
        <v>316</v>
      </c>
      <c r="AI141" s="200">
        <f t="shared" si="191"/>
        <v>69</v>
      </c>
      <c r="AJ141" s="201">
        <f t="shared" ref="AJ141" si="192">SUM(AJ136:AJ140)</f>
        <v>104</v>
      </c>
    </row>
    <row r="142" spans="1:36" ht="14.95" thickTop="1" x14ac:dyDescent="0.25">
      <c r="A142" s="4"/>
    </row>
    <row r="143" spans="1:36" x14ac:dyDescent="0.25">
      <c r="B143" s="1" t="s">
        <v>45</v>
      </c>
    </row>
    <row r="144" spans="1:36" ht="16.3" x14ac:dyDescent="0.25">
      <c r="B144" s="186" t="s">
        <v>46</v>
      </c>
    </row>
    <row r="145" spans="2:2" ht="16.3" x14ac:dyDescent="0.25">
      <c r="B145" s="183" t="s">
        <v>47</v>
      </c>
    </row>
    <row r="146" spans="2:2" x14ac:dyDescent="0.25">
      <c r="B146" s="183"/>
    </row>
    <row r="147" spans="2:2" x14ac:dyDescent="0.25">
      <c r="B147" s="183"/>
    </row>
    <row r="148" spans="2:2" x14ac:dyDescent="0.25">
      <c r="B148" s="33"/>
    </row>
    <row r="149" spans="2:2" x14ac:dyDescent="0.25">
      <c r="B149" s="188"/>
    </row>
    <row r="150" spans="2:2" x14ac:dyDescent="0.25">
      <c r="B150" s="184"/>
    </row>
    <row r="151" spans="2:2" x14ac:dyDescent="0.25">
      <c r="B151" s="184"/>
    </row>
    <row r="155" spans="2:2" x14ac:dyDescent="0.25">
      <c r="B155" s="188"/>
    </row>
  </sheetData>
  <mergeCells count="4">
    <mergeCell ref="B1:AA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20007f-5983-4fd3-91eb-7f38210c17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 Boucher</cp:lastModifiedBy>
  <cp:revision/>
  <dcterms:created xsi:type="dcterms:W3CDTF">2020-04-08T09:56:20Z</dcterms:created>
  <dcterms:modified xsi:type="dcterms:W3CDTF">2021-02-11T23:45:29Z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-400262254</vt:i4>
  </property>
  <property fmtid="{D5CDD505-2E9C-101B-9397-08002B2CF9AE}" pid="5" name="_EmailSubject">
    <vt:lpwstr>D.P.U. 220-58 Inquiry of DPU into Establishing Policies and Practices for Elec. and Gas Cos Regarding Customer Assistance and Ratemaking Measures in Connection to the State of Emergency re: COVID-19.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-670976077</vt:i4>
  </property>
</Properties>
</file>