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daniel_traynor_eversource_com/Documents/My Documents/1-Credit Planning/Covid 19/MA DPU Reporting/Weekly Reports/"/>
    </mc:Choice>
  </mc:AlternateContent>
  <xr:revisionPtr revIDLastSave="479" documentId="13_ncr:1_{6C01140A-B22E-4286-811F-BC5956EC4AB4}" xr6:coauthVersionLast="45" xr6:coauthVersionMax="45" xr10:uidLastSave="{023F0FAC-0B75-4263-89F3-A9B406A862E4}"/>
  <bookViews>
    <workbookView xWindow="28680" yWindow="-120" windowWidth="29040" windowHeight="15840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13" i="8" l="1"/>
  <c r="AC106" i="8"/>
  <c r="AC120" i="8" s="1"/>
  <c r="AC115" i="8"/>
  <c r="AC116" i="8"/>
  <c r="AC117" i="8"/>
  <c r="AC118" i="8"/>
  <c r="AC119" i="8"/>
  <c r="AC115" i="7"/>
  <c r="AC116" i="7"/>
  <c r="AC117" i="7"/>
  <c r="AC118" i="7"/>
  <c r="AC119" i="7"/>
  <c r="AC120" i="7"/>
  <c r="AC113" i="7"/>
  <c r="AC106" i="7"/>
  <c r="AC115" i="9" l="1"/>
  <c r="AC116" i="9"/>
  <c r="AC117" i="9"/>
  <c r="AC118" i="9"/>
  <c r="AC119" i="9"/>
  <c r="AC120" i="9"/>
  <c r="AC113" i="9"/>
  <c r="AC106" i="9"/>
  <c r="AC141" i="8" l="1"/>
  <c r="AC127" i="8"/>
  <c r="AC141" i="7"/>
  <c r="AC127" i="7"/>
  <c r="AC127" i="9"/>
  <c r="AC141" i="9"/>
  <c r="AB115" i="8" l="1"/>
  <c r="AB116" i="8"/>
  <c r="AB117" i="8"/>
  <c r="AB118" i="8"/>
  <c r="AB119" i="8"/>
  <c r="AB120" i="8"/>
  <c r="AB113" i="8"/>
  <c r="AB106" i="8"/>
  <c r="AB115" i="7"/>
  <c r="AB116" i="7"/>
  <c r="AB117" i="7"/>
  <c r="AB118" i="7"/>
  <c r="AB119" i="7"/>
  <c r="AB120" i="7"/>
  <c r="AB113" i="7"/>
  <c r="AB106" i="7"/>
  <c r="AB106" i="9" l="1"/>
  <c r="AB113" i="9"/>
  <c r="AB115" i="9" l="1"/>
  <c r="AB116" i="9"/>
  <c r="AB117" i="9"/>
  <c r="AB118" i="9"/>
  <c r="AB119" i="9"/>
  <c r="AB120" i="9"/>
  <c r="AB127" i="9" l="1"/>
  <c r="AB141" i="8" l="1"/>
  <c r="AB127" i="8"/>
  <c r="AB141" i="7"/>
  <c r="AB127" i="7"/>
  <c r="AB141" i="9"/>
  <c r="AA120" i="8" l="1"/>
  <c r="AA119" i="8"/>
  <c r="AA118" i="8"/>
  <c r="AA117" i="8"/>
  <c r="AA116" i="8"/>
  <c r="AA115" i="8"/>
  <c r="AA113" i="8"/>
  <c r="AA106" i="8"/>
  <c r="AA120" i="7"/>
  <c r="AA119" i="7"/>
  <c r="AA118" i="7"/>
  <c r="AA117" i="7"/>
  <c r="AA116" i="7"/>
  <c r="AA115" i="7"/>
  <c r="AA113" i="7"/>
  <c r="AA106" i="7"/>
  <c r="Z115" i="9" l="1"/>
  <c r="AA115" i="9"/>
  <c r="Z116" i="9"/>
  <c r="AA116" i="9"/>
  <c r="Z117" i="9"/>
  <c r="AA117" i="9"/>
  <c r="Z118" i="9"/>
  <c r="AA118" i="9"/>
  <c r="Z119" i="9"/>
  <c r="AA119" i="9"/>
  <c r="AA120" i="9"/>
  <c r="AA113" i="9"/>
  <c r="AA106" i="9"/>
  <c r="AA98" i="8"/>
  <c r="AA97" i="8"/>
  <c r="AA96" i="8"/>
  <c r="AA99" i="8" s="1"/>
  <c r="AA95" i="8"/>
  <c r="AA94" i="8"/>
  <c r="AA92" i="8"/>
  <c r="AA85" i="8"/>
  <c r="AA78" i="8"/>
  <c r="AA70" i="8"/>
  <c r="AA69" i="8"/>
  <c r="AA68" i="8"/>
  <c r="AA67" i="8"/>
  <c r="AA71" i="8" s="1"/>
  <c r="AA66" i="8"/>
  <c r="AA64" i="8"/>
  <c r="AA57" i="8"/>
  <c r="AA50" i="8"/>
  <c r="AA43" i="8"/>
  <c r="AA36" i="8"/>
  <c r="AA29" i="8"/>
  <c r="AA21" i="8"/>
  <c r="AA20" i="8"/>
  <c r="AA19" i="8"/>
  <c r="AA18" i="8"/>
  <c r="AA22" i="8" s="1"/>
  <c r="AA17" i="8"/>
  <c r="AA15" i="8"/>
  <c r="AA141" i="8" l="1"/>
  <c r="AA127" i="8"/>
  <c r="AA141" i="7"/>
  <c r="AA127" i="7"/>
  <c r="AA127" i="9"/>
  <c r="AA141" i="9"/>
  <c r="Z115" i="8" l="1"/>
  <c r="Z116" i="8"/>
  <c r="Z117" i="8"/>
  <c r="Z118" i="8"/>
  <c r="Z119" i="8"/>
  <c r="Z120" i="8"/>
  <c r="Z113" i="8"/>
  <c r="Z106" i="8"/>
  <c r="Z115" i="7"/>
  <c r="Z116" i="7"/>
  <c r="Z117" i="7"/>
  <c r="Z118" i="7"/>
  <c r="Z119" i="7"/>
  <c r="Z120" i="7"/>
  <c r="Z113" i="7"/>
  <c r="Z106" i="7"/>
  <c r="Z98" i="7"/>
  <c r="Z97" i="7"/>
  <c r="Z96" i="7"/>
  <c r="Z95" i="7"/>
  <c r="Z94" i="7"/>
  <c r="Z99" i="7" s="1"/>
  <c r="Z92" i="7"/>
  <c r="Z85" i="7"/>
  <c r="Z78" i="7"/>
  <c r="Z70" i="7"/>
  <c r="Z69" i="7"/>
  <c r="Z68" i="7"/>
  <c r="Z67" i="7"/>
  <c r="Z66" i="7"/>
  <c r="Z71" i="7" s="1"/>
  <c r="Z64" i="7"/>
  <c r="Z57" i="7"/>
  <c r="Z50" i="7"/>
  <c r="Z43" i="7"/>
  <c r="Z36" i="7"/>
  <c r="Z29" i="7"/>
  <c r="Z21" i="7"/>
  <c r="Z20" i="7"/>
  <c r="Z19" i="7"/>
  <c r="Z18" i="7"/>
  <c r="Z17" i="7"/>
  <c r="Z22" i="7" s="1"/>
  <c r="Z15" i="7"/>
  <c r="Z113" i="9" l="1"/>
  <c r="Z106" i="9"/>
  <c r="Z120" i="9" s="1"/>
  <c r="Z141" i="8" l="1"/>
  <c r="Z127" i="8"/>
  <c r="Z127" i="7"/>
  <c r="Z141" i="7"/>
  <c r="Z127" i="9"/>
  <c r="Z141" i="9"/>
  <c r="Y113" i="8" l="1"/>
  <c r="Y106" i="8"/>
  <c r="Y113" i="7"/>
  <c r="Y106" i="7"/>
  <c r="Y120" i="7" s="1"/>
  <c r="Y113" i="9"/>
  <c r="Y106" i="9"/>
  <c r="Y120" i="9" s="1"/>
  <c r="Y120" i="8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 l="1"/>
  <c r="X134" i="8"/>
  <c r="Y127" i="8"/>
  <c r="Y141" i="7"/>
  <c r="AD141" i="7"/>
  <c r="Y127" i="7"/>
  <c r="Y127" i="9"/>
  <c r="Y141" i="9"/>
  <c r="AM10" i="8"/>
  <c r="AM11" i="8"/>
  <c r="AM12" i="8"/>
  <c r="AM13" i="8"/>
  <c r="AM14" i="8"/>
  <c r="AM15" i="8"/>
  <c r="AM17" i="8"/>
  <c r="AM18" i="8"/>
  <c r="AM19" i="8"/>
  <c r="AM20" i="8"/>
  <c r="AM21" i="8"/>
  <c r="AM22" i="8"/>
  <c r="AM24" i="8"/>
  <c r="AM25" i="8"/>
  <c r="AM26" i="8"/>
  <c r="AM27" i="8"/>
  <c r="AM28" i="8"/>
  <c r="AM29" i="8"/>
  <c r="AM31" i="8"/>
  <c r="AM32" i="8"/>
  <c r="AM33" i="8"/>
  <c r="AM34" i="8"/>
  <c r="AM35" i="8"/>
  <c r="AM36" i="8"/>
  <c r="AM38" i="8"/>
  <c r="AM39" i="8"/>
  <c r="AM40" i="8"/>
  <c r="AM41" i="8"/>
  <c r="AM42" i="8"/>
  <c r="AM43" i="8"/>
  <c r="AM45" i="8"/>
  <c r="AM46" i="8"/>
  <c r="AM47" i="8"/>
  <c r="AM48" i="8"/>
  <c r="AM49" i="8"/>
  <c r="AM50" i="8"/>
  <c r="AM52" i="8"/>
  <c r="AM53" i="8"/>
  <c r="AM54" i="8"/>
  <c r="AM55" i="8"/>
  <c r="AM56" i="8"/>
  <c r="AM57" i="8"/>
  <c r="AM59" i="8"/>
  <c r="AM60" i="8"/>
  <c r="AM61" i="8"/>
  <c r="AM62" i="8"/>
  <c r="AM63" i="8"/>
  <c r="AM64" i="8"/>
  <c r="AM66" i="8"/>
  <c r="AM67" i="8"/>
  <c r="AM68" i="8"/>
  <c r="AM69" i="8"/>
  <c r="AM70" i="8"/>
  <c r="AM71" i="8"/>
  <c r="AM73" i="8"/>
  <c r="AM74" i="8"/>
  <c r="AM75" i="8"/>
  <c r="AM76" i="8"/>
  <c r="AM77" i="8"/>
  <c r="AM78" i="8"/>
  <c r="AM80" i="8"/>
  <c r="AM81" i="8"/>
  <c r="AM82" i="8"/>
  <c r="AM83" i="8"/>
  <c r="AM84" i="8"/>
  <c r="AM85" i="8"/>
  <c r="AM87" i="8"/>
  <c r="AM88" i="8"/>
  <c r="AM89" i="8"/>
  <c r="AM90" i="8"/>
  <c r="AM91" i="8"/>
  <c r="AM92" i="8"/>
  <c r="AM94" i="8"/>
  <c r="AM95" i="8"/>
  <c r="AM96" i="8"/>
  <c r="AM97" i="8"/>
  <c r="AM98" i="8"/>
  <c r="AM99" i="8"/>
  <c r="AM101" i="8"/>
  <c r="AM102" i="8"/>
  <c r="AM103" i="8"/>
  <c r="AM104" i="8"/>
  <c r="AM105" i="8"/>
  <c r="AM108" i="8"/>
  <c r="AM109" i="8"/>
  <c r="AM110" i="8"/>
  <c r="AM111" i="8"/>
  <c r="AM112" i="8"/>
  <c r="AM122" i="8"/>
  <c r="AM123" i="8"/>
  <c r="AM124" i="8"/>
  <c r="AM125" i="8"/>
  <c r="AM126" i="8"/>
  <c r="AM127" i="8"/>
  <c r="AM129" i="8"/>
  <c r="AM130" i="8"/>
  <c r="AM131" i="8"/>
  <c r="AM132" i="8"/>
  <c r="AM133" i="8"/>
  <c r="AM134" i="8"/>
  <c r="AM136" i="8"/>
  <c r="AM137" i="8"/>
  <c r="AM138" i="8"/>
  <c r="AM139" i="8"/>
  <c r="AM140" i="8"/>
  <c r="AM141" i="8"/>
  <c r="X115" i="8"/>
  <c r="AM115" i="8" s="1"/>
  <c r="X116" i="8"/>
  <c r="AM116" i="8" s="1"/>
  <c r="X117" i="8"/>
  <c r="AM117" i="8" s="1"/>
  <c r="X118" i="8"/>
  <c r="AM118" i="8" s="1"/>
  <c r="X119" i="8"/>
  <c r="AM119" i="8" s="1"/>
  <c r="X113" i="8"/>
  <c r="AM113" i="8" s="1"/>
  <c r="X106" i="8"/>
  <c r="X120" i="8" s="1"/>
  <c r="AM120" i="8" s="1"/>
  <c r="AM10" i="7"/>
  <c r="AM11" i="7"/>
  <c r="AM12" i="7"/>
  <c r="AM13" i="7"/>
  <c r="AM14" i="7"/>
  <c r="AM15" i="7"/>
  <c r="AM17" i="7"/>
  <c r="AM18" i="7"/>
  <c r="AM19" i="7"/>
  <c r="AM20" i="7"/>
  <c r="AM21" i="7"/>
  <c r="AM22" i="7"/>
  <c r="AM24" i="7"/>
  <c r="AM25" i="7"/>
  <c r="AM26" i="7"/>
  <c r="AM27" i="7"/>
  <c r="AM28" i="7"/>
  <c r="AM29" i="7"/>
  <c r="AM31" i="7"/>
  <c r="AM32" i="7"/>
  <c r="AM33" i="7"/>
  <c r="AM34" i="7"/>
  <c r="AM35" i="7"/>
  <c r="AM36" i="7"/>
  <c r="AM38" i="7"/>
  <c r="AM39" i="7"/>
  <c r="AM40" i="7"/>
  <c r="AM41" i="7"/>
  <c r="AM42" i="7"/>
  <c r="AM43" i="7"/>
  <c r="AM45" i="7"/>
  <c r="AM46" i="7"/>
  <c r="AM47" i="7"/>
  <c r="AM48" i="7"/>
  <c r="AM49" i="7"/>
  <c r="AM50" i="7"/>
  <c r="AM52" i="7"/>
  <c r="AM53" i="7"/>
  <c r="AM54" i="7"/>
  <c r="AM55" i="7"/>
  <c r="AM56" i="7"/>
  <c r="AM57" i="7"/>
  <c r="AM59" i="7"/>
  <c r="AM60" i="7"/>
  <c r="AM61" i="7"/>
  <c r="AM62" i="7"/>
  <c r="AM63" i="7"/>
  <c r="AM64" i="7"/>
  <c r="AM66" i="7"/>
  <c r="AM67" i="7"/>
  <c r="AM68" i="7"/>
  <c r="AM69" i="7"/>
  <c r="AM70" i="7"/>
  <c r="AM71" i="7"/>
  <c r="AM73" i="7"/>
  <c r="AM74" i="7"/>
  <c r="AM75" i="7"/>
  <c r="AM76" i="7"/>
  <c r="AM77" i="7"/>
  <c r="AM78" i="7"/>
  <c r="AM80" i="7"/>
  <c r="AM81" i="7"/>
  <c r="AM82" i="7"/>
  <c r="AM83" i="7"/>
  <c r="AM84" i="7"/>
  <c r="AM85" i="7"/>
  <c r="AM87" i="7"/>
  <c r="AM88" i="7"/>
  <c r="AM89" i="7"/>
  <c r="AM90" i="7"/>
  <c r="AM91" i="7"/>
  <c r="AM92" i="7"/>
  <c r="AM94" i="7"/>
  <c r="AM95" i="7"/>
  <c r="AM96" i="7"/>
  <c r="AM97" i="7"/>
  <c r="AM98" i="7"/>
  <c r="AM99" i="7"/>
  <c r="AM101" i="7"/>
  <c r="AM102" i="7"/>
  <c r="AM103" i="7"/>
  <c r="AM104" i="7"/>
  <c r="AM105" i="7"/>
  <c r="X106" i="7"/>
  <c r="AM106" i="7"/>
  <c r="AM108" i="7"/>
  <c r="AM109" i="7"/>
  <c r="AM110" i="7"/>
  <c r="AM111" i="7"/>
  <c r="AM112" i="7"/>
  <c r="X113" i="7"/>
  <c r="AM113" i="7"/>
  <c r="X115" i="7"/>
  <c r="AM115" i="7"/>
  <c r="X116" i="7"/>
  <c r="AM116" i="7"/>
  <c r="X117" i="7"/>
  <c r="AM117" i="7"/>
  <c r="X118" i="7"/>
  <c r="AM118" i="7"/>
  <c r="X119" i="7"/>
  <c r="AM119" i="7"/>
  <c r="X120" i="7"/>
  <c r="AM120" i="7"/>
  <c r="AM122" i="7"/>
  <c r="AM123" i="7"/>
  <c r="AM124" i="7"/>
  <c r="AM125" i="7"/>
  <c r="AM126" i="7"/>
  <c r="X127" i="7"/>
  <c r="AM127" i="7"/>
  <c r="AM129" i="7"/>
  <c r="AM130" i="7"/>
  <c r="AM131" i="7"/>
  <c r="AM132" i="7"/>
  <c r="AM133" i="7"/>
  <c r="X134" i="7"/>
  <c r="AM134" i="7"/>
  <c r="AM136" i="7"/>
  <c r="AM137" i="7"/>
  <c r="AM138" i="7"/>
  <c r="AM139" i="7"/>
  <c r="AM140" i="7"/>
  <c r="X141" i="7"/>
  <c r="AM141" i="7"/>
  <c r="W106" i="7"/>
  <c r="W120" i="7"/>
  <c r="AM10" i="9"/>
  <c r="AM11" i="9"/>
  <c r="AM12" i="9"/>
  <c r="AM13" i="9"/>
  <c r="AM14" i="9"/>
  <c r="X15" i="9"/>
  <c r="AM15" i="9" s="1"/>
  <c r="X17" i="9"/>
  <c r="AM17" i="9" s="1"/>
  <c r="X18" i="9"/>
  <c r="AM18" i="9" s="1"/>
  <c r="X19" i="9"/>
  <c r="AM19" i="9" s="1"/>
  <c r="X20" i="9"/>
  <c r="AM20" i="9" s="1"/>
  <c r="X21" i="9"/>
  <c r="AM21" i="9" s="1"/>
  <c r="AM24" i="9"/>
  <c r="AM25" i="9"/>
  <c r="AM26" i="9"/>
  <c r="AM27" i="9"/>
  <c r="AM28" i="9"/>
  <c r="X29" i="9"/>
  <c r="AM29" i="9" s="1"/>
  <c r="AM31" i="9"/>
  <c r="AM32" i="9"/>
  <c r="AM33" i="9"/>
  <c r="AM34" i="9"/>
  <c r="AM35" i="9"/>
  <c r="X36" i="9"/>
  <c r="AM36" i="9" s="1"/>
  <c r="AM38" i="9"/>
  <c r="AM39" i="9"/>
  <c r="AM40" i="9"/>
  <c r="AM41" i="9"/>
  <c r="AM42" i="9"/>
  <c r="X43" i="9"/>
  <c r="AM43" i="9" s="1"/>
  <c r="AM45" i="9"/>
  <c r="AM46" i="9"/>
  <c r="AM47" i="9"/>
  <c r="AM48" i="9"/>
  <c r="AM49" i="9"/>
  <c r="X50" i="9"/>
  <c r="AM50" i="9" s="1"/>
  <c r="AM52" i="9"/>
  <c r="AM53" i="9"/>
  <c r="AM54" i="9"/>
  <c r="AM55" i="9"/>
  <c r="AM56" i="9"/>
  <c r="X57" i="9"/>
  <c r="AM57" i="9" s="1"/>
  <c r="AM59" i="9"/>
  <c r="AM60" i="9"/>
  <c r="AM61" i="9"/>
  <c r="AM62" i="9"/>
  <c r="AM63" i="9"/>
  <c r="X64" i="9"/>
  <c r="AM64" i="9" s="1"/>
  <c r="X66" i="9"/>
  <c r="AM66" i="9" s="1"/>
  <c r="X67" i="9"/>
  <c r="AM67" i="9" s="1"/>
  <c r="X68" i="9"/>
  <c r="AM68" i="9" s="1"/>
  <c r="X69" i="9"/>
  <c r="AM69" i="9" s="1"/>
  <c r="X70" i="9"/>
  <c r="AM70" i="9" s="1"/>
  <c r="X71" i="9"/>
  <c r="AM71" i="9" s="1"/>
  <c r="AM73" i="9"/>
  <c r="AM74" i="9"/>
  <c r="AM75" i="9"/>
  <c r="AM76" i="9"/>
  <c r="AM77" i="9"/>
  <c r="X78" i="9"/>
  <c r="AM78" i="9"/>
  <c r="AM80" i="9"/>
  <c r="AM81" i="9"/>
  <c r="AM82" i="9"/>
  <c r="AM83" i="9"/>
  <c r="AM84" i="9"/>
  <c r="X85" i="9"/>
  <c r="AM85" i="9" s="1"/>
  <c r="AM87" i="9"/>
  <c r="AM88" i="9"/>
  <c r="AM89" i="9"/>
  <c r="AM90" i="9"/>
  <c r="AM91" i="9"/>
  <c r="X92" i="9"/>
  <c r="AM92" i="9" s="1"/>
  <c r="X94" i="9"/>
  <c r="AM94" i="9" s="1"/>
  <c r="X95" i="9"/>
  <c r="AM95" i="9" s="1"/>
  <c r="X96" i="9"/>
  <c r="AM96" i="9" s="1"/>
  <c r="X97" i="9"/>
  <c r="AM97" i="9" s="1"/>
  <c r="X98" i="9"/>
  <c r="AM98" i="9" s="1"/>
  <c r="AM101" i="9"/>
  <c r="AM102" i="9"/>
  <c r="AM103" i="9"/>
  <c r="AM104" i="9"/>
  <c r="AM105" i="9"/>
  <c r="AM106" i="9"/>
  <c r="AM108" i="9"/>
  <c r="AM109" i="9"/>
  <c r="AM110" i="9"/>
  <c r="AM111" i="9"/>
  <c r="AM112" i="9"/>
  <c r="X113" i="9"/>
  <c r="AM113" i="9" s="1"/>
  <c r="X115" i="9"/>
  <c r="AM115" i="9" s="1"/>
  <c r="X116" i="9"/>
  <c r="AM116" i="9" s="1"/>
  <c r="X117" i="9"/>
  <c r="AM117" i="9" s="1"/>
  <c r="X118" i="9"/>
  <c r="AM118" i="9" s="1"/>
  <c r="X119" i="9"/>
  <c r="AM119" i="9" s="1"/>
  <c r="AM122" i="9"/>
  <c r="AM123" i="9"/>
  <c r="AM124" i="9"/>
  <c r="AM125" i="9"/>
  <c r="AM126" i="9"/>
  <c r="X127" i="9"/>
  <c r="AM127" i="9" s="1"/>
  <c r="AM129" i="9"/>
  <c r="AM130" i="9"/>
  <c r="AM131" i="9"/>
  <c r="AM132" i="9"/>
  <c r="AM133" i="9"/>
  <c r="X134" i="9"/>
  <c r="AM134" i="9" s="1"/>
  <c r="AM136" i="9"/>
  <c r="AM137" i="9"/>
  <c r="AM138" i="9"/>
  <c r="AM139" i="9"/>
  <c r="AM140" i="9"/>
  <c r="X141" i="9"/>
  <c r="L141" i="9"/>
  <c r="X141" i="8"/>
  <c r="X127" i="8"/>
  <c r="AL10" i="8"/>
  <c r="AL11" i="8"/>
  <c r="AL12" i="8"/>
  <c r="AL13" i="8"/>
  <c r="AL14" i="8"/>
  <c r="AL15" i="8"/>
  <c r="AL17" i="8"/>
  <c r="AL18" i="8"/>
  <c r="AL19" i="8"/>
  <c r="AL20" i="8"/>
  <c r="AL21" i="8"/>
  <c r="AL22" i="8"/>
  <c r="AL24" i="8"/>
  <c r="AL25" i="8"/>
  <c r="AL26" i="8"/>
  <c r="AL27" i="8"/>
  <c r="AL28" i="8"/>
  <c r="AL29" i="8"/>
  <c r="AL31" i="8"/>
  <c r="AL32" i="8"/>
  <c r="AL33" i="8"/>
  <c r="AL34" i="8"/>
  <c r="AL35" i="8"/>
  <c r="AL36" i="8"/>
  <c r="AL38" i="8"/>
  <c r="AL39" i="8"/>
  <c r="AL40" i="8"/>
  <c r="AL41" i="8"/>
  <c r="AL42" i="8"/>
  <c r="AL43" i="8"/>
  <c r="AL45" i="8"/>
  <c r="AL46" i="8"/>
  <c r="AL47" i="8"/>
  <c r="AL48" i="8"/>
  <c r="AL49" i="8"/>
  <c r="AL50" i="8"/>
  <c r="AL52" i="8"/>
  <c r="AL53" i="8"/>
  <c r="AL54" i="8"/>
  <c r="AL55" i="8"/>
  <c r="AL56" i="8"/>
  <c r="AL57" i="8"/>
  <c r="AL59" i="8"/>
  <c r="AL60" i="8"/>
  <c r="AL61" i="8"/>
  <c r="AL62" i="8"/>
  <c r="AL63" i="8"/>
  <c r="AL64" i="8"/>
  <c r="AL66" i="8"/>
  <c r="AL67" i="8"/>
  <c r="AL68" i="8"/>
  <c r="AL69" i="8"/>
  <c r="AL70" i="8"/>
  <c r="AL71" i="8"/>
  <c r="AL73" i="8"/>
  <c r="AL74" i="8"/>
  <c r="AL75" i="8"/>
  <c r="AL76" i="8"/>
  <c r="AL77" i="8"/>
  <c r="AL78" i="8"/>
  <c r="AL80" i="8"/>
  <c r="AL81" i="8"/>
  <c r="AL82" i="8"/>
  <c r="AL83" i="8"/>
  <c r="AL84" i="8"/>
  <c r="AL85" i="8"/>
  <c r="AL87" i="8"/>
  <c r="AL88" i="8"/>
  <c r="AL89" i="8"/>
  <c r="AL90" i="8"/>
  <c r="AL91" i="8"/>
  <c r="AL92" i="8"/>
  <c r="AL94" i="8"/>
  <c r="AL95" i="8"/>
  <c r="AL96" i="8"/>
  <c r="AL97" i="8"/>
  <c r="AL98" i="8"/>
  <c r="AL99" i="8"/>
  <c r="AL101" i="8"/>
  <c r="AL102" i="8"/>
  <c r="AL103" i="8"/>
  <c r="AL104" i="8"/>
  <c r="AL105" i="8"/>
  <c r="AL108" i="8"/>
  <c r="AL109" i="8"/>
  <c r="AL110" i="8"/>
  <c r="AL111" i="8"/>
  <c r="AL112" i="8"/>
  <c r="AL122" i="8"/>
  <c r="AL123" i="8"/>
  <c r="AL124" i="8"/>
  <c r="AL125" i="8"/>
  <c r="AL126" i="8"/>
  <c r="AL129" i="8"/>
  <c r="AL130" i="8"/>
  <c r="AL131" i="8"/>
  <c r="AL132" i="8"/>
  <c r="AL133" i="8"/>
  <c r="AL136" i="8"/>
  <c r="AL137" i="8"/>
  <c r="AL138" i="8"/>
  <c r="AL139" i="8"/>
  <c r="AL140" i="8"/>
  <c r="AL10" i="7"/>
  <c r="AL11" i="7"/>
  <c r="AL12" i="7"/>
  <c r="AL13" i="7"/>
  <c r="AL14" i="7"/>
  <c r="AL15" i="7"/>
  <c r="AL17" i="7"/>
  <c r="AL18" i="7"/>
  <c r="AL19" i="7"/>
  <c r="AL20" i="7"/>
  <c r="AL21" i="7"/>
  <c r="AL22" i="7"/>
  <c r="AL24" i="7"/>
  <c r="AL25" i="7"/>
  <c r="AL26" i="7"/>
  <c r="AL27" i="7"/>
  <c r="AL28" i="7"/>
  <c r="AL29" i="7"/>
  <c r="AL31" i="7"/>
  <c r="AL32" i="7"/>
  <c r="AL33" i="7"/>
  <c r="AL34" i="7"/>
  <c r="AL35" i="7"/>
  <c r="AL36" i="7"/>
  <c r="AL38" i="7"/>
  <c r="AL39" i="7"/>
  <c r="AL40" i="7"/>
  <c r="AL41" i="7"/>
  <c r="AL42" i="7"/>
  <c r="AL43" i="7"/>
  <c r="AL45" i="7"/>
  <c r="AL46" i="7"/>
  <c r="AL47" i="7"/>
  <c r="AL48" i="7"/>
  <c r="AL49" i="7"/>
  <c r="AL50" i="7"/>
  <c r="AL52" i="7"/>
  <c r="AL53" i="7"/>
  <c r="AL54" i="7"/>
  <c r="AL55" i="7"/>
  <c r="AL56" i="7"/>
  <c r="AL57" i="7"/>
  <c r="AL59" i="7"/>
  <c r="AL60" i="7"/>
  <c r="AL61" i="7"/>
  <c r="AL62" i="7"/>
  <c r="AL63" i="7"/>
  <c r="AL64" i="7"/>
  <c r="AL66" i="7"/>
  <c r="AL67" i="7"/>
  <c r="AL68" i="7"/>
  <c r="AL69" i="7"/>
  <c r="AL70" i="7"/>
  <c r="AL71" i="7"/>
  <c r="AL73" i="7"/>
  <c r="AL74" i="7"/>
  <c r="AL75" i="7"/>
  <c r="AL76" i="7"/>
  <c r="AL77" i="7"/>
  <c r="AL78" i="7"/>
  <c r="AL80" i="7"/>
  <c r="AL81" i="7"/>
  <c r="AL82" i="7"/>
  <c r="AL83" i="7"/>
  <c r="AL84" i="7"/>
  <c r="AL85" i="7"/>
  <c r="AL87" i="7"/>
  <c r="AL88" i="7"/>
  <c r="AL89" i="7"/>
  <c r="AL90" i="7"/>
  <c r="AL91" i="7"/>
  <c r="AL92" i="7"/>
  <c r="AL94" i="7"/>
  <c r="AL95" i="7"/>
  <c r="AL96" i="7"/>
  <c r="AL97" i="7"/>
  <c r="AL98" i="7"/>
  <c r="AL99" i="7"/>
  <c r="AL101" i="7"/>
  <c r="AL102" i="7"/>
  <c r="AL103" i="7"/>
  <c r="AL104" i="7"/>
  <c r="AL105" i="7"/>
  <c r="AL106" i="7"/>
  <c r="AL108" i="7"/>
  <c r="AL109" i="7"/>
  <c r="AL110" i="7"/>
  <c r="AL111" i="7"/>
  <c r="AL112" i="7"/>
  <c r="W113" i="7"/>
  <c r="AL113" i="7"/>
  <c r="W115" i="7"/>
  <c r="AL115" i="7"/>
  <c r="W116" i="7"/>
  <c r="AL116" i="7"/>
  <c r="W117" i="7"/>
  <c r="AL117" i="7"/>
  <c r="W118" i="7"/>
  <c r="AL118" i="7"/>
  <c r="W119" i="7"/>
  <c r="AL119" i="7"/>
  <c r="AL120" i="7"/>
  <c r="AL122" i="7"/>
  <c r="AL123" i="7"/>
  <c r="AL124" i="7"/>
  <c r="AL125" i="7"/>
  <c r="AL126" i="7"/>
  <c r="W127" i="7"/>
  <c r="AL127" i="7"/>
  <c r="AL129" i="7"/>
  <c r="AL130" i="7"/>
  <c r="AL131" i="7"/>
  <c r="AL132" i="7"/>
  <c r="AL133" i="7"/>
  <c r="W134" i="7"/>
  <c r="AL134" i="7"/>
  <c r="AL136" i="7"/>
  <c r="AL137" i="7"/>
  <c r="AL138" i="7"/>
  <c r="AL139" i="7"/>
  <c r="AL140" i="7"/>
  <c r="W141" i="7"/>
  <c r="AL141" i="7"/>
  <c r="AL10" i="9"/>
  <c r="AL11" i="9"/>
  <c r="AL12" i="9"/>
  <c r="AL13" i="9"/>
  <c r="AL14" i="9"/>
  <c r="AL15" i="9"/>
  <c r="AL17" i="9"/>
  <c r="AL18" i="9"/>
  <c r="AL19" i="9"/>
  <c r="AL20" i="9"/>
  <c r="AL21" i="9"/>
  <c r="AL22" i="9"/>
  <c r="AL24" i="9"/>
  <c r="AL25" i="9"/>
  <c r="AL26" i="9"/>
  <c r="AL27" i="9"/>
  <c r="AL28" i="9"/>
  <c r="AL29" i="9"/>
  <c r="AL31" i="9"/>
  <c r="AL32" i="9"/>
  <c r="AL33" i="9"/>
  <c r="AL34" i="9"/>
  <c r="AL35" i="9"/>
  <c r="AL36" i="9"/>
  <c r="AL38" i="9"/>
  <c r="AL39" i="9"/>
  <c r="AL40" i="9"/>
  <c r="AL41" i="9"/>
  <c r="AL42" i="9"/>
  <c r="AL43" i="9"/>
  <c r="AL45" i="9"/>
  <c r="AL46" i="9"/>
  <c r="AL47" i="9"/>
  <c r="AL48" i="9"/>
  <c r="AL49" i="9"/>
  <c r="AL50" i="9"/>
  <c r="AL52" i="9"/>
  <c r="AL53" i="9"/>
  <c r="AL54" i="9"/>
  <c r="AL55" i="9"/>
  <c r="AL56" i="9"/>
  <c r="AL57" i="9"/>
  <c r="AL59" i="9"/>
  <c r="AL60" i="9"/>
  <c r="AL61" i="9"/>
  <c r="AL62" i="9"/>
  <c r="AL63" i="9"/>
  <c r="AL64" i="9"/>
  <c r="AL66" i="9"/>
  <c r="AL67" i="9"/>
  <c r="AL68" i="9"/>
  <c r="AL69" i="9"/>
  <c r="AL70" i="9"/>
  <c r="AL71" i="9"/>
  <c r="AL73" i="9"/>
  <c r="AL74" i="9"/>
  <c r="AL75" i="9"/>
  <c r="AL76" i="9"/>
  <c r="AL77" i="9"/>
  <c r="AL78" i="9"/>
  <c r="AL80" i="9"/>
  <c r="AL81" i="9"/>
  <c r="AL82" i="9"/>
  <c r="AL83" i="9"/>
  <c r="AL84" i="9"/>
  <c r="AL85" i="9"/>
  <c r="AL87" i="9"/>
  <c r="AL88" i="9"/>
  <c r="AL89" i="9"/>
  <c r="AL90" i="9"/>
  <c r="AL91" i="9"/>
  <c r="AL92" i="9"/>
  <c r="AL94" i="9"/>
  <c r="AL95" i="9"/>
  <c r="AL96" i="9"/>
  <c r="AL97" i="9"/>
  <c r="AL98" i="9"/>
  <c r="AL99" i="9"/>
  <c r="AL101" i="9"/>
  <c r="AL102" i="9"/>
  <c r="AL103" i="9"/>
  <c r="AL104" i="9"/>
  <c r="AL105" i="9"/>
  <c r="W106" i="9"/>
  <c r="AL106" i="9" s="1"/>
  <c r="AL108" i="9"/>
  <c r="AL109" i="9"/>
  <c r="AL110" i="9"/>
  <c r="AL111" i="9"/>
  <c r="AL112" i="9"/>
  <c r="W113" i="9"/>
  <c r="AL113" i="9" s="1"/>
  <c r="W115" i="9"/>
  <c r="AL115" i="9" s="1"/>
  <c r="W116" i="9"/>
  <c r="AL116" i="9" s="1"/>
  <c r="W117" i="9"/>
  <c r="AL117" i="9" s="1"/>
  <c r="W118" i="9"/>
  <c r="AL118" i="9" s="1"/>
  <c r="W119" i="9"/>
  <c r="AL119" i="9" s="1"/>
  <c r="W120" i="9"/>
  <c r="AL120" i="9" s="1"/>
  <c r="AL122" i="9"/>
  <c r="AL123" i="9"/>
  <c r="AL124" i="9"/>
  <c r="AL125" i="9"/>
  <c r="AL126" i="9"/>
  <c r="W127" i="9"/>
  <c r="AL127" i="9" s="1"/>
  <c r="AL129" i="9"/>
  <c r="AL130" i="9"/>
  <c r="AL131" i="9"/>
  <c r="AL132" i="9"/>
  <c r="AL133" i="9"/>
  <c r="W134" i="9"/>
  <c r="AL134" i="9" s="1"/>
  <c r="AL136" i="9"/>
  <c r="AL137" i="9"/>
  <c r="AL138" i="9"/>
  <c r="AL139" i="9"/>
  <c r="AL140" i="9"/>
  <c r="W141" i="9"/>
  <c r="AL141" i="9" s="1"/>
  <c r="K141" i="9"/>
  <c r="V116" i="8"/>
  <c r="W119" i="8"/>
  <c r="AL119" i="8" s="1"/>
  <c r="W118" i="8"/>
  <c r="AL118" i="8" s="1"/>
  <c r="W117" i="8"/>
  <c r="AL117" i="8" s="1"/>
  <c r="W116" i="8"/>
  <c r="AL116" i="8" s="1"/>
  <c r="W115" i="8"/>
  <c r="AL115" i="8" s="1"/>
  <c r="W113" i="8"/>
  <c r="AL113" i="8" s="1"/>
  <c r="W106" i="8"/>
  <c r="AL106" i="8"/>
  <c r="W134" i="8"/>
  <c r="AL134" i="8" s="1"/>
  <c r="W120" i="8"/>
  <c r="AL120" i="8" s="1"/>
  <c r="V115" i="8"/>
  <c r="AK115" i="8" s="1"/>
  <c r="V117" i="8"/>
  <c r="AK117" i="8" s="1"/>
  <c r="V118" i="8"/>
  <c r="AK118" i="8"/>
  <c r="V119" i="8"/>
  <c r="V113" i="8"/>
  <c r="AK113" i="8" s="1"/>
  <c r="V106" i="8"/>
  <c r="V120" i="8" s="1"/>
  <c r="AK120" i="8" s="1"/>
  <c r="W141" i="8"/>
  <c r="AL141" i="8"/>
  <c r="W127" i="8"/>
  <c r="AL127" i="8"/>
  <c r="AK10" i="8"/>
  <c r="AK11" i="8"/>
  <c r="AK12" i="8"/>
  <c r="AK13" i="8"/>
  <c r="AK14" i="8"/>
  <c r="AK15" i="8"/>
  <c r="AK17" i="8"/>
  <c r="AK18" i="8"/>
  <c r="AK19" i="8"/>
  <c r="AK20" i="8"/>
  <c r="AK21" i="8"/>
  <c r="AK22" i="8"/>
  <c r="AK24" i="8"/>
  <c r="AK25" i="8"/>
  <c r="AK26" i="8"/>
  <c r="AK27" i="8"/>
  <c r="AK28" i="8"/>
  <c r="AK29" i="8"/>
  <c r="AK31" i="8"/>
  <c r="AK32" i="8"/>
  <c r="AK33" i="8"/>
  <c r="AK34" i="8"/>
  <c r="AK35" i="8"/>
  <c r="AK36" i="8"/>
  <c r="AK38" i="8"/>
  <c r="AK39" i="8"/>
  <c r="AK40" i="8"/>
  <c r="AK41" i="8"/>
  <c r="AK42" i="8"/>
  <c r="AK43" i="8"/>
  <c r="AK45" i="8"/>
  <c r="AK46" i="8"/>
  <c r="AK47" i="8"/>
  <c r="AK48" i="8"/>
  <c r="AK49" i="8"/>
  <c r="AK50" i="8"/>
  <c r="AK52" i="8"/>
  <c r="AK53" i="8"/>
  <c r="AK54" i="8"/>
  <c r="AK55" i="8"/>
  <c r="AK56" i="8"/>
  <c r="AK57" i="8"/>
  <c r="AK59" i="8"/>
  <c r="AK60" i="8"/>
  <c r="AK61" i="8"/>
  <c r="AK62" i="8"/>
  <c r="AK63" i="8"/>
  <c r="AK64" i="8"/>
  <c r="AK66" i="8"/>
  <c r="AK67" i="8"/>
  <c r="AK68" i="8"/>
  <c r="AK69" i="8"/>
  <c r="AK70" i="8"/>
  <c r="AK71" i="8"/>
  <c r="AK73" i="8"/>
  <c r="AK74" i="8"/>
  <c r="AK75" i="8"/>
  <c r="AK76" i="8"/>
  <c r="AK77" i="8"/>
  <c r="AK78" i="8"/>
  <c r="AK80" i="8"/>
  <c r="AK81" i="8"/>
  <c r="AK82" i="8"/>
  <c r="AK83" i="8"/>
  <c r="AK84" i="8"/>
  <c r="AK85" i="8"/>
  <c r="AK87" i="8"/>
  <c r="AK88" i="8"/>
  <c r="AK89" i="8"/>
  <c r="AK90" i="8"/>
  <c r="AK91" i="8"/>
  <c r="AK92" i="8"/>
  <c r="AK94" i="8"/>
  <c r="AK95" i="8"/>
  <c r="AK96" i="8"/>
  <c r="AK97" i="8"/>
  <c r="AK98" i="8"/>
  <c r="AK99" i="8"/>
  <c r="AK101" i="8"/>
  <c r="AK102" i="8"/>
  <c r="AK103" i="8"/>
  <c r="AK104" i="8"/>
  <c r="AK105" i="8"/>
  <c r="AK106" i="8"/>
  <c r="AK108" i="8"/>
  <c r="AK109" i="8"/>
  <c r="AK110" i="8"/>
  <c r="AK111" i="8"/>
  <c r="AK112" i="8"/>
  <c r="AK116" i="8"/>
  <c r="AK119" i="8"/>
  <c r="AK122" i="8"/>
  <c r="AK123" i="8"/>
  <c r="AK124" i="8"/>
  <c r="AK125" i="8"/>
  <c r="AK126" i="8"/>
  <c r="AK127" i="8"/>
  <c r="AK129" i="8"/>
  <c r="AK130" i="8"/>
  <c r="AK131" i="8"/>
  <c r="AK132" i="8"/>
  <c r="AK133" i="8"/>
  <c r="AK134" i="8"/>
  <c r="AK136" i="8"/>
  <c r="AK137" i="8"/>
  <c r="AK138" i="8"/>
  <c r="AK139" i="8"/>
  <c r="AK140" i="8"/>
  <c r="AK10" i="7"/>
  <c r="AK11" i="7"/>
  <c r="AK12" i="7"/>
  <c r="AK13" i="7"/>
  <c r="AK14" i="7"/>
  <c r="AK15" i="7"/>
  <c r="AK17" i="7"/>
  <c r="AK18" i="7"/>
  <c r="AK19" i="7"/>
  <c r="AK20" i="7"/>
  <c r="AK21" i="7"/>
  <c r="AK22" i="7"/>
  <c r="AK24" i="7"/>
  <c r="AK25" i="7"/>
  <c r="AK26" i="7"/>
  <c r="AK27" i="7"/>
  <c r="AK28" i="7"/>
  <c r="AK29" i="7"/>
  <c r="AK31" i="7"/>
  <c r="AK32" i="7"/>
  <c r="AK33" i="7"/>
  <c r="AK34" i="7"/>
  <c r="AK35" i="7"/>
  <c r="AK36" i="7"/>
  <c r="AK38" i="7"/>
  <c r="AK39" i="7"/>
  <c r="AK40" i="7"/>
  <c r="AK41" i="7"/>
  <c r="AK42" i="7"/>
  <c r="AK43" i="7"/>
  <c r="AK45" i="7"/>
  <c r="AK46" i="7"/>
  <c r="AK47" i="7"/>
  <c r="AK48" i="7"/>
  <c r="AK49" i="7"/>
  <c r="AK50" i="7"/>
  <c r="AK52" i="7"/>
  <c r="AK53" i="7"/>
  <c r="AK54" i="7"/>
  <c r="AK55" i="7"/>
  <c r="AK56" i="7"/>
  <c r="AK57" i="7"/>
  <c r="AK59" i="7"/>
  <c r="AK60" i="7"/>
  <c r="AK61" i="7"/>
  <c r="AK62" i="7"/>
  <c r="AK63" i="7"/>
  <c r="AK64" i="7"/>
  <c r="AK66" i="7"/>
  <c r="AK67" i="7"/>
  <c r="AK68" i="7"/>
  <c r="AK69" i="7"/>
  <c r="AK70" i="7"/>
  <c r="AK71" i="7"/>
  <c r="AK73" i="7"/>
  <c r="AK74" i="7"/>
  <c r="AK75" i="7"/>
  <c r="AK76" i="7"/>
  <c r="AK77" i="7"/>
  <c r="AK78" i="7"/>
  <c r="AK80" i="7"/>
  <c r="AK81" i="7"/>
  <c r="AK82" i="7"/>
  <c r="AK83" i="7"/>
  <c r="AK84" i="7"/>
  <c r="AK85" i="7"/>
  <c r="AK87" i="7"/>
  <c r="AK88" i="7"/>
  <c r="AK89" i="7"/>
  <c r="AK90" i="7"/>
  <c r="AK91" i="7"/>
  <c r="AK92" i="7"/>
  <c r="AK94" i="7"/>
  <c r="AK95" i="7"/>
  <c r="AK96" i="7"/>
  <c r="AK97" i="7"/>
  <c r="AK98" i="7"/>
  <c r="AK99" i="7"/>
  <c r="AK101" i="7"/>
  <c r="AK102" i="7"/>
  <c r="AK103" i="7"/>
  <c r="AK104" i="7"/>
  <c r="AK105" i="7"/>
  <c r="V106" i="7"/>
  <c r="AK106" i="7"/>
  <c r="AK108" i="7"/>
  <c r="AK109" i="7"/>
  <c r="AK110" i="7"/>
  <c r="AK111" i="7"/>
  <c r="AK112" i="7"/>
  <c r="V113" i="7"/>
  <c r="AK113" i="7"/>
  <c r="V115" i="7"/>
  <c r="AK115" i="7"/>
  <c r="V116" i="7"/>
  <c r="AK116" i="7"/>
  <c r="V117" i="7"/>
  <c r="AK117" i="7"/>
  <c r="V118" i="7"/>
  <c r="AK118" i="7"/>
  <c r="V119" i="7"/>
  <c r="AK119" i="7"/>
  <c r="V120" i="7"/>
  <c r="AK120" i="7"/>
  <c r="AK122" i="7"/>
  <c r="AK123" i="7"/>
  <c r="AK124" i="7"/>
  <c r="AK125" i="7"/>
  <c r="AK126" i="7"/>
  <c r="V127" i="7"/>
  <c r="AK127" i="7"/>
  <c r="AK129" i="7"/>
  <c r="AK130" i="7"/>
  <c r="AK131" i="7"/>
  <c r="AK132" i="7"/>
  <c r="AK133" i="7"/>
  <c r="AK134" i="7"/>
  <c r="AK136" i="7"/>
  <c r="AK137" i="7"/>
  <c r="AK138" i="7"/>
  <c r="AK139" i="7"/>
  <c r="AK140" i="7"/>
  <c r="V141" i="7"/>
  <c r="AK141" i="7"/>
  <c r="AK10" i="9"/>
  <c r="AK11" i="9"/>
  <c r="AK12" i="9"/>
  <c r="AK13" i="9"/>
  <c r="AK14" i="9"/>
  <c r="AK15" i="9"/>
  <c r="AK17" i="9"/>
  <c r="AK18" i="9"/>
  <c r="AK19" i="9"/>
  <c r="AK20" i="9"/>
  <c r="AK21" i="9"/>
  <c r="AK22" i="9"/>
  <c r="AK24" i="9"/>
  <c r="AK25" i="9"/>
  <c r="AK26" i="9"/>
  <c r="AK27" i="9"/>
  <c r="AK28" i="9"/>
  <c r="AK29" i="9"/>
  <c r="AK31" i="9"/>
  <c r="AK32" i="9"/>
  <c r="AK33" i="9"/>
  <c r="AK34" i="9"/>
  <c r="AK35" i="9"/>
  <c r="AK36" i="9"/>
  <c r="AK38" i="9"/>
  <c r="AK39" i="9"/>
  <c r="AK40" i="9"/>
  <c r="AK41" i="9"/>
  <c r="AK42" i="9"/>
  <c r="AK43" i="9"/>
  <c r="AK45" i="9"/>
  <c r="AK46" i="9"/>
  <c r="AK47" i="9"/>
  <c r="AK48" i="9"/>
  <c r="AK49" i="9"/>
  <c r="AK50" i="9"/>
  <c r="AK52" i="9"/>
  <c r="AK53" i="9"/>
  <c r="AK54" i="9"/>
  <c r="AK55" i="9"/>
  <c r="AK56" i="9"/>
  <c r="AK57" i="9"/>
  <c r="AK59" i="9"/>
  <c r="AK60" i="9"/>
  <c r="AK61" i="9"/>
  <c r="AK62" i="9"/>
  <c r="AK63" i="9"/>
  <c r="AK64" i="9"/>
  <c r="AK66" i="9"/>
  <c r="AK67" i="9"/>
  <c r="AK68" i="9"/>
  <c r="AK69" i="9"/>
  <c r="AK70" i="9"/>
  <c r="AK71" i="9"/>
  <c r="AK73" i="9"/>
  <c r="AK74" i="9"/>
  <c r="AK75" i="9"/>
  <c r="AK76" i="9"/>
  <c r="AK77" i="9"/>
  <c r="AK78" i="9"/>
  <c r="AK80" i="9"/>
  <c r="AK81" i="9"/>
  <c r="AK82" i="9"/>
  <c r="AK83" i="9"/>
  <c r="AK84" i="9"/>
  <c r="AK85" i="9"/>
  <c r="AK87" i="9"/>
  <c r="AK88" i="9"/>
  <c r="AK89" i="9"/>
  <c r="AK90" i="9"/>
  <c r="AK91" i="9"/>
  <c r="AK92" i="9"/>
  <c r="AK94" i="9"/>
  <c r="AK95" i="9"/>
  <c r="AK96" i="9"/>
  <c r="AK97" i="9"/>
  <c r="AK98" i="9"/>
  <c r="AK99" i="9"/>
  <c r="AK101" i="9"/>
  <c r="AK102" i="9"/>
  <c r="AK103" i="9"/>
  <c r="AK104" i="9"/>
  <c r="AK105" i="9"/>
  <c r="AK108" i="9"/>
  <c r="AK109" i="9"/>
  <c r="AK110" i="9"/>
  <c r="AK111" i="9"/>
  <c r="AK112" i="9"/>
  <c r="AK122" i="9"/>
  <c r="AK123" i="9"/>
  <c r="AK124" i="9"/>
  <c r="AK125" i="9"/>
  <c r="AK126" i="9"/>
  <c r="AK129" i="9"/>
  <c r="AK130" i="9"/>
  <c r="AK131" i="9"/>
  <c r="AK132" i="9"/>
  <c r="AK133" i="9"/>
  <c r="AK134" i="9"/>
  <c r="AK136" i="9"/>
  <c r="AK137" i="9"/>
  <c r="AK138" i="9"/>
  <c r="AK139" i="9"/>
  <c r="AK140" i="9"/>
  <c r="V115" i="9"/>
  <c r="AK115" i="9"/>
  <c r="V116" i="9"/>
  <c r="AK116" i="9" s="1"/>
  <c r="V117" i="9"/>
  <c r="AK117" i="9" s="1"/>
  <c r="V118" i="9"/>
  <c r="AK118" i="9" s="1"/>
  <c r="V119" i="9"/>
  <c r="AK119" i="9" s="1"/>
  <c r="V106" i="9"/>
  <c r="V120" i="9" s="1"/>
  <c r="AK120" i="9" s="1"/>
  <c r="V113" i="9"/>
  <c r="AK113" i="9" s="1"/>
  <c r="AI10" i="8"/>
  <c r="AJ10" i="8"/>
  <c r="AI11" i="8"/>
  <c r="AJ11" i="8"/>
  <c r="AI12" i="8"/>
  <c r="AJ12" i="8"/>
  <c r="AI13" i="8"/>
  <c r="AJ13" i="8"/>
  <c r="AI14" i="8"/>
  <c r="AJ14" i="8"/>
  <c r="AJ15" i="8"/>
  <c r="AJ17" i="8"/>
  <c r="AJ18" i="8"/>
  <c r="AI19" i="8"/>
  <c r="AJ19" i="8"/>
  <c r="AJ20" i="8"/>
  <c r="AJ21" i="8"/>
  <c r="AJ22" i="8"/>
  <c r="AI24" i="8"/>
  <c r="AJ24" i="8"/>
  <c r="AI25" i="8"/>
  <c r="AJ25" i="8"/>
  <c r="AI26" i="8"/>
  <c r="AJ26" i="8"/>
  <c r="AI27" i="8"/>
  <c r="AJ27" i="8"/>
  <c r="AI28" i="8"/>
  <c r="AJ28" i="8"/>
  <c r="AJ29" i="8"/>
  <c r="AI31" i="8"/>
  <c r="AJ31" i="8"/>
  <c r="AI32" i="8"/>
  <c r="AJ32" i="8"/>
  <c r="AI33" i="8"/>
  <c r="AJ33" i="8"/>
  <c r="AI34" i="8"/>
  <c r="AJ34" i="8"/>
  <c r="AI35" i="8"/>
  <c r="AJ35" i="8"/>
  <c r="AJ36" i="8"/>
  <c r="AI38" i="8"/>
  <c r="AJ38" i="8"/>
  <c r="AI39" i="8"/>
  <c r="AJ39" i="8"/>
  <c r="AI40" i="8"/>
  <c r="AJ40" i="8"/>
  <c r="AI41" i="8"/>
  <c r="AJ41" i="8"/>
  <c r="AI42" i="8"/>
  <c r="AJ42" i="8"/>
  <c r="AJ43" i="8"/>
  <c r="AI45" i="8"/>
  <c r="AJ45" i="8"/>
  <c r="AI46" i="8"/>
  <c r="AJ46" i="8"/>
  <c r="AI47" i="8"/>
  <c r="AJ47" i="8"/>
  <c r="AI48" i="8"/>
  <c r="AJ48" i="8"/>
  <c r="AI49" i="8"/>
  <c r="AJ49" i="8"/>
  <c r="AJ50" i="8"/>
  <c r="AI52" i="8"/>
  <c r="AJ52" i="8"/>
  <c r="AI53" i="8"/>
  <c r="AJ53" i="8"/>
  <c r="AI54" i="8"/>
  <c r="AJ54" i="8"/>
  <c r="AI55" i="8"/>
  <c r="AJ55" i="8"/>
  <c r="AI56" i="8"/>
  <c r="AJ56" i="8"/>
  <c r="AJ57" i="8"/>
  <c r="AI59" i="8"/>
  <c r="AJ59" i="8"/>
  <c r="AI60" i="8"/>
  <c r="AJ60" i="8"/>
  <c r="AI61" i="8"/>
  <c r="AJ61" i="8"/>
  <c r="AI62" i="8"/>
  <c r="AJ62" i="8"/>
  <c r="AI63" i="8"/>
  <c r="AJ63" i="8"/>
  <c r="AJ64" i="8"/>
  <c r="AI66" i="8"/>
  <c r="AJ66" i="8"/>
  <c r="AJ67" i="8"/>
  <c r="AI68" i="8"/>
  <c r="AJ68" i="8"/>
  <c r="AJ69" i="8"/>
  <c r="AI70" i="8"/>
  <c r="AJ70" i="8"/>
  <c r="AJ71" i="8"/>
  <c r="AI73" i="8"/>
  <c r="AJ73" i="8"/>
  <c r="AI74" i="8"/>
  <c r="AJ74" i="8"/>
  <c r="AI75" i="8"/>
  <c r="AJ75" i="8"/>
  <c r="AI76" i="8"/>
  <c r="AJ76" i="8"/>
  <c r="AI77" i="8"/>
  <c r="AJ77" i="8"/>
  <c r="AJ78" i="8"/>
  <c r="AI80" i="8"/>
  <c r="AJ80" i="8"/>
  <c r="AI81" i="8"/>
  <c r="AJ81" i="8"/>
  <c r="AI82" i="8"/>
  <c r="AJ82" i="8"/>
  <c r="AI83" i="8"/>
  <c r="AJ83" i="8"/>
  <c r="AI84" i="8"/>
  <c r="AJ84" i="8"/>
  <c r="AJ85" i="8"/>
  <c r="AI87" i="8"/>
  <c r="AJ87" i="8"/>
  <c r="AI88" i="8"/>
  <c r="AJ88" i="8"/>
  <c r="AI89" i="8"/>
  <c r="AJ89" i="8"/>
  <c r="AI90" i="8"/>
  <c r="AJ90" i="8"/>
  <c r="AI91" i="8"/>
  <c r="AJ91" i="8"/>
  <c r="AI92" i="8"/>
  <c r="AJ92" i="8"/>
  <c r="AI94" i="8"/>
  <c r="AJ94" i="8"/>
  <c r="AI95" i="8"/>
  <c r="AJ95" i="8"/>
  <c r="AJ96" i="8"/>
  <c r="AJ97" i="8"/>
  <c r="AI98" i="8"/>
  <c r="AJ98" i="8"/>
  <c r="AJ99" i="8"/>
  <c r="AI101" i="8"/>
  <c r="AJ101" i="8"/>
  <c r="AI102" i="8"/>
  <c r="AJ102" i="8"/>
  <c r="AI103" i="8"/>
  <c r="AJ103" i="8"/>
  <c r="AI104" i="8"/>
  <c r="AJ104" i="8"/>
  <c r="AI105" i="8"/>
  <c r="AJ105" i="8"/>
  <c r="AJ106" i="8"/>
  <c r="AI108" i="8"/>
  <c r="AJ108" i="8"/>
  <c r="AI109" i="8"/>
  <c r="AJ109" i="8"/>
  <c r="AI110" i="8"/>
  <c r="AJ110" i="8"/>
  <c r="AI111" i="8"/>
  <c r="AJ111" i="8"/>
  <c r="AI112" i="8"/>
  <c r="AJ112" i="8"/>
  <c r="AI113" i="8"/>
  <c r="AJ113" i="8"/>
  <c r="AJ116" i="8"/>
  <c r="AI122" i="8"/>
  <c r="AJ122" i="8"/>
  <c r="AI123" i="8"/>
  <c r="AJ123" i="8"/>
  <c r="AI124" i="8"/>
  <c r="AJ124" i="8"/>
  <c r="AI125" i="8"/>
  <c r="AJ125" i="8"/>
  <c r="AI126" i="8"/>
  <c r="AJ126" i="8"/>
  <c r="AI129" i="8"/>
  <c r="AJ129" i="8"/>
  <c r="AI130" i="8"/>
  <c r="AJ130" i="8"/>
  <c r="AI131" i="8"/>
  <c r="AJ131" i="8"/>
  <c r="AI132" i="8"/>
  <c r="AJ132" i="8"/>
  <c r="AI133" i="8"/>
  <c r="AJ133" i="8"/>
  <c r="AI134" i="8"/>
  <c r="AJ134" i="8"/>
  <c r="AI136" i="8"/>
  <c r="AJ136" i="8"/>
  <c r="AI137" i="8"/>
  <c r="AJ137" i="8"/>
  <c r="AI138" i="8"/>
  <c r="AJ138" i="8"/>
  <c r="AI139" i="8"/>
  <c r="AJ139" i="8"/>
  <c r="AI140" i="8"/>
  <c r="AJ140" i="8"/>
  <c r="AJ141" i="8"/>
  <c r="AH10" i="8"/>
  <c r="AI10" i="7"/>
  <c r="AJ10" i="7"/>
  <c r="AI11" i="7"/>
  <c r="AJ11" i="7"/>
  <c r="AI12" i="7"/>
  <c r="AJ12" i="7"/>
  <c r="AI13" i="7"/>
  <c r="AJ13" i="7"/>
  <c r="AI14" i="7"/>
  <c r="AJ14" i="7"/>
  <c r="AJ15" i="7"/>
  <c r="AI17" i="7"/>
  <c r="AJ17" i="7"/>
  <c r="AI18" i="7"/>
  <c r="AJ18" i="7"/>
  <c r="AI19" i="7"/>
  <c r="AJ19" i="7"/>
  <c r="AI20" i="7"/>
  <c r="AJ20" i="7"/>
  <c r="AI21" i="7"/>
  <c r="AJ21" i="7"/>
  <c r="AI22" i="7"/>
  <c r="AJ22" i="7"/>
  <c r="AI24" i="7"/>
  <c r="AJ24" i="7"/>
  <c r="AI25" i="7"/>
  <c r="AJ25" i="7"/>
  <c r="AI26" i="7"/>
  <c r="AJ26" i="7"/>
  <c r="AI27" i="7"/>
  <c r="AJ27" i="7"/>
  <c r="AI28" i="7"/>
  <c r="AJ28" i="7"/>
  <c r="AJ29" i="7"/>
  <c r="AI31" i="7"/>
  <c r="AJ31" i="7"/>
  <c r="AI32" i="7"/>
  <c r="AJ32" i="7"/>
  <c r="AI33" i="7"/>
  <c r="AJ33" i="7"/>
  <c r="AI34" i="7"/>
  <c r="AJ34" i="7"/>
  <c r="AI35" i="7"/>
  <c r="AJ35" i="7"/>
  <c r="AJ36" i="7"/>
  <c r="AI38" i="7"/>
  <c r="AJ38" i="7"/>
  <c r="AI39" i="7"/>
  <c r="AJ39" i="7"/>
  <c r="AI40" i="7"/>
  <c r="AJ40" i="7"/>
  <c r="AI41" i="7"/>
  <c r="AJ41" i="7"/>
  <c r="AI42" i="7"/>
  <c r="AJ42" i="7"/>
  <c r="AJ43" i="7"/>
  <c r="AI45" i="7"/>
  <c r="AJ45" i="7"/>
  <c r="AI46" i="7"/>
  <c r="AJ46" i="7"/>
  <c r="AI47" i="7"/>
  <c r="AJ47" i="7"/>
  <c r="AI48" i="7"/>
  <c r="AJ48" i="7"/>
  <c r="AI49" i="7"/>
  <c r="AJ49" i="7"/>
  <c r="AJ50" i="7"/>
  <c r="AI52" i="7"/>
  <c r="AJ52" i="7"/>
  <c r="AI53" i="7"/>
  <c r="AJ53" i="7"/>
  <c r="AI54" i="7"/>
  <c r="AJ54" i="7"/>
  <c r="AI55" i="7"/>
  <c r="AJ55" i="7"/>
  <c r="AI56" i="7"/>
  <c r="AJ56" i="7"/>
  <c r="AJ57" i="7"/>
  <c r="AI59" i="7"/>
  <c r="AJ59" i="7"/>
  <c r="AI60" i="7"/>
  <c r="AJ60" i="7"/>
  <c r="AI61" i="7"/>
  <c r="AJ61" i="7"/>
  <c r="AI62" i="7"/>
  <c r="AJ62" i="7"/>
  <c r="AI63" i="7"/>
  <c r="AJ63" i="7"/>
  <c r="AJ64" i="7"/>
  <c r="AJ66" i="7"/>
  <c r="AJ67" i="7"/>
  <c r="AJ68" i="7"/>
  <c r="AJ69" i="7"/>
  <c r="AJ70" i="7"/>
  <c r="AJ71" i="7"/>
  <c r="AI73" i="7"/>
  <c r="AJ73" i="7"/>
  <c r="AI74" i="7"/>
  <c r="AJ74" i="7"/>
  <c r="AI75" i="7"/>
  <c r="AJ75" i="7"/>
  <c r="AI76" i="7"/>
  <c r="AJ76" i="7"/>
  <c r="AI77" i="7"/>
  <c r="AJ77" i="7"/>
  <c r="AJ78" i="7"/>
  <c r="AI80" i="7"/>
  <c r="AJ80" i="7"/>
  <c r="AI81" i="7"/>
  <c r="AJ81" i="7"/>
  <c r="AI82" i="7"/>
  <c r="AJ82" i="7"/>
  <c r="AI83" i="7"/>
  <c r="AJ83" i="7"/>
  <c r="AI84" i="7"/>
  <c r="AJ84" i="7"/>
  <c r="AJ85" i="7"/>
  <c r="AI87" i="7"/>
  <c r="AJ87" i="7"/>
  <c r="AI88" i="7"/>
  <c r="AJ88" i="7"/>
  <c r="AI89" i="7"/>
  <c r="AJ89" i="7"/>
  <c r="AI90" i="7"/>
  <c r="AJ90" i="7"/>
  <c r="AI91" i="7"/>
  <c r="AJ91" i="7"/>
  <c r="AJ92" i="7"/>
  <c r="AJ94" i="7"/>
  <c r="AJ95" i="7"/>
  <c r="AJ96" i="7"/>
  <c r="AJ97" i="7"/>
  <c r="AJ98" i="7"/>
  <c r="AJ99" i="7"/>
  <c r="AI101" i="7"/>
  <c r="AJ101" i="7"/>
  <c r="AI102" i="7"/>
  <c r="AJ102" i="7"/>
  <c r="AI103" i="7"/>
  <c r="AJ103" i="7"/>
  <c r="AI104" i="7"/>
  <c r="AJ104" i="7"/>
  <c r="AI105" i="7"/>
  <c r="AJ105" i="7"/>
  <c r="AI108" i="7"/>
  <c r="AJ108" i="7"/>
  <c r="AI109" i="7"/>
  <c r="AJ109" i="7"/>
  <c r="AI110" i="7"/>
  <c r="AJ110" i="7"/>
  <c r="AI111" i="7"/>
  <c r="AJ111" i="7"/>
  <c r="AI112" i="7"/>
  <c r="AJ112" i="7"/>
  <c r="AI122" i="7"/>
  <c r="AJ122" i="7"/>
  <c r="AI123" i="7"/>
  <c r="AJ123" i="7"/>
  <c r="AI124" i="7"/>
  <c r="AJ124" i="7"/>
  <c r="AI125" i="7"/>
  <c r="AJ125" i="7"/>
  <c r="AI126" i="7"/>
  <c r="AJ126" i="7"/>
  <c r="AI129" i="7"/>
  <c r="AJ129" i="7"/>
  <c r="AI130" i="7"/>
  <c r="AJ130" i="7"/>
  <c r="AI131" i="7"/>
  <c r="AJ131" i="7"/>
  <c r="AI132" i="7"/>
  <c r="AJ132" i="7"/>
  <c r="AI133" i="7"/>
  <c r="AJ133" i="7"/>
  <c r="AI134" i="7"/>
  <c r="AJ134" i="7"/>
  <c r="AI136" i="7"/>
  <c r="AJ136" i="7"/>
  <c r="AI137" i="7"/>
  <c r="AJ137" i="7"/>
  <c r="AI138" i="7"/>
  <c r="AJ138" i="7"/>
  <c r="AI139" i="7"/>
  <c r="AJ139" i="7"/>
  <c r="AI140" i="7"/>
  <c r="AJ140" i="7"/>
  <c r="AJ10" i="9"/>
  <c r="AJ11" i="9"/>
  <c r="AJ12" i="9"/>
  <c r="AJ13" i="9"/>
  <c r="AJ14" i="9"/>
  <c r="AJ15" i="9"/>
  <c r="AJ17" i="9"/>
  <c r="AJ18" i="9"/>
  <c r="AJ19" i="9"/>
  <c r="AJ20" i="9"/>
  <c r="AJ21" i="9"/>
  <c r="AJ22" i="9"/>
  <c r="AJ24" i="9"/>
  <c r="AJ25" i="9"/>
  <c r="AJ26" i="9"/>
  <c r="AJ27" i="9"/>
  <c r="AJ28" i="9"/>
  <c r="AJ29" i="9"/>
  <c r="AJ31" i="9"/>
  <c r="AJ32" i="9"/>
  <c r="AJ33" i="9"/>
  <c r="AJ34" i="9"/>
  <c r="AJ35" i="9"/>
  <c r="AJ36" i="9"/>
  <c r="AJ38" i="9"/>
  <c r="AJ39" i="9"/>
  <c r="AJ40" i="9"/>
  <c r="AJ41" i="9"/>
  <c r="AJ42" i="9"/>
  <c r="AJ43" i="9"/>
  <c r="AJ45" i="9"/>
  <c r="AJ46" i="9"/>
  <c r="AJ47" i="9"/>
  <c r="AJ48" i="9"/>
  <c r="AJ49" i="9"/>
  <c r="AJ50" i="9"/>
  <c r="AJ52" i="9"/>
  <c r="AJ53" i="9"/>
  <c r="AJ54" i="9"/>
  <c r="AJ55" i="9"/>
  <c r="AJ56" i="9"/>
  <c r="AJ57" i="9"/>
  <c r="AJ59" i="9"/>
  <c r="AJ60" i="9"/>
  <c r="AJ61" i="9"/>
  <c r="AJ62" i="9"/>
  <c r="AJ63" i="9"/>
  <c r="AJ64" i="9"/>
  <c r="AJ66" i="9"/>
  <c r="AJ67" i="9"/>
  <c r="AJ68" i="9"/>
  <c r="AJ69" i="9"/>
  <c r="AJ70" i="9"/>
  <c r="AJ71" i="9"/>
  <c r="AJ73" i="9"/>
  <c r="AJ74" i="9"/>
  <c r="AJ75" i="9"/>
  <c r="AJ76" i="9"/>
  <c r="AJ77" i="9"/>
  <c r="AJ78" i="9"/>
  <c r="AJ80" i="9"/>
  <c r="AJ81" i="9"/>
  <c r="AJ82" i="9"/>
  <c r="AJ83" i="9"/>
  <c r="AJ84" i="9"/>
  <c r="AJ85" i="9"/>
  <c r="AJ87" i="9"/>
  <c r="AJ88" i="9"/>
  <c r="AJ89" i="9"/>
  <c r="AJ90" i="9"/>
  <c r="AJ91" i="9"/>
  <c r="AJ92" i="9"/>
  <c r="AJ94" i="9"/>
  <c r="AJ95" i="9"/>
  <c r="AJ96" i="9"/>
  <c r="AJ97" i="9"/>
  <c r="AJ98" i="9"/>
  <c r="AJ99" i="9"/>
  <c r="AJ101" i="9"/>
  <c r="AJ102" i="9"/>
  <c r="AJ103" i="9"/>
  <c r="AJ104" i="9"/>
  <c r="AJ105" i="9"/>
  <c r="AJ108" i="9"/>
  <c r="AJ109" i="9"/>
  <c r="AJ110" i="9"/>
  <c r="AJ111" i="9"/>
  <c r="AJ112" i="9"/>
  <c r="AJ122" i="9"/>
  <c r="AJ123" i="9"/>
  <c r="AJ124" i="9"/>
  <c r="AJ125" i="9"/>
  <c r="AJ126" i="9"/>
  <c r="AJ129" i="9"/>
  <c r="AJ130" i="9"/>
  <c r="AJ131" i="9"/>
  <c r="AJ132" i="9"/>
  <c r="AJ133" i="9"/>
  <c r="AJ134" i="9"/>
  <c r="AJ136" i="9"/>
  <c r="AJ137" i="9"/>
  <c r="AJ138" i="9"/>
  <c r="AJ139" i="9"/>
  <c r="AJ140" i="9"/>
  <c r="AI10" i="9"/>
  <c r="V141" i="9"/>
  <c r="V141" i="8"/>
  <c r="AK141" i="8" s="1"/>
  <c r="V127" i="8"/>
  <c r="V127" i="9"/>
  <c r="AK127" i="9" s="1"/>
  <c r="U115" i="8"/>
  <c r="AJ115" i="8" s="1"/>
  <c r="U116" i="8"/>
  <c r="U117" i="8"/>
  <c r="AJ117" i="8" s="1"/>
  <c r="U118" i="8"/>
  <c r="AJ118" i="8" s="1"/>
  <c r="U119" i="8"/>
  <c r="AJ119" i="8" s="1"/>
  <c r="U113" i="8"/>
  <c r="U106" i="8"/>
  <c r="U116" i="7"/>
  <c r="AJ116" i="7"/>
  <c r="U117" i="7"/>
  <c r="AJ117" i="7"/>
  <c r="U118" i="7"/>
  <c r="AJ118" i="7"/>
  <c r="U119" i="7"/>
  <c r="AJ119" i="7"/>
  <c r="U115" i="7"/>
  <c r="AJ115" i="7"/>
  <c r="U113" i="7"/>
  <c r="AJ113" i="7"/>
  <c r="U106" i="7"/>
  <c r="AJ106" i="7"/>
  <c r="U116" i="9"/>
  <c r="AJ116" i="9" s="1"/>
  <c r="U117" i="9"/>
  <c r="AJ117" i="9"/>
  <c r="U118" i="9"/>
  <c r="AJ118" i="9" s="1"/>
  <c r="U119" i="9"/>
  <c r="AJ119" i="9" s="1"/>
  <c r="U115" i="9"/>
  <c r="AJ115" i="9" s="1"/>
  <c r="U113" i="9"/>
  <c r="AJ113" i="9" s="1"/>
  <c r="U106" i="9"/>
  <c r="AJ106" i="9" s="1"/>
  <c r="U120" i="8"/>
  <c r="AJ120" i="8" s="1"/>
  <c r="U141" i="9"/>
  <c r="U141" i="8"/>
  <c r="U127" i="8"/>
  <c r="AJ127" i="8" s="1"/>
  <c r="U141" i="7"/>
  <c r="AJ141" i="7"/>
  <c r="U127" i="7"/>
  <c r="AJ127" i="7"/>
  <c r="U127" i="9"/>
  <c r="AJ127" i="9"/>
  <c r="T113" i="8"/>
  <c r="T106" i="8"/>
  <c r="AI106" i="8" s="1"/>
  <c r="T113" i="7"/>
  <c r="AI113" i="7"/>
  <c r="T106" i="7"/>
  <c r="AI106" i="7"/>
  <c r="T113" i="9"/>
  <c r="AI113" i="9"/>
  <c r="T106" i="9"/>
  <c r="AI106" i="9" s="1"/>
  <c r="T98" i="8"/>
  <c r="T97" i="8"/>
  <c r="AI97" i="8" s="1"/>
  <c r="T96" i="8"/>
  <c r="AI96" i="8" s="1"/>
  <c r="T95" i="8"/>
  <c r="T94" i="8"/>
  <c r="T99" i="8" s="1"/>
  <c r="T85" i="8"/>
  <c r="AI85" i="8" s="1"/>
  <c r="T78" i="8"/>
  <c r="AI78" i="8" s="1"/>
  <c r="T70" i="8"/>
  <c r="T69" i="8"/>
  <c r="AI69" i="8" s="1"/>
  <c r="T68" i="8"/>
  <c r="T67" i="8"/>
  <c r="AI67" i="8" s="1"/>
  <c r="T66" i="8"/>
  <c r="T64" i="8"/>
  <c r="AI64" i="8" s="1"/>
  <c r="T57" i="8"/>
  <c r="AI57" i="8" s="1"/>
  <c r="T50" i="8"/>
  <c r="AI50" i="8" s="1"/>
  <c r="T43" i="8"/>
  <c r="AI43" i="8" s="1"/>
  <c r="T36" i="8"/>
  <c r="AI36" i="8" s="1"/>
  <c r="T29" i="8"/>
  <c r="AI29" i="8" s="1"/>
  <c r="T21" i="8"/>
  <c r="AI21" i="8" s="1"/>
  <c r="T20" i="8"/>
  <c r="AI20" i="8" s="1"/>
  <c r="T19" i="8"/>
  <c r="T18" i="8"/>
  <c r="AI18" i="8" s="1"/>
  <c r="T17" i="8"/>
  <c r="T22" i="8" s="1"/>
  <c r="AI22" i="8" s="1"/>
  <c r="T15" i="8"/>
  <c r="AI15" i="8" s="1"/>
  <c r="T98" i="7"/>
  <c r="AI98" i="7"/>
  <c r="T97" i="7"/>
  <c r="AI97" i="7"/>
  <c r="T96" i="7"/>
  <c r="AI96" i="7"/>
  <c r="T95" i="7"/>
  <c r="AI95" i="7"/>
  <c r="T94" i="7"/>
  <c r="AI94" i="7"/>
  <c r="T92" i="7"/>
  <c r="AI92" i="7"/>
  <c r="T85" i="7"/>
  <c r="AI85" i="7"/>
  <c r="T78" i="7"/>
  <c r="AI78" i="7"/>
  <c r="T70" i="7"/>
  <c r="AI70" i="7"/>
  <c r="T69" i="7"/>
  <c r="AI69" i="7"/>
  <c r="T68" i="7"/>
  <c r="AI68" i="7"/>
  <c r="T67" i="7"/>
  <c r="AI67" i="7"/>
  <c r="T66" i="7"/>
  <c r="AI66" i="7"/>
  <c r="T64" i="7"/>
  <c r="AI64" i="7"/>
  <c r="T57" i="7"/>
  <c r="AI57" i="7"/>
  <c r="T50" i="7"/>
  <c r="AI50" i="7"/>
  <c r="T43" i="7"/>
  <c r="AI43" i="7"/>
  <c r="T36" i="7"/>
  <c r="AI36" i="7"/>
  <c r="T29" i="7"/>
  <c r="AI29" i="7"/>
  <c r="T15" i="7"/>
  <c r="AI15" i="7"/>
  <c r="T116" i="8"/>
  <c r="AI116" i="8" s="1"/>
  <c r="T118" i="7"/>
  <c r="AI118" i="7"/>
  <c r="T71" i="7"/>
  <c r="AI71" i="7"/>
  <c r="T115" i="7"/>
  <c r="AI115" i="7"/>
  <c r="T119" i="7"/>
  <c r="AI119" i="7"/>
  <c r="T116" i="7"/>
  <c r="AI116" i="7"/>
  <c r="T115" i="8"/>
  <c r="AI115" i="8" s="1"/>
  <c r="T119" i="8"/>
  <c r="AI119" i="8" s="1"/>
  <c r="AI73" i="9"/>
  <c r="AI74" i="9"/>
  <c r="AI75" i="9"/>
  <c r="AI76" i="9"/>
  <c r="AI77" i="9"/>
  <c r="AI80" i="9"/>
  <c r="AI81" i="9"/>
  <c r="AI82" i="9"/>
  <c r="AI83" i="9"/>
  <c r="AI84" i="9"/>
  <c r="AI87" i="9"/>
  <c r="AI88" i="9"/>
  <c r="AI89" i="9"/>
  <c r="AI90" i="9"/>
  <c r="AI91" i="9"/>
  <c r="AI101" i="9"/>
  <c r="AI102" i="9"/>
  <c r="AI103" i="9"/>
  <c r="AI104" i="9"/>
  <c r="AI105" i="9"/>
  <c r="AI108" i="9"/>
  <c r="AI109" i="9"/>
  <c r="AI110" i="9"/>
  <c r="AI111" i="9"/>
  <c r="AI112" i="9"/>
  <c r="AI122" i="9"/>
  <c r="AI123" i="9"/>
  <c r="AI124" i="9"/>
  <c r="AI125" i="9"/>
  <c r="AI126" i="9"/>
  <c r="AI129" i="9"/>
  <c r="AI130" i="9"/>
  <c r="AI131" i="9"/>
  <c r="AI132" i="9"/>
  <c r="AI133" i="9"/>
  <c r="AI134" i="9"/>
  <c r="AI136" i="9"/>
  <c r="AI137" i="9"/>
  <c r="AI138" i="9"/>
  <c r="AI139" i="9"/>
  <c r="AI140" i="9"/>
  <c r="AI45" i="9"/>
  <c r="AI46" i="9"/>
  <c r="AI47" i="9"/>
  <c r="AI48" i="9"/>
  <c r="AI49" i="9"/>
  <c r="AI52" i="9"/>
  <c r="AI53" i="9"/>
  <c r="AI54" i="9"/>
  <c r="AI55" i="9"/>
  <c r="AI56" i="9"/>
  <c r="AI59" i="9"/>
  <c r="AI60" i="9"/>
  <c r="AI61" i="9"/>
  <c r="AI62" i="9"/>
  <c r="AI63" i="9"/>
  <c r="AI66" i="9"/>
  <c r="AI67" i="9"/>
  <c r="AI68" i="9"/>
  <c r="AI69" i="9"/>
  <c r="AI70" i="9"/>
  <c r="AI17" i="9"/>
  <c r="AI18" i="9"/>
  <c r="AI19" i="9"/>
  <c r="AI20" i="9"/>
  <c r="AI21" i="9"/>
  <c r="AI22" i="9"/>
  <c r="AI24" i="9"/>
  <c r="AI25" i="9"/>
  <c r="AI26" i="9"/>
  <c r="AI27" i="9"/>
  <c r="AI28" i="9"/>
  <c r="AI29" i="9"/>
  <c r="AI31" i="9"/>
  <c r="AI32" i="9"/>
  <c r="AI33" i="9"/>
  <c r="AI34" i="9"/>
  <c r="AI35" i="9"/>
  <c r="AI38" i="9"/>
  <c r="AI39" i="9"/>
  <c r="AI40" i="9"/>
  <c r="AI41" i="9"/>
  <c r="AI42" i="9"/>
  <c r="AI11" i="9"/>
  <c r="AI12" i="9"/>
  <c r="AI13" i="9"/>
  <c r="AI14" i="9"/>
  <c r="T98" i="9"/>
  <c r="AI98" i="9" s="1"/>
  <c r="T97" i="9"/>
  <c r="T118" i="9" s="1"/>
  <c r="AI118" i="9" s="1"/>
  <c r="T96" i="9"/>
  <c r="T117" i="9" s="1"/>
  <c r="AI117" i="9" s="1"/>
  <c r="T95" i="9"/>
  <c r="AI95" i="9" s="1"/>
  <c r="T94" i="9"/>
  <c r="T115" i="9" s="1"/>
  <c r="AI115" i="9" s="1"/>
  <c r="T92" i="9"/>
  <c r="AI92" i="9"/>
  <c r="T85" i="9"/>
  <c r="AI85" i="9" s="1"/>
  <c r="T78" i="9"/>
  <c r="AI78" i="9" s="1"/>
  <c r="T71" i="9"/>
  <c r="AI71" i="9" s="1"/>
  <c r="T64" i="9"/>
  <c r="AI64" i="9" s="1"/>
  <c r="T57" i="9"/>
  <c r="AI57" i="9" s="1"/>
  <c r="T50" i="9"/>
  <c r="AI50" i="9" s="1"/>
  <c r="T43" i="9"/>
  <c r="AI43" i="9" s="1"/>
  <c r="T36" i="9"/>
  <c r="AI36" i="9" s="1"/>
  <c r="T15" i="9"/>
  <c r="AI15" i="9" s="1"/>
  <c r="AI97" i="9"/>
  <c r="AD46" i="9"/>
  <c r="T127" i="7"/>
  <c r="AI127" i="7"/>
  <c r="T141" i="7"/>
  <c r="AI141" i="7"/>
  <c r="T127" i="9"/>
  <c r="AI127" i="9" s="1"/>
  <c r="T141" i="8"/>
  <c r="AI141" i="8" s="1"/>
  <c r="T127" i="8"/>
  <c r="AI127" i="8" s="1"/>
  <c r="T141" i="9"/>
  <c r="AI141" i="9" s="1"/>
  <c r="H141" i="9"/>
  <c r="AE141" i="8"/>
  <c r="AD141" i="8"/>
  <c r="AH140" i="8"/>
  <c r="AG140" i="8"/>
  <c r="AF140" i="8"/>
  <c r="AE140" i="8"/>
  <c r="AD140" i="8"/>
  <c r="AH139" i="8"/>
  <c r="AG139" i="8"/>
  <c r="AF139" i="8"/>
  <c r="AE139" i="8"/>
  <c r="AD139" i="8"/>
  <c r="AH138" i="8"/>
  <c r="AG138" i="8"/>
  <c r="AF138" i="8"/>
  <c r="AE138" i="8"/>
  <c r="AD138" i="8"/>
  <c r="AH137" i="8"/>
  <c r="AG137" i="8"/>
  <c r="AF137" i="8"/>
  <c r="AE137" i="8"/>
  <c r="AD137" i="8"/>
  <c r="AH136" i="8"/>
  <c r="AG136" i="8"/>
  <c r="AF136" i="8"/>
  <c r="AE136" i="8"/>
  <c r="AD136" i="8"/>
  <c r="AH134" i="8"/>
  <c r="AG134" i="8"/>
  <c r="AF134" i="8"/>
  <c r="AE134" i="8"/>
  <c r="AD134" i="8"/>
  <c r="AH133" i="8"/>
  <c r="AG133" i="8"/>
  <c r="AF133" i="8"/>
  <c r="AE133" i="8"/>
  <c r="AD133" i="8"/>
  <c r="AH132" i="8"/>
  <c r="AG132" i="8"/>
  <c r="AF132" i="8"/>
  <c r="AE132" i="8"/>
  <c r="AD132" i="8"/>
  <c r="AH131" i="8"/>
  <c r="AG131" i="8"/>
  <c r="AF131" i="8"/>
  <c r="AE131" i="8"/>
  <c r="AD131" i="8"/>
  <c r="AH130" i="8"/>
  <c r="AG130" i="8"/>
  <c r="AF130" i="8"/>
  <c r="AE130" i="8"/>
  <c r="AD130" i="8"/>
  <c r="AH129" i="8"/>
  <c r="AG129" i="8"/>
  <c r="AF129" i="8"/>
  <c r="AE129" i="8"/>
  <c r="AD129" i="8"/>
  <c r="AE127" i="8"/>
  <c r="AD127" i="8"/>
  <c r="AH126" i="8"/>
  <c r="AG126" i="8"/>
  <c r="AF126" i="8"/>
  <c r="AE126" i="8"/>
  <c r="AD126" i="8"/>
  <c r="AH125" i="8"/>
  <c r="AG125" i="8"/>
  <c r="AF125" i="8"/>
  <c r="AE125" i="8"/>
  <c r="AD125" i="8"/>
  <c r="AH124" i="8"/>
  <c r="AG124" i="8"/>
  <c r="AF124" i="8"/>
  <c r="AE124" i="8"/>
  <c r="AD124" i="8"/>
  <c r="AH123" i="8"/>
  <c r="AG123" i="8"/>
  <c r="AF123" i="8"/>
  <c r="AE123" i="8"/>
  <c r="AD123" i="8"/>
  <c r="AH122" i="8"/>
  <c r="AG122" i="8"/>
  <c r="AF122" i="8"/>
  <c r="AE122" i="8"/>
  <c r="AD122" i="8"/>
  <c r="AE120" i="8"/>
  <c r="AD120" i="8"/>
  <c r="AE119" i="8"/>
  <c r="AD119" i="8"/>
  <c r="AE118" i="8"/>
  <c r="AD118" i="8"/>
  <c r="AE117" i="8"/>
  <c r="AD117" i="8"/>
  <c r="AE116" i="8"/>
  <c r="AD116" i="8"/>
  <c r="AE115" i="8"/>
  <c r="AD115" i="8"/>
  <c r="AE113" i="8"/>
  <c r="AD113" i="8"/>
  <c r="AH112" i="8"/>
  <c r="AG112" i="8"/>
  <c r="AF112" i="8"/>
  <c r="AE112" i="8"/>
  <c r="AD112" i="8"/>
  <c r="AH111" i="8"/>
  <c r="AG111" i="8"/>
  <c r="AF111" i="8"/>
  <c r="AE111" i="8"/>
  <c r="AD111" i="8"/>
  <c r="AH110" i="8"/>
  <c r="AG110" i="8"/>
  <c r="AF110" i="8"/>
  <c r="AE110" i="8"/>
  <c r="AD110" i="8"/>
  <c r="AH109" i="8"/>
  <c r="AG109" i="8"/>
  <c r="AF109" i="8"/>
  <c r="AE109" i="8"/>
  <c r="AD109" i="8"/>
  <c r="AH108" i="8"/>
  <c r="AG108" i="8"/>
  <c r="AF108" i="8"/>
  <c r="AE108" i="8"/>
  <c r="AD108" i="8"/>
  <c r="AE106" i="8"/>
  <c r="AD106" i="8"/>
  <c r="AH105" i="8"/>
  <c r="AG105" i="8"/>
  <c r="AF105" i="8"/>
  <c r="AE105" i="8"/>
  <c r="AD105" i="8"/>
  <c r="AH104" i="8"/>
  <c r="AG104" i="8"/>
  <c r="AF104" i="8"/>
  <c r="AE104" i="8"/>
  <c r="AD104" i="8"/>
  <c r="AH103" i="8"/>
  <c r="AG103" i="8"/>
  <c r="AF103" i="8"/>
  <c r="AE103" i="8"/>
  <c r="AD103" i="8"/>
  <c r="AH102" i="8"/>
  <c r="AG102" i="8"/>
  <c r="AF102" i="8"/>
  <c r="AE102" i="8"/>
  <c r="AD102" i="8"/>
  <c r="AH101" i="8"/>
  <c r="AG101" i="8"/>
  <c r="AF101" i="8"/>
  <c r="AE101" i="8"/>
  <c r="AD101" i="8"/>
  <c r="AH99" i="8"/>
  <c r="AG99" i="8"/>
  <c r="AF99" i="8"/>
  <c r="AE99" i="8"/>
  <c r="AD99" i="8"/>
  <c r="AH98" i="8"/>
  <c r="AG98" i="8"/>
  <c r="AF98" i="8"/>
  <c r="AE98" i="8"/>
  <c r="AD98" i="8"/>
  <c r="AH97" i="8"/>
  <c r="AG97" i="8"/>
  <c r="AF97" i="8"/>
  <c r="AE97" i="8"/>
  <c r="AD97" i="8"/>
  <c r="AH96" i="8"/>
  <c r="AG96" i="8"/>
  <c r="AF96" i="8"/>
  <c r="AE96" i="8"/>
  <c r="AD96" i="8"/>
  <c r="AH95" i="8"/>
  <c r="AG95" i="8"/>
  <c r="AF95" i="8"/>
  <c r="AE95" i="8"/>
  <c r="AD95" i="8"/>
  <c r="AH94" i="8"/>
  <c r="AG94" i="8"/>
  <c r="AF94" i="8"/>
  <c r="AE94" i="8"/>
  <c r="AD94" i="8"/>
  <c r="AH92" i="8"/>
  <c r="AG92" i="8"/>
  <c r="AF92" i="8"/>
  <c r="AE92" i="8"/>
  <c r="AD92" i="8"/>
  <c r="AH91" i="8"/>
  <c r="AG91" i="8"/>
  <c r="AF91" i="8"/>
  <c r="AE91" i="8"/>
  <c r="AD91" i="8"/>
  <c r="AH90" i="8"/>
  <c r="AG90" i="8"/>
  <c r="AF90" i="8"/>
  <c r="AE90" i="8"/>
  <c r="AD90" i="8"/>
  <c r="AH89" i="8"/>
  <c r="AG89" i="8"/>
  <c r="AF89" i="8"/>
  <c r="AE89" i="8"/>
  <c r="AD89" i="8"/>
  <c r="AH88" i="8"/>
  <c r="AG88" i="8"/>
  <c r="AF88" i="8"/>
  <c r="AE88" i="8"/>
  <c r="AD88" i="8"/>
  <c r="AH87" i="8"/>
  <c r="AG87" i="8"/>
  <c r="AF87" i="8"/>
  <c r="AE87" i="8"/>
  <c r="AD87" i="8"/>
  <c r="AH85" i="8"/>
  <c r="AG85" i="8"/>
  <c r="AF85" i="8"/>
  <c r="AE85" i="8"/>
  <c r="AD85" i="8"/>
  <c r="AH84" i="8"/>
  <c r="AG84" i="8"/>
  <c r="AF84" i="8"/>
  <c r="AE84" i="8"/>
  <c r="AD84" i="8"/>
  <c r="AH83" i="8"/>
  <c r="AG83" i="8"/>
  <c r="AF83" i="8"/>
  <c r="AE83" i="8"/>
  <c r="AD83" i="8"/>
  <c r="AH82" i="8"/>
  <c r="AG82" i="8"/>
  <c r="AF82" i="8"/>
  <c r="AE82" i="8"/>
  <c r="AD82" i="8"/>
  <c r="AH81" i="8"/>
  <c r="AG81" i="8"/>
  <c r="AF81" i="8"/>
  <c r="AE81" i="8"/>
  <c r="AD81" i="8"/>
  <c r="AH80" i="8"/>
  <c r="AG80" i="8"/>
  <c r="AF80" i="8"/>
  <c r="AE80" i="8"/>
  <c r="AD80" i="8"/>
  <c r="AH78" i="8"/>
  <c r="AG78" i="8"/>
  <c r="AF78" i="8"/>
  <c r="AE78" i="8"/>
  <c r="AD78" i="8"/>
  <c r="AH77" i="8"/>
  <c r="AG77" i="8"/>
  <c r="AF77" i="8"/>
  <c r="AE77" i="8"/>
  <c r="AD77" i="8"/>
  <c r="AH76" i="8"/>
  <c r="AG76" i="8"/>
  <c r="AF76" i="8"/>
  <c r="AE76" i="8"/>
  <c r="AD76" i="8"/>
  <c r="AH75" i="8"/>
  <c r="AG75" i="8"/>
  <c r="AF75" i="8"/>
  <c r="AE75" i="8"/>
  <c r="AD75" i="8"/>
  <c r="AH74" i="8"/>
  <c r="AG74" i="8"/>
  <c r="AF74" i="8"/>
  <c r="AE74" i="8"/>
  <c r="AD74" i="8"/>
  <c r="AH73" i="8"/>
  <c r="AG73" i="8"/>
  <c r="AF73" i="8"/>
  <c r="AE73" i="8"/>
  <c r="AD73" i="8"/>
  <c r="AH71" i="8"/>
  <c r="AG71" i="8"/>
  <c r="AF71" i="8"/>
  <c r="AE71" i="8"/>
  <c r="AD71" i="8"/>
  <c r="AH70" i="8"/>
  <c r="AG70" i="8"/>
  <c r="AF70" i="8"/>
  <c r="AE70" i="8"/>
  <c r="AD70" i="8"/>
  <c r="AH69" i="8"/>
  <c r="AG69" i="8"/>
  <c r="AF69" i="8"/>
  <c r="AE69" i="8"/>
  <c r="AD69" i="8"/>
  <c r="AH68" i="8"/>
  <c r="AG68" i="8"/>
  <c r="AF68" i="8"/>
  <c r="AE68" i="8"/>
  <c r="AD68" i="8"/>
  <c r="AH67" i="8"/>
  <c r="AG67" i="8"/>
  <c r="AF67" i="8"/>
  <c r="AE67" i="8"/>
  <c r="AD67" i="8"/>
  <c r="AH66" i="8"/>
  <c r="AG66" i="8"/>
  <c r="AF66" i="8"/>
  <c r="AE66" i="8"/>
  <c r="AD66" i="8"/>
  <c r="AH64" i="8"/>
  <c r="AG64" i="8"/>
  <c r="AF64" i="8"/>
  <c r="AE64" i="8"/>
  <c r="AD64" i="8"/>
  <c r="AH63" i="8"/>
  <c r="AG63" i="8"/>
  <c r="AF63" i="8"/>
  <c r="AE63" i="8"/>
  <c r="AD63" i="8"/>
  <c r="AH62" i="8"/>
  <c r="AG62" i="8"/>
  <c r="AF62" i="8"/>
  <c r="AE62" i="8"/>
  <c r="AD62" i="8"/>
  <c r="AH61" i="8"/>
  <c r="AG61" i="8"/>
  <c r="AF61" i="8"/>
  <c r="AE61" i="8"/>
  <c r="AD61" i="8"/>
  <c r="AH60" i="8"/>
  <c r="AG60" i="8"/>
  <c r="AF60" i="8"/>
  <c r="AE60" i="8"/>
  <c r="AD60" i="8"/>
  <c r="AH59" i="8"/>
  <c r="AG59" i="8"/>
  <c r="AF59" i="8"/>
  <c r="AE59" i="8"/>
  <c r="AD59" i="8"/>
  <c r="AH57" i="8"/>
  <c r="AG57" i="8"/>
  <c r="AF57" i="8"/>
  <c r="AE57" i="8"/>
  <c r="AD57" i="8"/>
  <c r="AH56" i="8"/>
  <c r="AG56" i="8"/>
  <c r="AF56" i="8"/>
  <c r="AE56" i="8"/>
  <c r="AD56" i="8"/>
  <c r="AH55" i="8"/>
  <c r="AG55" i="8"/>
  <c r="AF55" i="8"/>
  <c r="AE55" i="8"/>
  <c r="AD55" i="8"/>
  <c r="AH54" i="8"/>
  <c r="AG54" i="8"/>
  <c r="AF54" i="8"/>
  <c r="AE54" i="8"/>
  <c r="AD54" i="8"/>
  <c r="AH53" i="8"/>
  <c r="AG53" i="8"/>
  <c r="AF53" i="8"/>
  <c r="AE53" i="8"/>
  <c r="AD53" i="8"/>
  <c r="AH52" i="8"/>
  <c r="AG52" i="8"/>
  <c r="AF52" i="8"/>
  <c r="AE52" i="8"/>
  <c r="AD52" i="8"/>
  <c r="AH50" i="8"/>
  <c r="AG50" i="8"/>
  <c r="AF50" i="8"/>
  <c r="AE50" i="8"/>
  <c r="AD50" i="8"/>
  <c r="AH49" i="8"/>
  <c r="AG49" i="8"/>
  <c r="AF49" i="8"/>
  <c r="AE49" i="8"/>
  <c r="AD49" i="8"/>
  <c r="AH48" i="8"/>
  <c r="AG48" i="8"/>
  <c r="AF48" i="8"/>
  <c r="AE48" i="8"/>
  <c r="AD48" i="8"/>
  <c r="AH47" i="8"/>
  <c r="AG47" i="8"/>
  <c r="AF47" i="8"/>
  <c r="AE47" i="8"/>
  <c r="AD47" i="8"/>
  <c r="AH46" i="8"/>
  <c r="AG46" i="8"/>
  <c r="AF46" i="8"/>
  <c r="AE46" i="8"/>
  <c r="AD46" i="8"/>
  <c r="AH45" i="8"/>
  <c r="AG45" i="8"/>
  <c r="AF45" i="8"/>
  <c r="AE45" i="8"/>
  <c r="AD45" i="8"/>
  <c r="AH43" i="8"/>
  <c r="AG43" i="8"/>
  <c r="AF43" i="8"/>
  <c r="AE43" i="8"/>
  <c r="AD43" i="8"/>
  <c r="AH42" i="8"/>
  <c r="AG42" i="8"/>
  <c r="AF42" i="8"/>
  <c r="AE42" i="8"/>
  <c r="AD42" i="8"/>
  <c r="AH41" i="8"/>
  <c r="AG41" i="8"/>
  <c r="AF41" i="8"/>
  <c r="AE41" i="8"/>
  <c r="AD41" i="8"/>
  <c r="AH40" i="8"/>
  <c r="AG40" i="8"/>
  <c r="AF40" i="8"/>
  <c r="AE40" i="8"/>
  <c r="AD40" i="8"/>
  <c r="AH39" i="8"/>
  <c r="AG39" i="8"/>
  <c r="AF39" i="8"/>
  <c r="AE39" i="8"/>
  <c r="AD39" i="8"/>
  <c r="AH38" i="8"/>
  <c r="AG38" i="8"/>
  <c r="AF38" i="8"/>
  <c r="AE38" i="8"/>
  <c r="AD38" i="8"/>
  <c r="AH36" i="8"/>
  <c r="AG36" i="8"/>
  <c r="AF36" i="8"/>
  <c r="AE36" i="8"/>
  <c r="AD36" i="8"/>
  <c r="AH35" i="8"/>
  <c r="AG35" i="8"/>
  <c r="AF35" i="8"/>
  <c r="AE35" i="8"/>
  <c r="AD35" i="8"/>
  <c r="AH34" i="8"/>
  <c r="AG34" i="8"/>
  <c r="AF34" i="8"/>
  <c r="AE34" i="8"/>
  <c r="AD34" i="8"/>
  <c r="AH33" i="8"/>
  <c r="AG33" i="8"/>
  <c r="AF33" i="8"/>
  <c r="AE33" i="8"/>
  <c r="AD33" i="8"/>
  <c r="AH32" i="8"/>
  <c r="AG32" i="8"/>
  <c r="AF32" i="8"/>
  <c r="AE32" i="8"/>
  <c r="AD32" i="8"/>
  <c r="AH31" i="8"/>
  <c r="AG31" i="8"/>
  <c r="AF31" i="8"/>
  <c r="AE31" i="8"/>
  <c r="AD31" i="8"/>
  <c r="AH29" i="8"/>
  <c r="AG29" i="8"/>
  <c r="AF29" i="8"/>
  <c r="AE29" i="8"/>
  <c r="AD29" i="8"/>
  <c r="AH28" i="8"/>
  <c r="AG28" i="8"/>
  <c r="AF28" i="8"/>
  <c r="AE28" i="8"/>
  <c r="AD28" i="8"/>
  <c r="AH27" i="8"/>
  <c r="AG27" i="8"/>
  <c r="AF27" i="8"/>
  <c r="AE27" i="8"/>
  <c r="AD27" i="8"/>
  <c r="AH26" i="8"/>
  <c r="AG26" i="8"/>
  <c r="AF26" i="8"/>
  <c r="AE26" i="8"/>
  <c r="AD26" i="8"/>
  <c r="AH25" i="8"/>
  <c r="AG25" i="8"/>
  <c r="AF25" i="8"/>
  <c r="AE25" i="8"/>
  <c r="AD25" i="8"/>
  <c r="AH24" i="8"/>
  <c r="AG24" i="8"/>
  <c r="AF24" i="8"/>
  <c r="AE24" i="8"/>
  <c r="AD24" i="8"/>
  <c r="AH22" i="8"/>
  <c r="AG22" i="8"/>
  <c r="AF22" i="8"/>
  <c r="AE22" i="8"/>
  <c r="AD22" i="8"/>
  <c r="AH21" i="8"/>
  <c r="AG21" i="8"/>
  <c r="AF21" i="8"/>
  <c r="AE21" i="8"/>
  <c r="AD21" i="8"/>
  <c r="AH20" i="8"/>
  <c r="AG20" i="8"/>
  <c r="AF20" i="8"/>
  <c r="AE20" i="8"/>
  <c r="AD20" i="8"/>
  <c r="AH19" i="8"/>
  <c r="AG19" i="8"/>
  <c r="AF19" i="8"/>
  <c r="AE19" i="8"/>
  <c r="AD19" i="8"/>
  <c r="AH18" i="8"/>
  <c r="AG18" i="8"/>
  <c r="AF18" i="8"/>
  <c r="AE18" i="8"/>
  <c r="AD18" i="8"/>
  <c r="AH17" i="8"/>
  <c r="AG17" i="8"/>
  <c r="AF17" i="8"/>
  <c r="AE17" i="8"/>
  <c r="AD17" i="8"/>
  <c r="AH15" i="8"/>
  <c r="AG15" i="8"/>
  <c r="AF15" i="8"/>
  <c r="AE15" i="8"/>
  <c r="AD15" i="8"/>
  <c r="AH14" i="8"/>
  <c r="AG14" i="8"/>
  <c r="AF14" i="8"/>
  <c r="AE14" i="8"/>
  <c r="AD14" i="8"/>
  <c r="AH13" i="8"/>
  <c r="AG13" i="8"/>
  <c r="AF13" i="8"/>
  <c r="AE13" i="8"/>
  <c r="AD13" i="8"/>
  <c r="AH12" i="8"/>
  <c r="AG12" i="8"/>
  <c r="AF12" i="8"/>
  <c r="AE12" i="8"/>
  <c r="AD12" i="8"/>
  <c r="AH11" i="8"/>
  <c r="AG11" i="8"/>
  <c r="AF11" i="8"/>
  <c r="AE11" i="8"/>
  <c r="AD11" i="8"/>
  <c r="AG10" i="8"/>
  <c r="AF10" i="8"/>
  <c r="AE10" i="8"/>
  <c r="AD10" i="8"/>
  <c r="AE141" i="7"/>
  <c r="AH140" i="7"/>
  <c r="AG140" i="7"/>
  <c r="AF140" i="7"/>
  <c r="AE140" i="7"/>
  <c r="AD140" i="7"/>
  <c r="AH139" i="7"/>
  <c r="AG139" i="7"/>
  <c r="AF139" i="7"/>
  <c r="AE139" i="7"/>
  <c r="AD139" i="7"/>
  <c r="AH138" i="7"/>
  <c r="AG138" i="7"/>
  <c r="AF138" i="7"/>
  <c r="AE138" i="7"/>
  <c r="AD138" i="7"/>
  <c r="AH137" i="7"/>
  <c r="AG137" i="7"/>
  <c r="AF137" i="7"/>
  <c r="AE137" i="7"/>
  <c r="AD137" i="7"/>
  <c r="AH136" i="7"/>
  <c r="AG136" i="7"/>
  <c r="AF136" i="7"/>
  <c r="AE136" i="7"/>
  <c r="AD136" i="7"/>
  <c r="AH134" i="7"/>
  <c r="AG134" i="7"/>
  <c r="AF134" i="7"/>
  <c r="AE134" i="7"/>
  <c r="AD134" i="7"/>
  <c r="AH133" i="7"/>
  <c r="AG133" i="7"/>
  <c r="AF133" i="7"/>
  <c r="AE133" i="7"/>
  <c r="AD133" i="7"/>
  <c r="AH132" i="7"/>
  <c r="AG132" i="7"/>
  <c r="AF132" i="7"/>
  <c r="AE132" i="7"/>
  <c r="AD132" i="7"/>
  <c r="AH131" i="7"/>
  <c r="AG131" i="7"/>
  <c r="AF131" i="7"/>
  <c r="AE131" i="7"/>
  <c r="AD131" i="7"/>
  <c r="AH130" i="7"/>
  <c r="AG130" i="7"/>
  <c r="AF130" i="7"/>
  <c r="AE130" i="7"/>
  <c r="AD130" i="7"/>
  <c r="AH129" i="7"/>
  <c r="AG129" i="7"/>
  <c r="AF129" i="7"/>
  <c r="AE129" i="7"/>
  <c r="AD129" i="7"/>
  <c r="AE127" i="7"/>
  <c r="AD127" i="7"/>
  <c r="AH126" i="7"/>
  <c r="AG126" i="7"/>
  <c r="AF126" i="7"/>
  <c r="AE126" i="7"/>
  <c r="AD126" i="7"/>
  <c r="AH125" i="7"/>
  <c r="AG125" i="7"/>
  <c r="AF125" i="7"/>
  <c r="AE125" i="7"/>
  <c r="AD125" i="7"/>
  <c r="AH124" i="7"/>
  <c r="AG124" i="7"/>
  <c r="AF124" i="7"/>
  <c r="AE124" i="7"/>
  <c r="AD124" i="7"/>
  <c r="AH123" i="7"/>
  <c r="AG123" i="7"/>
  <c r="AF123" i="7"/>
  <c r="AE123" i="7"/>
  <c r="AD123" i="7"/>
  <c r="AH122" i="7"/>
  <c r="AG122" i="7"/>
  <c r="AF122" i="7"/>
  <c r="AE122" i="7"/>
  <c r="AD122" i="7"/>
  <c r="AE120" i="7"/>
  <c r="AD120" i="7"/>
  <c r="AE119" i="7"/>
  <c r="AD119" i="7"/>
  <c r="AE118" i="7"/>
  <c r="AD118" i="7"/>
  <c r="AE117" i="7"/>
  <c r="AD117" i="7"/>
  <c r="AE116" i="7"/>
  <c r="AD116" i="7"/>
  <c r="AE115" i="7"/>
  <c r="AD115" i="7"/>
  <c r="AE113" i="7"/>
  <c r="AD113" i="7"/>
  <c r="AH112" i="7"/>
  <c r="AG112" i="7"/>
  <c r="AF112" i="7"/>
  <c r="AE112" i="7"/>
  <c r="AD112" i="7"/>
  <c r="AH111" i="7"/>
  <c r="AG111" i="7"/>
  <c r="AF111" i="7"/>
  <c r="AE111" i="7"/>
  <c r="AD111" i="7"/>
  <c r="AH110" i="7"/>
  <c r="AG110" i="7"/>
  <c r="AF110" i="7"/>
  <c r="AE110" i="7"/>
  <c r="AD110" i="7"/>
  <c r="AH109" i="7"/>
  <c r="AG109" i="7"/>
  <c r="AF109" i="7"/>
  <c r="AE109" i="7"/>
  <c r="AD109" i="7"/>
  <c r="AH108" i="7"/>
  <c r="AG108" i="7"/>
  <c r="AF108" i="7"/>
  <c r="AE108" i="7"/>
  <c r="AD108" i="7"/>
  <c r="AE106" i="7"/>
  <c r="AD106" i="7"/>
  <c r="AH105" i="7"/>
  <c r="AG105" i="7"/>
  <c r="AF105" i="7"/>
  <c r="AE105" i="7"/>
  <c r="AD105" i="7"/>
  <c r="AH104" i="7"/>
  <c r="AG104" i="7"/>
  <c r="AF104" i="7"/>
  <c r="AE104" i="7"/>
  <c r="AD104" i="7"/>
  <c r="AH103" i="7"/>
  <c r="AG103" i="7"/>
  <c r="AF103" i="7"/>
  <c r="AE103" i="7"/>
  <c r="AD103" i="7"/>
  <c r="AH102" i="7"/>
  <c r="AG102" i="7"/>
  <c r="AF102" i="7"/>
  <c r="AE102" i="7"/>
  <c r="AD102" i="7"/>
  <c r="AH101" i="7"/>
  <c r="AG101" i="7"/>
  <c r="AF101" i="7"/>
  <c r="AE101" i="7"/>
  <c r="AD101" i="7"/>
  <c r="AH99" i="7"/>
  <c r="AG99" i="7"/>
  <c r="AF99" i="7"/>
  <c r="AE99" i="7"/>
  <c r="AD99" i="7"/>
  <c r="AH98" i="7"/>
  <c r="AG98" i="7"/>
  <c r="AF98" i="7"/>
  <c r="AE98" i="7"/>
  <c r="AD98" i="7"/>
  <c r="AH97" i="7"/>
  <c r="AG97" i="7"/>
  <c r="AF97" i="7"/>
  <c r="AE97" i="7"/>
  <c r="AD97" i="7"/>
  <c r="AH96" i="7"/>
  <c r="AG96" i="7"/>
  <c r="AF96" i="7"/>
  <c r="AE96" i="7"/>
  <c r="AD96" i="7"/>
  <c r="AH95" i="7"/>
  <c r="AG95" i="7"/>
  <c r="AF95" i="7"/>
  <c r="AE95" i="7"/>
  <c r="AD95" i="7"/>
  <c r="AH94" i="7"/>
  <c r="AG94" i="7"/>
  <c r="AF94" i="7"/>
  <c r="AE94" i="7"/>
  <c r="AD94" i="7"/>
  <c r="AH92" i="7"/>
  <c r="AG92" i="7"/>
  <c r="AF92" i="7"/>
  <c r="AE92" i="7"/>
  <c r="AD92" i="7"/>
  <c r="AH91" i="7"/>
  <c r="AG91" i="7"/>
  <c r="AF91" i="7"/>
  <c r="AE91" i="7"/>
  <c r="AD91" i="7"/>
  <c r="AH90" i="7"/>
  <c r="AG90" i="7"/>
  <c r="AF90" i="7"/>
  <c r="AE90" i="7"/>
  <c r="AD90" i="7"/>
  <c r="AH89" i="7"/>
  <c r="AG89" i="7"/>
  <c r="AF89" i="7"/>
  <c r="AE89" i="7"/>
  <c r="AD89" i="7"/>
  <c r="AH88" i="7"/>
  <c r="AG88" i="7"/>
  <c r="AF88" i="7"/>
  <c r="AE88" i="7"/>
  <c r="AD88" i="7"/>
  <c r="AH87" i="7"/>
  <c r="AG87" i="7"/>
  <c r="AF87" i="7"/>
  <c r="AE87" i="7"/>
  <c r="AD87" i="7"/>
  <c r="AH85" i="7"/>
  <c r="AG85" i="7"/>
  <c r="AF85" i="7"/>
  <c r="AE85" i="7"/>
  <c r="AD85" i="7"/>
  <c r="AH84" i="7"/>
  <c r="AG84" i="7"/>
  <c r="AF84" i="7"/>
  <c r="AE84" i="7"/>
  <c r="AD84" i="7"/>
  <c r="AH83" i="7"/>
  <c r="AG83" i="7"/>
  <c r="AF83" i="7"/>
  <c r="AE83" i="7"/>
  <c r="AD83" i="7"/>
  <c r="AH82" i="7"/>
  <c r="AG82" i="7"/>
  <c r="AF82" i="7"/>
  <c r="AE82" i="7"/>
  <c r="AD82" i="7"/>
  <c r="AH81" i="7"/>
  <c r="AG81" i="7"/>
  <c r="AF81" i="7"/>
  <c r="AE81" i="7"/>
  <c r="AD81" i="7"/>
  <c r="AH80" i="7"/>
  <c r="AG80" i="7"/>
  <c r="AF80" i="7"/>
  <c r="AE80" i="7"/>
  <c r="AD80" i="7"/>
  <c r="AH78" i="7"/>
  <c r="AG78" i="7"/>
  <c r="AF78" i="7"/>
  <c r="AE78" i="7"/>
  <c r="AD78" i="7"/>
  <c r="AH77" i="7"/>
  <c r="AG77" i="7"/>
  <c r="AF77" i="7"/>
  <c r="AE77" i="7"/>
  <c r="AD77" i="7"/>
  <c r="AH76" i="7"/>
  <c r="AG76" i="7"/>
  <c r="AF76" i="7"/>
  <c r="AE76" i="7"/>
  <c r="AD76" i="7"/>
  <c r="AH75" i="7"/>
  <c r="AG75" i="7"/>
  <c r="AF75" i="7"/>
  <c r="AE75" i="7"/>
  <c r="AD75" i="7"/>
  <c r="AH74" i="7"/>
  <c r="AG74" i="7"/>
  <c r="AF74" i="7"/>
  <c r="AE74" i="7"/>
  <c r="AD74" i="7"/>
  <c r="AH73" i="7"/>
  <c r="AG73" i="7"/>
  <c r="AF73" i="7"/>
  <c r="AE73" i="7"/>
  <c r="AD73" i="7"/>
  <c r="AH71" i="7"/>
  <c r="AG71" i="7"/>
  <c r="AF71" i="7"/>
  <c r="AE71" i="7"/>
  <c r="AD71" i="7"/>
  <c r="AH70" i="7"/>
  <c r="AG70" i="7"/>
  <c r="AF70" i="7"/>
  <c r="AE70" i="7"/>
  <c r="AD70" i="7"/>
  <c r="AH69" i="7"/>
  <c r="AG69" i="7"/>
  <c r="AF69" i="7"/>
  <c r="AE69" i="7"/>
  <c r="AD69" i="7"/>
  <c r="AH68" i="7"/>
  <c r="AG68" i="7"/>
  <c r="AF68" i="7"/>
  <c r="AE68" i="7"/>
  <c r="AD68" i="7"/>
  <c r="AH67" i="7"/>
  <c r="AG67" i="7"/>
  <c r="AF67" i="7"/>
  <c r="AE67" i="7"/>
  <c r="AD67" i="7"/>
  <c r="AH66" i="7"/>
  <c r="AG66" i="7"/>
  <c r="AF66" i="7"/>
  <c r="AE66" i="7"/>
  <c r="AD66" i="7"/>
  <c r="AH64" i="7"/>
  <c r="AG64" i="7"/>
  <c r="AF64" i="7"/>
  <c r="AE64" i="7"/>
  <c r="AD64" i="7"/>
  <c r="AH63" i="7"/>
  <c r="AG63" i="7"/>
  <c r="AF63" i="7"/>
  <c r="AE63" i="7"/>
  <c r="AD63" i="7"/>
  <c r="AH62" i="7"/>
  <c r="AG62" i="7"/>
  <c r="AF62" i="7"/>
  <c r="AE62" i="7"/>
  <c r="AD62" i="7"/>
  <c r="AH61" i="7"/>
  <c r="AG61" i="7"/>
  <c r="AF61" i="7"/>
  <c r="AE61" i="7"/>
  <c r="AD61" i="7"/>
  <c r="AH60" i="7"/>
  <c r="AG60" i="7"/>
  <c r="AF60" i="7"/>
  <c r="AE60" i="7"/>
  <c r="AD60" i="7"/>
  <c r="AH59" i="7"/>
  <c r="AG59" i="7"/>
  <c r="AF59" i="7"/>
  <c r="AE59" i="7"/>
  <c r="AD59" i="7"/>
  <c r="AH57" i="7"/>
  <c r="AG57" i="7"/>
  <c r="AF57" i="7"/>
  <c r="AE57" i="7"/>
  <c r="AD57" i="7"/>
  <c r="AH56" i="7"/>
  <c r="AG56" i="7"/>
  <c r="AF56" i="7"/>
  <c r="AE56" i="7"/>
  <c r="AD56" i="7"/>
  <c r="AH55" i="7"/>
  <c r="AG55" i="7"/>
  <c r="AF55" i="7"/>
  <c r="AE55" i="7"/>
  <c r="AD55" i="7"/>
  <c r="AH54" i="7"/>
  <c r="AG54" i="7"/>
  <c r="AF54" i="7"/>
  <c r="AE54" i="7"/>
  <c r="AD54" i="7"/>
  <c r="AH53" i="7"/>
  <c r="AG53" i="7"/>
  <c r="AF53" i="7"/>
  <c r="AE53" i="7"/>
  <c r="AD53" i="7"/>
  <c r="AH52" i="7"/>
  <c r="AG52" i="7"/>
  <c r="AF52" i="7"/>
  <c r="AE52" i="7"/>
  <c r="AD52" i="7"/>
  <c r="AH50" i="7"/>
  <c r="AG50" i="7"/>
  <c r="AF50" i="7"/>
  <c r="AE50" i="7"/>
  <c r="AD50" i="7"/>
  <c r="AH49" i="7"/>
  <c r="AG49" i="7"/>
  <c r="AF49" i="7"/>
  <c r="AE49" i="7"/>
  <c r="AD49" i="7"/>
  <c r="AH48" i="7"/>
  <c r="AG48" i="7"/>
  <c r="AF48" i="7"/>
  <c r="AE48" i="7"/>
  <c r="AD48" i="7"/>
  <c r="AH47" i="7"/>
  <c r="AG47" i="7"/>
  <c r="AF47" i="7"/>
  <c r="AE47" i="7"/>
  <c r="AD47" i="7"/>
  <c r="AH46" i="7"/>
  <c r="AG46" i="7"/>
  <c r="AF46" i="7"/>
  <c r="AE46" i="7"/>
  <c r="AD46" i="7"/>
  <c r="AH45" i="7"/>
  <c r="AG45" i="7"/>
  <c r="AF45" i="7"/>
  <c r="AE45" i="7"/>
  <c r="AD45" i="7"/>
  <c r="AH43" i="7"/>
  <c r="AG43" i="7"/>
  <c r="AF43" i="7"/>
  <c r="AE43" i="7"/>
  <c r="AD43" i="7"/>
  <c r="AH42" i="7"/>
  <c r="AG42" i="7"/>
  <c r="AF42" i="7"/>
  <c r="AE42" i="7"/>
  <c r="AD42" i="7"/>
  <c r="AH41" i="7"/>
  <c r="AG41" i="7"/>
  <c r="AF41" i="7"/>
  <c r="AE41" i="7"/>
  <c r="AD41" i="7"/>
  <c r="AH40" i="7"/>
  <c r="AG40" i="7"/>
  <c r="AF40" i="7"/>
  <c r="AE40" i="7"/>
  <c r="AD40" i="7"/>
  <c r="AH39" i="7"/>
  <c r="AG39" i="7"/>
  <c r="AF39" i="7"/>
  <c r="AE39" i="7"/>
  <c r="AD39" i="7"/>
  <c r="AH38" i="7"/>
  <c r="AG38" i="7"/>
  <c r="AF38" i="7"/>
  <c r="AE38" i="7"/>
  <c r="AD38" i="7"/>
  <c r="AH36" i="7"/>
  <c r="AG36" i="7"/>
  <c r="AF36" i="7"/>
  <c r="AE36" i="7"/>
  <c r="AD36" i="7"/>
  <c r="AH35" i="7"/>
  <c r="AG35" i="7"/>
  <c r="AF35" i="7"/>
  <c r="AE35" i="7"/>
  <c r="AD35" i="7"/>
  <c r="AH34" i="7"/>
  <c r="AG34" i="7"/>
  <c r="AF34" i="7"/>
  <c r="AE34" i="7"/>
  <c r="AD34" i="7"/>
  <c r="AH33" i="7"/>
  <c r="AG33" i="7"/>
  <c r="AF33" i="7"/>
  <c r="AE33" i="7"/>
  <c r="AD33" i="7"/>
  <c r="AH32" i="7"/>
  <c r="AG32" i="7"/>
  <c r="AF32" i="7"/>
  <c r="AE32" i="7"/>
  <c r="AD32" i="7"/>
  <c r="AH31" i="7"/>
  <c r="AG31" i="7"/>
  <c r="AF31" i="7"/>
  <c r="AE31" i="7"/>
  <c r="AD31" i="7"/>
  <c r="AH29" i="7"/>
  <c r="AG29" i="7"/>
  <c r="AF29" i="7"/>
  <c r="AE29" i="7"/>
  <c r="AD29" i="7"/>
  <c r="AH28" i="7"/>
  <c r="AG28" i="7"/>
  <c r="AF28" i="7"/>
  <c r="AE28" i="7"/>
  <c r="AD28" i="7"/>
  <c r="AH27" i="7"/>
  <c r="AG27" i="7"/>
  <c r="AF27" i="7"/>
  <c r="AE27" i="7"/>
  <c r="AD27" i="7"/>
  <c r="AH26" i="7"/>
  <c r="AG26" i="7"/>
  <c r="AF26" i="7"/>
  <c r="AE26" i="7"/>
  <c r="AD26" i="7"/>
  <c r="AH25" i="7"/>
  <c r="AG25" i="7"/>
  <c r="AF25" i="7"/>
  <c r="AE25" i="7"/>
  <c r="AD25" i="7"/>
  <c r="AH24" i="7"/>
  <c r="AG24" i="7"/>
  <c r="AF24" i="7"/>
  <c r="AE24" i="7"/>
  <c r="AD24" i="7"/>
  <c r="AH22" i="7"/>
  <c r="AG22" i="7"/>
  <c r="AF22" i="7"/>
  <c r="AE22" i="7"/>
  <c r="AD22" i="7"/>
  <c r="AH21" i="7"/>
  <c r="AG21" i="7"/>
  <c r="AF21" i="7"/>
  <c r="AE21" i="7"/>
  <c r="AD21" i="7"/>
  <c r="AH20" i="7"/>
  <c r="AG20" i="7"/>
  <c r="AF20" i="7"/>
  <c r="AE20" i="7"/>
  <c r="AD20" i="7"/>
  <c r="AH19" i="7"/>
  <c r="AG19" i="7"/>
  <c r="AF19" i="7"/>
  <c r="AE19" i="7"/>
  <c r="AD19" i="7"/>
  <c r="AH18" i="7"/>
  <c r="AG18" i="7"/>
  <c r="AF18" i="7"/>
  <c r="AE18" i="7"/>
  <c r="AD18" i="7"/>
  <c r="AH17" i="7"/>
  <c r="AG17" i="7"/>
  <c r="AF17" i="7"/>
  <c r="AE17" i="7"/>
  <c r="AD17" i="7"/>
  <c r="AH15" i="7"/>
  <c r="AG15" i="7"/>
  <c r="AF15" i="7"/>
  <c r="AE15" i="7"/>
  <c r="AD15" i="7"/>
  <c r="AH14" i="7"/>
  <c r="AG14" i="7"/>
  <c r="AF14" i="7"/>
  <c r="AE14" i="7"/>
  <c r="AD14" i="7"/>
  <c r="AH13" i="7"/>
  <c r="AG13" i="7"/>
  <c r="AF13" i="7"/>
  <c r="AE13" i="7"/>
  <c r="AD13" i="7"/>
  <c r="AH12" i="7"/>
  <c r="AG12" i="7"/>
  <c r="AF12" i="7"/>
  <c r="AE12" i="7"/>
  <c r="AD12" i="7"/>
  <c r="AH11" i="7"/>
  <c r="AG11" i="7"/>
  <c r="AF11" i="7"/>
  <c r="AE11" i="7"/>
  <c r="AD11" i="7"/>
  <c r="AH10" i="7"/>
  <c r="AG10" i="7"/>
  <c r="AF10" i="7"/>
  <c r="AE10" i="7"/>
  <c r="AD10" i="7"/>
  <c r="AH140" i="9"/>
  <c r="AG140" i="9"/>
  <c r="AF140" i="9"/>
  <c r="AE140" i="9"/>
  <c r="AD140" i="9"/>
  <c r="AH139" i="9"/>
  <c r="AG139" i="9"/>
  <c r="AF139" i="9"/>
  <c r="AE139" i="9"/>
  <c r="AD139" i="9"/>
  <c r="AH138" i="9"/>
  <c r="AG138" i="9"/>
  <c r="AF138" i="9"/>
  <c r="AE138" i="9"/>
  <c r="AD138" i="9"/>
  <c r="AH137" i="9"/>
  <c r="AG137" i="9"/>
  <c r="AF137" i="9"/>
  <c r="AE137" i="9"/>
  <c r="AD137" i="9"/>
  <c r="AH136" i="9"/>
  <c r="AG136" i="9"/>
  <c r="AF136" i="9"/>
  <c r="AE136" i="9"/>
  <c r="AD136" i="9"/>
  <c r="AH134" i="9"/>
  <c r="AG134" i="9"/>
  <c r="AE134" i="9"/>
  <c r="AD134" i="9"/>
  <c r="AH133" i="9"/>
  <c r="AG133" i="9"/>
  <c r="AF133" i="9"/>
  <c r="AE133" i="9"/>
  <c r="AD133" i="9"/>
  <c r="AH132" i="9"/>
  <c r="AG132" i="9"/>
  <c r="AF132" i="9"/>
  <c r="AE132" i="9"/>
  <c r="AD132" i="9"/>
  <c r="AH131" i="9"/>
  <c r="AG131" i="9"/>
  <c r="AF131" i="9"/>
  <c r="AE131" i="9"/>
  <c r="AD131" i="9"/>
  <c r="AH130" i="9"/>
  <c r="AG130" i="9"/>
  <c r="AF130" i="9"/>
  <c r="AE130" i="9"/>
  <c r="AD130" i="9"/>
  <c r="AH129" i="9"/>
  <c r="AG129" i="9"/>
  <c r="AF129" i="9"/>
  <c r="AE129" i="9"/>
  <c r="AD129" i="9"/>
  <c r="AE127" i="9"/>
  <c r="AD127" i="9"/>
  <c r="AH126" i="9"/>
  <c r="AG126" i="9"/>
  <c r="AF126" i="9"/>
  <c r="AE126" i="9"/>
  <c r="AD126" i="9"/>
  <c r="AH125" i="9"/>
  <c r="AG125" i="9"/>
  <c r="AF125" i="9"/>
  <c r="AE125" i="9"/>
  <c r="AD125" i="9"/>
  <c r="AH124" i="9"/>
  <c r="AG124" i="9"/>
  <c r="AF124" i="9"/>
  <c r="AE124" i="9"/>
  <c r="AD124" i="9"/>
  <c r="AH123" i="9"/>
  <c r="AG123" i="9"/>
  <c r="AF123" i="9"/>
  <c r="AE123" i="9"/>
  <c r="AD123" i="9"/>
  <c r="AH122" i="9"/>
  <c r="AG122" i="9"/>
  <c r="AF122" i="9"/>
  <c r="AE122" i="9"/>
  <c r="AD122" i="9"/>
  <c r="AE120" i="9"/>
  <c r="AD120" i="9"/>
  <c r="AE119" i="9"/>
  <c r="AD119" i="9"/>
  <c r="AE118" i="9"/>
  <c r="AD118" i="9"/>
  <c r="AE117" i="9"/>
  <c r="AD117" i="9"/>
  <c r="AE116" i="9"/>
  <c r="AD116" i="9"/>
  <c r="AE115" i="9"/>
  <c r="AD115" i="9"/>
  <c r="AE113" i="9"/>
  <c r="AD113" i="9"/>
  <c r="AH112" i="9"/>
  <c r="AG112" i="9"/>
  <c r="AF112" i="9"/>
  <c r="AE112" i="9"/>
  <c r="AD112" i="9"/>
  <c r="AH111" i="9"/>
  <c r="AG111" i="9"/>
  <c r="AE111" i="9"/>
  <c r="AD111" i="9"/>
  <c r="AH110" i="9"/>
  <c r="AG110" i="9"/>
  <c r="AE110" i="9"/>
  <c r="AD110" i="9"/>
  <c r="AH109" i="9"/>
  <c r="AG109" i="9"/>
  <c r="AF109" i="9"/>
  <c r="AE109" i="9"/>
  <c r="AD109" i="9"/>
  <c r="AH108" i="9"/>
  <c r="AG108" i="9"/>
  <c r="AF108" i="9"/>
  <c r="AE108" i="9"/>
  <c r="AD108" i="9"/>
  <c r="AE106" i="9"/>
  <c r="AD106" i="9"/>
  <c r="AH105" i="9"/>
  <c r="AG105" i="9"/>
  <c r="AF105" i="9"/>
  <c r="AE105" i="9"/>
  <c r="AD105" i="9"/>
  <c r="AH104" i="9"/>
  <c r="AG104" i="9"/>
  <c r="AF104" i="9"/>
  <c r="AE104" i="9"/>
  <c r="AD104" i="9"/>
  <c r="AH103" i="9"/>
  <c r="AG103" i="9"/>
  <c r="AF103" i="9"/>
  <c r="AE103" i="9"/>
  <c r="AD103" i="9"/>
  <c r="AH102" i="9"/>
  <c r="AG102" i="9"/>
  <c r="AF102" i="9"/>
  <c r="AE102" i="9"/>
  <c r="AD102" i="9"/>
  <c r="AH101" i="9"/>
  <c r="AG101" i="9"/>
  <c r="AF101" i="9"/>
  <c r="AE101" i="9"/>
  <c r="AD101" i="9"/>
  <c r="AE99" i="9"/>
  <c r="AD99" i="9"/>
  <c r="AG98" i="9"/>
  <c r="AE98" i="9"/>
  <c r="AD98" i="9"/>
  <c r="AG97" i="9"/>
  <c r="AE97" i="9"/>
  <c r="AD97" i="9"/>
  <c r="AG96" i="9"/>
  <c r="AE96" i="9"/>
  <c r="AD96" i="9"/>
  <c r="AG95" i="9"/>
  <c r="AE95" i="9"/>
  <c r="AD95" i="9"/>
  <c r="AG94" i="9"/>
  <c r="AE94" i="9"/>
  <c r="AD94" i="9"/>
  <c r="AE92" i="9"/>
  <c r="AD92" i="9"/>
  <c r="AH91" i="9"/>
  <c r="AG91" i="9"/>
  <c r="AF91" i="9"/>
  <c r="AE91" i="9"/>
  <c r="AD91" i="9"/>
  <c r="AH90" i="9"/>
  <c r="AG90" i="9"/>
  <c r="AF90" i="9"/>
  <c r="AE90" i="9"/>
  <c r="AD90" i="9"/>
  <c r="AH89" i="9"/>
  <c r="AG89" i="9"/>
  <c r="AF89" i="9"/>
  <c r="AE89" i="9"/>
  <c r="AD89" i="9"/>
  <c r="AH88" i="9"/>
  <c r="AG88" i="9"/>
  <c r="AF88" i="9"/>
  <c r="AE88" i="9"/>
  <c r="AD88" i="9"/>
  <c r="AH87" i="9"/>
  <c r="AG87" i="9"/>
  <c r="AF87" i="9"/>
  <c r="AE87" i="9"/>
  <c r="AD87" i="9"/>
  <c r="AE85" i="9"/>
  <c r="AD85" i="9"/>
  <c r="AH84" i="9"/>
  <c r="AG84" i="9"/>
  <c r="AF84" i="9"/>
  <c r="AE84" i="9"/>
  <c r="AD84" i="9"/>
  <c r="AH83" i="9"/>
  <c r="AG83" i="9"/>
  <c r="AF83" i="9"/>
  <c r="AE83" i="9"/>
  <c r="AD83" i="9"/>
  <c r="AH82" i="9"/>
  <c r="AG82" i="9"/>
  <c r="AF82" i="9"/>
  <c r="AE82" i="9"/>
  <c r="AD82" i="9"/>
  <c r="AH81" i="9"/>
  <c r="AG81" i="9"/>
  <c r="AF81" i="9"/>
  <c r="AE81" i="9"/>
  <c r="AD81" i="9"/>
  <c r="AH80" i="9"/>
  <c r="AG80" i="9"/>
  <c r="AF80" i="9"/>
  <c r="AE80" i="9"/>
  <c r="AD80" i="9"/>
  <c r="AE78" i="9"/>
  <c r="AD78" i="9"/>
  <c r="AH77" i="9"/>
  <c r="AG77" i="9"/>
  <c r="AF77" i="9"/>
  <c r="AE77" i="9"/>
  <c r="AD77" i="9"/>
  <c r="AH76" i="9"/>
  <c r="AG76" i="9"/>
  <c r="AF76" i="9"/>
  <c r="AE76" i="9"/>
  <c r="AD76" i="9"/>
  <c r="AH75" i="9"/>
  <c r="AG75" i="9"/>
  <c r="AF75" i="9"/>
  <c r="AE75" i="9"/>
  <c r="AD75" i="9"/>
  <c r="AH74" i="9"/>
  <c r="AG74" i="9"/>
  <c r="AF74" i="9"/>
  <c r="AE74" i="9"/>
  <c r="AD74" i="9"/>
  <c r="AH73" i="9"/>
  <c r="AG73" i="9"/>
  <c r="AF73" i="9"/>
  <c r="AE73" i="9"/>
  <c r="AD73" i="9"/>
  <c r="AE71" i="9"/>
  <c r="AD71" i="9"/>
  <c r="AG70" i="9"/>
  <c r="AE70" i="9"/>
  <c r="AD70" i="9"/>
  <c r="AG69" i="9"/>
  <c r="AE69" i="9"/>
  <c r="AD69" i="9"/>
  <c r="AG68" i="9"/>
  <c r="AE68" i="9"/>
  <c r="AD68" i="9"/>
  <c r="AG67" i="9"/>
  <c r="AE67" i="9"/>
  <c r="AD67" i="9"/>
  <c r="AG66" i="9"/>
  <c r="AE66" i="9"/>
  <c r="AD66" i="9"/>
  <c r="AE64" i="9"/>
  <c r="AD64" i="9"/>
  <c r="AH63" i="9"/>
  <c r="AG63" i="9"/>
  <c r="AF63" i="9"/>
  <c r="AE63" i="9"/>
  <c r="AD63" i="9"/>
  <c r="AH62" i="9"/>
  <c r="AG62" i="9"/>
  <c r="AF62" i="9"/>
  <c r="AE62" i="9"/>
  <c r="AD62" i="9"/>
  <c r="AH61" i="9"/>
  <c r="AG61" i="9"/>
  <c r="AF61" i="9"/>
  <c r="AE61" i="9"/>
  <c r="AD61" i="9"/>
  <c r="AH60" i="9"/>
  <c r="AG60" i="9"/>
  <c r="AF60" i="9"/>
  <c r="AE60" i="9"/>
  <c r="AD60" i="9"/>
  <c r="AH59" i="9"/>
  <c r="AG59" i="9"/>
  <c r="AF59" i="9"/>
  <c r="AE59" i="9"/>
  <c r="AD59" i="9"/>
  <c r="AE57" i="9"/>
  <c r="AD57" i="9"/>
  <c r="AH56" i="9"/>
  <c r="AG56" i="9"/>
  <c r="AF56" i="9"/>
  <c r="AE56" i="9"/>
  <c r="AD56" i="9"/>
  <c r="AH55" i="9"/>
  <c r="AG55" i="9"/>
  <c r="AF55" i="9"/>
  <c r="AE55" i="9"/>
  <c r="AD55" i="9"/>
  <c r="AH54" i="9"/>
  <c r="AG54" i="9"/>
  <c r="AF54" i="9"/>
  <c r="AE54" i="9"/>
  <c r="AD54" i="9"/>
  <c r="AH53" i="9"/>
  <c r="AG53" i="9"/>
  <c r="AF53" i="9"/>
  <c r="AE53" i="9"/>
  <c r="AD53" i="9"/>
  <c r="AH52" i="9"/>
  <c r="AG52" i="9"/>
  <c r="AF52" i="9"/>
  <c r="AE52" i="9"/>
  <c r="AD52" i="9"/>
  <c r="AE50" i="9"/>
  <c r="AD50" i="9"/>
  <c r="AH49" i="9"/>
  <c r="AG49" i="9"/>
  <c r="AF49" i="9"/>
  <c r="AE49" i="9"/>
  <c r="AD49" i="9"/>
  <c r="AH48" i="9"/>
  <c r="AG48" i="9"/>
  <c r="AF48" i="9"/>
  <c r="AE48" i="9"/>
  <c r="AD48" i="9"/>
  <c r="AH47" i="9"/>
  <c r="AG47" i="9"/>
  <c r="AF47" i="9"/>
  <c r="AE47" i="9"/>
  <c r="AD47" i="9"/>
  <c r="AH46" i="9"/>
  <c r="AG46" i="9"/>
  <c r="AF46" i="9"/>
  <c r="AE46" i="9"/>
  <c r="AH45" i="9"/>
  <c r="AG45" i="9"/>
  <c r="AF45" i="9"/>
  <c r="AE45" i="9"/>
  <c r="AD45" i="9"/>
  <c r="AE43" i="9"/>
  <c r="AD43" i="9"/>
  <c r="AH42" i="9"/>
  <c r="AG42" i="9"/>
  <c r="AF42" i="9"/>
  <c r="AE42" i="9"/>
  <c r="AD42" i="9"/>
  <c r="AH41" i="9"/>
  <c r="AG41" i="9"/>
  <c r="AF41" i="9"/>
  <c r="AE41" i="9"/>
  <c r="AD41" i="9"/>
  <c r="AH40" i="9"/>
  <c r="AG40" i="9"/>
  <c r="AF40" i="9"/>
  <c r="AE40" i="9"/>
  <c r="AD40" i="9"/>
  <c r="AH39" i="9"/>
  <c r="AG39" i="9"/>
  <c r="AF39" i="9"/>
  <c r="AE39" i="9"/>
  <c r="AD39" i="9"/>
  <c r="AH38" i="9"/>
  <c r="AG38" i="9"/>
  <c r="AF38" i="9"/>
  <c r="AE38" i="9"/>
  <c r="AD38" i="9"/>
  <c r="AE36" i="9"/>
  <c r="AD36" i="9"/>
  <c r="AH35" i="9"/>
  <c r="AG35" i="9"/>
  <c r="AF35" i="9"/>
  <c r="AE35" i="9"/>
  <c r="AD35" i="9"/>
  <c r="AH34" i="9"/>
  <c r="AG34" i="9"/>
  <c r="AF34" i="9"/>
  <c r="AE34" i="9"/>
  <c r="AD34" i="9"/>
  <c r="AH33" i="9"/>
  <c r="AG33" i="9"/>
  <c r="AF33" i="9"/>
  <c r="AE33" i="9"/>
  <c r="AD33" i="9"/>
  <c r="AH32" i="9"/>
  <c r="AG32" i="9"/>
  <c r="AF32" i="9"/>
  <c r="AE32" i="9"/>
  <c r="AD32" i="9"/>
  <c r="AH31" i="9"/>
  <c r="AG31" i="9"/>
  <c r="AF31" i="9"/>
  <c r="AE31" i="9"/>
  <c r="AD31" i="9"/>
  <c r="AE29" i="9"/>
  <c r="AD29" i="9"/>
  <c r="AH28" i="9"/>
  <c r="AG28" i="9"/>
  <c r="AF28" i="9"/>
  <c r="AE28" i="9"/>
  <c r="AD28" i="9"/>
  <c r="AH27" i="9"/>
  <c r="AG27" i="9"/>
  <c r="AF27" i="9"/>
  <c r="AE27" i="9"/>
  <c r="AD27" i="9"/>
  <c r="AH26" i="9"/>
  <c r="AG26" i="9"/>
  <c r="AF26" i="9"/>
  <c r="AE26" i="9"/>
  <c r="AD26" i="9"/>
  <c r="AH25" i="9"/>
  <c r="AG25" i="9"/>
  <c r="AF25" i="9"/>
  <c r="AE25" i="9"/>
  <c r="AD25" i="9"/>
  <c r="AH24" i="9"/>
  <c r="AG24" i="9"/>
  <c r="AF24" i="9"/>
  <c r="AE24" i="9"/>
  <c r="AD24" i="9"/>
  <c r="AE22" i="9"/>
  <c r="AD22" i="9"/>
  <c r="AG21" i="9"/>
  <c r="AE21" i="9"/>
  <c r="AD21" i="9"/>
  <c r="AG20" i="9"/>
  <c r="AE20" i="9"/>
  <c r="AD20" i="9"/>
  <c r="AG19" i="9"/>
  <c r="AE19" i="9"/>
  <c r="AD19" i="9"/>
  <c r="AG18" i="9"/>
  <c r="AE18" i="9"/>
  <c r="AD18" i="9"/>
  <c r="AG17" i="9"/>
  <c r="AE17" i="9"/>
  <c r="AD17" i="9"/>
  <c r="AE15" i="9"/>
  <c r="AH14" i="9"/>
  <c r="AG14" i="9"/>
  <c r="AF14" i="9"/>
  <c r="AE14" i="9"/>
  <c r="AH13" i="9"/>
  <c r="AG13" i="9"/>
  <c r="AF13" i="9"/>
  <c r="AE13" i="9"/>
  <c r="AH12" i="9"/>
  <c r="AG12" i="9"/>
  <c r="AF12" i="9"/>
  <c r="AE12" i="9"/>
  <c r="AH11" i="9"/>
  <c r="AG11" i="9"/>
  <c r="AF11" i="9"/>
  <c r="AE11" i="9"/>
  <c r="AH10" i="9"/>
  <c r="AG10" i="9"/>
  <c r="AF10" i="9"/>
  <c r="AE10" i="9"/>
  <c r="AD11" i="9"/>
  <c r="AD12" i="9"/>
  <c r="AD13" i="9"/>
  <c r="AD14" i="9"/>
  <c r="AD15" i="9"/>
  <c r="AD10" i="9"/>
  <c r="S115" i="8"/>
  <c r="AH115" i="8" s="1"/>
  <c r="S116" i="8"/>
  <c r="AH116" i="8"/>
  <c r="S117" i="8"/>
  <c r="AH117" i="8" s="1"/>
  <c r="S118" i="8"/>
  <c r="AH118" i="8"/>
  <c r="S119" i="8"/>
  <c r="AH119" i="8" s="1"/>
  <c r="S98" i="9"/>
  <c r="AH98" i="9" s="1"/>
  <c r="S97" i="9"/>
  <c r="AH97" i="9" s="1"/>
  <c r="S96" i="9"/>
  <c r="AH96" i="9" s="1"/>
  <c r="S95" i="9"/>
  <c r="AH95" i="9" s="1"/>
  <c r="S94" i="9"/>
  <c r="S115" i="9" s="1"/>
  <c r="AH115" i="9" s="1"/>
  <c r="S92" i="9"/>
  <c r="AH92" i="9" s="1"/>
  <c r="S85" i="9"/>
  <c r="AH85" i="9" s="1"/>
  <c r="S78" i="9"/>
  <c r="AH78" i="9" s="1"/>
  <c r="S70" i="9"/>
  <c r="AH70" i="9" s="1"/>
  <c r="S69" i="9"/>
  <c r="AH69" i="9" s="1"/>
  <c r="S68" i="9"/>
  <c r="AH68" i="9" s="1"/>
  <c r="S67" i="9"/>
  <c r="S71" i="9" s="1"/>
  <c r="AH71" i="9" s="1"/>
  <c r="S66" i="9"/>
  <c r="AH66" i="9"/>
  <c r="S64" i="9"/>
  <c r="AH64" i="9" s="1"/>
  <c r="S57" i="9"/>
  <c r="AH57" i="9" s="1"/>
  <c r="S50" i="9"/>
  <c r="AH50" i="9" s="1"/>
  <c r="S43" i="9"/>
  <c r="AH43" i="9"/>
  <c r="S36" i="9"/>
  <c r="AH36" i="9" s="1"/>
  <c r="S29" i="9"/>
  <c r="AH29" i="9" s="1"/>
  <c r="S21" i="9"/>
  <c r="AH21" i="9" s="1"/>
  <c r="S20" i="9"/>
  <c r="AH20" i="9" s="1"/>
  <c r="S19" i="9"/>
  <c r="AH19" i="9" s="1"/>
  <c r="S18" i="9"/>
  <c r="S22" i="9" s="1"/>
  <c r="AH22" i="9" s="1"/>
  <c r="S17" i="9"/>
  <c r="S15" i="9"/>
  <c r="AH15" i="9" s="1"/>
  <c r="AH67" i="9"/>
  <c r="AH94" i="9"/>
  <c r="S113" i="8"/>
  <c r="AH113" i="8"/>
  <c r="S106" i="8"/>
  <c r="AH106" i="8" s="1"/>
  <c r="S116" i="7"/>
  <c r="AH116" i="7"/>
  <c r="S115" i="7"/>
  <c r="AH115" i="7"/>
  <c r="S117" i="7"/>
  <c r="AH117" i="7"/>
  <c r="S118" i="7"/>
  <c r="AH118" i="7"/>
  <c r="S119" i="7"/>
  <c r="AH119" i="7"/>
  <c r="S113" i="7"/>
  <c r="AH113" i="7"/>
  <c r="S106" i="7"/>
  <c r="AH106" i="7"/>
  <c r="S117" i="9"/>
  <c r="AH117" i="9" s="1"/>
  <c r="S119" i="9"/>
  <c r="AH119" i="9" s="1"/>
  <c r="S113" i="9"/>
  <c r="AH113" i="9" s="1"/>
  <c r="S106" i="9"/>
  <c r="AH106" i="9" s="1"/>
  <c r="S120" i="7"/>
  <c r="AH120" i="7"/>
  <c r="S141" i="9"/>
  <c r="R113" i="9"/>
  <c r="AG113" i="9" s="1"/>
  <c r="R106" i="9"/>
  <c r="AG106" i="9" s="1"/>
  <c r="S141" i="8"/>
  <c r="AH141" i="8"/>
  <c r="S127" i="8"/>
  <c r="AH127" i="8" s="1"/>
  <c r="S141" i="7"/>
  <c r="AH141" i="7"/>
  <c r="S127" i="7"/>
  <c r="AH127" i="7"/>
  <c r="S127" i="9"/>
  <c r="AH127" i="9" s="1"/>
  <c r="R115" i="8"/>
  <c r="AG115" i="8" s="1"/>
  <c r="R116" i="8"/>
  <c r="AG116" i="8"/>
  <c r="R117" i="8"/>
  <c r="AG117" i="8" s="1"/>
  <c r="R118" i="8"/>
  <c r="AG118" i="8"/>
  <c r="R119" i="8"/>
  <c r="AG119" i="8" s="1"/>
  <c r="R113" i="8"/>
  <c r="AG113" i="8"/>
  <c r="R106" i="8"/>
  <c r="AG106" i="8" s="1"/>
  <c r="R115" i="7"/>
  <c r="AG115" i="7"/>
  <c r="R116" i="7"/>
  <c r="AG116" i="7"/>
  <c r="R117" i="7"/>
  <c r="AG117" i="7"/>
  <c r="R118" i="7"/>
  <c r="AG118" i="7"/>
  <c r="R119" i="7"/>
  <c r="AG119" i="7"/>
  <c r="R106" i="7"/>
  <c r="R120" i="7"/>
  <c r="AG120" i="7"/>
  <c r="AG106" i="7"/>
  <c r="R113" i="7"/>
  <c r="AG113" i="7"/>
  <c r="R115" i="9"/>
  <c r="AG115" i="9" s="1"/>
  <c r="R116" i="9"/>
  <c r="AG116" i="9" s="1"/>
  <c r="R117" i="9"/>
  <c r="AG117" i="9" s="1"/>
  <c r="R118" i="9"/>
  <c r="AG118" i="9" s="1"/>
  <c r="R119" i="9"/>
  <c r="AG119" i="9" s="1"/>
  <c r="R99" i="9"/>
  <c r="AG99" i="9" s="1"/>
  <c r="R92" i="9"/>
  <c r="AG92" i="9" s="1"/>
  <c r="R85" i="9"/>
  <c r="AG85" i="9" s="1"/>
  <c r="R78" i="9"/>
  <c r="AG78" i="9" s="1"/>
  <c r="R71" i="9"/>
  <c r="AG71" i="9" s="1"/>
  <c r="R64" i="9"/>
  <c r="AG64" i="9" s="1"/>
  <c r="R57" i="9"/>
  <c r="AG57" i="9" s="1"/>
  <c r="R50" i="9"/>
  <c r="AG50" i="9" s="1"/>
  <c r="R43" i="9"/>
  <c r="AG43" i="9" s="1"/>
  <c r="R36" i="9"/>
  <c r="AG36" i="9" s="1"/>
  <c r="R29" i="9"/>
  <c r="AG29" i="9" s="1"/>
  <c r="R22" i="9"/>
  <c r="AG22" i="9" s="1"/>
  <c r="R15" i="9"/>
  <c r="AG15" i="9" s="1"/>
  <c r="R141" i="9"/>
  <c r="F141" i="9"/>
  <c r="R141" i="8"/>
  <c r="AG141" i="8"/>
  <c r="R127" i="8"/>
  <c r="AG127" i="8" s="1"/>
  <c r="R141" i="7"/>
  <c r="AG141" i="7"/>
  <c r="R127" i="7"/>
  <c r="AG127" i="7"/>
  <c r="R127" i="9"/>
  <c r="AG127" i="9" s="1"/>
  <c r="Q116" i="8"/>
  <c r="AF116" i="8" s="1"/>
  <c r="Q117" i="8"/>
  <c r="AF117" i="8" s="1"/>
  <c r="Q118" i="8"/>
  <c r="AF118" i="8" s="1"/>
  <c r="Q119" i="8"/>
  <c r="AF119" i="8" s="1"/>
  <c r="Q115" i="8"/>
  <c r="AF115" i="8" s="1"/>
  <c r="Q113" i="8"/>
  <c r="AF113" i="8"/>
  <c r="Q106" i="8"/>
  <c r="AF106" i="8" s="1"/>
  <c r="Q117" i="7"/>
  <c r="AF117" i="7"/>
  <c r="Q116" i="7"/>
  <c r="AF116" i="7"/>
  <c r="Q118" i="7"/>
  <c r="AF118" i="7"/>
  <c r="Q119" i="7"/>
  <c r="AF119" i="7"/>
  <c r="Q115" i="7"/>
  <c r="AF115" i="7"/>
  <c r="Q113" i="7"/>
  <c r="AF113" i="7"/>
  <c r="Q106" i="7"/>
  <c r="AF106" i="7"/>
  <c r="Q120" i="7"/>
  <c r="AF120" i="7"/>
  <c r="Q111" i="9"/>
  <c r="AF111" i="9" s="1"/>
  <c r="Q110" i="9"/>
  <c r="AF110" i="9" s="1"/>
  <c r="Q106" i="9"/>
  <c r="AF106" i="9" s="1"/>
  <c r="Q98" i="9"/>
  <c r="AF98" i="9" s="1"/>
  <c r="Q97" i="9"/>
  <c r="Q118" i="9" s="1"/>
  <c r="AF118" i="9" s="1"/>
  <c r="Q96" i="9"/>
  <c r="Q117" i="9" s="1"/>
  <c r="AF117" i="9" s="1"/>
  <c r="Q95" i="9"/>
  <c r="Q94" i="9"/>
  <c r="Q115" i="9" s="1"/>
  <c r="AF115" i="9" s="1"/>
  <c r="Q92" i="9"/>
  <c r="AF92" i="9" s="1"/>
  <c r="Q85" i="9"/>
  <c r="AF85" i="9" s="1"/>
  <c r="Q78" i="9"/>
  <c r="AF78" i="9" s="1"/>
  <c r="Q70" i="9"/>
  <c r="AF70" i="9" s="1"/>
  <c r="Q69" i="9"/>
  <c r="AF69" i="9" s="1"/>
  <c r="Q68" i="9"/>
  <c r="AF68" i="9" s="1"/>
  <c r="Q67" i="9"/>
  <c r="AF67" i="9" s="1"/>
  <c r="Q66" i="9"/>
  <c r="AF66" i="9" s="1"/>
  <c r="Q64" i="9"/>
  <c r="AF64" i="9" s="1"/>
  <c r="Q57" i="9"/>
  <c r="AF57" i="9" s="1"/>
  <c r="Q50" i="9"/>
  <c r="AF50" i="9" s="1"/>
  <c r="Q43" i="9"/>
  <c r="AF43" i="9" s="1"/>
  <c r="Q36" i="9"/>
  <c r="AF36" i="9" s="1"/>
  <c r="Q29" i="9"/>
  <c r="AF29" i="9" s="1"/>
  <c r="Q21" i="9"/>
  <c r="AF21" i="9" s="1"/>
  <c r="Q20" i="9"/>
  <c r="AF20" i="9" s="1"/>
  <c r="Q19" i="9"/>
  <c r="AF19" i="9" s="1"/>
  <c r="Q18" i="9"/>
  <c r="AF18" i="9" s="1"/>
  <c r="Q17" i="9"/>
  <c r="AF17" i="9" s="1"/>
  <c r="Q15" i="9"/>
  <c r="AF15" i="9" s="1"/>
  <c r="Q71" i="9"/>
  <c r="AF71" i="9" s="1"/>
  <c r="Q119" i="9"/>
  <c r="AF119" i="9" s="1"/>
  <c r="Q116" i="9"/>
  <c r="AF116" i="9" s="1"/>
  <c r="AF95" i="9"/>
  <c r="Q141" i="8"/>
  <c r="AF141" i="8" s="1"/>
  <c r="Q127" i="8"/>
  <c r="AF127" i="8"/>
  <c r="Q141" i="7"/>
  <c r="AF141" i="7"/>
  <c r="Q127" i="7"/>
  <c r="AF127" i="7"/>
  <c r="Q127" i="9"/>
  <c r="AF127" i="9" s="1"/>
  <c r="Q134" i="9"/>
  <c r="AF134" i="9" s="1"/>
  <c r="Q141" i="9"/>
  <c r="D141" i="9"/>
  <c r="E141" i="9"/>
  <c r="AF141" i="9" s="1"/>
  <c r="G141" i="9"/>
  <c r="AH141" i="9" s="1"/>
  <c r="I141" i="9"/>
  <c r="J141" i="9"/>
  <c r="AK141" i="9" s="1"/>
  <c r="M141" i="9"/>
  <c r="N141" i="9"/>
  <c r="O141" i="9"/>
  <c r="P141" i="9"/>
  <c r="AE141" i="9" s="1"/>
  <c r="C141" i="9"/>
  <c r="AD141" i="9"/>
  <c r="AF96" i="9"/>
  <c r="AH17" i="9"/>
  <c r="U120" i="9"/>
  <c r="AJ120" i="9" s="1"/>
  <c r="T117" i="7"/>
  <c r="AI117" i="7"/>
  <c r="T99" i="7"/>
  <c r="U120" i="7"/>
  <c r="AJ120" i="7"/>
  <c r="AI99" i="7"/>
  <c r="T120" i="7"/>
  <c r="AI120" i="7"/>
  <c r="AH18" i="9" l="1"/>
  <c r="AM141" i="9"/>
  <c r="X99" i="9"/>
  <c r="AG141" i="9"/>
  <c r="AJ141" i="9"/>
  <c r="AI96" i="9"/>
  <c r="T119" i="9"/>
  <c r="AI119" i="9" s="1"/>
  <c r="S118" i="9"/>
  <c r="AH118" i="9" s="1"/>
  <c r="R120" i="9"/>
  <c r="AG120" i="9" s="1"/>
  <c r="Q22" i="9"/>
  <c r="AF22" i="9" s="1"/>
  <c r="Q113" i="9"/>
  <c r="AF113" i="9" s="1"/>
  <c r="AF97" i="9"/>
  <c r="AI94" i="9"/>
  <c r="S116" i="9"/>
  <c r="AH116" i="9" s="1"/>
  <c r="X22" i="9"/>
  <c r="AM22" i="9" s="1"/>
  <c r="AF94" i="9"/>
  <c r="Q99" i="9"/>
  <c r="AF99" i="9" s="1"/>
  <c r="Q120" i="9"/>
  <c r="AF120" i="9" s="1"/>
  <c r="AK106" i="9"/>
  <c r="S120" i="9"/>
  <c r="AH120" i="9" s="1"/>
  <c r="T99" i="9"/>
  <c r="AI99" i="9" s="1"/>
  <c r="T116" i="9"/>
  <c r="S99" i="9"/>
  <c r="AH99" i="9" s="1"/>
  <c r="AI99" i="8"/>
  <c r="T120" i="8"/>
  <c r="AI120" i="8" s="1"/>
  <c r="AI17" i="8"/>
  <c r="AM106" i="8"/>
  <c r="T71" i="8"/>
  <c r="AI71" i="8" s="1"/>
  <c r="Q120" i="8"/>
  <c r="AF120" i="8" s="1"/>
  <c r="R120" i="8"/>
  <c r="AG120" i="8" s="1"/>
  <c r="S120" i="8"/>
  <c r="AH120" i="8" s="1"/>
  <c r="T118" i="8"/>
  <c r="AI118" i="8" s="1"/>
  <c r="T117" i="8"/>
  <c r="AI117" i="8" s="1"/>
  <c r="AM99" i="9" l="1"/>
  <c r="X120" i="9"/>
  <c r="AM120" i="9" s="1"/>
  <c r="AI116" i="9"/>
  <c r="T120" i="9"/>
  <c r="AI120" i="9" s="1"/>
</calcChain>
</file>

<file path=xl/sharedStrings.xml><?xml version="1.0" encoding="utf-8"?>
<sst xmlns="http://schemas.openxmlformats.org/spreadsheetml/2006/main" count="556" uniqueCount="69">
  <si>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</si>
  <si>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</si>
  <si>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</si>
  <si>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</si>
  <si>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</si>
  <si>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</si>
  <si>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</si>
  <si>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</si>
  <si>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</si>
  <si>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</si>
  <si>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</si>
  <si>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</si>
  <si>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</si>
  <si>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</si>
  <si>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</si>
  <si>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</si>
  <si>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</si>
  <si>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</si>
  <si>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</si>
  <si>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</si>
  <si>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</si>
  <si>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</si>
  <si>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</si>
  <si>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</si>
  <si>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</si>
  <si>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</si>
  <si>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</si>
  <si>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</si>
  <si>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</si>
  <si>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</si>
  <si>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</si>
  <si>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</si>
  <si>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</si>
  <si>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</si>
  <si>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</si>
  <si>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</si>
  <si>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</si>
  <si>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</si>
  <si>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</si>
  <si>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</si>
  <si>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</si>
  <si>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</si>
  <si>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</si>
  <si>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</si>
  <si>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</si>
  <si>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</si>
  <si>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</si>
  <si>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</si>
  <si>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</si>
  <si>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</si>
  <si>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</si>
  <si>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</si>
  <si>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</si>
  <si>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</si>
  <si>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</si>
  <si>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</si>
  <si>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</si>
  <si>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</si>
  <si>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</si>
  <si>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</si>
  <si>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</si>
  <si>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</si>
  <si>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</si>
  <si>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</si>
  <si>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</si>
  <si>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</si>
  <si>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</si>
  <si>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</si>
  <si>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For w/e 06/04/21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</si>
</sst>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39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7" fillId="0" borderId="94" xfId="0" applyFont="1" applyBorder="1" applyAlignment="1" applyProtection="1">
      <alignment horizontal="center" vertical="center"/>
      <protection locked="0"/>
    </xf>
    <xf numFmtId="38" fontId="4" fillId="0" borderId="96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167" fontId="4" fillId="0" borderId="95" xfId="1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6" fontId="4" fillId="0" borderId="97" xfId="0" applyNumberFormat="1" applyFont="1" applyBorder="1" applyAlignment="1">
      <alignment horizontal="center"/>
    </xf>
    <xf numFmtId="166" fontId="4" fillId="0" borderId="95" xfId="2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3" fontId="4" fillId="0" borderId="97" xfId="0" applyNumberFormat="1" applyFont="1" applyBorder="1" applyAlignment="1">
      <alignment horizontal="center"/>
    </xf>
    <xf numFmtId="0" fontId="4" fillId="0" borderId="97" xfId="0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3" fontId="4" fillId="0" borderId="98" xfId="0" applyNumberFormat="1" applyFont="1" applyBorder="1" applyAlignment="1">
      <alignment horizontal="center"/>
    </xf>
    <xf numFmtId="166" fontId="4" fillId="0" borderId="96" xfId="2" applyNumberFormat="1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165" fontId="4" fillId="0" borderId="98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4" fillId="0" borderId="100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0" fontId="7" fillId="0" borderId="51" xfId="0" applyFont="1" applyBorder="1" applyAlignment="1" applyProtection="1">
      <alignment horizontal="center" vertical="center"/>
      <protection locked="0"/>
    </xf>
    <xf numFmtId="6" fontId="4" fillId="0" borderId="101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102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dimension ref="A1:AN151"/>
  <sheetViews>
    <sheetView tabSelected="1" zoomScale="85" zoomScaleNormal="85" workbookViewId="0"/>
  </sheetViews>
  <sheetFormatPr defaultColWidth="12" defaultRowHeight="15" x14ac:dyDescent="0.25"/>
  <cols>
    <col min="1" max="1" width="3.140625" style="2" bestFit="1" customWidth="1"/>
    <col min="2" max="2" width="39.5703125" style="2" customWidth="1"/>
    <col min="3" max="21" width="11.85546875" style="2" bestFit="1" customWidth="1"/>
    <col min="22" max="29" width="11.85546875" style="2" customWidth="1"/>
    <col min="30" max="36" width="12.28515625" style="2" bestFit="1" customWidth="1"/>
    <col min="37" max="37" width="12.28515625" style="2" customWidth="1"/>
    <col min="38" max="39" width="12.5703125" style="2" bestFit="1" customWidth="1"/>
    <col min="40" max="40" width="12.5703125" style="2" customWidth="1"/>
    <col min="41" max="16384" width="12" style="2"/>
  </cols>
  <sheetData>
    <row r="1" spans="1:40" ht="16.5" thickTop="1" thickBot="1" x14ac:dyDescent="0.3">
      <c r="B1" s="532" t="s">
        <v>19</v>
      </c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36"/>
      <c r="AG1" s="36"/>
      <c r="AH1" s="36"/>
      <c r="AI1" s="36"/>
      <c r="AJ1" s="36"/>
      <c r="AK1" s="36"/>
      <c r="AL1" s="37"/>
      <c r="AM1" s="37"/>
      <c r="AN1" s="385"/>
    </row>
    <row r="2" spans="1:40" ht="27.6" customHeight="1" thickTop="1" thickBot="1" x14ac:dyDescent="0.3">
      <c r="B2" s="5" t="s">
        <v>0</v>
      </c>
      <c r="C2" s="534" t="s">
        <v>65</v>
      </c>
      <c r="D2" s="535"/>
      <c r="E2" s="535"/>
      <c r="F2" s="535"/>
      <c r="G2" s="535"/>
      <c r="H2" s="535"/>
      <c r="I2" s="535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8"/>
    </row>
    <row r="3" spans="1:40" ht="27.6" customHeight="1" thickTop="1" thickBot="1" x14ac:dyDescent="0.3">
      <c r="B3" s="5" t="s">
        <v>1</v>
      </c>
      <c r="C3" s="534" t="s">
        <v>67</v>
      </c>
      <c r="D3" s="535"/>
      <c r="E3" s="535"/>
      <c r="F3" s="535"/>
      <c r="G3" s="535"/>
      <c r="H3" s="535"/>
      <c r="I3" s="535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10"/>
    </row>
    <row r="4" spans="1:40" ht="27.6" customHeight="1" thickTop="1" thickBot="1" x14ac:dyDescent="0.3">
      <c r="B4" s="5" t="s">
        <v>2</v>
      </c>
      <c r="C4" s="536" t="s">
        <v>68</v>
      </c>
      <c r="D4" s="537"/>
      <c r="E4" s="537"/>
      <c r="F4" s="537"/>
      <c r="G4" s="537"/>
      <c r="H4" s="537"/>
      <c r="I4" s="537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11"/>
    </row>
    <row r="5" spans="1:4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11"/>
    </row>
    <row r="6" spans="1:4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20"/>
    </row>
    <row r="7" spans="1:4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22" t="s">
        <v>15</v>
      </c>
      <c r="AE7" s="23"/>
      <c r="AF7" s="23"/>
      <c r="AG7" s="23"/>
      <c r="AH7" s="23"/>
      <c r="AI7" s="23"/>
      <c r="AJ7" s="23"/>
      <c r="AK7" s="25"/>
      <c r="AL7" s="24"/>
      <c r="AM7" s="24"/>
      <c r="AN7" s="386"/>
    </row>
    <row r="8" spans="1:40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79" t="s">
        <v>9</v>
      </c>
      <c r="AE8" s="380" t="s">
        <v>10</v>
      </c>
      <c r="AF8" s="380" t="s">
        <v>16</v>
      </c>
      <c r="AG8" s="380" t="s">
        <v>11</v>
      </c>
      <c r="AH8" s="380" t="s">
        <v>12</v>
      </c>
      <c r="AI8" s="380" t="s">
        <v>3</v>
      </c>
      <c r="AJ8" s="380" t="s">
        <v>13</v>
      </c>
      <c r="AK8" s="380" t="s">
        <v>4</v>
      </c>
      <c r="AL8" s="380" t="s">
        <v>5</v>
      </c>
      <c r="AM8" s="320" t="s">
        <v>6</v>
      </c>
      <c r="AN8" s="387"/>
    </row>
    <row r="9" spans="1:40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21"/>
      <c r="AE9" s="45"/>
      <c r="AF9" s="46"/>
      <c r="AG9" s="46"/>
      <c r="AH9" s="46"/>
      <c r="AI9" s="46"/>
      <c r="AJ9" s="46"/>
      <c r="AK9" s="46"/>
      <c r="AL9" s="46"/>
      <c r="AM9" s="322"/>
      <c r="AN9" s="388"/>
    </row>
    <row r="10" spans="1:40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323">
        <f t="shared" ref="AD10:AM15" si="0">O10-C10</f>
        <v>229</v>
      </c>
      <c r="AE10" s="136">
        <f t="shared" si="0"/>
        <v>1284</v>
      </c>
      <c r="AF10" s="136">
        <f t="shared" si="0"/>
        <v>1475</v>
      </c>
      <c r="AG10" s="136">
        <f t="shared" si="0"/>
        <v>180</v>
      </c>
      <c r="AH10" s="136">
        <f t="shared" si="0"/>
        <v>-176</v>
      </c>
      <c r="AI10" s="136">
        <f t="shared" si="0"/>
        <v>-599</v>
      </c>
      <c r="AJ10" s="136">
        <f t="shared" si="0"/>
        <v>-1750</v>
      </c>
      <c r="AK10" s="136">
        <f t="shared" si="0"/>
        <v>-1421</v>
      </c>
      <c r="AL10" s="136">
        <f t="shared" si="0"/>
        <v>-1583</v>
      </c>
      <c r="AM10" s="172">
        <f t="shared" si="0"/>
        <v>-1127</v>
      </c>
      <c r="AN10" s="389"/>
    </row>
    <row r="11" spans="1:40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323">
        <f t="shared" si="0"/>
        <v>-346</v>
      </c>
      <c r="AE11" s="136">
        <f t="shared" si="0"/>
        <v>92</v>
      </c>
      <c r="AF11" s="136">
        <f t="shared" si="0"/>
        <v>-68</v>
      </c>
      <c r="AG11" s="136">
        <f t="shared" si="0"/>
        <v>350</v>
      </c>
      <c r="AH11" s="136">
        <f t="shared" si="0"/>
        <v>1185</v>
      </c>
      <c r="AI11" s="136">
        <f t="shared" si="0"/>
        <v>1943</v>
      </c>
      <c r="AJ11" s="136">
        <f t="shared" si="0"/>
        <v>2107</v>
      </c>
      <c r="AK11" s="136">
        <f t="shared" si="0"/>
        <v>5479</v>
      </c>
      <c r="AL11" s="136">
        <f t="shared" si="0"/>
        <v>5242</v>
      </c>
      <c r="AM11" s="172">
        <f t="shared" si="0"/>
        <v>4764</v>
      </c>
      <c r="AN11" s="389"/>
    </row>
    <row r="12" spans="1:40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323">
        <f t="shared" si="0"/>
        <v>160</v>
      </c>
      <c r="AE12" s="136">
        <f t="shared" si="0"/>
        <v>200</v>
      </c>
      <c r="AF12" s="136">
        <f t="shared" si="0"/>
        <v>168</v>
      </c>
      <c r="AG12" s="136">
        <f t="shared" si="0"/>
        <v>239</v>
      </c>
      <c r="AH12" s="136">
        <f t="shared" si="0"/>
        <v>272</v>
      </c>
      <c r="AI12" s="136">
        <f t="shared" si="0"/>
        <v>289</v>
      </c>
      <c r="AJ12" s="136">
        <f t="shared" si="0"/>
        <v>299</v>
      </c>
      <c r="AK12" s="136">
        <f t="shared" si="0"/>
        <v>365</v>
      </c>
      <c r="AL12" s="136">
        <f t="shared" si="0"/>
        <v>416</v>
      </c>
      <c r="AM12" s="172">
        <f t="shared" si="0"/>
        <v>422</v>
      </c>
      <c r="AN12" s="389"/>
    </row>
    <row r="13" spans="1:40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323">
        <f t="shared" si="0"/>
        <v>-17</v>
      </c>
      <c r="AE13" s="136">
        <f t="shared" si="0"/>
        <v>-29</v>
      </c>
      <c r="AF13" s="136">
        <f t="shared" si="0"/>
        <v>-21</v>
      </c>
      <c r="AG13" s="136">
        <f t="shared" si="0"/>
        <v>1</v>
      </c>
      <c r="AH13" s="136">
        <f t="shared" si="0"/>
        <v>-7</v>
      </c>
      <c r="AI13" s="136">
        <f t="shared" si="0"/>
        <v>-19</v>
      </c>
      <c r="AJ13" s="136">
        <f t="shared" si="0"/>
        <v>-22</v>
      </c>
      <c r="AK13" s="136">
        <f t="shared" si="0"/>
        <v>2</v>
      </c>
      <c r="AL13" s="136">
        <f t="shared" si="0"/>
        <v>-23</v>
      </c>
      <c r="AM13" s="172">
        <f t="shared" si="0"/>
        <v>26</v>
      </c>
      <c r="AN13" s="389"/>
    </row>
    <row r="14" spans="1:40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323">
        <f t="shared" si="0"/>
        <v>-85</v>
      </c>
      <c r="AE14" s="136">
        <f t="shared" si="0"/>
        <v>-47</v>
      </c>
      <c r="AF14" s="136">
        <f t="shared" si="0"/>
        <v>-57</v>
      </c>
      <c r="AG14" s="136">
        <f t="shared" si="0"/>
        <v>-43</v>
      </c>
      <c r="AH14" s="136">
        <f t="shared" si="0"/>
        <v>-33</v>
      </c>
      <c r="AI14" s="136">
        <f t="shared" si="0"/>
        <v>-61</v>
      </c>
      <c r="AJ14" s="136">
        <f t="shared" si="0"/>
        <v>-44</v>
      </c>
      <c r="AK14" s="136">
        <f t="shared" si="0"/>
        <v>-38</v>
      </c>
      <c r="AL14" s="136">
        <f t="shared" si="0"/>
        <v>-36</v>
      </c>
      <c r="AM14" s="172">
        <f t="shared" si="0"/>
        <v>-54</v>
      </c>
      <c r="AN14" s="389"/>
    </row>
    <row r="15" spans="1:40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 t="shared" ref="Q15:R15" si="1">SUM(Q10:Q14)</f>
        <v>217558</v>
      </c>
      <c r="R15" s="242">
        <f t="shared" si="1"/>
        <v>217677</v>
      </c>
      <c r="S15" s="242">
        <f t="shared" ref="S15" si="2">SUM(S10:S14)</f>
        <v>218086</v>
      </c>
      <c r="T15" s="242">
        <f t="shared" ref="T15" si="3">SUM(T10:T14)</f>
        <v>218005</v>
      </c>
      <c r="U15" s="316">
        <v>217122</v>
      </c>
      <c r="V15" s="295">
        <v>221217</v>
      </c>
      <c r="W15" s="295">
        <v>221282</v>
      </c>
      <c r="X15" s="425">
        <f t="shared" ref="X15" si="4"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324">
        <f t="shared" si="0"/>
        <v>-59</v>
      </c>
      <c r="AE15" s="140">
        <f t="shared" si="0"/>
        <v>1500</v>
      </c>
      <c r="AF15" s="140">
        <f t="shared" si="0"/>
        <v>1497</v>
      </c>
      <c r="AG15" s="140">
        <f t="shared" si="0"/>
        <v>727</v>
      </c>
      <c r="AH15" s="140">
        <f t="shared" si="0"/>
        <v>1241</v>
      </c>
      <c r="AI15" s="140">
        <f t="shared" si="0"/>
        <v>1553</v>
      </c>
      <c r="AJ15" s="140">
        <f t="shared" si="0"/>
        <v>590</v>
      </c>
      <c r="AK15" s="140">
        <f t="shared" si="0"/>
        <v>4387</v>
      </c>
      <c r="AL15" s="140">
        <f t="shared" si="0"/>
        <v>4016</v>
      </c>
      <c r="AM15" s="167">
        <f t="shared" si="0"/>
        <v>4031</v>
      </c>
      <c r="AN15" s="389"/>
    </row>
    <row r="16" spans="1:40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323"/>
      <c r="AE16" s="136"/>
      <c r="AF16" s="136"/>
      <c r="AG16" s="136"/>
      <c r="AH16" s="136"/>
      <c r="AI16" s="136"/>
      <c r="AJ16" s="136"/>
      <c r="AK16" s="136"/>
      <c r="AL16" s="136"/>
      <c r="AM16" s="172"/>
      <c r="AN16" s="389"/>
    </row>
    <row r="17" spans="1:40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 t="shared" ref="Q17:Q21" si="5">Q24+Q31+Q38</f>
        <v>23760</v>
      </c>
      <c r="R17" s="232">
        <v>23992</v>
      </c>
      <c r="S17" s="232">
        <f t="shared" ref="S17:S21" si="6"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 t="shared" ref="X17:X21" si="7"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325">
        <f t="shared" ref="AD17:AM22" si="8">O17-C17</f>
        <v>723</v>
      </c>
      <c r="AE17" s="142">
        <f t="shared" si="8"/>
        <v>-2580</v>
      </c>
      <c r="AF17" s="142">
        <f t="shared" si="8"/>
        <v>-3575</v>
      </c>
      <c r="AG17" s="142">
        <f t="shared" si="8"/>
        <v>-1296</v>
      </c>
      <c r="AH17" s="142">
        <f t="shared" si="8"/>
        <v>-1526</v>
      </c>
      <c r="AI17" s="142">
        <f t="shared" si="8"/>
        <v>-1103</v>
      </c>
      <c r="AJ17" s="142">
        <f t="shared" si="8"/>
        <v>-747</v>
      </c>
      <c r="AK17" s="142">
        <f t="shared" si="8"/>
        <v>1445</v>
      </c>
      <c r="AL17" s="142">
        <f t="shared" si="8"/>
        <v>1460</v>
      </c>
      <c r="AM17" s="166">
        <f t="shared" si="8"/>
        <v>-645</v>
      </c>
      <c r="AN17" s="389"/>
    </row>
    <row r="18" spans="1:40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 t="shared" si="5"/>
        <v>21045</v>
      </c>
      <c r="R18" s="233">
        <v>21031</v>
      </c>
      <c r="S18" s="233">
        <f t="shared" si="6"/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 t="shared" si="7"/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325">
        <f t="shared" si="8"/>
        <v>874</v>
      </c>
      <c r="AE18" s="142">
        <f t="shared" si="8"/>
        <v>-1407</v>
      </c>
      <c r="AF18" s="142">
        <f t="shared" si="8"/>
        <v>-3129</v>
      </c>
      <c r="AG18" s="142">
        <f t="shared" si="8"/>
        <v>-2082</v>
      </c>
      <c r="AH18" s="142">
        <f t="shared" si="8"/>
        <v>-1747</v>
      </c>
      <c r="AI18" s="142">
        <f t="shared" si="8"/>
        <v>-1672</v>
      </c>
      <c r="AJ18" s="142">
        <f t="shared" si="8"/>
        <v>-801</v>
      </c>
      <c r="AK18" s="142">
        <f t="shared" si="8"/>
        <v>-84</v>
      </c>
      <c r="AL18" s="142">
        <f t="shared" si="8"/>
        <v>265</v>
      </c>
      <c r="AM18" s="166">
        <f t="shared" si="8"/>
        <v>-554</v>
      </c>
      <c r="AN18" s="389"/>
    </row>
    <row r="19" spans="1:40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 t="shared" si="5"/>
        <v>2723.2909490333923</v>
      </c>
      <c r="R19" s="233">
        <v>2630.5675404106596</v>
      </c>
      <c r="S19" s="233">
        <f t="shared" si="6"/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 t="shared" si="7"/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325">
        <f t="shared" si="8"/>
        <v>358.53748069078301</v>
      </c>
      <c r="AE19" s="142">
        <f t="shared" si="8"/>
        <v>613.80522844712686</v>
      </c>
      <c r="AF19" s="142">
        <f t="shared" si="8"/>
        <v>313.18720340034906</v>
      </c>
      <c r="AG19" s="142">
        <f t="shared" si="8"/>
        <v>404.74661325834131</v>
      </c>
      <c r="AH19" s="142">
        <f t="shared" si="8"/>
        <v>222.92944432804052</v>
      </c>
      <c r="AI19" s="142">
        <f t="shared" si="8"/>
        <v>246.93637085289856</v>
      </c>
      <c r="AJ19" s="142">
        <f t="shared" si="8"/>
        <v>137.47795254079801</v>
      </c>
      <c r="AK19" s="142">
        <f t="shared" si="8"/>
        <v>-50.199480009729541</v>
      </c>
      <c r="AL19" s="142">
        <f t="shared" si="8"/>
        <v>116.38819885522389</v>
      </c>
      <c r="AM19" s="166">
        <f t="shared" si="8"/>
        <v>-4.9641098175488878</v>
      </c>
      <c r="AN19" s="389"/>
    </row>
    <row r="20" spans="1:40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 t="shared" si="5"/>
        <v>149.70905096660806</v>
      </c>
      <c r="R20" s="233">
        <v>146.43245958934034</v>
      </c>
      <c r="S20" s="233">
        <f t="shared" si="6"/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 t="shared" si="7"/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325">
        <f t="shared" si="8"/>
        <v>17.462519309217527</v>
      </c>
      <c r="AE20" s="142">
        <f t="shared" si="8"/>
        <v>29.194771552873448</v>
      </c>
      <c r="AF20" s="142">
        <f t="shared" si="8"/>
        <v>13.812796599650994</v>
      </c>
      <c r="AG20" s="142">
        <f t="shared" si="8"/>
        <v>21.253386741658204</v>
      </c>
      <c r="AH20" s="142">
        <f t="shared" si="8"/>
        <v>10.07055567195988</v>
      </c>
      <c r="AI20" s="142">
        <f t="shared" si="8"/>
        <v>10.063629147101608</v>
      </c>
      <c r="AJ20" s="142">
        <f t="shared" si="8"/>
        <v>3.5220474592015023</v>
      </c>
      <c r="AK20" s="142">
        <f t="shared" si="8"/>
        <v>-4.8005199902707147</v>
      </c>
      <c r="AL20" s="142">
        <f t="shared" si="8"/>
        <v>1.6118011447760239</v>
      </c>
      <c r="AM20" s="166">
        <f t="shared" si="8"/>
        <v>-3.5890182451311148E-2</v>
      </c>
      <c r="AN20" s="389"/>
    </row>
    <row r="21" spans="1:40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 t="shared" si="5"/>
        <v>24</v>
      </c>
      <c r="R21" s="233">
        <v>28</v>
      </c>
      <c r="S21" s="233">
        <f t="shared" si="6"/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 t="shared" si="7"/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325">
        <f t="shared" si="8"/>
        <v>13</v>
      </c>
      <c r="AE21" s="142">
        <f t="shared" si="8"/>
        <v>11</v>
      </c>
      <c r="AF21" s="142">
        <f t="shared" si="8"/>
        <v>5</v>
      </c>
      <c r="AG21" s="142">
        <f t="shared" si="8"/>
        <v>6</v>
      </c>
      <c r="AH21" s="142">
        <f t="shared" si="8"/>
        <v>57</v>
      </c>
      <c r="AI21" s="142">
        <f t="shared" si="8"/>
        <v>65</v>
      </c>
      <c r="AJ21" s="142">
        <f t="shared" si="8"/>
        <v>58</v>
      </c>
      <c r="AK21" s="142">
        <f t="shared" si="8"/>
        <v>46</v>
      </c>
      <c r="AL21" s="142">
        <f t="shared" si="8"/>
        <v>61</v>
      </c>
      <c r="AM21" s="166">
        <f t="shared" si="8"/>
        <v>59</v>
      </c>
      <c r="AN21" s="389"/>
    </row>
    <row r="22" spans="1:40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 t="shared" ref="Q22:R22" si="9">SUM(Q17:Q21)</f>
        <v>47702</v>
      </c>
      <c r="R22" s="234">
        <f t="shared" si="9"/>
        <v>47828</v>
      </c>
      <c r="S22" s="234">
        <f t="shared" ref="S22" si="10"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 t="shared" ref="X22" si="11"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325">
        <f t="shared" si="8"/>
        <v>1986</v>
      </c>
      <c r="AE22" s="142">
        <f t="shared" si="8"/>
        <v>-3333</v>
      </c>
      <c r="AF22" s="142">
        <f t="shared" si="8"/>
        <v>-6372</v>
      </c>
      <c r="AG22" s="142">
        <f t="shared" si="8"/>
        <v>-2946</v>
      </c>
      <c r="AH22" s="142">
        <f t="shared" si="8"/>
        <v>-2982.9999999999927</v>
      </c>
      <c r="AI22" s="142">
        <f t="shared" si="8"/>
        <v>-2453</v>
      </c>
      <c r="AJ22" s="142">
        <f t="shared" si="8"/>
        <v>-1349</v>
      </c>
      <c r="AK22" s="142">
        <f t="shared" si="8"/>
        <v>1352</v>
      </c>
      <c r="AL22" s="142">
        <f t="shared" si="8"/>
        <v>1904</v>
      </c>
      <c r="AM22" s="166">
        <f t="shared" si="8"/>
        <v>-1145</v>
      </c>
      <c r="AN22" s="389"/>
    </row>
    <row r="23" spans="1:40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325"/>
      <c r="AE23" s="142"/>
      <c r="AF23" s="142"/>
      <c r="AG23" s="142"/>
      <c r="AH23" s="142"/>
      <c r="AI23" s="142"/>
      <c r="AJ23" s="142"/>
      <c r="AK23" s="142"/>
      <c r="AL23" s="142"/>
      <c r="AM23" s="166"/>
      <c r="AN23" s="389"/>
    </row>
    <row r="24" spans="1:40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325">
        <f t="shared" ref="AD24:AM29" si="12">O24-C24</f>
        <v>564</v>
      </c>
      <c r="AE24" s="142">
        <f t="shared" si="12"/>
        <v>-3174</v>
      </c>
      <c r="AF24" s="142">
        <f t="shared" si="12"/>
        <v>-4626</v>
      </c>
      <c r="AG24" s="142">
        <f t="shared" si="12"/>
        <v>-2906</v>
      </c>
      <c r="AH24" s="142">
        <f t="shared" si="12"/>
        <v>-3541</v>
      </c>
      <c r="AI24" s="142">
        <f t="shared" si="12"/>
        <v>-3538</v>
      </c>
      <c r="AJ24" s="142">
        <f t="shared" si="12"/>
        <v>-4448</v>
      </c>
      <c r="AK24" s="142">
        <f t="shared" si="12"/>
        <v>-4037</v>
      </c>
      <c r="AL24" s="142">
        <f t="shared" si="12"/>
        <v>-3364</v>
      </c>
      <c r="AM24" s="166">
        <f t="shared" si="12"/>
        <v>-4556</v>
      </c>
      <c r="AN24" s="389"/>
    </row>
    <row r="25" spans="1:40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325">
        <f t="shared" si="12"/>
        <v>588</v>
      </c>
      <c r="AE25" s="142">
        <f t="shared" si="12"/>
        <v>-1459</v>
      </c>
      <c r="AF25" s="142">
        <f t="shared" si="12"/>
        <v>-2796</v>
      </c>
      <c r="AG25" s="142">
        <f t="shared" si="12"/>
        <v>-1392</v>
      </c>
      <c r="AH25" s="142">
        <f t="shared" si="12"/>
        <v>-1771</v>
      </c>
      <c r="AI25" s="142">
        <f t="shared" si="12"/>
        <v>-2153</v>
      </c>
      <c r="AJ25" s="142">
        <f t="shared" si="12"/>
        <v>-2606</v>
      </c>
      <c r="AK25" s="142">
        <f t="shared" si="12"/>
        <v>-2901</v>
      </c>
      <c r="AL25" s="142">
        <f t="shared" si="12"/>
        <v>-1811</v>
      </c>
      <c r="AM25" s="166">
        <f t="shared" si="12"/>
        <v>-2172</v>
      </c>
      <c r="AN25" s="389"/>
    </row>
    <row r="26" spans="1:40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325">
        <f t="shared" si="12"/>
        <v>365.69641072569902</v>
      </c>
      <c r="AE26" s="142">
        <f t="shared" si="12"/>
        <v>167.09680913180978</v>
      </c>
      <c r="AF26" s="142">
        <f t="shared" si="12"/>
        <v>-291.26083238509159</v>
      </c>
      <c r="AG26" s="142">
        <f t="shared" si="12"/>
        <v>-151.90987903564132</v>
      </c>
      <c r="AH26" s="142">
        <f t="shared" si="12"/>
        <v>-239.61839168556037</v>
      </c>
      <c r="AI26" s="142">
        <f t="shared" si="12"/>
        <v>-252.29582610351031</v>
      </c>
      <c r="AJ26" s="142">
        <f t="shared" si="12"/>
        <v>-354.74279424512088</v>
      </c>
      <c r="AK26" s="142">
        <f t="shared" si="12"/>
        <v>-430.76358415083826</v>
      </c>
      <c r="AL26" s="142">
        <f t="shared" si="12"/>
        <v>-107.6631031291771</v>
      </c>
      <c r="AM26" s="166">
        <f t="shared" si="12"/>
        <v>-252.01123200109998</v>
      </c>
      <c r="AN26" s="389"/>
    </row>
    <row r="27" spans="1:40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325">
        <f t="shared" si="12"/>
        <v>19.303589274301174</v>
      </c>
      <c r="AE27" s="142">
        <f t="shared" si="12"/>
        <v>6.9031908681902081</v>
      </c>
      <c r="AF27" s="142">
        <f t="shared" si="12"/>
        <v>-17.739167614908368</v>
      </c>
      <c r="AG27" s="142">
        <f t="shared" si="12"/>
        <v>-9.0901209643587677</v>
      </c>
      <c r="AH27" s="142">
        <f t="shared" si="12"/>
        <v>-14.381608314439688</v>
      </c>
      <c r="AI27" s="142">
        <f t="shared" si="12"/>
        <v>-15.704173896489614</v>
      </c>
      <c r="AJ27" s="142">
        <f t="shared" si="12"/>
        <v>-22.257205754879131</v>
      </c>
      <c r="AK27" s="142">
        <f t="shared" si="12"/>
        <v>-25.236415849161688</v>
      </c>
      <c r="AL27" s="142">
        <f t="shared" si="12"/>
        <v>-8.3368968708229332</v>
      </c>
      <c r="AM27" s="166">
        <f t="shared" si="12"/>
        <v>-13.988767998900101</v>
      </c>
      <c r="AN27" s="389"/>
    </row>
    <row r="28" spans="1:40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325">
        <f t="shared" si="12"/>
        <v>9</v>
      </c>
      <c r="AE28" s="142">
        <f t="shared" si="12"/>
        <v>5</v>
      </c>
      <c r="AF28" s="142">
        <f t="shared" si="12"/>
        <v>5</v>
      </c>
      <c r="AG28" s="142">
        <f t="shared" si="12"/>
        <v>4</v>
      </c>
      <c r="AH28" s="142">
        <f t="shared" si="12"/>
        <v>26</v>
      </c>
      <c r="AI28" s="142">
        <f t="shared" si="12"/>
        <v>34</v>
      </c>
      <c r="AJ28" s="142">
        <f t="shared" si="12"/>
        <v>26</v>
      </c>
      <c r="AK28" s="142">
        <f t="shared" si="12"/>
        <v>20</v>
      </c>
      <c r="AL28" s="142">
        <f t="shared" si="12"/>
        <v>42</v>
      </c>
      <c r="AM28" s="166">
        <f t="shared" si="12"/>
        <v>33</v>
      </c>
      <c r="AN28" s="389"/>
    </row>
    <row r="29" spans="1:40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 t="shared" ref="Q29:S29" si="13">SUM(Q24:Q28)</f>
        <v>12673</v>
      </c>
      <c r="R29" s="234">
        <f t="shared" si="13"/>
        <v>13885</v>
      </c>
      <c r="S29" s="234">
        <f t="shared" si="13"/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 t="shared" ref="X29" si="14"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325">
        <f t="shared" si="12"/>
        <v>1546</v>
      </c>
      <c r="AE29" s="142">
        <f t="shared" si="12"/>
        <v>-4454</v>
      </c>
      <c r="AF29" s="142">
        <f t="shared" si="12"/>
        <v>-7726</v>
      </c>
      <c r="AG29" s="142">
        <f t="shared" si="12"/>
        <v>-4455</v>
      </c>
      <c r="AH29" s="142">
        <f t="shared" si="12"/>
        <v>-5540</v>
      </c>
      <c r="AI29" s="142">
        <f t="shared" si="12"/>
        <v>-5925</v>
      </c>
      <c r="AJ29" s="142">
        <f t="shared" si="12"/>
        <v>-7405</v>
      </c>
      <c r="AK29" s="142">
        <f t="shared" si="12"/>
        <v>-7374</v>
      </c>
      <c r="AL29" s="142">
        <f t="shared" si="12"/>
        <v>-5249</v>
      </c>
      <c r="AM29" s="166">
        <f t="shared" si="12"/>
        <v>-6961</v>
      </c>
      <c r="AN29" s="389"/>
    </row>
    <row r="30" spans="1:40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325"/>
      <c r="AE30" s="142"/>
      <c r="AF30" s="142"/>
      <c r="AG30" s="142"/>
      <c r="AH30" s="142"/>
      <c r="AI30" s="142"/>
      <c r="AJ30" s="142"/>
      <c r="AK30" s="142"/>
      <c r="AL30" s="142"/>
      <c r="AM30" s="166"/>
      <c r="AN30" s="389"/>
    </row>
    <row r="31" spans="1:40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325">
        <f t="shared" ref="AD31:AM36" si="15">O31-C31</f>
        <v>760</v>
      </c>
      <c r="AE31" s="142">
        <f t="shared" si="15"/>
        <v>86</v>
      </c>
      <c r="AF31" s="142">
        <f t="shared" si="15"/>
        <v>-684</v>
      </c>
      <c r="AG31" s="142">
        <f t="shared" si="15"/>
        <v>-311</v>
      </c>
      <c r="AH31" s="142">
        <f t="shared" si="15"/>
        <v>-1239</v>
      </c>
      <c r="AI31" s="142">
        <f t="shared" si="15"/>
        <v>-578</v>
      </c>
      <c r="AJ31" s="142">
        <f t="shared" si="15"/>
        <v>28</v>
      </c>
      <c r="AK31" s="142">
        <f t="shared" si="15"/>
        <v>386</v>
      </c>
      <c r="AL31" s="142">
        <f t="shared" si="15"/>
        <v>-976</v>
      </c>
      <c r="AM31" s="166">
        <f t="shared" si="15"/>
        <v>-1583</v>
      </c>
      <c r="AN31" s="389"/>
    </row>
    <row r="32" spans="1:40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325">
        <f t="shared" si="15"/>
        <v>409</v>
      </c>
      <c r="AE32" s="142">
        <f t="shared" si="15"/>
        <v>-49</v>
      </c>
      <c r="AF32" s="142">
        <f t="shared" si="15"/>
        <v>-1038</v>
      </c>
      <c r="AG32" s="142">
        <f t="shared" si="15"/>
        <v>-809</v>
      </c>
      <c r="AH32" s="142">
        <f t="shared" si="15"/>
        <v>-1370</v>
      </c>
      <c r="AI32" s="142">
        <f t="shared" si="15"/>
        <v>-897</v>
      </c>
      <c r="AJ32" s="142">
        <f t="shared" si="15"/>
        <v>-963</v>
      </c>
      <c r="AK32" s="142">
        <f t="shared" si="15"/>
        <v>-1068</v>
      </c>
      <c r="AL32" s="142">
        <f t="shared" si="15"/>
        <v>-1753</v>
      </c>
      <c r="AM32" s="166">
        <f t="shared" si="15"/>
        <v>-1349</v>
      </c>
      <c r="AN32" s="389"/>
    </row>
    <row r="33" spans="1:40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325">
        <f t="shared" si="15"/>
        <v>-36.385263701496228</v>
      </c>
      <c r="AE33" s="142">
        <f t="shared" si="15"/>
        <v>291.73326481775871</v>
      </c>
      <c r="AF33" s="142">
        <f t="shared" si="15"/>
        <v>168.33944504992189</v>
      </c>
      <c r="AG33" s="142">
        <f t="shared" si="15"/>
        <v>18.176167214926579</v>
      </c>
      <c r="AH33" s="142">
        <f t="shared" si="15"/>
        <v>-22.393842499803725</v>
      </c>
      <c r="AI33" s="142">
        <f t="shared" si="15"/>
        <v>20.404499565616675</v>
      </c>
      <c r="AJ33" s="142">
        <f t="shared" si="15"/>
        <v>-26.870013507238525</v>
      </c>
      <c r="AK33" s="142">
        <f t="shared" si="15"/>
        <v>-104.7561344890741</v>
      </c>
      <c r="AL33" s="142">
        <f t="shared" si="15"/>
        <v>-110.94294534104512</v>
      </c>
      <c r="AM33" s="166">
        <f t="shared" si="15"/>
        <v>-56.856131352047498</v>
      </c>
      <c r="AN33" s="389"/>
    </row>
    <row r="34" spans="1:40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325">
        <f t="shared" si="15"/>
        <v>-2.6147362985037574</v>
      </c>
      <c r="AE34" s="142">
        <f t="shared" si="15"/>
        <v>15.266735182241298</v>
      </c>
      <c r="AF34" s="142">
        <f t="shared" si="15"/>
        <v>8.6605549500780903</v>
      </c>
      <c r="AG34" s="142">
        <f t="shared" si="15"/>
        <v>0.82383278507344215</v>
      </c>
      <c r="AH34" s="142">
        <f t="shared" si="15"/>
        <v>-1.606157500196268</v>
      </c>
      <c r="AI34" s="142">
        <f t="shared" si="15"/>
        <v>0.59550043438330746</v>
      </c>
      <c r="AJ34" s="142">
        <f t="shared" si="15"/>
        <v>-2.1299864927614749</v>
      </c>
      <c r="AK34" s="142">
        <f t="shared" si="15"/>
        <v>-6.2438655109259464</v>
      </c>
      <c r="AL34" s="142">
        <f t="shared" si="15"/>
        <v>-7.0570546589549146</v>
      </c>
      <c r="AM34" s="166">
        <f t="shared" si="15"/>
        <v>-3.1438686479524947</v>
      </c>
      <c r="AN34" s="389"/>
    </row>
    <row r="35" spans="1:40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325">
        <f t="shared" si="15"/>
        <v>0</v>
      </c>
      <c r="AE35" s="142">
        <f t="shared" si="15"/>
        <v>3</v>
      </c>
      <c r="AF35" s="142">
        <f t="shared" si="15"/>
        <v>1</v>
      </c>
      <c r="AG35" s="142">
        <f t="shared" si="15"/>
        <v>3</v>
      </c>
      <c r="AH35" s="142">
        <f t="shared" si="15"/>
        <v>13</v>
      </c>
      <c r="AI35" s="142">
        <f t="shared" si="15"/>
        <v>12</v>
      </c>
      <c r="AJ35" s="142">
        <f t="shared" si="15"/>
        <v>9</v>
      </c>
      <c r="AK35" s="142">
        <f t="shared" si="15"/>
        <v>5</v>
      </c>
      <c r="AL35" s="142">
        <f t="shared" si="15"/>
        <v>8</v>
      </c>
      <c r="AM35" s="166">
        <f t="shared" si="15"/>
        <v>13</v>
      </c>
      <c r="AN35" s="389"/>
    </row>
    <row r="36" spans="1:40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 t="shared" ref="Q36:T36" si="16">SUM(Q31:Q35)</f>
        <v>7386</v>
      </c>
      <c r="R36" s="234">
        <f t="shared" si="16"/>
        <v>6410</v>
      </c>
      <c r="S36" s="234">
        <f t="shared" si="16"/>
        <v>6051</v>
      </c>
      <c r="T36" s="234">
        <f t="shared" si="16"/>
        <v>6756</v>
      </c>
      <c r="U36" s="347">
        <v>7760</v>
      </c>
      <c r="V36" s="347">
        <v>8542</v>
      </c>
      <c r="W36" s="347">
        <v>7402</v>
      </c>
      <c r="X36" s="431">
        <f t="shared" ref="X36" si="17"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325">
        <f t="shared" si="15"/>
        <v>1130</v>
      </c>
      <c r="AE36" s="142">
        <f t="shared" si="15"/>
        <v>347</v>
      </c>
      <c r="AF36" s="142">
        <f t="shared" si="15"/>
        <v>-1544</v>
      </c>
      <c r="AG36" s="142">
        <f t="shared" si="15"/>
        <v>-1098</v>
      </c>
      <c r="AH36" s="142">
        <f t="shared" si="15"/>
        <v>-2620</v>
      </c>
      <c r="AI36" s="142">
        <f t="shared" si="15"/>
        <v>-1442</v>
      </c>
      <c r="AJ36" s="142">
        <f t="shared" si="15"/>
        <v>-955</v>
      </c>
      <c r="AK36" s="142">
        <f t="shared" si="15"/>
        <v>-788</v>
      </c>
      <c r="AL36" s="142">
        <f t="shared" si="15"/>
        <v>-2839</v>
      </c>
      <c r="AM36" s="166">
        <f t="shared" si="15"/>
        <v>-2979</v>
      </c>
      <c r="AN36" s="389"/>
    </row>
    <row r="37" spans="1:40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325"/>
      <c r="AE37" s="142"/>
      <c r="AF37" s="142"/>
      <c r="AG37" s="142"/>
      <c r="AH37" s="142"/>
      <c r="AI37" s="142"/>
      <c r="AJ37" s="142"/>
      <c r="AK37" s="142"/>
      <c r="AL37" s="142"/>
      <c r="AM37" s="166"/>
      <c r="AN37" s="389"/>
    </row>
    <row r="38" spans="1:40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325">
        <f t="shared" ref="AD38:AM43" si="18">O38-C38</f>
        <v>-601</v>
      </c>
      <c r="AE38" s="142">
        <f t="shared" si="18"/>
        <v>508</v>
      </c>
      <c r="AF38" s="142">
        <f t="shared" si="18"/>
        <v>1735</v>
      </c>
      <c r="AG38" s="142">
        <f t="shared" si="18"/>
        <v>1921</v>
      </c>
      <c r="AH38" s="142">
        <f t="shared" si="18"/>
        <v>3254</v>
      </c>
      <c r="AI38" s="142">
        <f t="shared" si="18"/>
        <v>3013</v>
      </c>
      <c r="AJ38" s="142">
        <f t="shared" si="18"/>
        <v>3673</v>
      </c>
      <c r="AK38" s="142">
        <f t="shared" si="18"/>
        <v>5096</v>
      </c>
      <c r="AL38" s="142">
        <f t="shared" si="18"/>
        <v>5800</v>
      </c>
      <c r="AM38" s="166">
        <f t="shared" si="18"/>
        <v>5494</v>
      </c>
      <c r="AN38" s="389"/>
    </row>
    <row r="39" spans="1:40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325">
        <f t="shared" si="18"/>
        <v>-123</v>
      </c>
      <c r="AE39" s="142">
        <f t="shared" si="18"/>
        <v>101</v>
      </c>
      <c r="AF39" s="142">
        <f t="shared" si="18"/>
        <v>705</v>
      </c>
      <c r="AG39" s="142">
        <f t="shared" si="18"/>
        <v>119</v>
      </c>
      <c r="AH39" s="142">
        <f t="shared" si="18"/>
        <v>1394</v>
      </c>
      <c r="AI39" s="142">
        <f t="shared" si="18"/>
        <v>1378</v>
      </c>
      <c r="AJ39" s="142">
        <f t="shared" si="18"/>
        <v>2768</v>
      </c>
      <c r="AK39" s="142">
        <f t="shared" si="18"/>
        <v>3885</v>
      </c>
      <c r="AL39" s="142">
        <f t="shared" si="18"/>
        <v>3829</v>
      </c>
      <c r="AM39" s="166">
        <f t="shared" si="18"/>
        <v>2967</v>
      </c>
      <c r="AN39" s="389"/>
    </row>
    <row r="40" spans="1:40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325">
        <f t="shared" si="18"/>
        <v>29.22633366657999</v>
      </c>
      <c r="AE40" s="142">
        <f t="shared" si="18"/>
        <v>154.97515449755815</v>
      </c>
      <c r="AF40" s="142">
        <f t="shared" si="18"/>
        <v>436.10859073551887</v>
      </c>
      <c r="AG40" s="142">
        <f t="shared" si="18"/>
        <v>538.48032507905646</v>
      </c>
      <c r="AH40" s="142">
        <f t="shared" si="18"/>
        <v>484.94167851340421</v>
      </c>
      <c r="AI40" s="142">
        <f t="shared" si="18"/>
        <v>478.82769739079197</v>
      </c>
      <c r="AJ40" s="142">
        <f t="shared" si="18"/>
        <v>519.09076029315781</v>
      </c>
      <c r="AK40" s="142">
        <f t="shared" si="18"/>
        <v>485.3202386301831</v>
      </c>
      <c r="AL40" s="142">
        <f t="shared" si="18"/>
        <v>334.99424732544605</v>
      </c>
      <c r="AM40" s="166">
        <f t="shared" si="18"/>
        <v>303.90325353559865</v>
      </c>
      <c r="AN40" s="389"/>
    </row>
    <row r="41" spans="1:40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325">
        <f t="shared" si="18"/>
        <v>0.7736663334200955</v>
      </c>
      <c r="AE41" s="142">
        <f t="shared" si="18"/>
        <v>7.0248455024419201</v>
      </c>
      <c r="AF41" s="142">
        <f t="shared" si="18"/>
        <v>22.891409264481275</v>
      </c>
      <c r="AG41" s="142">
        <f t="shared" si="18"/>
        <v>29.519674920943537</v>
      </c>
      <c r="AH41" s="142">
        <f t="shared" si="18"/>
        <v>26.05832148659583</v>
      </c>
      <c r="AI41" s="142">
        <f t="shared" si="18"/>
        <v>25.172302609207918</v>
      </c>
      <c r="AJ41" s="142">
        <f t="shared" si="18"/>
        <v>27.909239706842122</v>
      </c>
      <c r="AK41" s="142">
        <f t="shared" si="18"/>
        <v>26.67976136981693</v>
      </c>
      <c r="AL41" s="142">
        <f t="shared" si="18"/>
        <v>17.005752674553854</v>
      </c>
      <c r="AM41" s="166">
        <f t="shared" si="18"/>
        <v>17.096746464401278</v>
      </c>
      <c r="AN41" s="389"/>
    </row>
    <row r="42" spans="1:40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325">
        <f t="shared" si="18"/>
        <v>4</v>
      </c>
      <c r="AE42" s="142">
        <f t="shared" si="18"/>
        <v>3</v>
      </c>
      <c r="AF42" s="142">
        <f t="shared" si="18"/>
        <v>-1</v>
      </c>
      <c r="AG42" s="142">
        <f t="shared" si="18"/>
        <v>-1</v>
      </c>
      <c r="AH42" s="142">
        <f t="shared" si="18"/>
        <v>18</v>
      </c>
      <c r="AI42" s="142">
        <f t="shared" si="18"/>
        <v>19</v>
      </c>
      <c r="AJ42" s="142">
        <f t="shared" si="18"/>
        <v>23</v>
      </c>
      <c r="AK42" s="142">
        <f t="shared" si="18"/>
        <v>21</v>
      </c>
      <c r="AL42" s="142">
        <f t="shared" si="18"/>
        <v>11</v>
      </c>
      <c r="AM42" s="166">
        <f t="shared" si="18"/>
        <v>13</v>
      </c>
      <c r="AN42" s="389"/>
    </row>
    <row r="43" spans="1:40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 t="shared" ref="Q43:T43" si="19">SUM(Q38:Q42)</f>
        <v>27643</v>
      </c>
      <c r="R43" s="242">
        <f t="shared" si="19"/>
        <v>27533</v>
      </c>
      <c r="S43" s="242">
        <f t="shared" si="19"/>
        <v>27205</v>
      </c>
      <c r="T43" s="242">
        <f t="shared" si="19"/>
        <v>27910</v>
      </c>
      <c r="U43" s="295">
        <v>28438</v>
      </c>
      <c r="V43" s="295">
        <v>29751</v>
      </c>
      <c r="W43" s="295">
        <v>31670</v>
      </c>
      <c r="X43" s="425">
        <f t="shared" ref="X43" si="20"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324">
        <f t="shared" si="18"/>
        <v>-690</v>
      </c>
      <c r="AE43" s="140">
        <f t="shared" si="18"/>
        <v>774</v>
      </c>
      <c r="AF43" s="140">
        <f t="shared" si="18"/>
        <v>2898</v>
      </c>
      <c r="AG43" s="140">
        <f t="shared" si="18"/>
        <v>2607</v>
      </c>
      <c r="AH43" s="140">
        <f t="shared" si="18"/>
        <v>5177</v>
      </c>
      <c r="AI43" s="140">
        <f t="shared" si="18"/>
        <v>4914</v>
      </c>
      <c r="AJ43" s="140">
        <f t="shared" si="18"/>
        <v>7011</v>
      </c>
      <c r="AK43" s="140">
        <f t="shared" si="18"/>
        <v>9514</v>
      </c>
      <c r="AL43" s="140">
        <f t="shared" si="18"/>
        <v>9992</v>
      </c>
      <c r="AM43" s="167">
        <f t="shared" si="18"/>
        <v>8795</v>
      </c>
      <c r="AN43" s="389"/>
    </row>
    <row r="44" spans="1:40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326"/>
      <c r="AE44" s="149"/>
      <c r="AF44" s="149"/>
      <c r="AG44" s="149"/>
      <c r="AH44" s="149"/>
      <c r="AI44" s="149"/>
      <c r="AJ44" s="149"/>
      <c r="AK44" s="149"/>
      <c r="AL44" s="149"/>
      <c r="AM44" s="168"/>
      <c r="AN44" s="390"/>
    </row>
    <row r="45" spans="1:40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327">
        <f t="shared" ref="AD45:AM50" si="21">O45-C45</f>
        <v>56402</v>
      </c>
      <c r="AE45" s="150">
        <f t="shared" si="21"/>
        <v>-346272</v>
      </c>
      <c r="AF45" s="150">
        <f t="shared" si="21"/>
        <v>-315835</v>
      </c>
      <c r="AG45" s="150">
        <f t="shared" si="21"/>
        <v>282874</v>
      </c>
      <c r="AH45" s="150">
        <f t="shared" si="21"/>
        <v>282651</v>
      </c>
      <c r="AI45" s="150">
        <f t="shared" si="21"/>
        <v>361670</v>
      </c>
      <c r="AJ45" s="150">
        <f t="shared" si="21"/>
        <v>343951</v>
      </c>
      <c r="AK45" s="150">
        <f t="shared" si="21"/>
        <v>450538</v>
      </c>
      <c r="AL45" s="150">
        <f t="shared" si="21"/>
        <v>468441</v>
      </c>
      <c r="AM45" s="169">
        <f t="shared" si="21"/>
        <v>-118137</v>
      </c>
      <c r="AN45" s="390"/>
    </row>
    <row r="46" spans="1:40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327">
        <f t="shared" si="21"/>
        <v>-52493</v>
      </c>
      <c r="AE46" s="150">
        <f t="shared" si="21"/>
        <v>-252082</v>
      </c>
      <c r="AF46" s="150">
        <f t="shared" si="21"/>
        <v>-232067</v>
      </c>
      <c r="AG46" s="150">
        <f t="shared" si="21"/>
        <v>127198</v>
      </c>
      <c r="AH46" s="150">
        <f t="shared" si="21"/>
        <v>281981</v>
      </c>
      <c r="AI46" s="150">
        <f t="shared" si="21"/>
        <v>280171</v>
      </c>
      <c r="AJ46" s="150">
        <f t="shared" si="21"/>
        <v>280892</v>
      </c>
      <c r="AK46" s="150">
        <f t="shared" si="21"/>
        <v>147112</v>
      </c>
      <c r="AL46" s="150">
        <f t="shared" si="21"/>
        <v>146484</v>
      </c>
      <c r="AM46" s="169">
        <f t="shared" si="21"/>
        <v>-206705</v>
      </c>
      <c r="AN46" s="390"/>
    </row>
    <row r="47" spans="1:40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327">
        <f t="shared" si="21"/>
        <v>219527.65749838296</v>
      </c>
      <c r="AE47" s="150">
        <f t="shared" si="21"/>
        <v>644200.40588761424</v>
      </c>
      <c r="AF47" s="150">
        <f t="shared" si="21"/>
        <v>117250.14184178482</v>
      </c>
      <c r="AG47" s="150">
        <f t="shared" si="21"/>
        <v>43725.509768342134</v>
      </c>
      <c r="AH47" s="150">
        <f t="shared" si="21"/>
        <v>65055.859918019269</v>
      </c>
      <c r="AI47" s="150">
        <f t="shared" si="21"/>
        <v>17914.583171430626</v>
      </c>
      <c r="AJ47" s="150">
        <f t="shared" si="21"/>
        <v>-190326.40419530845</v>
      </c>
      <c r="AK47" s="150">
        <f t="shared" si="21"/>
        <v>-24712.217647184734</v>
      </c>
      <c r="AL47" s="150">
        <f t="shared" si="21"/>
        <v>45229.507826866815</v>
      </c>
      <c r="AM47" s="169">
        <f t="shared" si="21"/>
        <v>-439365.7669884857</v>
      </c>
      <c r="AN47" s="390"/>
    </row>
    <row r="48" spans="1:40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327">
        <f t="shared" si="21"/>
        <v>11116.342501617153</v>
      </c>
      <c r="AE48" s="150">
        <f t="shared" si="21"/>
        <v>33357.594112385792</v>
      </c>
      <c r="AF48" s="150">
        <f t="shared" si="21"/>
        <v>5077.8581582152838</v>
      </c>
      <c r="AG48" s="150">
        <f t="shared" si="21"/>
        <v>1937.4902316578882</v>
      </c>
      <c r="AH48" s="150">
        <f t="shared" si="21"/>
        <v>2680.1400819807168</v>
      </c>
      <c r="AI48" s="150">
        <f t="shared" si="21"/>
        <v>-667.58317143056047</v>
      </c>
      <c r="AJ48" s="150">
        <f t="shared" si="21"/>
        <v>-12707.595804691664</v>
      </c>
      <c r="AK48" s="150">
        <f t="shared" si="21"/>
        <v>-2133.7823528152512</v>
      </c>
      <c r="AL48" s="150">
        <f t="shared" si="21"/>
        <v>924.49217313314148</v>
      </c>
      <c r="AM48" s="169">
        <f t="shared" si="21"/>
        <v>-24480.233011514305</v>
      </c>
      <c r="AN48" s="390"/>
    </row>
    <row r="49" spans="1:40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327">
        <f t="shared" si="21"/>
        <v>1272</v>
      </c>
      <c r="AE49" s="150">
        <f t="shared" si="21"/>
        <v>2325</v>
      </c>
      <c r="AF49" s="150">
        <f t="shared" si="21"/>
        <v>3808</v>
      </c>
      <c r="AG49" s="150">
        <f t="shared" si="21"/>
        <v>1146</v>
      </c>
      <c r="AH49" s="150">
        <f t="shared" si="21"/>
        <v>131753</v>
      </c>
      <c r="AI49" s="150">
        <f t="shared" si="21"/>
        <v>159775</v>
      </c>
      <c r="AJ49" s="150">
        <f t="shared" si="21"/>
        <v>113214</v>
      </c>
      <c r="AK49" s="150">
        <f t="shared" si="21"/>
        <v>80939</v>
      </c>
      <c r="AL49" s="150">
        <f t="shared" si="21"/>
        <v>116432</v>
      </c>
      <c r="AM49" s="169">
        <f t="shared" si="21"/>
        <v>183880</v>
      </c>
      <c r="AN49" s="390"/>
    </row>
    <row r="50" spans="1:40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 t="shared" ref="Q50:T50" si="22">SUM(Q45:Q49)</f>
        <v>4787067</v>
      </c>
      <c r="R50" s="235">
        <f t="shared" si="22"/>
        <v>4652923</v>
      </c>
      <c r="S50" s="235">
        <f t="shared" si="22"/>
        <v>4898387</v>
      </c>
      <c r="T50" s="235">
        <f t="shared" si="22"/>
        <v>6332308</v>
      </c>
      <c r="U50" s="78">
        <v>6399900</v>
      </c>
      <c r="V50" s="78">
        <v>5084574.0000000009</v>
      </c>
      <c r="W50" s="78">
        <v>4627322</v>
      </c>
      <c r="X50" s="435">
        <f t="shared" ref="X50" si="23"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327">
        <f t="shared" si="21"/>
        <v>235825</v>
      </c>
      <c r="AE50" s="150">
        <f t="shared" si="21"/>
        <v>81529</v>
      </c>
      <c r="AF50" s="150">
        <f t="shared" si="21"/>
        <v>-421766</v>
      </c>
      <c r="AG50" s="150">
        <f t="shared" si="21"/>
        <v>456881</v>
      </c>
      <c r="AH50" s="150">
        <f t="shared" si="21"/>
        <v>764121</v>
      </c>
      <c r="AI50" s="150">
        <f t="shared" si="21"/>
        <v>818863</v>
      </c>
      <c r="AJ50" s="150">
        <f t="shared" si="21"/>
        <v>535023</v>
      </c>
      <c r="AK50" s="150">
        <f t="shared" si="21"/>
        <v>651743.00000000093</v>
      </c>
      <c r="AL50" s="150">
        <f t="shared" si="21"/>
        <v>777511</v>
      </c>
      <c r="AM50" s="169">
        <f t="shared" si="21"/>
        <v>-604808</v>
      </c>
      <c r="AN50" s="390"/>
    </row>
    <row r="51" spans="1:40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327"/>
      <c r="AE51" s="150"/>
      <c r="AF51" s="150"/>
      <c r="AG51" s="150"/>
      <c r="AH51" s="150"/>
      <c r="AI51" s="150"/>
      <c r="AJ51" s="150"/>
      <c r="AK51" s="150"/>
      <c r="AL51" s="150"/>
      <c r="AM51" s="169"/>
      <c r="AN51" s="390"/>
    </row>
    <row r="52" spans="1:40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327">
        <f t="shared" ref="AD52:AM57" si="24">O52-C52</f>
        <v>301878</v>
      </c>
      <c r="AE52" s="150">
        <f t="shared" si="24"/>
        <v>390345</v>
      </c>
      <c r="AF52" s="150">
        <f t="shared" si="24"/>
        <v>381047</v>
      </c>
      <c r="AG52" s="150">
        <f t="shared" si="24"/>
        <v>641369</v>
      </c>
      <c r="AH52" s="150">
        <f t="shared" si="24"/>
        <v>506814</v>
      </c>
      <c r="AI52" s="150">
        <f t="shared" si="24"/>
        <v>748260</v>
      </c>
      <c r="AJ52" s="150">
        <f t="shared" si="24"/>
        <v>1022339</v>
      </c>
      <c r="AK52" s="150">
        <f t="shared" si="24"/>
        <v>1209766</v>
      </c>
      <c r="AL52" s="150">
        <f t="shared" si="24"/>
        <v>782173</v>
      </c>
      <c r="AM52" s="169">
        <f t="shared" si="24"/>
        <v>591680</v>
      </c>
      <c r="AN52" s="390"/>
    </row>
    <row r="53" spans="1:40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327">
        <f t="shared" si="24"/>
        <v>81824</v>
      </c>
      <c r="AE53" s="150">
        <f t="shared" si="24"/>
        <v>-55912</v>
      </c>
      <c r="AF53" s="150">
        <f t="shared" si="24"/>
        <v>22444</v>
      </c>
      <c r="AG53" s="150">
        <f t="shared" si="24"/>
        <v>439122</v>
      </c>
      <c r="AH53" s="150">
        <f t="shared" si="24"/>
        <v>316511</v>
      </c>
      <c r="AI53" s="150">
        <f t="shared" si="24"/>
        <v>533092</v>
      </c>
      <c r="AJ53" s="150">
        <f t="shared" si="24"/>
        <v>637782</v>
      </c>
      <c r="AK53" s="150">
        <f t="shared" si="24"/>
        <v>703382</v>
      </c>
      <c r="AL53" s="150">
        <f t="shared" si="24"/>
        <v>330795</v>
      </c>
      <c r="AM53" s="169">
        <f t="shared" si="24"/>
        <v>232612</v>
      </c>
      <c r="AN53" s="390"/>
    </row>
    <row r="54" spans="1:40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327">
        <f t="shared" si="24"/>
        <v>271889.60307797242</v>
      </c>
      <c r="AE54" s="150">
        <f t="shared" si="24"/>
        <v>366392.38350765983</v>
      </c>
      <c r="AF54" s="150">
        <f t="shared" si="24"/>
        <v>563213.37250864366</v>
      </c>
      <c r="AG54" s="150">
        <f t="shared" si="24"/>
        <v>485598.24447229633</v>
      </c>
      <c r="AH54" s="150">
        <f t="shared" si="24"/>
        <v>317464.42076839297</v>
      </c>
      <c r="AI54" s="150">
        <f t="shared" si="24"/>
        <v>286766.25505575468</v>
      </c>
      <c r="AJ54" s="150">
        <f t="shared" si="24"/>
        <v>341176.53913260018</v>
      </c>
      <c r="AK54" s="150">
        <f t="shared" si="24"/>
        <v>269673.54129774461</v>
      </c>
      <c r="AL54" s="150">
        <f t="shared" si="24"/>
        <v>257197.04462204163</v>
      </c>
      <c r="AM54" s="169">
        <f t="shared" si="24"/>
        <v>217018.61330234987</v>
      </c>
      <c r="AN54" s="390"/>
    </row>
    <row r="55" spans="1:40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327">
        <f t="shared" si="24"/>
        <v>15129.396922027607</v>
      </c>
      <c r="AE55" s="150">
        <f t="shared" si="24"/>
        <v>19566.61649234009</v>
      </c>
      <c r="AF55" s="150">
        <f t="shared" si="24"/>
        <v>30506.627491356234</v>
      </c>
      <c r="AG55" s="150">
        <f t="shared" si="24"/>
        <v>26919.755527703757</v>
      </c>
      <c r="AH55" s="150">
        <f t="shared" si="24"/>
        <v>17372.579231606993</v>
      </c>
      <c r="AI55" s="150">
        <f t="shared" si="24"/>
        <v>15410.744944245311</v>
      </c>
      <c r="AJ55" s="150">
        <f t="shared" si="24"/>
        <v>18832.460867399845</v>
      </c>
      <c r="AK55" s="150">
        <f t="shared" si="24"/>
        <v>15006.458702255362</v>
      </c>
      <c r="AL55" s="150">
        <f t="shared" si="24"/>
        <v>13950.955377958375</v>
      </c>
      <c r="AM55" s="169">
        <f t="shared" si="24"/>
        <v>12167.386697650114</v>
      </c>
      <c r="AN55" s="390"/>
    </row>
    <row r="56" spans="1:40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327">
        <f t="shared" si="24"/>
        <v>166</v>
      </c>
      <c r="AE56" s="150">
        <f t="shared" si="24"/>
        <v>283</v>
      </c>
      <c r="AF56" s="150">
        <f t="shared" si="24"/>
        <v>1352</v>
      </c>
      <c r="AG56" s="150">
        <f t="shared" si="24"/>
        <v>3528</v>
      </c>
      <c r="AH56" s="150">
        <f t="shared" si="24"/>
        <v>52877</v>
      </c>
      <c r="AI56" s="150">
        <f t="shared" si="24"/>
        <v>49472</v>
      </c>
      <c r="AJ56" s="150">
        <f t="shared" si="24"/>
        <v>49809</v>
      </c>
      <c r="AK56" s="150">
        <f t="shared" si="24"/>
        <v>46467</v>
      </c>
      <c r="AL56" s="150">
        <f t="shared" si="24"/>
        <v>43096</v>
      </c>
      <c r="AM56" s="169">
        <f t="shared" si="24"/>
        <v>47052</v>
      </c>
      <c r="AN56" s="390"/>
    </row>
    <row r="57" spans="1:40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 t="shared" ref="Q57:T57" si="25">SUM(Q52:Q56)</f>
        <v>3730378</v>
      </c>
      <c r="R57" s="235">
        <f t="shared" si="25"/>
        <v>3417526</v>
      </c>
      <c r="S57" s="235">
        <f t="shared" si="25"/>
        <v>2921890</v>
      </c>
      <c r="T57" s="235">
        <f t="shared" si="25"/>
        <v>3192747</v>
      </c>
      <c r="U57" s="78">
        <v>3920900</v>
      </c>
      <c r="V57" s="78">
        <v>4086431</v>
      </c>
      <c r="W57" s="78">
        <v>3298429.0000000005</v>
      </c>
      <c r="X57" s="435">
        <f t="shared" ref="X57" si="26"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327">
        <f t="shared" si="24"/>
        <v>670887</v>
      </c>
      <c r="AE57" s="150">
        <f t="shared" si="24"/>
        <v>720674.99999999953</v>
      </c>
      <c r="AF57" s="150">
        <f t="shared" si="24"/>
        <v>998563</v>
      </c>
      <c r="AG57" s="150">
        <f t="shared" si="24"/>
        <v>1596536.9999999998</v>
      </c>
      <c r="AH57" s="150">
        <f t="shared" si="24"/>
        <v>1211039</v>
      </c>
      <c r="AI57" s="150">
        <f t="shared" si="24"/>
        <v>1633001</v>
      </c>
      <c r="AJ57" s="150">
        <f t="shared" si="24"/>
        <v>2069939.0000000002</v>
      </c>
      <c r="AK57" s="150">
        <f t="shared" si="24"/>
        <v>2244295</v>
      </c>
      <c r="AL57" s="150">
        <f t="shared" si="24"/>
        <v>1427212.0000000002</v>
      </c>
      <c r="AM57" s="169">
        <f t="shared" si="24"/>
        <v>1100530</v>
      </c>
      <c r="AN57" s="390"/>
    </row>
    <row r="58" spans="1:40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327"/>
      <c r="AE58" s="150"/>
      <c r="AF58" s="150"/>
      <c r="AG58" s="150"/>
      <c r="AH58" s="150"/>
      <c r="AI58" s="150"/>
      <c r="AJ58" s="150"/>
      <c r="AK58" s="150"/>
      <c r="AL58" s="150"/>
      <c r="AM58" s="169"/>
      <c r="AN58" s="390"/>
    </row>
    <row r="59" spans="1:40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327">
        <f t="shared" ref="AD59:AM64" si="27">O59-C59</f>
        <v>-52249</v>
      </c>
      <c r="AE59" s="150">
        <f t="shared" si="27"/>
        <v>252196</v>
      </c>
      <c r="AF59" s="150">
        <f t="shared" si="27"/>
        <v>821564</v>
      </c>
      <c r="AG59" s="150">
        <f t="shared" si="27"/>
        <v>1009041</v>
      </c>
      <c r="AH59" s="150">
        <f t="shared" si="27"/>
        <v>1966400</v>
      </c>
      <c r="AI59" s="150">
        <f t="shared" si="27"/>
        <v>2211423</v>
      </c>
      <c r="AJ59" s="150">
        <f t="shared" si="27"/>
        <v>2835826</v>
      </c>
      <c r="AK59" s="150">
        <f t="shared" si="27"/>
        <v>3696642</v>
      </c>
      <c r="AL59" s="150">
        <f t="shared" si="27"/>
        <v>4259767</v>
      </c>
      <c r="AM59" s="169">
        <f t="shared" si="27"/>
        <v>4626448</v>
      </c>
      <c r="AN59" s="390"/>
    </row>
    <row r="60" spans="1:40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327">
        <f t="shared" si="27"/>
        <v>613281</v>
      </c>
      <c r="AE60" s="150">
        <f t="shared" si="27"/>
        <v>504089</v>
      </c>
      <c r="AF60" s="150">
        <f t="shared" si="27"/>
        <v>498887</v>
      </c>
      <c r="AG60" s="150">
        <f t="shared" si="27"/>
        <v>549435</v>
      </c>
      <c r="AH60" s="150">
        <f t="shared" si="27"/>
        <v>1676962</v>
      </c>
      <c r="AI60" s="150">
        <f t="shared" si="27"/>
        <v>2033151</v>
      </c>
      <c r="AJ60" s="150">
        <f t="shared" si="27"/>
        <v>3482220</v>
      </c>
      <c r="AK60" s="150">
        <f t="shared" si="27"/>
        <v>4572940</v>
      </c>
      <c r="AL60" s="150">
        <f t="shared" si="27"/>
        <v>5486748</v>
      </c>
      <c r="AM60" s="169">
        <f t="shared" si="27"/>
        <v>5909366</v>
      </c>
      <c r="AN60" s="390"/>
    </row>
    <row r="61" spans="1:40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327">
        <f t="shared" si="27"/>
        <v>89932.182411719696</v>
      </c>
      <c r="AE61" s="150">
        <f t="shared" si="27"/>
        <v>404320.92422818718</v>
      </c>
      <c r="AF61" s="150">
        <f t="shared" si="27"/>
        <v>666736.69994034641</v>
      </c>
      <c r="AG61" s="150">
        <f t="shared" si="27"/>
        <v>1007937.2654610737</v>
      </c>
      <c r="AH61" s="150">
        <f t="shared" si="27"/>
        <v>1008606.8972091505</v>
      </c>
      <c r="AI61" s="150">
        <f t="shared" si="27"/>
        <v>1097945.5348057421</v>
      </c>
      <c r="AJ61" s="150">
        <f t="shared" si="27"/>
        <v>1142955.0065509123</v>
      </c>
      <c r="AK61" s="150">
        <f t="shared" si="27"/>
        <v>1007282.0235989237</v>
      </c>
      <c r="AL61" s="150">
        <f t="shared" si="27"/>
        <v>948258.05638692027</v>
      </c>
      <c r="AM61" s="169">
        <f t="shared" si="27"/>
        <v>1129273.8286323724</v>
      </c>
      <c r="AN61" s="390"/>
    </row>
    <row r="62" spans="1:40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327">
        <f t="shared" si="27"/>
        <v>4471.8175882803771</v>
      </c>
      <c r="AE62" s="150">
        <f t="shared" si="27"/>
        <v>21273.075771812757</v>
      </c>
      <c r="AF62" s="150">
        <f t="shared" si="27"/>
        <v>35756.300059653535</v>
      </c>
      <c r="AG62" s="150">
        <f t="shared" si="27"/>
        <v>55728.734538926459</v>
      </c>
      <c r="AH62" s="150">
        <f t="shared" si="27"/>
        <v>55039.102790849647</v>
      </c>
      <c r="AI62" s="150">
        <f t="shared" si="27"/>
        <v>59172.465194257624</v>
      </c>
      <c r="AJ62" s="150">
        <f t="shared" si="27"/>
        <v>62882.993449087939</v>
      </c>
      <c r="AK62" s="150">
        <f t="shared" si="27"/>
        <v>55972.976401076288</v>
      </c>
      <c r="AL62" s="150">
        <f t="shared" si="27"/>
        <v>51146.943613079806</v>
      </c>
      <c r="AM62" s="169">
        <f t="shared" si="27"/>
        <v>63300.171367627438</v>
      </c>
      <c r="AN62" s="390"/>
    </row>
    <row r="63" spans="1:40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327">
        <f t="shared" si="27"/>
        <v>1201</v>
      </c>
      <c r="AE63" s="150">
        <f t="shared" si="27"/>
        <v>1171</v>
      </c>
      <c r="AF63" s="150">
        <f t="shared" si="27"/>
        <v>4201</v>
      </c>
      <c r="AG63" s="150">
        <f t="shared" si="27"/>
        <v>5179</v>
      </c>
      <c r="AH63" s="150">
        <f t="shared" si="27"/>
        <v>151374</v>
      </c>
      <c r="AI63" s="150">
        <f t="shared" si="27"/>
        <v>152654</v>
      </c>
      <c r="AJ63" s="150">
        <f t="shared" si="27"/>
        <v>115092</v>
      </c>
      <c r="AK63" s="150">
        <f t="shared" si="27"/>
        <v>111325</v>
      </c>
      <c r="AL63" s="150">
        <f t="shared" si="27"/>
        <v>97148</v>
      </c>
      <c r="AM63" s="169">
        <f t="shared" si="27"/>
        <v>101160</v>
      </c>
      <c r="AN63" s="390"/>
    </row>
    <row r="64" spans="1:40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 t="shared" ref="Q64:T64" si="28">SUM(Q59:Q63)</f>
        <v>24803683</v>
      </c>
      <c r="R64" s="235">
        <f t="shared" si="28"/>
        <v>25682780</v>
      </c>
      <c r="S64" s="235">
        <f t="shared" si="28"/>
        <v>26565164</v>
      </c>
      <c r="T64" s="235">
        <f t="shared" si="28"/>
        <v>27645550</v>
      </c>
      <c r="U64" s="78">
        <v>28535096</v>
      </c>
      <c r="V64" s="78">
        <v>29848366</v>
      </c>
      <c r="W64" s="78">
        <v>31361784</v>
      </c>
      <c r="X64" s="435">
        <f t="shared" ref="X64" si="29"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327">
        <f t="shared" si="27"/>
        <v>656637.00000000373</v>
      </c>
      <c r="AE64" s="150">
        <f t="shared" si="27"/>
        <v>1183050</v>
      </c>
      <c r="AF64" s="150">
        <f t="shared" si="27"/>
        <v>2027145</v>
      </c>
      <c r="AG64" s="150">
        <f t="shared" si="27"/>
        <v>2627321</v>
      </c>
      <c r="AH64" s="150">
        <f t="shared" si="27"/>
        <v>4858382</v>
      </c>
      <c r="AI64" s="150">
        <f t="shared" si="27"/>
        <v>5554346</v>
      </c>
      <c r="AJ64" s="150">
        <f t="shared" si="27"/>
        <v>7638976</v>
      </c>
      <c r="AK64" s="150">
        <f t="shared" si="27"/>
        <v>9444162</v>
      </c>
      <c r="AL64" s="150">
        <f t="shared" si="27"/>
        <v>10843068</v>
      </c>
      <c r="AM64" s="169">
        <f t="shared" si="27"/>
        <v>11829548</v>
      </c>
      <c r="AN64" s="390"/>
    </row>
    <row r="65" spans="1:40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327"/>
      <c r="AE65" s="150"/>
      <c r="AF65" s="150"/>
      <c r="AG65" s="150"/>
      <c r="AH65" s="150"/>
      <c r="AI65" s="150"/>
      <c r="AJ65" s="150"/>
      <c r="AK65" s="150"/>
      <c r="AL65" s="150"/>
      <c r="AM65" s="169"/>
      <c r="AN65" s="390"/>
    </row>
    <row r="66" spans="1:40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 t="shared" ref="Q66:Q70" si="30">Q45+Q52+Q59</f>
        <v>7450963</v>
      </c>
      <c r="R66" s="60">
        <v>7660140</v>
      </c>
      <c r="S66" s="235">
        <f t="shared" ref="S66:S70" si="31"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 t="shared" ref="X66:X70" si="32"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327">
        <f t="shared" ref="AD66:AM71" si="33">O66-C66</f>
        <v>306031</v>
      </c>
      <c r="AE66" s="150">
        <f t="shared" si="33"/>
        <v>296269</v>
      </c>
      <c r="AF66" s="150">
        <f t="shared" si="33"/>
        <v>886776</v>
      </c>
      <c r="AG66" s="150">
        <f t="shared" si="33"/>
        <v>1933284</v>
      </c>
      <c r="AH66" s="150">
        <f t="shared" si="33"/>
        <v>2755865</v>
      </c>
      <c r="AI66" s="150">
        <f t="shared" si="33"/>
        <v>3321353</v>
      </c>
      <c r="AJ66" s="150">
        <f t="shared" si="33"/>
        <v>4202116</v>
      </c>
      <c r="AK66" s="150">
        <f t="shared" si="33"/>
        <v>5356946</v>
      </c>
      <c r="AL66" s="150">
        <f t="shared" si="33"/>
        <v>5510381</v>
      </c>
      <c r="AM66" s="169">
        <f t="shared" si="33"/>
        <v>5099991</v>
      </c>
      <c r="AN66" s="390"/>
    </row>
    <row r="67" spans="1:40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 t="shared" si="30"/>
        <v>22409326</v>
      </c>
      <c r="R67" s="60">
        <v>22643110</v>
      </c>
      <c r="S67" s="235">
        <f t="shared" si="31"/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 t="shared" si="32"/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327">
        <f t="shared" si="33"/>
        <v>642612</v>
      </c>
      <c r="AE67" s="150">
        <f t="shared" si="33"/>
        <v>196095</v>
      </c>
      <c r="AF67" s="150">
        <f t="shared" si="33"/>
        <v>289264</v>
      </c>
      <c r="AG67" s="150">
        <f t="shared" si="33"/>
        <v>1115755</v>
      </c>
      <c r="AH67" s="150">
        <f t="shared" si="33"/>
        <v>2275454</v>
      </c>
      <c r="AI67" s="150">
        <f t="shared" si="33"/>
        <v>2846414</v>
      </c>
      <c r="AJ67" s="150">
        <f t="shared" si="33"/>
        <v>4400894</v>
      </c>
      <c r="AK67" s="150">
        <f t="shared" si="33"/>
        <v>5423434</v>
      </c>
      <c r="AL67" s="150">
        <f t="shared" si="33"/>
        <v>5964027</v>
      </c>
      <c r="AM67" s="169">
        <f t="shared" si="33"/>
        <v>5935273</v>
      </c>
      <c r="AN67" s="390"/>
    </row>
    <row r="68" spans="1:40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 t="shared" si="30"/>
        <v>3272629.8247803166</v>
      </c>
      <c r="R68" s="60">
        <v>3257044.2573176064</v>
      </c>
      <c r="S68" s="235">
        <f t="shared" si="31"/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 t="shared" si="32"/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327">
        <f t="shared" si="33"/>
        <v>581349.44298807485</v>
      </c>
      <c r="AE68" s="150">
        <f t="shared" si="33"/>
        <v>1414913.7136234613</v>
      </c>
      <c r="AF68" s="150">
        <f t="shared" si="33"/>
        <v>1347200.2142907751</v>
      </c>
      <c r="AG68" s="150">
        <f t="shared" si="33"/>
        <v>1537261.0197017123</v>
      </c>
      <c r="AH68" s="150">
        <f t="shared" si="33"/>
        <v>1391127.1778955632</v>
      </c>
      <c r="AI68" s="150">
        <f t="shared" si="33"/>
        <v>1402626.3730329275</v>
      </c>
      <c r="AJ68" s="150">
        <f t="shared" si="33"/>
        <v>1293805.1414882038</v>
      </c>
      <c r="AK68" s="150">
        <f t="shared" si="33"/>
        <v>1252243.3472494835</v>
      </c>
      <c r="AL68" s="150">
        <f t="shared" si="33"/>
        <v>1250684.6088358287</v>
      </c>
      <c r="AM68" s="169">
        <f t="shared" si="33"/>
        <v>906926.67494623689</v>
      </c>
      <c r="AN68" s="390"/>
    </row>
    <row r="69" spans="1:40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 t="shared" si="30"/>
        <v>179908.17521968365</v>
      </c>
      <c r="R69" s="60">
        <v>181305.74268239405</v>
      </c>
      <c r="S69" s="235">
        <f t="shared" si="31"/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 t="shared" si="32"/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327">
        <f t="shared" si="33"/>
        <v>30717.55701192515</v>
      </c>
      <c r="AE69" s="150">
        <f t="shared" si="33"/>
        <v>74197.286376538657</v>
      </c>
      <c r="AF69" s="150">
        <f t="shared" si="33"/>
        <v>71340.785709225049</v>
      </c>
      <c r="AG69" s="150">
        <f t="shared" si="33"/>
        <v>84585.980298288079</v>
      </c>
      <c r="AH69" s="150">
        <f t="shared" si="33"/>
        <v>75091.822104437335</v>
      </c>
      <c r="AI69" s="150">
        <f t="shared" si="33"/>
        <v>73915.62696707237</v>
      </c>
      <c r="AJ69" s="150">
        <f t="shared" si="33"/>
        <v>69007.858511796134</v>
      </c>
      <c r="AK69" s="150">
        <f t="shared" si="33"/>
        <v>68845.652750516398</v>
      </c>
      <c r="AL69" s="150">
        <f t="shared" si="33"/>
        <v>66022.391164171306</v>
      </c>
      <c r="AM69" s="169">
        <f t="shared" si="33"/>
        <v>50987.325053763241</v>
      </c>
      <c r="AN69" s="390"/>
    </row>
    <row r="70" spans="1:40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 t="shared" si="30"/>
        <v>8301</v>
      </c>
      <c r="R70" s="60">
        <v>11629</v>
      </c>
      <c r="S70" s="235">
        <f t="shared" si="31"/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 t="shared" si="32"/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327">
        <f t="shared" si="33"/>
        <v>2639</v>
      </c>
      <c r="AE70" s="150">
        <f t="shared" si="33"/>
        <v>3779</v>
      </c>
      <c r="AF70" s="150">
        <f t="shared" si="33"/>
        <v>9361</v>
      </c>
      <c r="AG70" s="150">
        <f t="shared" si="33"/>
        <v>9853</v>
      </c>
      <c r="AH70" s="150">
        <f t="shared" si="33"/>
        <v>336004</v>
      </c>
      <c r="AI70" s="150">
        <f t="shared" si="33"/>
        <v>361901</v>
      </c>
      <c r="AJ70" s="150">
        <f t="shared" si="33"/>
        <v>278115</v>
      </c>
      <c r="AK70" s="150">
        <f t="shared" si="33"/>
        <v>238731</v>
      </c>
      <c r="AL70" s="150">
        <f t="shared" si="33"/>
        <v>256676</v>
      </c>
      <c r="AM70" s="169">
        <f t="shared" si="33"/>
        <v>332092</v>
      </c>
      <c r="AN70" s="390"/>
    </row>
    <row r="71" spans="1:40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 t="shared" ref="Q71:T71" si="34">SUM(Q66:Q70)</f>
        <v>33321128</v>
      </c>
      <c r="R71" s="245">
        <f t="shared" si="34"/>
        <v>33753229</v>
      </c>
      <c r="S71" s="245">
        <f t="shared" si="34"/>
        <v>34385441</v>
      </c>
      <c r="T71" s="245">
        <f t="shared" si="34"/>
        <v>37170605</v>
      </c>
      <c r="U71" s="102">
        <v>38855896</v>
      </c>
      <c r="V71" s="102">
        <v>39019371</v>
      </c>
      <c r="W71" s="102">
        <v>39287535.000000007</v>
      </c>
      <c r="X71" s="436">
        <f t="shared" ref="X71" si="35"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328">
        <f t="shared" si="33"/>
        <v>1563349</v>
      </c>
      <c r="AE71" s="158">
        <f t="shared" si="33"/>
        <v>1985254</v>
      </c>
      <c r="AF71" s="158">
        <f t="shared" si="33"/>
        <v>2603942</v>
      </c>
      <c r="AG71" s="158">
        <f t="shared" si="33"/>
        <v>4680739</v>
      </c>
      <c r="AH71" s="158">
        <f t="shared" si="33"/>
        <v>6833542</v>
      </c>
      <c r="AI71" s="158">
        <f t="shared" si="33"/>
        <v>8006210</v>
      </c>
      <c r="AJ71" s="158">
        <f t="shared" si="33"/>
        <v>10243938</v>
      </c>
      <c r="AK71" s="158">
        <f t="shared" si="33"/>
        <v>12340200</v>
      </c>
      <c r="AL71" s="158">
        <f t="shared" si="33"/>
        <v>13047791.000000007</v>
      </c>
      <c r="AM71" s="171">
        <f t="shared" si="33"/>
        <v>12325270</v>
      </c>
      <c r="AN71" s="390"/>
    </row>
    <row r="72" spans="1:40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323"/>
      <c r="AE72" s="136"/>
      <c r="AF72" s="136"/>
      <c r="AG72" s="136"/>
      <c r="AH72" s="136"/>
      <c r="AI72" s="136"/>
      <c r="AJ72" s="136"/>
      <c r="AK72" s="136"/>
      <c r="AL72" s="136"/>
      <c r="AM72" s="172"/>
      <c r="AN72" s="389"/>
    </row>
    <row r="73" spans="1:40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325">
        <f t="shared" ref="AD73:AM78" si="36">O73-C73</f>
        <v>-7352170.700000003</v>
      </c>
      <c r="AE73" s="142">
        <f t="shared" si="36"/>
        <v>4779663.799999997</v>
      </c>
      <c r="AF73" s="142">
        <f t="shared" si="36"/>
        <v>8019069.799999997</v>
      </c>
      <c r="AG73" s="142">
        <f t="shared" si="36"/>
        <v>12229573.5</v>
      </c>
      <c r="AH73" s="142">
        <f t="shared" si="36"/>
        <v>16657774.900000006</v>
      </c>
      <c r="AI73" s="142">
        <f t="shared" si="36"/>
        <v>11536677.299999997</v>
      </c>
      <c r="AJ73" s="142">
        <f t="shared" si="36"/>
        <v>6219243.6000000089</v>
      </c>
      <c r="AK73" s="142">
        <f t="shared" si="36"/>
        <v>8327093.8999999985</v>
      </c>
      <c r="AL73" s="142">
        <f t="shared" si="36"/>
        <v>1462922.099999994</v>
      </c>
      <c r="AM73" s="166">
        <f t="shared" si="36"/>
        <v>-6266087.700000003</v>
      </c>
      <c r="AN73" s="389"/>
    </row>
    <row r="74" spans="1:40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325">
        <f t="shared" si="36"/>
        <v>-2786128</v>
      </c>
      <c r="AE74" s="142">
        <f t="shared" si="36"/>
        <v>563255</v>
      </c>
      <c r="AF74" s="142">
        <f t="shared" si="36"/>
        <v>1161803</v>
      </c>
      <c r="AG74" s="142">
        <f t="shared" si="36"/>
        <v>4060251</v>
      </c>
      <c r="AH74" s="142">
        <f t="shared" si="36"/>
        <v>4939599</v>
      </c>
      <c r="AI74" s="142">
        <f t="shared" si="36"/>
        <v>5053522</v>
      </c>
      <c r="AJ74" s="142">
        <f t="shared" si="36"/>
        <v>3239993</v>
      </c>
      <c r="AK74" s="142">
        <f t="shared" si="36"/>
        <v>5207812</v>
      </c>
      <c r="AL74" s="142">
        <f t="shared" si="36"/>
        <v>3455637</v>
      </c>
      <c r="AM74" s="166">
        <f t="shared" si="36"/>
        <v>1991331</v>
      </c>
      <c r="AN74" s="389"/>
    </row>
    <row r="75" spans="1:40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325">
        <f t="shared" si="36"/>
        <v>-18606633.400000002</v>
      </c>
      <c r="AE75" s="142">
        <f t="shared" si="36"/>
        <v>-5643601.6000000015</v>
      </c>
      <c r="AF75" s="142">
        <f t="shared" si="36"/>
        <v>-7455076.6000000015</v>
      </c>
      <c r="AG75" s="142">
        <f t="shared" si="36"/>
        <v>-3570785.5</v>
      </c>
      <c r="AH75" s="142">
        <f t="shared" si="36"/>
        <v>-2125789.700000003</v>
      </c>
      <c r="AI75" s="142">
        <f t="shared" si="36"/>
        <v>-5174565.6999999955</v>
      </c>
      <c r="AJ75" s="142">
        <f t="shared" si="36"/>
        <v>-2757361.599999994</v>
      </c>
      <c r="AK75" s="142">
        <f t="shared" si="36"/>
        <v>18522017.899999999</v>
      </c>
      <c r="AL75" s="142">
        <f t="shared" si="36"/>
        <v>-20060840.300000008</v>
      </c>
      <c r="AM75" s="166">
        <f t="shared" si="36"/>
        <v>-3302948.4999999925</v>
      </c>
      <c r="AN75" s="389"/>
    </row>
    <row r="76" spans="1:40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325">
        <f t="shared" si="36"/>
        <v>-20751968</v>
      </c>
      <c r="AE76" s="142">
        <f t="shared" si="36"/>
        <v>-39851068</v>
      </c>
      <c r="AF76" s="142">
        <f t="shared" si="36"/>
        <v>29314642</v>
      </c>
      <c r="AG76" s="142">
        <f t="shared" si="36"/>
        <v>-33818724</v>
      </c>
      <c r="AH76" s="142">
        <f t="shared" si="36"/>
        <v>-18733533.099999994</v>
      </c>
      <c r="AI76" s="142">
        <f t="shared" si="36"/>
        <v>20520994.099999994</v>
      </c>
      <c r="AJ76" s="142">
        <f t="shared" si="36"/>
        <v>-29117553</v>
      </c>
      <c r="AK76" s="142">
        <f t="shared" si="36"/>
        <v>2767708</v>
      </c>
      <c r="AL76" s="142">
        <f t="shared" si="36"/>
        <v>-18254175</v>
      </c>
      <c r="AM76" s="166">
        <f t="shared" si="36"/>
        <v>23477385.699999988</v>
      </c>
      <c r="AN76" s="389"/>
    </row>
    <row r="77" spans="1:40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325">
        <f t="shared" si="36"/>
        <v>-144978.20000000019</v>
      </c>
      <c r="AE77" s="142">
        <f t="shared" si="36"/>
        <v>-83941.899999999907</v>
      </c>
      <c r="AF77" s="142">
        <f t="shared" si="36"/>
        <v>-43753.699999999953</v>
      </c>
      <c r="AG77" s="142">
        <f t="shared" si="36"/>
        <v>-46446.000000000233</v>
      </c>
      <c r="AH77" s="142">
        <f t="shared" si="36"/>
        <v>-57553.899999999907</v>
      </c>
      <c r="AI77" s="142">
        <f t="shared" si="36"/>
        <v>-102537.10000000009</v>
      </c>
      <c r="AJ77" s="142">
        <f t="shared" si="36"/>
        <v>-112001.39999999991</v>
      </c>
      <c r="AK77" s="142">
        <f t="shared" si="36"/>
        <v>-126765.39999999944</v>
      </c>
      <c r="AL77" s="142">
        <f t="shared" si="36"/>
        <v>-160305.80000000028</v>
      </c>
      <c r="AM77" s="166">
        <f t="shared" si="36"/>
        <v>-175915.49999999907</v>
      </c>
      <c r="AN77" s="389"/>
    </row>
    <row r="78" spans="1:40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 t="shared" ref="Q78:T78" si="37">SUM(Q73:Q77)</f>
        <v>260033322.29999998</v>
      </c>
      <c r="R78" s="236">
        <f t="shared" si="37"/>
        <v>248398716.30000001</v>
      </c>
      <c r="S78" s="236">
        <f t="shared" si="37"/>
        <v>320823578.19999999</v>
      </c>
      <c r="T78" s="236">
        <f t="shared" si="37"/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 t="shared" ref="X78" si="38"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325">
        <f t="shared" si="36"/>
        <v>-49641878.300000042</v>
      </c>
      <c r="AE78" s="142">
        <f t="shared" si="36"/>
        <v>-40235692.700000018</v>
      </c>
      <c r="AF78" s="142">
        <f t="shared" si="36"/>
        <v>30996684.49999997</v>
      </c>
      <c r="AG78" s="142">
        <f t="shared" si="36"/>
        <v>-21146131</v>
      </c>
      <c r="AH78" s="142">
        <f t="shared" si="36"/>
        <v>680497.19999998808</v>
      </c>
      <c r="AI78" s="142">
        <f t="shared" si="36"/>
        <v>31834090.599999964</v>
      </c>
      <c r="AJ78" s="142">
        <f t="shared" si="36"/>
        <v>-22527679.399999917</v>
      </c>
      <c r="AK78" s="142">
        <f t="shared" si="36"/>
        <v>34697866.400000006</v>
      </c>
      <c r="AL78" s="142">
        <f t="shared" si="36"/>
        <v>-33556762.00000003</v>
      </c>
      <c r="AM78" s="166">
        <f t="shared" si="36"/>
        <v>15723764.99999994</v>
      </c>
      <c r="AN78" s="389"/>
    </row>
    <row r="79" spans="1:40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327"/>
      <c r="AE79" s="150"/>
      <c r="AF79" s="150"/>
      <c r="AG79" s="150"/>
      <c r="AH79" s="150"/>
      <c r="AI79" s="150"/>
      <c r="AJ79" s="150"/>
      <c r="AK79" s="150"/>
      <c r="AL79" s="150"/>
      <c r="AM79" s="169"/>
      <c r="AN79" s="390"/>
    </row>
    <row r="80" spans="1:40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327">
        <f t="shared" ref="AD80:AM85" si="39">O80-C80</f>
        <v>-1934162.1799999978</v>
      </c>
      <c r="AE80" s="150">
        <f t="shared" si="39"/>
        <v>639471.88999999873</v>
      </c>
      <c r="AF80" s="150">
        <f t="shared" si="39"/>
        <v>1151298.0999999996</v>
      </c>
      <c r="AG80" s="150">
        <f t="shared" si="39"/>
        <v>2013703.3600000013</v>
      </c>
      <c r="AH80" s="150">
        <f t="shared" si="39"/>
        <v>2489951.4099999964</v>
      </c>
      <c r="AI80" s="150">
        <f t="shared" si="39"/>
        <v>1332159.799999997</v>
      </c>
      <c r="AJ80" s="150">
        <f t="shared" si="39"/>
        <v>266530.96000000089</v>
      </c>
      <c r="AK80" s="150">
        <f t="shared" si="39"/>
        <v>981654.16999999993</v>
      </c>
      <c r="AL80" s="150">
        <f t="shared" si="39"/>
        <v>-194862.00999999791</v>
      </c>
      <c r="AM80" s="169">
        <f t="shared" si="39"/>
        <v>-1673404.7699999996</v>
      </c>
      <c r="AN80" s="390"/>
    </row>
    <row r="81" spans="1:40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327">
        <f t="shared" si="39"/>
        <v>-307792.87999999989</v>
      </c>
      <c r="AE81" s="150">
        <f t="shared" si="39"/>
        <v>101807.87999999989</v>
      </c>
      <c r="AF81" s="150">
        <f t="shared" si="39"/>
        <v>138217.55000000028</v>
      </c>
      <c r="AG81" s="150">
        <f t="shared" si="39"/>
        <v>456747.76000000024</v>
      </c>
      <c r="AH81" s="150">
        <f t="shared" si="39"/>
        <v>503876.60000000009</v>
      </c>
      <c r="AI81" s="150">
        <f t="shared" si="39"/>
        <v>457416.15000000037</v>
      </c>
      <c r="AJ81" s="150">
        <f t="shared" si="39"/>
        <v>286907.65999999968</v>
      </c>
      <c r="AK81" s="150">
        <f t="shared" si="39"/>
        <v>480707.33999999985</v>
      </c>
      <c r="AL81" s="150">
        <f t="shared" si="39"/>
        <v>325311.01000000024</v>
      </c>
      <c r="AM81" s="169">
        <f t="shared" si="39"/>
        <v>156714.02000000002</v>
      </c>
      <c r="AN81" s="390"/>
    </row>
    <row r="82" spans="1:40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327">
        <f t="shared" si="39"/>
        <v>-3150106.9800000004</v>
      </c>
      <c r="AE82" s="150">
        <f t="shared" si="39"/>
        <v>-1236056.8400000008</v>
      </c>
      <c r="AF82" s="150">
        <f t="shared" si="39"/>
        <v>-1409805.8599999994</v>
      </c>
      <c r="AG82" s="150">
        <f t="shared" si="39"/>
        <v>-745121.6400000006</v>
      </c>
      <c r="AH82" s="150">
        <f t="shared" si="39"/>
        <v>-904774.43999999855</v>
      </c>
      <c r="AI82" s="150">
        <f t="shared" si="39"/>
        <v>-1396324.2299999986</v>
      </c>
      <c r="AJ82" s="150">
        <f t="shared" si="39"/>
        <v>-1085842.8900000015</v>
      </c>
      <c r="AK82" s="150">
        <f t="shared" si="39"/>
        <v>-115359.33000000007</v>
      </c>
      <c r="AL82" s="150">
        <f t="shared" si="39"/>
        <v>-1221383.1299999999</v>
      </c>
      <c r="AM82" s="169">
        <f t="shared" si="39"/>
        <v>-871948.77000000048</v>
      </c>
      <c r="AN82" s="390"/>
    </row>
    <row r="83" spans="1:40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327">
        <f t="shared" si="39"/>
        <v>-2722059.879999999</v>
      </c>
      <c r="AE83" s="150">
        <f t="shared" si="39"/>
        <v>-3230974.8100000005</v>
      </c>
      <c r="AF83" s="150">
        <f t="shared" si="39"/>
        <v>575377.36000000034</v>
      </c>
      <c r="AG83" s="150">
        <f t="shared" si="39"/>
        <v>-1957498.0999999996</v>
      </c>
      <c r="AH83" s="150">
        <f t="shared" si="39"/>
        <v>-2018647.459999999</v>
      </c>
      <c r="AI83" s="150">
        <f t="shared" si="39"/>
        <v>-296436.09999999963</v>
      </c>
      <c r="AJ83" s="150">
        <f t="shared" si="39"/>
        <v>-2598809.1799999978</v>
      </c>
      <c r="AK83" s="150">
        <f t="shared" si="39"/>
        <v>742069.18000000063</v>
      </c>
      <c r="AL83" s="150">
        <f t="shared" si="39"/>
        <v>-3538944.2700000014</v>
      </c>
      <c r="AM83" s="169">
        <f t="shared" si="39"/>
        <v>647095.8900000006</v>
      </c>
      <c r="AN83" s="390"/>
    </row>
    <row r="84" spans="1:40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327">
        <f t="shared" si="39"/>
        <v>-51900.270000000077</v>
      </c>
      <c r="AE84" s="150">
        <f t="shared" si="39"/>
        <v>-49534.619999999995</v>
      </c>
      <c r="AF84" s="150">
        <f t="shared" si="39"/>
        <v>-43884.429999999935</v>
      </c>
      <c r="AG84" s="150">
        <f t="shared" si="39"/>
        <v>-43775.769999999902</v>
      </c>
      <c r="AH84" s="150">
        <f t="shared" si="39"/>
        <v>-52865.890000000014</v>
      </c>
      <c r="AI84" s="150">
        <f t="shared" si="39"/>
        <v>-63592.159999999974</v>
      </c>
      <c r="AJ84" s="150">
        <f t="shared" si="39"/>
        <v>-61799.179999999993</v>
      </c>
      <c r="AK84" s="150">
        <f t="shared" si="39"/>
        <v>-64100.219999999972</v>
      </c>
      <c r="AL84" s="150">
        <f t="shared" si="39"/>
        <v>-51902.820000000065</v>
      </c>
      <c r="AM84" s="169">
        <f t="shared" si="39"/>
        <v>-49999.599999999977</v>
      </c>
      <c r="AN84" s="390"/>
    </row>
    <row r="85" spans="1:40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 t="shared" ref="Q85:T85" si="40">SUM(Q80:Q84)</f>
        <v>30905861.410000004</v>
      </c>
      <c r="R85" s="237">
        <f t="shared" si="40"/>
        <v>32087941.849999998</v>
      </c>
      <c r="S85" s="237">
        <f t="shared" si="40"/>
        <v>39508850.530000001</v>
      </c>
      <c r="T85" s="237">
        <f t="shared" si="40"/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 t="shared" ref="X85" si="41"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329">
        <f t="shared" si="39"/>
        <v>-8166022.1899999939</v>
      </c>
      <c r="AE85" s="159">
        <f t="shared" si="39"/>
        <v>-3775286.4999999925</v>
      </c>
      <c r="AF85" s="159">
        <f t="shared" si="39"/>
        <v>411202.72000000626</v>
      </c>
      <c r="AG85" s="159">
        <f t="shared" si="39"/>
        <v>-275944.3900000006</v>
      </c>
      <c r="AH85" s="159">
        <f t="shared" si="39"/>
        <v>17540.219999998808</v>
      </c>
      <c r="AI85" s="159">
        <f t="shared" si="39"/>
        <v>33223.460000000894</v>
      </c>
      <c r="AJ85" s="159">
        <f t="shared" si="39"/>
        <v>-3193012.629999999</v>
      </c>
      <c r="AK85" s="159">
        <f t="shared" si="39"/>
        <v>2024971.1399999969</v>
      </c>
      <c r="AL85" s="159">
        <f t="shared" si="39"/>
        <v>-4681781.2199999988</v>
      </c>
      <c r="AM85" s="173">
        <f t="shared" si="39"/>
        <v>-1791543.2300000004</v>
      </c>
      <c r="AN85" s="390"/>
    </row>
    <row r="86" spans="1:40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329"/>
      <c r="AE86" s="159"/>
      <c r="AF86" s="159"/>
      <c r="AG86" s="159"/>
      <c r="AH86" s="159"/>
      <c r="AI86" s="159"/>
      <c r="AJ86" s="159"/>
      <c r="AK86" s="159"/>
      <c r="AL86" s="159"/>
      <c r="AM86" s="173"/>
      <c r="AN86" s="390"/>
    </row>
    <row r="87" spans="1:40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327">
        <f t="shared" ref="AD87:AM92" si="42">O87-C87</f>
        <v>229336.77090891404</v>
      </c>
      <c r="AE87" s="150">
        <f t="shared" si="42"/>
        <v>3024.4491335754283</v>
      </c>
      <c r="AF87" s="150">
        <f t="shared" si="42"/>
        <v>87521.429364338983</v>
      </c>
      <c r="AG87" s="150">
        <f t="shared" si="42"/>
        <v>177216.39214321412</v>
      </c>
      <c r="AH87" s="150">
        <f t="shared" si="42"/>
        <v>655242.78322097892</v>
      </c>
      <c r="AI87" s="150">
        <f t="shared" si="42"/>
        <v>441265.98111424595</v>
      </c>
      <c r="AJ87" s="150">
        <f t="shared" si="42"/>
        <v>179328.61001699278</v>
      </c>
      <c r="AK87" s="150">
        <f t="shared" si="42"/>
        <v>17780.772036744282</v>
      </c>
      <c r="AL87" s="150">
        <f t="shared" si="42"/>
        <v>-152157.45426023798</v>
      </c>
      <c r="AM87" s="169">
        <f t="shared" si="42"/>
        <v>269464.12000001548</v>
      </c>
      <c r="AN87" s="390"/>
    </row>
    <row r="88" spans="1:40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327">
        <f t="shared" si="42"/>
        <v>53409.866639699903</v>
      </c>
      <c r="AE88" s="150">
        <f t="shared" si="42"/>
        <v>56460.261083993246</v>
      </c>
      <c r="AF88" s="150">
        <f t="shared" si="42"/>
        <v>21305.534693388036</v>
      </c>
      <c r="AG88" s="150">
        <f t="shared" si="42"/>
        <v>89758.140454347711</v>
      </c>
      <c r="AH88" s="150">
        <f t="shared" si="42"/>
        <v>171118.02635273524</v>
      </c>
      <c r="AI88" s="150">
        <f t="shared" si="42"/>
        <v>126963.10246375448</v>
      </c>
      <c r="AJ88" s="150">
        <f t="shared" si="42"/>
        <v>-5753.7892437195405</v>
      </c>
      <c r="AK88" s="150">
        <f t="shared" si="42"/>
        <v>-10097.443683229154</v>
      </c>
      <c r="AL88" s="150">
        <f t="shared" si="42"/>
        <v>-48345.997827051557</v>
      </c>
      <c r="AM88" s="169">
        <f t="shared" si="42"/>
        <v>82343.070000002044</v>
      </c>
      <c r="AN88" s="390"/>
    </row>
    <row r="89" spans="1:40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327">
        <f t="shared" si="42"/>
        <v>306030.13499752292</v>
      </c>
      <c r="AE89" s="150">
        <f t="shared" si="42"/>
        <v>-42504.487105693668</v>
      </c>
      <c r="AF89" s="150">
        <f t="shared" si="42"/>
        <v>-97994.876755678095</v>
      </c>
      <c r="AG89" s="150">
        <f t="shared" si="42"/>
        <v>186684.29476932297</v>
      </c>
      <c r="AH89" s="150">
        <f t="shared" si="42"/>
        <v>288799.14592443686</v>
      </c>
      <c r="AI89" s="150">
        <f t="shared" si="42"/>
        <v>16194.565231525339</v>
      </c>
      <c r="AJ89" s="150">
        <f t="shared" si="42"/>
        <v>284859.84748213412</v>
      </c>
      <c r="AK89" s="150">
        <f t="shared" si="42"/>
        <v>147181.68481093086</v>
      </c>
      <c r="AL89" s="150">
        <f t="shared" si="42"/>
        <v>-204884.05286160531</v>
      </c>
      <c r="AM89" s="169">
        <f t="shared" si="42"/>
        <v>-3922.0999999972992</v>
      </c>
      <c r="AN89" s="390"/>
    </row>
    <row r="90" spans="1:40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327">
        <f t="shared" si="42"/>
        <v>961723.0972064822</v>
      </c>
      <c r="AE90" s="150">
        <f t="shared" si="42"/>
        <v>116406.8587481291</v>
      </c>
      <c r="AF90" s="150">
        <f t="shared" si="42"/>
        <v>-93445.150255285669</v>
      </c>
      <c r="AG90" s="150">
        <f t="shared" si="42"/>
        <v>131198.75651650084</v>
      </c>
      <c r="AH90" s="150">
        <f t="shared" si="42"/>
        <v>126014.74463228509</v>
      </c>
      <c r="AI90" s="150">
        <f t="shared" si="42"/>
        <v>-559286.69483302813</v>
      </c>
      <c r="AJ90" s="150">
        <f t="shared" si="42"/>
        <v>107123.73096504249</v>
      </c>
      <c r="AK90" s="150">
        <f t="shared" si="42"/>
        <v>-102780.71615329664</v>
      </c>
      <c r="AL90" s="150">
        <f t="shared" si="42"/>
        <v>-1093.6441430193372</v>
      </c>
      <c r="AM90" s="169">
        <f t="shared" si="42"/>
        <v>145033.69999999786</v>
      </c>
      <c r="AN90" s="390"/>
    </row>
    <row r="91" spans="1:40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327">
        <f t="shared" si="42"/>
        <v>16962.510247385129</v>
      </c>
      <c r="AE91" s="150">
        <f t="shared" si="42"/>
        <v>6047.5981399848533</v>
      </c>
      <c r="AF91" s="150">
        <f t="shared" si="42"/>
        <v>-11904.707046768337</v>
      </c>
      <c r="AG91" s="150">
        <f t="shared" si="42"/>
        <v>-18705.11388338753</v>
      </c>
      <c r="AH91" s="150">
        <f t="shared" si="42"/>
        <v>-59614.910130448625</v>
      </c>
      <c r="AI91" s="150">
        <f t="shared" si="42"/>
        <v>-79122.423976510923</v>
      </c>
      <c r="AJ91" s="150">
        <f t="shared" si="42"/>
        <v>-31664.609220446495</v>
      </c>
      <c r="AK91" s="150">
        <f t="shared" si="42"/>
        <v>-3484.007011137699</v>
      </c>
      <c r="AL91" s="150">
        <f t="shared" si="42"/>
        <v>19080.90909191611</v>
      </c>
      <c r="AM91" s="169">
        <f t="shared" si="42"/>
        <v>-13820.410000000324</v>
      </c>
      <c r="AN91" s="390"/>
    </row>
    <row r="92" spans="1:40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 t="shared" ref="Q92:T92" si="43">SUM(Q87:Q91)</f>
        <v>9242446.1400000006</v>
      </c>
      <c r="R92" s="238">
        <f t="shared" si="43"/>
        <v>9523305.070000004</v>
      </c>
      <c r="S92" s="238">
        <f t="shared" si="43"/>
        <v>12151374.179999996</v>
      </c>
      <c r="T92" s="238">
        <f t="shared" si="43"/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 t="shared" ref="X92" si="44"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329">
        <f t="shared" si="42"/>
        <v>1567462.3800000045</v>
      </c>
      <c r="AE92" s="159">
        <f t="shared" si="42"/>
        <v>139434.67999998853</v>
      </c>
      <c r="AF92" s="159">
        <f t="shared" si="42"/>
        <v>-94517.770000003278</v>
      </c>
      <c r="AG92" s="159">
        <f t="shared" si="42"/>
        <v>566152.46999999881</v>
      </c>
      <c r="AH92" s="159">
        <f t="shared" si="42"/>
        <v>1181559.7899999861</v>
      </c>
      <c r="AI92" s="159">
        <f t="shared" si="42"/>
        <v>-53985.470000011846</v>
      </c>
      <c r="AJ92" s="159">
        <f t="shared" si="42"/>
        <v>533893.79000000469</v>
      </c>
      <c r="AK92" s="159">
        <f t="shared" si="42"/>
        <v>48600.290000012144</v>
      </c>
      <c r="AL92" s="159">
        <f t="shared" si="42"/>
        <v>-387400.24000000022</v>
      </c>
      <c r="AM92" s="173">
        <f t="shared" si="42"/>
        <v>479098.38000001945</v>
      </c>
      <c r="AN92" s="390"/>
    </row>
    <row r="93" spans="1:40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327"/>
      <c r="AE93" s="150"/>
      <c r="AF93" s="150"/>
      <c r="AG93" s="150"/>
      <c r="AH93" s="150"/>
      <c r="AI93" s="150"/>
      <c r="AJ93" s="150"/>
      <c r="AK93" s="150"/>
      <c r="AL93" s="150"/>
      <c r="AM93" s="169"/>
      <c r="AN93" s="390"/>
    </row>
    <row r="94" spans="1:40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 t="shared" ref="Q94:Q98" si="45">Q80+Q87</f>
        <v>18214424.959999997</v>
      </c>
      <c r="R94" s="71">
        <v>19343365.420000002</v>
      </c>
      <c r="S94" s="250">
        <f t="shared" ref="S94:T98" si="46">S80+S87</f>
        <v>25791330.379999999</v>
      </c>
      <c r="T94" s="250">
        <f t="shared" si="46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 t="shared" ref="X94:X98" si="47"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329">
        <f t="shared" ref="AD94:AM99" si="48">O94-C94</f>
        <v>-1704825.4090910852</v>
      </c>
      <c r="AE94" s="159">
        <f t="shared" si="48"/>
        <v>642496.33913357183</v>
      </c>
      <c r="AF94" s="159">
        <f t="shared" si="48"/>
        <v>1238819.5293643363</v>
      </c>
      <c r="AG94" s="159">
        <f t="shared" si="48"/>
        <v>2190919.7521432154</v>
      </c>
      <c r="AH94" s="159">
        <f t="shared" si="48"/>
        <v>3145194.1932209767</v>
      </c>
      <c r="AI94" s="159">
        <f t="shared" si="48"/>
        <v>1773425.781114243</v>
      </c>
      <c r="AJ94" s="159">
        <f t="shared" si="48"/>
        <v>445859.57001699507</v>
      </c>
      <c r="AK94" s="159">
        <f t="shared" si="48"/>
        <v>999434.94203674421</v>
      </c>
      <c r="AL94" s="159">
        <f t="shared" si="48"/>
        <v>-347019.46426023543</v>
      </c>
      <c r="AM94" s="173">
        <f t="shared" si="48"/>
        <v>-1403940.6499999836</v>
      </c>
      <c r="AN94" s="390"/>
    </row>
    <row r="95" spans="1:40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 t="shared" si="45"/>
        <v>3018427.1000000006</v>
      </c>
      <c r="R95" s="71">
        <v>3290563.6400000006</v>
      </c>
      <c r="S95" s="250">
        <f t="shared" si="46"/>
        <v>4276376.0200000005</v>
      </c>
      <c r="T95" s="250">
        <f t="shared" si="46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 t="shared" si="47"/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329">
        <f t="shared" si="48"/>
        <v>-254383.0133603001</v>
      </c>
      <c r="AE95" s="159">
        <f t="shared" si="48"/>
        <v>158268.14108399302</v>
      </c>
      <c r="AF95" s="159">
        <f t="shared" si="48"/>
        <v>159523.08469338808</v>
      </c>
      <c r="AG95" s="159">
        <f t="shared" si="48"/>
        <v>546505.90045434795</v>
      </c>
      <c r="AH95" s="159">
        <f t="shared" si="48"/>
        <v>674994.6263527358</v>
      </c>
      <c r="AI95" s="159">
        <f t="shared" si="48"/>
        <v>584379.2524637552</v>
      </c>
      <c r="AJ95" s="159">
        <f t="shared" si="48"/>
        <v>281153.87075628014</v>
      </c>
      <c r="AK95" s="159">
        <f t="shared" si="48"/>
        <v>470609.89631677093</v>
      </c>
      <c r="AL95" s="159">
        <f t="shared" si="48"/>
        <v>276965.01217294903</v>
      </c>
      <c r="AM95" s="173">
        <f t="shared" si="48"/>
        <v>239057.09000000218</v>
      </c>
      <c r="AN95" s="390"/>
    </row>
    <row r="96" spans="1:40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 t="shared" si="45"/>
        <v>7147044.4700000016</v>
      </c>
      <c r="R96" s="71">
        <v>8089200.3800000008</v>
      </c>
      <c r="S96" s="250">
        <f t="shared" si="46"/>
        <v>9278460.2999999989</v>
      </c>
      <c r="T96" s="250">
        <f t="shared" si="46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 t="shared" si="47"/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329">
        <f t="shared" si="48"/>
        <v>-2844076.845002478</v>
      </c>
      <c r="AE96" s="159">
        <f t="shared" si="48"/>
        <v>-1278561.3271056954</v>
      </c>
      <c r="AF96" s="159">
        <f t="shared" si="48"/>
        <v>-1507800.7367556775</v>
      </c>
      <c r="AG96" s="159">
        <f t="shared" si="48"/>
        <v>-558437.3452306781</v>
      </c>
      <c r="AH96" s="159">
        <f t="shared" si="48"/>
        <v>-615975.29407556169</v>
      </c>
      <c r="AI96" s="159">
        <f t="shared" si="48"/>
        <v>-1380129.6647684742</v>
      </c>
      <c r="AJ96" s="159">
        <f t="shared" si="48"/>
        <v>-800983.04251786694</v>
      </c>
      <c r="AK96" s="159">
        <f t="shared" si="48"/>
        <v>31822.354810930789</v>
      </c>
      <c r="AL96" s="159">
        <f t="shared" si="48"/>
        <v>-1426267.1828616047</v>
      </c>
      <c r="AM96" s="173">
        <f t="shared" si="48"/>
        <v>-875870.86999999732</v>
      </c>
      <c r="AN96" s="390"/>
    </row>
    <row r="97" spans="1:40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 t="shared" si="45"/>
        <v>11178655.279999999</v>
      </c>
      <c r="R97" s="71">
        <v>10322923.390000001</v>
      </c>
      <c r="S97" s="250">
        <f t="shared" si="46"/>
        <v>11759669.009999998</v>
      </c>
      <c r="T97" s="250">
        <f t="shared" si="46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 t="shared" si="47"/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329">
        <f t="shared" si="48"/>
        <v>-1760336.7827935163</v>
      </c>
      <c r="AE97" s="159">
        <f t="shared" si="48"/>
        <v>-3114567.9512518719</v>
      </c>
      <c r="AF97" s="159">
        <f t="shared" si="48"/>
        <v>481932.2097447142</v>
      </c>
      <c r="AG97" s="159">
        <f t="shared" si="48"/>
        <v>-1826299.3434834983</v>
      </c>
      <c r="AH97" s="159">
        <f t="shared" si="48"/>
        <v>-1892632.7153677158</v>
      </c>
      <c r="AI97" s="159">
        <f t="shared" si="48"/>
        <v>-855722.79483302869</v>
      </c>
      <c r="AJ97" s="159">
        <f t="shared" si="48"/>
        <v>-2491685.4490349554</v>
      </c>
      <c r="AK97" s="159">
        <f t="shared" si="48"/>
        <v>639288.46384670399</v>
      </c>
      <c r="AL97" s="159">
        <f t="shared" si="48"/>
        <v>-3540037.9141430203</v>
      </c>
      <c r="AM97" s="173">
        <f t="shared" si="48"/>
        <v>792129.58999999985</v>
      </c>
      <c r="AN97" s="390"/>
    </row>
    <row r="98" spans="1:40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 t="shared" si="45"/>
        <v>589755.74</v>
      </c>
      <c r="R98" s="71">
        <v>565194.08999999985</v>
      </c>
      <c r="S98" s="250">
        <f t="shared" si="46"/>
        <v>554388.99999999977</v>
      </c>
      <c r="T98" s="250">
        <f t="shared" si="46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 t="shared" si="47"/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329">
        <f t="shared" si="48"/>
        <v>-34937.759752614889</v>
      </c>
      <c r="AE98" s="159">
        <f t="shared" si="48"/>
        <v>-43487.021860015113</v>
      </c>
      <c r="AF98" s="159">
        <f t="shared" si="48"/>
        <v>-55789.137046768214</v>
      </c>
      <c r="AG98" s="159">
        <f t="shared" si="48"/>
        <v>-62480.883883387432</v>
      </c>
      <c r="AH98" s="159">
        <f t="shared" si="48"/>
        <v>-112480.80013044865</v>
      </c>
      <c r="AI98" s="159">
        <f t="shared" si="48"/>
        <v>-142714.58397651091</v>
      </c>
      <c r="AJ98" s="159">
        <f t="shared" si="48"/>
        <v>-93463.789220446488</v>
      </c>
      <c r="AK98" s="159">
        <f t="shared" si="48"/>
        <v>-67584.227011137642</v>
      </c>
      <c r="AL98" s="159">
        <f t="shared" si="48"/>
        <v>-32821.910908083897</v>
      </c>
      <c r="AM98" s="173">
        <f t="shared" si="48"/>
        <v>-63820.010000000359</v>
      </c>
      <c r="AN98" s="390"/>
    </row>
    <row r="99" spans="1:40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 t="shared" ref="Q99:T99" si="49">SUM(Q94:Q98)</f>
        <v>40148307.550000004</v>
      </c>
      <c r="R99" s="250">
        <f t="shared" si="49"/>
        <v>41611246.920000002</v>
      </c>
      <c r="S99" s="250">
        <f t="shared" si="49"/>
        <v>51660224.709999993</v>
      </c>
      <c r="T99" s="250">
        <f t="shared" si="49"/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 t="shared" ref="X99" si="50"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328">
        <f t="shared" si="48"/>
        <v>-6598559.8099999875</v>
      </c>
      <c r="AE99" s="158">
        <f t="shared" si="48"/>
        <v>-3635851.8200000226</v>
      </c>
      <c r="AF99" s="158">
        <f t="shared" si="48"/>
        <v>316684.94999999553</v>
      </c>
      <c r="AG99" s="158">
        <f t="shared" si="48"/>
        <v>290208.07999999076</v>
      </c>
      <c r="AH99" s="158">
        <f t="shared" si="48"/>
        <v>1199100.009999983</v>
      </c>
      <c r="AI99" s="158">
        <f t="shared" si="48"/>
        <v>-20762.010000020266</v>
      </c>
      <c r="AJ99" s="158">
        <f t="shared" si="48"/>
        <v>-2659118.8400000036</v>
      </c>
      <c r="AK99" s="158">
        <f t="shared" si="48"/>
        <v>2073571.4300000072</v>
      </c>
      <c r="AL99" s="158">
        <f t="shared" si="48"/>
        <v>-5069181.4599999934</v>
      </c>
      <c r="AM99" s="171">
        <f t="shared" si="48"/>
        <v>-1312444.8499999791</v>
      </c>
      <c r="AN99" s="390"/>
    </row>
    <row r="100" spans="1:40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296"/>
      <c r="AE100" s="75"/>
      <c r="AF100" s="76"/>
      <c r="AG100" s="76"/>
      <c r="AH100" s="76"/>
      <c r="AI100" s="76"/>
      <c r="AJ100" s="76"/>
      <c r="AK100" s="76"/>
      <c r="AL100" s="76"/>
      <c r="AM100" s="330"/>
      <c r="AN100" s="391"/>
    </row>
    <row r="101" spans="1:40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261">
        <f t="shared" ref="AD101:AM106" si="51">O101-C101</f>
        <v>-1261435.1999999993</v>
      </c>
      <c r="AE101" s="66">
        <f t="shared" si="51"/>
        <v>-2019874.4699999988</v>
      </c>
      <c r="AF101" s="66">
        <f t="shared" si="51"/>
        <v>-1158248.4600000009</v>
      </c>
      <c r="AG101" s="66">
        <f t="shared" si="51"/>
        <v>2267841.8600000013</v>
      </c>
      <c r="AH101" s="66">
        <f t="shared" si="51"/>
        <v>1106781.3000000007</v>
      </c>
      <c r="AI101" s="66">
        <f t="shared" si="51"/>
        <v>1609205.6000000015</v>
      </c>
      <c r="AJ101" s="66">
        <f t="shared" si="51"/>
        <v>494016.70999999717</v>
      </c>
      <c r="AK101" s="66">
        <f t="shared" si="51"/>
        <v>-1302167.9299999997</v>
      </c>
      <c r="AL101" s="66">
        <f t="shared" si="51"/>
        <v>1043400.0700000003</v>
      </c>
      <c r="AM101" s="106">
        <f t="shared" si="51"/>
        <v>403865.45000000112</v>
      </c>
      <c r="AN101" s="359"/>
    </row>
    <row r="102" spans="1:40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261">
        <f t="shared" si="51"/>
        <v>-738600.5700000003</v>
      </c>
      <c r="AE102" s="66">
        <f t="shared" si="51"/>
        <v>-615033.39999999991</v>
      </c>
      <c r="AF102" s="66">
        <f t="shared" si="51"/>
        <v>-394617.09999999963</v>
      </c>
      <c r="AG102" s="66">
        <f t="shared" si="51"/>
        <v>-21691.310000000056</v>
      </c>
      <c r="AH102" s="66">
        <f t="shared" si="51"/>
        <v>233710.62000000011</v>
      </c>
      <c r="AI102" s="66">
        <f t="shared" si="51"/>
        <v>-116586.81999999983</v>
      </c>
      <c r="AJ102" s="66">
        <f t="shared" si="51"/>
        <v>-180562.5</v>
      </c>
      <c r="AK102" s="66">
        <f t="shared" si="51"/>
        <v>-181771.85999999987</v>
      </c>
      <c r="AL102" s="66">
        <f t="shared" si="51"/>
        <v>-167822.22999999998</v>
      </c>
      <c r="AM102" s="106">
        <f t="shared" si="51"/>
        <v>217674.77000000002</v>
      </c>
      <c r="AN102" s="359"/>
    </row>
    <row r="103" spans="1:40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261">
        <f t="shared" si="51"/>
        <v>-1944039.37</v>
      </c>
      <c r="AE103" s="66">
        <f t="shared" si="51"/>
        <v>-1495810.5300000012</v>
      </c>
      <c r="AF103" s="66">
        <f t="shared" si="51"/>
        <v>-1605366.6800000034</v>
      </c>
      <c r="AG103" s="66">
        <f t="shared" si="51"/>
        <v>-859610.99999999907</v>
      </c>
      <c r="AH103" s="66">
        <f t="shared" si="51"/>
        <v>-1150460.5700000003</v>
      </c>
      <c r="AI103" s="66">
        <f t="shared" si="51"/>
        <v>-1344286.6800000034</v>
      </c>
      <c r="AJ103" s="66">
        <f t="shared" si="51"/>
        <v>-821291.50999999978</v>
      </c>
      <c r="AK103" s="66">
        <f t="shared" si="51"/>
        <v>-2044118.1500000004</v>
      </c>
      <c r="AL103" s="66">
        <f t="shared" si="51"/>
        <v>-265167.00000000279</v>
      </c>
      <c r="AM103" s="106">
        <f t="shared" si="51"/>
        <v>-1154141.6599999983</v>
      </c>
      <c r="AN103" s="359"/>
    </row>
    <row r="104" spans="1:40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261">
        <f t="shared" si="51"/>
        <v>-2859503.8499999996</v>
      </c>
      <c r="AE104" s="66">
        <f t="shared" si="51"/>
        <v>-3687625.75</v>
      </c>
      <c r="AF104" s="66">
        <f t="shared" si="51"/>
        <v>-1310323.0600000005</v>
      </c>
      <c r="AG104" s="66">
        <f t="shared" si="51"/>
        <v>-1253812.2400000021</v>
      </c>
      <c r="AH104" s="66">
        <f t="shared" si="51"/>
        <v>-2997004.51</v>
      </c>
      <c r="AI104" s="66">
        <f t="shared" si="51"/>
        <v>-1816670.9800000023</v>
      </c>
      <c r="AJ104" s="66">
        <f t="shared" si="51"/>
        <v>-303479.58999999985</v>
      </c>
      <c r="AK104" s="66">
        <f t="shared" si="51"/>
        <v>-3617759.8900000043</v>
      </c>
      <c r="AL104" s="66">
        <f t="shared" si="51"/>
        <v>-379992.70999999903</v>
      </c>
      <c r="AM104" s="106">
        <f t="shared" si="51"/>
        <v>-2072626.7200000007</v>
      </c>
      <c r="AN104" s="359"/>
    </row>
    <row r="105" spans="1:40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261">
        <f t="shared" si="51"/>
        <v>-46753.730000000214</v>
      </c>
      <c r="AE105" s="66">
        <f t="shared" si="51"/>
        <v>-656427.42000000039</v>
      </c>
      <c r="AF105" s="66">
        <f t="shared" si="51"/>
        <v>-469572.80999999982</v>
      </c>
      <c r="AG105" s="66">
        <f t="shared" si="51"/>
        <v>-102534.70999999996</v>
      </c>
      <c r="AH105" s="66">
        <f t="shared" si="51"/>
        <v>-603719.98</v>
      </c>
      <c r="AI105" s="66">
        <f t="shared" si="51"/>
        <v>-609188.04999999981</v>
      </c>
      <c r="AJ105" s="66">
        <f t="shared" si="51"/>
        <v>-519994.90999999992</v>
      </c>
      <c r="AK105" s="66">
        <f t="shared" si="51"/>
        <v>-557904.91000000038</v>
      </c>
      <c r="AL105" s="66">
        <f t="shared" si="51"/>
        <v>-460703.62999999989</v>
      </c>
      <c r="AM105" s="106">
        <f t="shared" si="51"/>
        <v>-552169.58000000031</v>
      </c>
      <c r="AN105" s="359"/>
    </row>
    <row r="106" spans="1:40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52">SUM(Q101:Q105)</f>
        <v>36542664</v>
      </c>
      <c r="R106" s="253">
        <f t="shared" si="52"/>
        <v>37303713</v>
      </c>
      <c r="S106" s="253">
        <f t="shared" si="52"/>
        <v>41060476</v>
      </c>
      <c r="T106" s="253">
        <f t="shared" si="52"/>
        <v>45230761.379999988</v>
      </c>
      <c r="U106" s="253">
        <f t="shared" si="52"/>
        <v>44105321</v>
      </c>
      <c r="V106" s="253">
        <f t="shared" si="52"/>
        <v>38129783.399999999</v>
      </c>
      <c r="W106" s="253">
        <f t="shared" si="52"/>
        <v>35824700</v>
      </c>
      <c r="X106" s="450">
        <v>35824700</v>
      </c>
      <c r="Y106" s="253">
        <f>SUM(Y101:Y105)</f>
        <v>38511237</v>
      </c>
      <c r="Z106" s="253">
        <f>SUM(Z101:Z105)</f>
        <v>40490760</v>
      </c>
      <c r="AA106" s="253">
        <f>SUM(AA101:AA105)</f>
        <v>49856065</v>
      </c>
      <c r="AB106" s="253">
        <f>SUM(AB101:AB105)</f>
        <v>39362386</v>
      </c>
      <c r="AC106" s="253">
        <f>SUM(AC101:AC105)</f>
        <v>35415235</v>
      </c>
      <c r="AD106" s="298">
        <f t="shared" si="51"/>
        <v>-6850332.7199999988</v>
      </c>
      <c r="AE106" s="60">
        <f t="shared" si="51"/>
        <v>-8474771.5700000003</v>
      </c>
      <c r="AF106" s="59">
        <f t="shared" si="51"/>
        <v>-4938128.1100000069</v>
      </c>
      <c r="AG106" s="59">
        <f t="shared" si="51"/>
        <v>30192.60000000149</v>
      </c>
      <c r="AH106" s="59">
        <f t="shared" si="51"/>
        <v>-3410693.1399999931</v>
      </c>
      <c r="AI106" s="59">
        <f t="shared" si="51"/>
        <v>-2277526.9300000146</v>
      </c>
      <c r="AJ106" s="59">
        <f t="shared" si="51"/>
        <v>-1331311.799999997</v>
      </c>
      <c r="AK106" s="59">
        <f t="shared" si="51"/>
        <v>-7703722.7400000021</v>
      </c>
      <c r="AL106" s="59">
        <f t="shared" si="51"/>
        <v>-230285.50000000745</v>
      </c>
      <c r="AM106" s="107">
        <f t="shared" si="51"/>
        <v>-2901236.7399999946</v>
      </c>
      <c r="AN106" s="359"/>
    </row>
    <row r="107" spans="1:40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299"/>
      <c r="AE107" s="82"/>
      <c r="AF107" s="83"/>
      <c r="AG107" s="83"/>
      <c r="AH107" s="83"/>
      <c r="AI107" s="83"/>
      <c r="AJ107" s="83"/>
      <c r="AK107" s="83"/>
      <c r="AL107" s="83"/>
      <c r="AM107" s="331"/>
      <c r="AN107" s="392"/>
    </row>
    <row r="108" spans="1:40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300">
        <f t="shared" ref="AD108:AM113" si="53">O108-C108</f>
        <v>2574</v>
      </c>
      <c r="AE108" s="86">
        <f t="shared" si="53"/>
        <v>-3114</v>
      </c>
      <c r="AF108" s="86">
        <f t="shared" si="53"/>
        <v>-11652</v>
      </c>
      <c r="AG108" s="86">
        <f t="shared" si="53"/>
        <v>10473</v>
      </c>
      <c r="AH108" s="86">
        <f t="shared" si="53"/>
        <v>-9578</v>
      </c>
      <c r="AI108" s="86">
        <f t="shared" si="53"/>
        <v>-4116</v>
      </c>
      <c r="AJ108" s="86">
        <f t="shared" si="53"/>
        <v>-2433</v>
      </c>
      <c r="AK108" s="86">
        <f t="shared" si="53"/>
        <v>-18093</v>
      </c>
      <c r="AL108" s="86">
        <f t="shared" si="53"/>
        <v>111</v>
      </c>
      <c r="AM108" s="332">
        <f t="shared" si="53"/>
        <v>1343</v>
      </c>
      <c r="AN108" s="363"/>
    </row>
    <row r="109" spans="1:40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300">
        <f t="shared" si="53"/>
        <v>-2265</v>
      </c>
      <c r="AE109" s="86">
        <f t="shared" si="53"/>
        <v>-1893</v>
      </c>
      <c r="AF109" s="86">
        <f t="shared" si="53"/>
        <v>-3064</v>
      </c>
      <c r="AG109" s="86">
        <f t="shared" si="53"/>
        <v>351</v>
      </c>
      <c r="AH109" s="86">
        <f t="shared" si="53"/>
        <v>-398</v>
      </c>
      <c r="AI109" s="86">
        <f t="shared" si="53"/>
        <v>-2056</v>
      </c>
      <c r="AJ109" s="86">
        <f t="shared" si="53"/>
        <v>-1874</v>
      </c>
      <c r="AK109" s="86">
        <f t="shared" si="53"/>
        <v>-2361</v>
      </c>
      <c r="AL109" s="86">
        <f t="shared" si="53"/>
        <v>-1311</v>
      </c>
      <c r="AM109" s="332">
        <f t="shared" si="53"/>
        <v>988</v>
      </c>
      <c r="AN109" s="363"/>
    </row>
    <row r="110" spans="1:40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300">
        <f t="shared" si="53"/>
        <v>-1040</v>
      </c>
      <c r="AE110" s="86">
        <f t="shared" si="53"/>
        <v>-747</v>
      </c>
      <c r="AF110" s="86">
        <f t="shared" si="53"/>
        <v>-1468</v>
      </c>
      <c r="AG110" s="86">
        <f t="shared" si="53"/>
        <v>861</v>
      </c>
      <c r="AH110" s="86">
        <f t="shared" si="53"/>
        <v>-1036</v>
      </c>
      <c r="AI110" s="86">
        <f t="shared" si="53"/>
        <v>-824</v>
      </c>
      <c r="AJ110" s="86">
        <f t="shared" si="53"/>
        <v>737</v>
      </c>
      <c r="AK110" s="86">
        <f t="shared" si="53"/>
        <v>-2999</v>
      </c>
      <c r="AL110" s="86">
        <f t="shared" si="53"/>
        <v>399</v>
      </c>
      <c r="AM110" s="332">
        <f t="shared" si="53"/>
        <v>-320</v>
      </c>
      <c r="AN110" s="363"/>
    </row>
    <row r="111" spans="1:40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300">
        <f t="shared" si="53"/>
        <v>-114</v>
      </c>
      <c r="AE111" s="86">
        <f t="shared" si="53"/>
        <v>-146</v>
      </c>
      <c r="AF111" s="86">
        <f t="shared" si="53"/>
        <v>-40</v>
      </c>
      <c r="AG111" s="86">
        <f t="shared" si="53"/>
        <v>46</v>
      </c>
      <c r="AH111" s="86">
        <f t="shared" si="53"/>
        <v>-101</v>
      </c>
      <c r="AI111" s="86">
        <f t="shared" si="53"/>
        <v>10</v>
      </c>
      <c r="AJ111" s="86">
        <f t="shared" si="53"/>
        <v>44</v>
      </c>
      <c r="AK111" s="86">
        <f t="shared" si="53"/>
        <v>-211</v>
      </c>
      <c r="AL111" s="86">
        <f t="shared" si="53"/>
        <v>57</v>
      </c>
      <c r="AM111" s="332">
        <f t="shared" si="53"/>
        <v>-75</v>
      </c>
      <c r="AN111" s="363"/>
    </row>
    <row r="112" spans="1:40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300">
        <f t="shared" si="53"/>
        <v>-169</v>
      </c>
      <c r="AE112" s="86">
        <f t="shared" si="53"/>
        <v>-161</v>
      </c>
      <c r="AF112" s="86">
        <f t="shared" si="53"/>
        <v>-158</v>
      </c>
      <c r="AG112" s="86">
        <f t="shared" si="53"/>
        <v>73</v>
      </c>
      <c r="AH112" s="86">
        <f t="shared" si="53"/>
        <v>-132</v>
      </c>
      <c r="AI112" s="86">
        <f t="shared" si="53"/>
        <v>-111</v>
      </c>
      <c r="AJ112" s="86">
        <f t="shared" si="53"/>
        <v>7</v>
      </c>
      <c r="AK112" s="86">
        <f t="shared" si="53"/>
        <v>-226</v>
      </c>
      <c r="AL112" s="86">
        <f t="shared" si="53"/>
        <v>43</v>
      </c>
      <c r="AM112" s="332">
        <f t="shared" si="53"/>
        <v>-85</v>
      </c>
      <c r="AN112" s="363"/>
    </row>
    <row r="113" spans="1:40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 t="shared" ref="Q113:T113" si="54">SUM(Q108:Q112)</f>
        <v>166004</v>
      </c>
      <c r="R113" s="242">
        <f t="shared" si="54"/>
        <v>178771</v>
      </c>
      <c r="S113" s="242">
        <f t="shared" si="54"/>
        <v>176661</v>
      </c>
      <c r="T113" s="242">
        <f t="shared" si="54"/>
        <v>171161</v>
      </c>
      <c r="U113" s="316">
        <f t="shared" ref="U113:AC113" si="55">SUM(U108:U112)</f>
        <v>174913</v>
      </c>
      <c r="V113" s="316">
        <f t="shared" si="55"/>
        <v>171183</v>
      </c>
      <c r="W113" s="316">
        <f t="shared" si="55"/>
        <v>170634</v>
      </c>
      <c r="X113" s="104">
        <f t="shared" si="55"/>
        <v>172669</v>
      </c>
      <c r="Y113" s="295">
        <f t="shared" si="55"/>
        <v>167745</v>
      </c>
      <c r="Z113" s="295">
        <f t="shared" si="55"/>
        <v>169251</v>
      </c>
      <c r="AA113" s="295">
        <f t="shared" si="55"/>
        <v>200263</v>
      </c>
      <c r="AB113" s="295">
        <f t="shared" si="55"/>
        <v>167894</v>
      </c>
      <c r="AC113" s="295">
        <f t="shared" si="55"/>
        <v>162068</v>
      </c>
      <c r="AD113" s="301">
        <f t="shared" si="53"/>
        <v>-1014</v>
      </c>
      <c r="AE113" s="49">
        <f t="shared" si="53"/>
        <v>-6061</v>
      </c>
      <c r="AF113" s="49">
        <f t="shared" si="53"/>
        <v>-16382</v>
      </c>
      <c r="AG113" s="49">
        <f t="shared" si="53"/>
        <v>11804</v>
      </c>
      <c r="AH113" s="49">
        <f t="shared" si="53"/>
        <v>-11245</v>
      </c>
      <c r="AI113" s="49">
        <f t="shared" si="53"/>
        <v>-7097</v>
      </c>
      <c r="AJ113" s="49">
        <f t="shared" si="53"/>
        <v>-3519</v>
      </c>
      <c r="AK113" s="49">
        <f t="shared" si="53"/>
        <v>-23890</v>
      </c>
      <c r="AL113" s="49">
        <f t="shared" si="53"/>
        <v>-701</v>
      </c>
      <c r="AM113" s="104">
        <f t="shared" si="53"/>
        <v>1851</v>
      </c>
      <c r="AN113" s="363"/>
    </row>
    <row r="114" spans="1:40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333"/>
      <c r="AE114" s="91"/>
      <c r="AF114" s="92"/>
      <c r="AG114" s="92"/>
      <c r="AH114" s="92"/>
      <c r="AI114" s="92"/>
      <c r="AJ114" s="92"/>
      <c r="AK114" s="92"/>
      <c r="AL114" s="92"/>
      <c r="AM114" s="334"/>
      <c r="AN114" s="393"/>
    </row>
    <row r="115" spans="1:40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56">Q94-Q101</f>
        <v>1232819.9599999972</v>
      </c>
      <c r="R115" s="237">
        <f t="shared" si="56"/>
        <v>1895664.4200000018</v>
      </c>
      <c r="S115" s="237">
        <f t="shared" ref="S115:U115" si="57">S94-S101</f>
        <v>6119079.379999999</v>
      </c>
      <c r="T115" s="237">
        <f t="shared" si="57"/>
        <v>2930410.5599999949</v>
      </c>
      <c r="U115" s="250">
        <f t="shared" si="57"/>
        <v>-1483648.0099999979</v>
      </c>
      <c r="V115" s="250">
        <f t="shared" ref="V115:W115" si="58">V94-V101</f>
        <v>-197713.59999999776</v>
      </c>
      <c r="W115" s="250">
        <f t="shared" si="58"/>
        <v>976336.84000000358</v>
      </c>
      <c r="X115" s="453">
        <f t="shared" ref="X115:Y115" si="59">X94-X101</f>
        <v>4287723.3500000164</v>
      </c>
      <c r="Y115" s="71">
        <f t="shared" si="59"/>
        <v>5218563.700000003</v>
      </c>
      <c r="Z115" s="71">
        <f t="shared" ref="Z115:AA115" si="60">Z94-Z101</f>
        <v>3718068.8499999978</v>
      </c>
      <c r="AA115" s="71">
        <f t="shared" si="60"/>
        <v>-2115651.0999999978</v>
      </c>
      <c r="AB115" s="71">
        <f t="shared" ref="AB115:AC115" si="61">AB94-AB101</f>
        <v>1005109.6700000018</v>
      </c>
      <c r="AC115" s="71">
        <f t="shared" si="61"/>
        <v>70579.04999999702</v>
      </c>
      <c r="AD115" s="261">
        <f t="shared" ref="AD115:AM120" si="62">O115-C115</f>
        <v>-443390.20909108594</v>
      </c>
      <c r="AE115" s="66">
        <f t="shared" si="62"/>
        <v>2662370.8091335706</v>
      </c>
      <c r="AF115" s="66">
        <f t="shared" si="62"/>
        <v>2397067.9893643372</v>
      </c>
      <c r="AG115" s="66">
        <f t="shared" si="62"/>
        <v>-76922.107856785879</v>
      </c>
      <c r="AH115" s="66">
        <f t="shared" si="62"/>
        <v>2038412.893220976</v>
      </c>
      <c r="AI115" s="66">
        <f t="shared" si="62"/>
        <v>164220.18111424148</v>
      </c>
      <c r="AJ115" s="66">
        <f t="shared" si="62"/>
        <v>-48157.139983002096</v>
      </c>
      <c r="AK115" s="66">
        <f t="shared" si="62"/>
        <v>2301602.8720367439</v>
      </c>
      <c r="AL115" s="66">
        <f t="shared" si="62"/>
        <v>-1390419.5342602357</v>
      </c>
      <c r="AM115" s="106">
        <f t="shared" si="62"/>
        <v>-1807806.0999999847</v>
      </c>
      <c r="AN115" s="359"/>
    </row>
    <row r="116" spans="1:40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56"/>
        <v>-224095.89999999944</v>
      </c>
      <c r="R116" s="237">
        <f t="shared" si="56"/>
        <v>410484.6400000006</v>
      </c>
      <c r="S116" s="237">
        <f t="shared" ref="S116:U116" si="63">S95-S102</f>
        <v>895005.02000000048</v>
      </c>
      <c r="T116" s="237">
        <f t="shared" si="63"/>
        <v>1190970.5600000005</v>
      </c>
      <c r="U116" s="250">
        <f t="shared" si="63"/>
        <v>107151.49999999907</v>
      </c>
      <c r="V116" s="250">
        <f t="shared" ref="V116:W116" si="64">V95-V102</f>
        <v>-23423.739999998827</v>
      </c>
      <c r="W116" s="250">
        <f t="shared" si="64"/>
        <v>705834.44999999972</v>
      </c>
      <c r="X116" s="453">
        <f t="shared" ref="X116:Y116" si="65">X95-X102</f>
        <v>1308326.6500000013</v>
      </c>
      <c r="Y116" s="71">
        <f t="shared" si="65"/>
        <v>1313831.1799999997</v>
      </c>
      <c r="Z116" s="71">
        <f t="shared" ref="Z116:AA116" si="66">Z95-Z102</f>
        <v>1326466.379999999</v>
      </c>
      <c r="AA116" s="71">
        <f t="shared" si="66"/>
        <v>-214421.3599999994</v>
      </c>
      <c r="AB116" s="71">
        <f t="shared" ref="AB116:AC116" si="67">AB95-AB102</f>
        <v>533446.46000000089</v>
      </c>
      <c r="AC116" s="71">
        <f t="shared" si="67"/>
        <v>360965.79999999888</v>
      </c>
      <c r="AD116" s="261">
        <f t="shared" si="62"/>
        <v>484217.5566397002</v>
      </c>
      <c r="AE116" s="66">
        <f t="shared" si="62"/>
        <v>773301.54108399292</v>
      </c>
      <c r="AF116" s="66">
        <f t="shared" si="62"/>
        <v>554140.18469338771</v>
      </c>
      <c r="AG116" s="66">
        <f t="shared" si="62"/>
        <v>568197.21045434801</v>
      </c>
      <c r="AH116" s="66">
        <f t="shared" si="62"/>
        <v>441284.00635273568</v>
      </c>
      <c r="AI116" s="66">
        <f t="shared" si="62"/>
        <v>700966.07246375503</v>
      </c>
      <c r="AJ116" s="66">
        <f t="shared" si="62"/>
        <v>461716.37075628014</v>
      </c>
      <c r="AK116" s="66">
        <f t="shared" si="62"/>
        <v>652381.7563167708</v>
      </c>
      <c r="AL116" s="66">
        <f t="shared" si="62"/>
        <v>444787.24217294902</v>
      </c>
      <c r="AM116" s="106">
        <f t="shared" si="62"/>
        <v>21382.320000002161</v>
      </c>
      <c r="AN116" s="359"/>
    </row>
    <row r="117" spans="1:40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56"/>
        <v>86542.470000001602</v>
      </c>
      <c r="R117" s="237">
        <f t="shared" si="56"/>
        <v>585617.38000000082</v>
      </c>
      <c r="S117" s="237">
        <f t="shared" ref="S117:U117" si="68">S96-S103</f>
        <v>883928.29999999888</v>
      </c>
      <c r="T117" s="237">
        <f t="shared" si="68"/>
        <v>153229.31999999844</v>
      </c>
      <c r="U117" s="250">
        <f t="shared" si="68"/>
        <v>-245625.33999999613</v>
      </c>
      <c r="V117" s="250">
        <f t="shared" ref="V117:W117" si="69">V96-V103</f>
        <v>171747.67999999784</v>
      </c>
      <c r="W117" s="250">
        <f t="shared" si="69"/>
        <v>-1053378.1399999997</v>
      </c>
      <c r="X117" s="453">
        <f t="shared" ref="X117:Y117" si="70">X96-X103</f>
        <v>835259.34000000171</v>
      </c>
      <c r="Y117" s="71">
        <f t="shared" si="70"/>
        <v>1067553.2800000012</v>
      </c>
      <c r="Z117" s="71">
        <f t="shared" ref="Z117:AA117" si="71">Z96-Z103</f>
        <v>21794.849999997765</v>
      </c>
      <c r="AA117" s="71">
        <f t="shared" si="71"/>
        <v>-901183.08999999985</v>
      </c>
      <c r="AB117" s="71">
        <f t="shared" ref="AB117:AC117" si="72">AB96-AB103</f>
        <v>305527.53999999538</v>
      </c>
      <c r="AC117" s="71">
        <f t="shared" si="72"/>
        <v>535886.62000000104</v>
      </c>
      <c r="AD117" s="261">
        <f t="shared" si="62"/>
        <v>-900037.47500247788</v>
      </c>
      <c r="AE117" s="66">
        <f t="shared" si="62"/>
        <v>217249.20289430581</v>
      </c>
      <c r="AF117" s="66">
        <f t="shared" si="62"/>
        <v>97565.943244325928</v>
      </c>
      <c r="AG117" s="66">
        <f t="shared" si="62"/>
        <v>301173.65476932097</v>
      </c>
      <c r="AH117" s="66">
        <f t="shared" si="62"/>
        <v>534485.27592443861</v>
      </c>
      <c r="AI117" s="66">
        <f t="shared" si="62"/>
        <v>-35842.984768470749</v>
      </c>
      <c r="AJ117" s="66">
        <f t="shared" si="62"/>
        <v>20308.467482132837</v>
      </c>
      <c r="AK117" s="66">
        <f t="shared" si="62"/>
        <v>2075940.5048109312</v>
      </c>
      <c r="AL117" s="66">
        <f t="shared" si="62"/>
        <v>-1161100.1828616019</v>
      </c>
      <c r="AM117" s="106">
        <f t="shared" si="62"/>
        <v>278270.79000000097</v>
      </c>
      <c r="AN117" s="359"/>
    </row>
    <row r="118" spans="1:40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56"/>
        <v>3146584.2799999993</v>
      </c>
      <c r="R118" s="237">
        <f t="shared" si="56"/>
        <v>2401557.3900000006</v>
      </c>
      <c r="S118" s="237">
        <f t="shared" ref="S118:U118" si="73">S97-S104</f>
        <v>3517202.0099999979</v>
      </c>
      <c r="T118" s="237">
        <f t="shared" si="73"/>
        <v>3220230.9200000018</v>
      </c>
      <c r="U118" s="250">
        <f t="shared" si="73"/>
        <v>697687</v>
      </c>
      <c r="V118" s="250">
        <f t="shared" ref="V118:W118" si="74">V97-V104</f>
        <v>2675752.910000002</v>
      </c>
      <c r="W118" s="250">
        <f t="shared" si="74"/>
        <v>324595.24000000209</v>
      </c>
      <c r="X118" s="453">
        <f t="shared" ref="X118:Y118" si="75">X97-X104</f>
        <v>3301988.6699999981</v>
      </c>
      <c r="Y118" s="71">
        <f t="shared" si="75"/>
        <v>2938520.8700000048</v>
      </c>
      <c r="Z118" s="71">
        <f t="shared" ref="Z118:AA118" si="76">Z97-Z104</f>
        <v>2581557.1100000013</v>
      </c>
      <c r="AA118" s="71">
        <f t="shared" si="76"/>
        <v>951739.72999999858</v>
      </c>
      <c r="AB118" s="71">
        <f t="shared" ref="AB118:AC118" si="77">AB97-AB104</f>
        <v>2819748.7700000014</v>
      </c>
      <c r="AC118" s="71">
        <f t="shared" si="77"/>
        <v>2237384.4600000009</v>
      </c>
      <c r="AD118" s="261">
        <f t="shared" si="62"/>
        <v>1099167.0672064833</v>
      </c>
      <c r="AE118" s="66">
        <f t="shared" si="62"/>
        <v>573057.79874812812</v>
      </c>
      <c r="AF118" s="66">
        <f t="shared" si="62"/>
        <v>1792255.2697447147</v>
      </c>
      <c r="AG118" s="66">
        <f t="shared" si="62"/>
        <v>-572487.10348349623</v>
      </c>
      <c r="AH118" s="66">
        <f t="shared" si="62"/>
        <v>1104371.794632284</v>
      </c>
      <c r="AI118" s="66">
        <f t="shared" si="62"/>
        <v>960948.18516697362</v>
      </c>
      <c r="AJ118" s="66">
        <f t="shared" si="62"/>
        <v>-2188205.8590349555</v>
      </c>
      <c r="AK118" s="66">
        <f t="shared" si="62"/>
        <v>4257048.3538467083</v>
      </c>
      <c r="AL118" s="66">
        <f t="shared" si="62"/>
        <v>-3160045.2041430213</v>
      </c>
      <c r="AM118" s="106">
        <f t="shared" si="62"/>
        <v>2864756.3100000005</v>
      </c>
      <c r="AN118" s="359"/>
    </row>
    <row r="119" spans="1:40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56"/>
        <v>-636207.26</v>
      </c>
      <c r="R119" s="237">
        <f t="shared" si="56"/>
        <v>-985789.91000000015</v>
      </c>
      <c r="S119" s="237">
        <f t="shared" ref="S119:U119" si="78">S98-S105</f>
        <v>-815466.00000000023</v>
      </c>
      <c r="T119" s="237">
        <f t="shared" si="78"/>
        <v>-865070.85000000021</v>
      </c>
      <c r="U119" s="250">
        <f t="shared" si="78"/>
        <v>-825741.95000000019</v>
      </c>
      <c r="V119" s="250">
        <f t="shared" ref="V119:W119" si="79">V98-V105</f>
        <v>-964605.47999999986</v>
      </c>
      <c r="W119" s="250">
        <f t="shared" si="79"/>
        <v>-662562.9800000001</v>
      </c>
      <c r="X119" s="453">
        <f t="shared" ref="X119:Y119" si="80">X98-X105</f>
        <v>-514649.20000000007</v>
      </c>
      <c r="Y119" s="71">
        <f t="shared" si="80"/>
        <v>-577741.9600000002</v>
      </c>
      <c r="Z119" s="71">
        <f t="shared" ref="Z119:AA119" si="81">Z98-Z105</f>
        <v>-650503.00999999989</v>
      </c>
      <c r="AA119" s="71">
        <f t="shared" si="81"/>
        <v>-1017207.2400000005</v>
      </c>
      <c r="AB119" s="71">
        <f t="shared" ref="AB119:AC119" si="82">AB98-AB105</f>
        <v>-682328.81000000029</v>
      </c>
      <c r="AC119" s="71">
        <f t="shared" si="82"/>
        <v>-664678.22</v>
      </c>
      <c r="AD119" s="261">
        <f t="shared" si="62"/>
        <v>11815.970247385325</v>
      </c>
      <c r="AE119" s="66">
        <f t="shared" si="62"/>
        <v>612940.39813998528</v>
      </c>
      <c r="AF119" s="66">
        <f t="shared" si="62"/>
        <v>413783.67295323149</v>
      </c>
      <c r="AG119" s="66">
        <f t="shared" si="62"/>
        <v>40053.82611661253</v>
      </c>
      <c r="AH119" s="66">
        <f t="shared" si="62"/>
        <v>491239.17986955144</v>
      </c>
      <c r="AI119" s="66">
        <f t="shared" si="62"/>
        <v>466473.46602348879</v>
      </c>
      <c r="AJ119" s="66">
        <f t="shared" si="62"/>
        <v>426531.12077955343</v>
      </c>
      <c r="AK119" s="66">
        <f t="shared" si="62"/>
        <v>490320.68298886262</v>
      </c>
      <c r="AL119" s="66">
        <f t="shared" si="62"/>
        <v>427881.71909191587</v>
      </c>
      <c r="AM119" s="106">
        <f t="shared" si="62"/>
        <v>488349.56999999995</v>
      </c>
      <c r="AN119" s="359"/>
    </row>
    <row r="120" spans="1:40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 t="shared" ref="Q120:R120" si="83">SUM(Q115:Q119)</f>
        <v>3605643.5499999989</v>
      </c>
      <c r="R120" s="245">
        <f t="shared" si="83"/>
        <v>4307533.9200000037</v>
      </c>
      <c r="S120" s="245">
        <f t="shared" ref="S120:T120" si="84">SUM(S115:S119)</f>
        <v>10599748.709999997</v>
      </c>
      <c r="T120" s="245">
        <f t="shared" si="84"/>
        <v>6629770.5099999951</v>
      </c>
      <c r="U120" s="251">
        <f t="shared" ref="U120:V120" si="85">U99-U106</f>
        <v>-1750176.799999997</v>
      </c>
      <c r="V120" s="251">
        <f t="shared" si="85"/>
        <v>1661757.7700000033</v>
      </c>
      <c r="W120" s="251">
        <f t="shared" ref="W120:X120" si="86">W99-W106</f>
        <v>290825.41000000387</v>
      </c>
      <c r="X120" s="454">
        <f t="shared" si="86"/>
        <v>8962487.8100000173</v>
      </c>
      <c r="Y120" s="291">
        <f t="shared" ref="Y120" si="87">Y99-Y106</f>
        <v>9960727.0700000077</v>
      </c>
      <c r="Z120" s="291">
        <f t="shared" ref="Z120:AA120" si="88">Z99-Z106</f>
        <v>6997384.1799999997</v>
      </c>
      <c r="AA120" s="291">
        <f t="shared" si="88"/>
        <v>-3296723.0600000024</v>
      </c>
      <c r="AB120" s="291">
        <f t="shared" ref="AB120:AC120" si="89">AB99-AB106</f>
        <v>3981503.6299999952</v>
      </c>
      <c r="AC120" s="291">
        <f t="shared" si="89"/>
        <v>2540137.7099999934</v>
      </c>
      <c r="AD120" s="262">
        <f t="shared" si="62"/>
        <v>251772.91000000504</v>
      </c>
      <c r="AE120" s="61">
        <f t="shared" si="62"/>
        <v>4838919.7499999832</v>
      </c>
      <c r="AF120" s="61">
        <f t="shared" si="62"/>
        <v>5254813.0599999968</v>
      </c>
      <c r="AG120" s="61">
        <f t="shared" si="62"/>
        <v>260015.47999999905</v>
      </c>
      <c r="AH120" s="61">
        <f t="shared" si="62"/>
        <v>4609793.1499999873</v>
      </c>
      <c r="AI120" s="61">
        <f t="shared" si="62"/>
        <v>2256764.9199999878</v>
      </c>
      <c r="AJ120" s="61">
        <f t="shared" si="62"/>
        <v>-1327807.0399999931</v>
      </c>
      <c r="AK120" s="61">
        <f t="shared" si="62"/>
        <v>9777294.1700000167</v>
      </c>
      <c r="AL120" s="61">
        <f t="shared" si="62"/>
        <v>-4838895.9599999962</v>
      </c>
      <c r="AM120" s="105">
        <f t="shared" si="62"/>
        <v>1588791.8900000192</v>
      </c>
      <c r="AN120" s="359"/>
    </row>
    <row r="121" spans="1:40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35"/>
      <c r="AE121" s="53"/>
      <c r="AF121" s="54"/>
      <c r="AG121" s="54"/>
      <c r="AH121" s="54"/>
      <c r="AI121" s="54"/>
      <c r="AJ121" s="54"/>
      <c r="AK121" s="54"/>
      <c r="AL121" s="54"/>
      <c r="AM121" s="336"/>
      <c r="AN121" s="393"/>
    </row>
    <row r="122" spans="1:40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/>
      <c r="Q122" s="47"/>
      <c r="R122" s="48"/>
      <c r="S122" s="47"/>
      <c r="T122" s="48"/>
      <c r="U122" s="319"/>
      <c r="V122" s="319"/>
      <c r="W122" s="319"/>
      <c r="X122" s="116"/>
      <c r="Y122" s="319"/>
      <c r="Z122" s="319"/>
      <c r="AA122" s="319"/>
      <c r="AB122" s="319"/>
      <c r="AC122" s="319"/>
      <c r="AD122" s="115">
        <f t="shared" ref="AD122:AM127" si="90">O122-C122</f>
        <v>0</v>
      </c>
      <c r="AE122" s="48">
        <f t="shared" si="90"/>
        <v>0</v>
      </c>
      <c r="AF122" s="48">
        <f t="shared" si="90"/>
        <v>0</v>
      </c>
      <c r="AG122" s="48">
        <f t="shared" si="90"/>
        <v>0</v>
      </c>
      <c r="AH122" s="48">
        <f t="shared" si="90"/>
        <v>0</v>
      </c>
      <c r="AI122" s="48">
        <f t="shared" si="90"/>
        <v>0</v>
      </c>
      <c r="AJ122" s="48">
        <f t="shared" si="90"/>
        <v>0</v>
      </c>
      <c r="AK122" s="48">
        <f t="shared" si="90"/>
        <v>0</v>
      </c>
      <c r="AL122" s="48">
        <f t="shared" si="90"/>
        <v>0</v>
      </c>
      <c r="AM122" s="116">
        <f t="shared" si="90"/>
        <v>0</v>
      </c>
      <c r="AN122" s="363"/>
    </row>
    <row r="123" spans="1:40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115">
        <f t="shared" si="90"/>
        <v>66</v>
      </c>
      <c r="AE123" s="48">
        <f t="shared" si="90"/>
        <v>-822</v>
      </c>
      <c r="AF123" s="48">
        <f t="shared" si="90"/>
        <v>-1506</v>
      </c>
      <c r="AG123" s="48">
        <f t="shared" si="90"/>
        <v>-1505</v>
      </c>
      <c r="AH123" s="48">
        <f t="shared" si="90"/>
        <v>-1216</v>
      </c>
      <c r="AI123" s="48">
        <f t="shared" si="90"/>
        <v>-888</v>
      </c>
      <c r="AJ123" s="48">
        <f t="shared" si="90"/>
        <v>-724</v>
      </c>
      <c r="AK123" s="48">
        <f t="shared" si="90"/>
        <v>-542</v>
      </c>
      <c r="AL123" s="48">
        <f t="shared" si="90"/>
        <v>-227</v>
      </c>
      <c r="AM123" s="116">
        <f t="shared" si="90"/>
        <v>-141</v>
      </c>
      <c r="AN123" s="363"/>
    </row>
    <row r="124" spans="1:40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/>
      <c r="Q124" s="47"/>
      <c r="R124" s="48"/>
      <c r="S124" s="47"/>
      <c r="T124" s="48"/>
      <c r="U124" s="319"/>
      <c r="V124" s="319"/>
      <c r="W124" s="319"/>
      <c r="X124" s="116"/>
      <c r="Y124" s="319"/>
      <c r="Z124" s="319"/>
      <c r="AA124" s="319"/>
      <c r="AB124" s="319"/>
      <c r="AC124" s="319"/>
      <c r="AD124" s="115">
        <f t="shared" si="90"/>
        <v>0</v>
      </c>
      <c r="AE124" s="48">
        <f t="shared" si="90"/>
        <v>0</v>
      </c>
      <c r="AF124" s="48">
        <f t="shared" si="90"/>
        <v>0</v>
      </c>
      <c r="AG124" s="48">
        <f t="shared" si="90"/>
        <v>0</v>
      </c>
      <c r="AH124" s="48">
        <f t="shared" si="90"/>
        <v>0</v>
      </c>
      <c r="AI124" s="48">
        <f t="shared" si="90"/>
        <v>0</v>
      </c>
      <c r="AJ124" s="48">
        <f t="shared" si="90"/>
        <v>0</v>
      </c>
      <c r="AK124" s="48">
        <f t="shared" si="90"/>
        <v>0</v>
      </c>
      <c r="AL124" s="48">
        <f t="shared" si="90"/>
        <v>0</v>
      </c>
      <c r="AM124" s="116">
        <f t="shared" si="90"/>
        <v>0</v>
      </c>
      <c r="AN124" s="363"/>
    </row>
    <row r="125" spans="1:40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/>
      <c r="Q125" s="47"/>
      <c r="R125" s="48"/>
      <c r="S125" s="47"/>
      <c r="T125" s="48"/>
      <c r="U125" s="319"/>
      <c r="V125" s="319"/>
      <c r="W125" s="319"/>
      <c r="X125" s="116"/>
      <c r="Y125" s="319"/>
      <c r="Z125" s="319"/>
      <c r="AA125" s="319"/>
      <c r="AB125" s="319"/>
      <c r="AC125" s="319"/>
      <c r="AD125" s="115">
        <f t="shared" si="90"/>
        <v>0</v>
      </c>
      <c r="AE125" s="48">
        <f t="shared" si="90"/>
        <v>0</v>
      </c>
      <c r="AF125" s="48">
        <f t="shared" si="90"/>
        <v>0</v>
      </c>
      <c r="AG125" s="48">
        <f t="shared" si="90"/>
        <v>0</v>
      </c>
      <c r="AH125" s="48">
        <f t="shared" si="90"/>
        <v>0</v>
      </c>
      <c r="AI125" s="48">
        <f t="shared" si="90"/>
        <v>0</v>
      </c>
      <c r="AJ125" s="48">
        <f t="shared" si="90"/>
        <v>0</v>
      </c>
      <c r="AK125" s="48">
        <f t="shared" si="90"/>
        <v>0</v>
      </c>
      <c r="AL125" s="48">
        <f t="shared" si="90"/>
        <v>0</v>
      </c>
      <c r="AM125" s="116">
        <f t="shared" si="90"/>
        <v>0</v>
      </c>
      <c r="AN125" s="363"/>
    </row>
    <row r="126" spans="1:40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/>
      <c r="Q126" s="47"/>
      <c r="R126" s="48"/>
      <c r="S126" s="47"/>
      <c r="T126" s="48"/>
      <c r="U126" s="319"/>
      <c r="V126" s="319"/>
      <c r="W126" s="319"/>
      <c r="X126" s="116"/>
      <c r="Y126" s="319"/>
      <c r="Z126" s="319"/>
      <c r="AA126" s="319"/>
      <c r="AB126" s="319"/>
      <c r="AC126" s="319"/>
      <c r="AD126" s="115">
        <f t="shared" si="90"/>
        <v>0</v>
      </c>
      <c r="AE126" s="48">
        <f t="shared" si="90"/>
        <v>0</v>
      </c>
      <c r="AF126" s="48">
        <f t="shared" si="90"/>
        <v>0</v>
      </c>
      <c r="AG126" s="48">
        <f t="shared" si="90"/>
        <v>0</v>
      </c>
      <c r="AH126" s="48">
        <f t="shared" si="90"/>
        <v>0</v>
      </c>
      <c r="AI126" s="48">
        <f t="shared" si="90"/>
        <v>0</v>
      </c>
      <c r="AJ126" s="48">
        <f t="shared" si="90"/>
        <v>0</v>
      </c>
      <c r="AK126" s="48">
        <f t="shared" si="90"/>
        <v>0</v>
      </c>
      <c r="AL126" s="48">
        <f t="shared" si="90"/>
        <v>0</v>
      </c>
      <c r="AM126" s="116">
        <f t="shared" si="90"/>
        <v>0</v>
      </c>
      <c r="AN126" s="363"/>
    </row>
    <row r="127" spans="1:40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C127" si="91">SUM(U123:U126)</f>
        <v>2245</v>
      </c>
      <c r="V127" s="319">
        <f t="shared" si="91"/>
        <v>2255</v>
      </c>
      <c r="W127" s="319">
        <f t="shared" si="91"/>
        <v>2188</v>
      </c>
      <c r="X127" s="116">
        <f t="shared" si="91"/>
        <v>2001</v>
      </c>
      <c r="Y127" s="319">
        <f t="shared" si="91"/>
        <v>1965</v>
      </c>
      <c r="Z127" s="319">
        <f t="shared" si="91"/>
        <v>1990</v>
      </c>
      <c r="AA127" s="319">
        <f t="shared" si="91"/>
        <v>2296</v>
      </c>
      <c r="AB127" s="319">
        <f t="shared" si="91"/>
        <v>2389</v>
      </c>
      <c r="AC127" s="319">
        <f t="shared" si="91"/>
        <v>2607</v>
      </c>
      <c r="AD127" s="115">
        <f t="shared" si="90"/>
        <v>66</v>
      </c>
      <c r="AE127" s="48">
        <f t="shared" si="90"/>
        <v>-822</v>
      </c>
      <c r="AF127" s="48">
        <f t="shared" si="90"/>
        <v>-1506</v>
      </c>
      <c r="AG127" s="48">
        <f t="shared" si="90"/>
        <v>-1505</v>
      </c>
      <c r="AH127" s="48">
        <f t="shared" si="90"/>
        <v>-1216</v>
      </c>
      <c r="AI127" s="48">
        <f t="shared" si="90"/>
        <v>-888</v>
      </c>
      <c r="AJ127" s="48">
        <f t="shared" si="90"/>
        <v>-724</v>
      </c>
      <c r="AK127" s="48">
        <f t="shared" si="90"/>
        <v>-542</v>
      </c>
      <c r="AL127" s="48">
        <f t="shared" si="90"/>
        <v>-227</v>
      </c>
      <c r="AM127" s="116">
        <f t="shared" si="90"/>
        <v>-141</v>
      </c>
      <c r="AN127" s="363"/>
    </row>
    <row r="128" spans="1:4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115"/>
      <c r="AE128" s="48"/>
      <c r="AF128" s="48"/>
      <c r="AG128" s="48"/>
      <c r="AH128" s="48"/>
      <c r="AI128" s="48"/>
      <c r="AJ128" s="48"/>
      <c r="AK128" s="48"/>
      <c r="AL128" s="48"/>
      <c r="AM128" s="116"/>
      <c r="AN128" s="363"/>
    </row>
    <row r="129" spans="1:40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115">
        <f t="shared" ref="AD129:AM134" si="92">O129-C129</f>
        <v>-167</v>
      </c>
      <c r="AE129" s="48">
        <f t="shared" si="92"/>
        <v>-686</v>
      </c>
      <c r="AF129" s="48">
        <f t="shared" si="92"/>
        <v>-1618</v>
      </c>
      <c r="AG129" s="48">
        <f t="shared" si="92"/>
        <v>-872</v>
      </c>
      <c r="AH129" s="48">
        <f t="shared" si="92"/>
        <v>-706</v>
      </c>
      <c r="AI129" s="48">
        <f t="shared" si="92"/>
        <v>-917</v>
      </c>
      <c r="AJ129" s="48">
        <f t="shared" si="92"/>
        <v>-1125</v>
      </c>
      <c r="AK129" s="48">
        <f t="shared" si="92"/>
        <v>-1191</v>
      </c>
      <c r="AL129" s="48">
        <f t="shared" si="92"/>
        <v>-444</v>
      </c>
      <c r="AM129" s="116">
        <f t="shared" si="92"/>
        <v>-349</v>
      </c>
      <c r="AN129" s="363"/>
    </row>
    <row r="130" spans="1:40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115">
        <f t="shared" si="92"/>
        <v>-32</v>
      </c>
      <c r="AE130" s="48">
        <f t="shared" si="92"/>
        <v>-315</v>
      </c>
      <c r="AF130" s="48">
        <f t="shared" si="92"/>
        <v>-830</v>
      </c>
      <c r="AG130" s="48">
        <f t="shared" si="92"/>
        <v>-293</v>
      </c>
      <c r="AH130" s="48">
        <f t="shared" si="92"/>
        <v>-310</v>
      </c>
      <c r="AI130" s="48">
        <f t="shared" si="92"/>
        <v>-407</v>
      </c>
      <c r="AJ130" s="48">
        <f t="shared" si="92"/>
        <v>-478</v>
      </c>
      <c r="AK130" s="48">
        <f t="shared" si="92"/>
        <v>-550</v>
      </c>
      <c r="AL130" s="48">
        <f t="shared" si="92"/>
        <v>-128</v>
      </c>
      <c r="AM130" s="116">
        <f t="shared" si="92"/>
        <v>0</v>
      </c>
      <c r="AN130" s="363"/>
    </row>
    <row r="131" spans="1:40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115">
        <f t="shared" si="92"/>
        <v>-10</v>
      </c>
      <c r="AE131" s="48">
        <f t="shared" si="92"/>
        <v>-16</v>
      </c>
      <c r="AF131" s="48">
        <f t="shared" si="92"/>
        <v>-7</v>
      </c>
      <c r="AG131" s="48">
        <f t="shared" si="92"/>
        <v>-7</v>
      </c>
      <c r="AH131" s="48">
        <f t="shared" si="92"/>
        <v>-10</v>
      </c>
      <c r="AI131" s="48">
        <f t="shared" si="92"/>
        <v>-16</v>
      </c>
      <c r="AJ131" s="48">
        <f t="shared" si="92"/>
        <v>-6</v>
      </c>
      <c r="AK131" s="48">
        <f t="shared" si="92"/>
        <v>-14</v>
      </c>
      <c r="AL131" s="48">
        <f t="shared" si="92"/>
        <v>24</v>
      </c>
      <c r="AM131" s="116">
        <f t="shared" si="92"/>
        <v>-2</v>
      </c>
      <c r="AN131" s="363"/>
    </row>
    <row r="132" spans="1:40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115">
        <f t="shared" si="92"/>
        <v>0</v>
      </c>
      <c r="AE132" s="48">
        <f t="shared" si="92"/>
        <v>0</v>
      </c>
      <c r="AF132" s="48">
        <f t="shared" si="92"/>
        <v>0</v>
      </c>
      <c r="AG132" s="48">
        <f t="shared" si="92"/>
        <v>0</v>
      </c>
      <c r="AH132" s="48">
        <f t="shared" si="92"/>
        <v>0</v>
      </c>
      <c r="AI132" s="48">
        <f t="shared" si="92"/>
        <v>0</v>
      </c>
      <c r="AJ132" s="48">
        <f t="shared" si="92"/>
        <v>0</v>
      </c>
      <c r="AK132" s="48">
        <f t="shared" si="92"/>
        <v>0</v>
      </c>
      <c r="AL132" s="48">
        <f t="shared" si="92"/>
        <v>0</v>
      </c>
      <c r="AM132" s="116">
        <f t="shared" si="92"/>
        <v>0</v>
      </c>
      <c r="AN132" s="363"/>
    </row>
    <row r="133" spans="1:40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115">
        <f t="shared" si="92"/>
        <v>0</v>
      </c>
      <c r="AE133" s="48">
        <f t="shared" si="92"/>
        <v>0</v>
      </c>
      <c r="AF133" s="48">
        <f t="shared" si="92"/>
        <v>0</v>
      </c>
      <c r="AG133" s="48">
        <f t="shared" si="92"/>
        <v>0</v>
      </c>
      <c r="AH133" s="48">
        <f t="shared" si="92"/>
        <v>0</v>
      </c>
      <c r="AI133" s="48">
        <f t="shared" si="92"/>
        <v>0</v>
      </c>
      <c r="AJ133" s="48">
        <f t="shared" si="92"/>
        <v>0</v>
      </c>
      <c r="AK133" s="48">
        <f t="shared" si="92"/>
        <v>0</v>
      </c>
      <c r="AL133" s="48">
        <f t="shared" si="92"/>
        <v>0</v>
      </c>
      <c r="AM133" s="116">
        <f t="shared" si="92"/>
        <v>0</v>
      </c>
      <c r="AN133" s="363"/>
    </row>
    <row r="134" spans="1:40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/>
      <c r="Z134" s="319"/>
      <c r="AA134" s="319"/>
      <c r="AB134" s="319"/>
      <c r="AC134" s="319"/>
      <c r="AD134" s="115">
        <f t="shared" si="92"/>
        <v>-209</v>
      </c>
      <c r="AE134" s="48">
        <f t="shared" si="92"/>
        <v>-1017</v>
      </c>
      <c r="AF134" s="48">
        <f t="shared" si="92"/>
        <v>-2455</v>
      </c>
      <c r="AG134" s="48">
        <f t="shared" si="92"/>
        <v>-1172</v>
      </c>
      <c r="AH134" s="48">
        <f t="shared" si="92"/>
        <v>-1026</v>
      </c>
      <c r="AI134" s="48">
        <f t="shared" si="92"/>
        <v>-1340</v>
      </c>
      <c r="AJ134" s="48">
        <f t="shared" si="92"/>
        <v>-1609</v>
      </c>
      <c r="AK134" s="48">
        <f t="shared" si="92"/>
        <v>-1755</v>
      </c>
      <c r="AL134" s="48">
        <f t="shared" si="92"/>
        <v>-548</v>
      </c>
      <c r="AM134" s="116">
        <f t="shared" si="92"/>
        <v>-351</v>
      </c>
      <c r="AN134" s="363"/>
    </row>
    <row r="135" spans="1:40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115"/>
      <c r="AE135" s="48"/>
      <c r="AF135" s="48"/>
      <c r="AG135" s="48"/>
      <c r="AH135" s="48"/>
      <c r="AI135" s="48"/>
      <c r="AJ135" s="48"/>
      <c r="AK135" s="48"/>
      <c r="AL135" s="48"/>
      <c r="AM135" s="116"/>
      <c r="AN135" s="363"/>
    </row>
    <row r="136" spans="1:40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115">
        <f t="shared" ref="AD136:AM141" si="93">O136-C136</f>
        <v>-1125</v>
      </c>
      <c r="AE136" s="48">
        <f t="shared" si="93"/>
        <v>-4521</v>
      </c>
      <c r="AF136" s="48">
        <f t="shared" si="93"/>
        <v>-6258</v>
      </c>
      <c r="AG136" s="48">
        <f t="shared" si="93"/>
        <v>-5066</v>
      </c>
      <c r="AH136" s="48">
        <f t="shared" si="93"/>
        <v>-4865</v>
      </c>
      <c r="AI136" s="48">
        <f t="shared" si="93"/>
        <v>-4508</v>
      </c>
      <c r="AJ136" s="48">
        <f t="shared" si="93"/>
        <v>-4819</v>
      </c>
      <c r="AK136" s="48">
        <f t="shared" si="93"/>
        <v>-5487</v>
      </c>
      <c r="AL136" s="48">
        <f t="shared" si="93"/>
        <v>-2573</v>
      </c>
      <c r="AM136" s="116">
        <f t="shared" si="93"/>
        <v>-1089</v>
      </c>
      <c r="AN136" s="363"/>
    </row>
    <row r="137" spans="1:40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115">
        <f t="shared" si="93"/>
        <v>-357</v>
      </c>
      <c r="AE137" s="48">
        <f t="shared" si="93"/>
        <v>-928</v>
      </c>
      <c r="AF137" s="48">
        <f t="shared" si="93"/>
        <v>-1858</v>
      </c>
      <c r="AG137" s="48">
        <f t="shared" si="93"/>
        <v>-1479</v>
      </c>
      <c r="AH137" s="48">
        <f t="shared" si="93"/>
        <v>-1379</v>
      </c>
      <c r="AI137" s="48">
        <f t="shared" si="93"/>
        <v>-1303</v>
      </c>
      <c r="AJ137" s="48">
        <f t="shared" si="93"/>
        <v>-1381</v>
      </c>
      <c r="AK137" s="48">
        <f t="shared" si="93"/>
        <v>-1621</v>
      </c>
      <c r="AL137" s="48">
        <f t="shared" si="93"/>
        <v>-780</v>
      </c>
      <c r="AM137" s="116">
        <f t="shared" si="93"/>
        <v>-199</v>
      </c>
      <c r="AN137" s="363"/>
    </row>
    <row r="138" spans="1:40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115">
        <f t="shared" si="93"/>
        <v>-196</v>
      </c>
      <c r="AE138" s="48">
        <f t="shared" si="93"/>
        <v>-266</v>
      </c>
      <c r="AF138" s="48">
        <f t="shared" si="93"/>
        <v>-259</v>
      </c>
      <c r="AG138" s="48">
        <f t="shared" si="93"/>
        <v>-247</v>
      </c>
      <c r="AH138" s="48">
        <f t="shared" si="93"/>
        <v>-318</v>
      </c>
      <c r="AI138" s="48">
        <f t="shared" si="93"/>
        <v>-266</v>
      </c>
      <c r="AJ138" s="48">
        <f t="shared" si="93"/>
        <v>-155</v>
      </c>
      <c r="AK138" s="48">
        <f t="shared" si="93"/>
        <v>-166</v>
      </c>
      <c r="AL138" s="48">
        <f t="shared" si="93"/>
        <v>-13</v>
      </c>
      <c r="AM138" s="116">
        <f t="shared" si="93"/>
        <v>-45</v>
      </c>
      <c r="AN138" s="363"/>
    </row>
    <row r="139" spans="1:40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115">
        <f t="shared" si="93"/>
        <v>-10</v>
      </c>
      <c r="AE139" s="48">
        <f t="shared" si="93"/>
        <v>-11</v>
      </c>
      <c r="AF139" s="48">
        <f t="shared" si="93"/>
        <v>-13</v>
      </c>
      <c r="AG139" s="48">
        <f t="shared" si="93"/>
        <v>-12</v>
      </c>
      <c r="AH139" s="48">
        <f t="shared" si="93"/>
        <v>-16</v>
      </c>
      <c r="AI139" s="48">
        <f t="shared" si="93"/>
        <v>-20</v>
      </c>
      <c r="AJ139" s="48">
        <f t="shared" si="93"/>
        <v>-19</v>
      </c>
      <c r="AK139" s="48">
        <f t="shared" si="93"/>
        <v>-10</v>
      </c>
      <c r="AL139" s="48">
        <f t="shared" si="93"/>
        <v>1</v>
      </c>
      <c r="AM139" s="116">
        <f t="shared" si="93"/>
        <v>-5</v>
      </c>
      <c r="AN139" s="363"/>
    </row>
    <row r="140" spans="1:40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74">
        <f t="shared" si="93"/>
        <v>0</v>
      </c>
      <c r="AE140" s="266">
        <f t="shared" si="93"/>
        <v>10</v>
      </c>
      <c r="AF140" s="266">
        <f t="shared" si="93"/>
        <v>9</v>
      </c>
      <c r="AG140" s="266">
        <f t="shared" si="93"/>
        <v>11</v>
      </c>
      <c r="AH140" s="266">
        <f t="shared" si="93"/>
        <v>11</v>
      </c>
      <c r="AI140" s="266">
        <f t="shared" si="93"/>
        <v>8</v>
      </c>
      <c r="AJ140" s="266">
        <f t="shared" si="93"/>
        <v>10</v>
      </c>
      <c r="AK140" s="266">
        <f t="shared" si="93"/>
        <v>14</v>
      </c>
      <c r="AL140" s="266">
        <f t="shared" si="93"/>
        <v>20</v>
      </c>
      <c r="AM140" s="378">
        <f t="shared" si="93"/>
        <v>19</v>
      </c>
      <c r="AN140" s="363"/>
    </row>
    <row r="141" spans="1:40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94">SUM(D136:D140)</f>
        <v>7121</v>
      </c>
      <c r="E141" s="123">
        <f t="shared" si="94"/>
        <v>9650</v>
      </c>
      <c r="F141" s="123">
        <f t="shared" si="94"/>
        <v>8177</v>
      </c>
      <c r="G141" s="123">
        <f t="shared" si="94"/>
        <v>7995</v>
      </c>
      <c r="H141" s="123">
        <f t="shared" si="94"/>
        <v>7879</v>
      </c>
      <c r="I141" s="123">
        <f t="shared" si="94"/>
        <v>8437</v>
      </c>
      <c r="J141" s="123">
        <f t="shared" si="94"/>
        <v>9492</v>
      </c>
      <c r="K141" s="123">
        <f t="shared" si="94"/>
        <v>5874</v>
      </c>
      <c r="L141" s="123">
        <f t="shared" si="94"/>
        <v>3373</v>
      </c>
      <c r="M141" s="123">
        <f t="shared" si="94"/>
        <v>2631</v>
      </c>
      <c r="N141" s="123">
        <f t="shared" si="94"/>
        <v>3953</v>
      </c>
      <c r="O141" s="268">
        <f t="shared" si="94"/>
        <v>3897</v>
      </c>
      <c r="P141" s="268">
        <f t="shared" si="94"/>
        <v>1405</v>
      </c>
      <c r="Q141" s="268">
        <f t="shared" ref="Q141:U141" si="95">SUM(Q136:Q140)</f>
        <v>1271</v>
      </c>
      <c r="R141" s="268">
        <f t="shared" si="95"/>
        <v>1384</v>
      </c>
      <c r="S141" s="268">
        <f t="shared" si="95"/>
        <v>1428</v>
      </c>
      <c r="T141" s="269">
        <f t="shared" si="95"/>
        <v>1790</v>
      </c>
      <c r="U141" s="268">
        <f t="shared" si="95"/>
        <v>2073</v>
      </c>
      <c r="V141" s="268">
        <f t="shared" ref="V141:AC141" si="96">SUM(V136:V140)</f>
        <v>2222</v>
      </c>
      <c r="W141" s="268">
        <f t="shared" si="96"/>
        <v>2529</v>
      </c>
      <c r="X141" s="269">
        <f t="shared" si="96"/>
        <v>2054</v>
      </c>
      <c r="Y141" s="269">
        <f t="shared" si="96"/>
        <v>1949</v>
      </c>
      <c r="Z141" s="269">
        <f t="shared" si="96"/>
        <v>1934</v>
      </c>
      <c r="AA141" s="269">
        <f t="shared" si="96"/>
        <v>2002</v>
      </c>
      <c r="AB141" s="269">
        <f t="shared" si="96"/>
        <v>1958</v>
      </c>
      <c r="AC141" s="269">
        <f t="shared" si="96"/>
        <v>2276</v>
      </c>
      <c r="AD141" s="340">
        <f t="shared" si="93"/>
        <v>-1688</v>
      </c>
      <c r="AE141" s="341">
        <f t="shared" si="93"/>
        <v>-5716</v>
      </c>
      <c r="AF141" s="341">
        <f t="shared" si="93"/>
        <v>-8379</v>
      </c>
      <c r="AG141" s="341">
        <f t="shared" si="93"/>
        <v>-6793</v>
      </c>
      <c r="AH141" s="341">
        <f t="shared" si="93"/>
        <v>-6567</v>
      </c>
      <c r="AI141" s="341">
        <f t="shared" si="93"/>
        <v>-6089</v>
      </c>
      <c r="AJ141" s="341">
        <f t="shared" si="93"/>
        <v>-6364</v>
      </c>
      <c r="AK141" s="341">
        <f t="shared" si="93"/>
        <v>-7270</v>
      </c>
      <c r="AL141" s="341">
        <f t="shared" si="93"/>
        <v>-3345</v>
      </c>
      <c r="AM141" s="342">
        <f t="shared" si="93"/>
        <v>-1319</v>
      </c>
      <c r="AN141" s="394"/>
    </row>
    <row r="142" spans="1:40" x14ac:dyDescent="0.25">
      <c r="A142" s="4"/>
    </row>
    <row r="143" spans="1:40" x14ac:dyDescent="0.25">
      <c r="B143" s="1" t="s">
        <v>27</v>
      </c>
    </row>
    <row r="144" spans="1:40" x14ac:dyDescent="0.25">
      <c r="B144" s="31" t="s">
        <v>28</v>
      </c>
    </row>
    <row r="147" spans="2:2" x14ac:dyDescent="0.25">
      <c r="B147" s="32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4">
    <mergeCell ref="B1:AE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dimension ref="A1:AM151"/>
  <sheetViews>
    <sheetView zoomScale="70" zoomScaleNormal="70" workbookViewId="0"/>
  </sheetViews>
  <sheetFormatPr defaultColWidth="9.28515625" defaultRowHeight="15" x14ac:dyDescent="0.25"/>
  <cols>
    <col min="1" max="1" width="3.85546875" style="2" bestFit="1" customWidth="1"/>
    <col min="2" max="2" width="44.1406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29" width="16.42578125" style="2" customWidth="1"/>
    <col min="30" max="31" width="15" style="2" bestFit="1" customWidth="1"/>
    <col min="32" max="32" width="15.42578125" style="2" bestFit="1" customWidth="1"/>
    <col min="33" max="34" width="14.85546875" style="2" bestFit="1" customWidth="1"/>
    <col min="35" max="36" width="14.42578125" style="2" bestFit="1" customWidth="1"/>
    <col min="37" max="37" width="14.42578125" style="2" customWidth="1"/>
    <col min="38" max="38" width="15" style="2" bestFit="1" customWidth="1"/>
    <col min="39" max="39" width="16.28515625" style="2" bestFit="1" customWidth="1"/>
    <col min="40" max="40" width="10.85546875" style="2" customWidth="1"/>
    <col min="41" max="41" width="45.7109375" style="2" bestFit="1" customWidth="1"/>
    <col min="42" max="16384" width="9.28515625" style="2"/>
  </cols>
  <sheetData>
    <row r="1" spans="1:39" ht="16.5" thickTop="1" thickBot="1" x14ac:dyDescent="0.3">
      <c r="B1" s="532" t="s">
        <v>19</v>
      </c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36"/>
      <c r="AG1" s="36"/>
      <c r="AH1" s="36"/>
      <c r="AI1" s="36"/>
      <c r="AJ1" s="36"/>
      <c r="AK1" s="36"/>
      <c r="AL1" s="36"/>
      <c r="AM1" s="37"/>
    </row>
    <row r="2" spans="1:39" ht="27.6" customHeight="1" thickTop="1" thickBot="1" x14ac:dyDescent="0.3">
      <c r="B2" s="5" t="s">
        <v>0</v>
      </c>
      <c r="C2" s="534" t="s">
        <v>53</v>
      </c>
      <c r="D2" s="535"/>
      <c r="E2" s="535"/>
      <c r="F2" s="535"/>
      <c r="G2" s="535"/>
      <c r="H2" s="535"/>
      <c r="I2" s="535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8"/>
    </row>
    <row r="3" spans="1:39" ht="27.6" customHeight="1" thickTop="1" thickBot="1" x14ac:dyDescent="0.3">
      <c r="B3" s="5" t="s">
        <v>1</v>
      </c>
      <c r="C3" s="534" t="s">
        <v>66</v>
      </c>
      <c r="D3" s="535"/>
      <c r="E3" s="535"/>
      <c r="F3" s="535"/>
      <c r="G3" s="535"/>
      <c r="H3" s="535"/>
      <c r="I3" s="535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10"/>
    </row>
    <row r="4" spans="1:39" ht="27.6" customHeight="1" thickTop="1" thickBot="1" x14ac:dyDescent="0.3">
      <c r="B4" s="5" t="s">
        <v>2</v>
      </c>
      <c r="C4" s="536" t="s">
        <v>68</v>
      </c>
      <c r="D4" s="537"/>
      <c r="E4" s="537"/>
      <c r="F4" s="537"/>
      <c r="G4" s="537"/>
      <c r="H4" s="537"/>
      <c r="I4" s="537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11"/>
    </row>
    <row r="5" spans="1:39" ht="15.75" thickTop="1" x14ac:dyDescent="0.25">
      <c r="B5" s="5"/>
      <c r="C5" s="538"/>
      <c r="D5" s="535"/>
      <c r="E5" s="535"/>
      <c r="F5" s="535"/>
      <c r="G5" s="535"/>
      <c r="H5" s="535"/>
      <c r="I5" s="535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11"/>
    </row>
    <row r="6" spans="1:39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20"/>
    </row>
    <row r="7" spans="1:39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19"/>
      <c r="AA7" s="519"/>
      <c r="AB7" s="519"/>
      <c r="AC7" s="519"/>
      <c r="AD7" s="22" t="s">
        <v>15</v>
      </c>
      <c r="AE7" s="23"/>
      <c r="AF7" s="23"/>
      <c r="AG7" s="23"/>
      <c r="AH7" s="23"/>
      <c r="AI7" s="23"/>
      <c r="AJ7" s="23"/>
      <c r="AK7" s="25"/>
      <c r="AL7" s="25"/>
      <c r="AM7" s="24"/>
    </row>
    <row r="8" spans="1:39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486" t="s">
        <v>7</v>
      </c>
      <c r="Z8" s="520" t="s">
        <v>8</v>
      </c>
      <c r="AA8" s="520" t="s">
        <v>9</v>
      </c>
      <c r="AB8" s="520" t="s">
        <v>10</v>
      </c>
      <c r="AC8" s="520" t="s">
        <v>16</v>
      </c>
      <c r="AD8" s="27" t="s">
        <v>9</v>
      </c>
      <c r="AE8" s="28" t="s">
        <v>10</v>
      </c>
      <c r="AF8" s="28" t="s">
        <v>16</v>
      </c>
      <c r="AG8" s="28" t="s">
        <v>11</v>
      </c>
      <c r="AH8" s="28" t="s">
        <v>12</v>
      </c>
      <c r="AI8" s="28" t="s">
        <v>3</v>
      </c>
      <c r="AJ8" s="28" t="s">
        <v>13</v>
      </c>
      <c r="AK8" s="28" t="s">
        <v>4</v>
      </c>
      <c r="AL8" s="28" t="s">
        <v>5</v>
      </c>
      <c r="AM8" s="29" t="s">
        <v>6</v>
      </c>
    </row>
    <row r="9" spans="1:39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321"/>
      <c r="Z9" s="222"/>
      <c r="AA9" s="458"/>
      <c r="AB9" s="458"/>
      <c r="AC9" s="458"/>
      <c r="AD9" s="321"/>
      <c r="AE9" s="45"/>
      <c r="AF9" s="46"/>
      <c r="AG9" s="46"/>
      <c r="AH9" s="46"/>
      <c r="AI9" s="46"/>
      <c r="AJ9" s="46"/>
      <c r="AK9" s="46"/>
      <c r="AL9" s="46"/>
      <c r="AM9" s="322"/>
    </row>
    <row r="10" spans="1:39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25">
        <v>961078</v>
      </c>
      <c r="AB10" s="525">
        <v>963353.25</v>
      </c>
      <c r="AC10" s="525">
        <v>961142.97</v>
      </c>
      <c r="AD10" s="323">
        <f t="shared" ref="AD10:AM15" si="0">O10-C10</f>
        <v>1180.5899999999674</v>
      </c>
      <c r="AE10" s="136">
        <f t="shared" si="0"/>
        <v>11660.979999999981</v>
      </c>
      <c r="AF10" s="136">
        <f t="shared" si="0"/>
        <v>9294.2800000000279</v>
      </c>
      <c r="AG10" s="136">
        <f t="shared" si="0"/>
        <v>7348.699999999837</v>
      </c>
      <c r="AH10" s="136">
        <f t="shared" si="0"/>
        <v>6198.7800000001444</v>
      </c>
      <c r="AI10" s="136">
        <f t="shared" si="0"/>
        <v>-5598.0299999999115</v>
      </c>
      <c r="AJ10" s="136">
        <f t="shared" si="0"/>
        <v>-938.97999999986496</v>
      </c>
      <c r="AK10" s="136">
        <f t="shared" si="0"/>
        <v>8391.300000000163</v>
      </c>
      <c r="AL10" s="136">
        <f t="shared" si="0"/>
        <v>-24908.970000000205</v>
      </c>
      <c r="AM10" s="172">
        <f t="shared" si="0"/>
        <v>14194.129999999888</v>
      </c>
    </row>
    <row r="11" spans="1:39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25">
        <v>96547</v>
      </c>
      <c r="AB11" s="525">
        <v>97375.110000000015</v>
      </c>
      <c r="AC11" s="525">
        <v>97807.67</v>
      </c>
      <c r="AD11" s="323">
        <f t="shared" si="0"/>
        <v>-1347.9100000000035</v>
      </c>
      <c r="AE11" s="136">
        <f t="shared" si="0"/>
        <v>-1490.9100000000035</v>
      </c>
      <c r="AF11" s="136">
        <f t="shared" si="0"/>
        <v>-1876.1999999999971</v>
      </c>
      <c r="AG11" s="136">
        <f t="shared" si="0"/>
        <v>-719.59999999999127</v>
      </c>
      <c r="AH11" s="136">
        <f t="shared" si="0"/>
        <v>-8.8999999999941792</v>
      </c>
      <c r="AI11" s="136">
        <f t="shared" si="0"/>
        <v>1729.7200000000012</v>
      </c>
      <c r="AJ11" s="136">
        <f t="shared" si="0"/>
        <v>2873.140000000014</v>
      </c>
      <c r="AK11" s="136">
        <f t="shared" si="0"/>
        <v>4709.1599999999889</v>
      </c>
      <c r="AL11" s="136">
        <f t="shared" si="0"/>
        <v>1770.0100000000093</v>
      </c>
      <c r="AM11" s="172">
        <f t="shared" si="0"/>
        <v>5020.4400000000023</v>
      </c>
    </row>
    <row r="12" spans="1:39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25">
        <v>161814</v>
      </c>
      <c r="AB12" s="525">
        <v>161787.27999999997</v>
      </c>
      <c r="AC12" s="525">
        <v>162053.02000000002</v>
      </c>
      <c r="AD12" s="323">
        <f t="shared" si="0"/>
        <v>-954.93999999997322</v>
      </c>
      <c r="AE12" s="136">
        <f t="shared" si="0"/>
        <v>443.98999999999069</v>
      </c>
      <c r="AF12" s="136">
        <f t="shared" si="0"/>
        <v>980.63999999998487</v>
      </c>
      <c r="AG12" s="136">
        <f t="shared" si="0"/>
        <v>785.8300000000163</v>
      </c>
      <c r="AH12" s="136">
        <f t="shared" si="0"/>
        <v>450.67000000004191</v>
      </c>
      <c r="AI12" s="136">
        <f t="shared" si="0"/>
        <v>-1584.3299999999872</v>
      </c>
      <c r="AJ12" s="136">
        <f t="shared" si="0"/>
        <v>-461.38999999998487</v>
      </c>
      <c r="AK12" s="136">
        <f t="shared" si="0"/>
        <v>4819.0299999999988</v>
      </c>
      <c r="AL12" s="136">
        <f t="shared" si="0"/>
        <v>-5199.0600000000268</v>
      </c>
      <c r="AM12" s="172">
        <f t="shared" si="0"/>
        <v>5024.460000000021</v>
      </c>
    </row>
    <row r="13" spans="1:39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25">
        <v>5000</v>
      </c>
      <c r="AB13" s="525">
        <v>4815.54</v>
      </c>
      <c r="AC13" s="525">
        <v>4912.3300000000008</v>
      </c>
      <c r="AD13" s="323">
        <f t="shared" si="0"/>
        <v>141.19000000000051</v>
      </c>
      <c r="AE13" s="136">
        <f t="shared" si="0"/>
        <v>157.53999999999905</v>
      </c>
      <c r="AF13" s="136">
        <f t="shared" si="0"/>
        <v>121.69000000000142</v>
      </c>
      <c r="AG13" s="136">
        <f t="shared" si="0"/>
        <v>59.970000000000255</v>
      </c>
      <c r="AH13" s="136">
        <f t="shared" si="0"/>
        <v>76.210000000000036</v>
      </c>
      <c r="AI13" s="136">
        <f t="shared" si="0"/>
        <v>120.6899999999996</v>
      </c>
      <c r="AJ13" s="136">
        <f t="shared" si="0"/>
        <v>161.78999999999996</v>
      </c>
      <c r="AK13" s="136">
        <f t="shared" si="0"/>
        <v>-9.4199999999982538</v>
      </c>
      <c r="AL13" s="136">
        <f t="shared" si="0"/>
        <v>66.130000000000109</v>
      </c>
      <c r="AM13" s="172">
        <f t="shared" si="0"/>
        <v>-23</v>
      </c>
    </row>
    <row r="14" spans="1:39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25">
        <v>13153</v>
      </c>
      <c r="AB14" s="525">
        <v>13129.690000000002</v>
      </c>
      <c r="AC14" s="525">
        <v>13130.859999999999</v>
      </c>
      <c r="AD14" s="323">
        <f t="shared" si="0"/>
        <v>703.70000000000073</v>
      </c>
      <c r="AE14" s="136">
        <f t="shared" si="0"/>
        <v>779.32999999999811</v>
      </c>
      <c r="AF14" s="136">
        <f t="shared" si="0"/>
        <v>788.1299999999992</v>
      </c>
      <c r="AG14" s="136">
        <f t="shared" si="0"/>
        <v>764.7400000000016</v>
      </c>
      <c r="AH14" s="136">
        <f t="shared" si="0"/>
        <v>759.23999999999978</v>
      </c>
      <c r="AI14" s="136">
        <f t="shared" si="0"/>
        <v>715.92000000000189</v>
      </c>
      <c r="AJ14" s="136">
        <f t="shared" si="0"/>
        <v>722.52000000000044</v>
      </c>
      <c r="AK14" s="136">
        <f t="shared" si="0"/>
        <v>903.86999999999898</v>
      </c>
      <c r="AL14" s="136">
        <f t="shared" si="0"/>
        <v>-227.36000000000058</v>
      </c>
      <c r="AM14" s="172">
        <f t="shared" si="0"/>
        <v>67.860000000000582</v>
      </c>
    </row>
    <row r="15" spans="1:39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 t="shared" ref="T15" si="1"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 t="shared" ref="Z15" si="2">SUM(Z10:Z14)</f>
        <v>1234153.0499999998</v>
      </c>
      <c r="AA15" s="526">
        <v>1237592</v>
      </c>
      <c r="AB15" s="526">
        <v>1240460.8700000001</v>
      </c>
      <c r="AC15" s="526">
        <v>1239046.8500000001</v>
      </c>
      <c r="AD15" s="324">
        <f t="shared" si="0"/>
        <v>-277.3699999996461</v>
      </c>
      <c r="AE15" s="140">
        <f t="shared" si="0"/>
        <v>11550.929999999935</v>
      </c>
      <c r="AF15" s="140">
        <f t="shared" si="0"/>
        <v>9308.5399999998044</v>
      </c>
      <c r="AG15" s="140">
        <f t="shared" si="0"/>
        <v>8239.6400000001304</v>
      </c>
      <c r="AH15" s="140">
        <f t="shared" si="0"/>
        <v>7476.0000000002328</v>
      </c>
      <c r="AI15" s="140">
        <f t="shared" si="0"/>
        <v>-4616.0300000000279</v>
      </c>
      <c r="AJ15" s="140">
        <f t="shared" si="0"/>
        <v>2357.0800000000745</v>
      </c>
      <c r="AK15" s="140">
        <f t="shared" si="0"/>
        <v>18813.940000000177</v>
      </c>
      <c r="AL15" s="140">
        <f t="shared" si="0"/>
        <v>-28499.25</v>
      </c>
      <c r="AM15" s="167">
        <f t="shared" si="0"/>
        <v>24283.889999999665</v>
      </c>
    </row>
    <row r="16" spans="1:39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488"/>
      <c r="Z16" s="141"/>
      <c r="AA16" s="525"/>
      <c r="AB16" s="525"/>
      <c r="AC16" s="525"/>
      <c r="AD16" s="323"/>
      <c r="AE16" s="136"/>
      <c r="AF16" s="136"/>
      <c r="AG16" s="136"/>
      <c r="AH16" s="136"/>
      <c r="AI16" s="136"/>
      <c r="AJ16" s="136"/>
      <c r="AK16" s="136"/>
      <c r="AL16" s="136"/>
      <c r="AM16" s="172"/>
    </row>
    <row r="17" spans="1:39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489">
        <v>149605</v>
      </c>
      <c r="Z17" s="222">
        <f t="shared" ref="Z17:Z21" si="3">+Z24+Z31+Z38</f>
        <v>154081</v>
      </c>
      <c r="AA17" s="525">
        <v>147172</v>
      </c>
      <c r="AB17" s="525">
        <v>141596</v>
      </c>
      <c r="AC17" s="525">
        <v>146082</v>
      </c>
      <c r="AD17" s="325">
        <f t="shared" ref="AD17:AM22" si="4">O17-C17</f>
        <v>8629</v>
      </c>
      <c r="AE17" s="142">
        <f t="shared" si="4"/>
        <v>-703</v>
      </c>
      <c r="AF17" s="142">
        <f t="shared" si="4"/>
        <v>-4781</v>
      </c>
      <c r="AG17" s="142">
        <f t="shared" si="4"/>
        <v>-5212</v>
      </c>
      <c r="AH17" s="142">
        <f t="shared" si="4"/>
        <v>-7400</v>
      </c>
      <c r="AI17" s="142">
        <f t="shared" si="4"/>
        <v>-7289</v>
      </c>
      <c r="AJ17" s="142">
        <f t="shared" si="4"/>
        <v>1022</v>
      </c>
      <c r="AK17" s="142">
        <f t="shared" si="4"/>
        <v>4318</v>
      </c>
      <c r="AL17" s="142">
        <f t="shared" si="4"/>
        <v>10129</v>
      </c>
      <c r="AM17" s="166">
        <f t="shared" si="4"/>
        <v>-1407</v>
      </c>
    </row>
    <row r="18" spans="1:39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489">
        <v>40797</v>
      </c>
      <c r="Z18" s="222">
        <f t="shared" si="3"/>
        <v>42265</v>
      </c>
      <c r="AA18" s="525">
        <v>40962</v>
      </c>
      <c r="AB18" s="525">
        <v>40274</v>
      </c>
      <c r="AC18" s="525">
        <v>41180</v>
      </c>
      <c r="AD18" s="325">
        <f t="shared" si="4"/>
        <v>362</v>
      </c>
      <c r="AE18" s="142">
        <f t="shared" si="4"/>
        <v>-1407</v>
      </c>
      <c r="AF18" s="142">
        <f t="shared" si="4"/>
        <v>-3635</v>
      </c>
      <c r="AG18" s="142">
        <f t="shared" si="4"/>
        <v>-4018</v>
      </c>
      <c r="AH18" s="142">
        <f t="shared" si="4"/>
        <v>-2856</v>
      </c>
      <c r="AI18" s="142">
        <f t="shared" si="4"/>
        <v>-2933</v>
      </c>
      <c r="AJ18" s="142">
        <f t="shared" si="4"/>
        <v>-1359</v>
      </c>
      <c r="AK18" s="142">
        <f t="shared" si="4"/>
        <v>-451</v>
      </c>
      <c r="AL18" s="142">
        <f t="shared" si="4"/>
        <v>125</v>
      </c>
      <c r="AM18" s="166">
        <f t="shared" si="4"/>
        <v>-211</v>
      </c>
    </row>
    <row r="19" spans="1:39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489">
        <v>29912</v>
      </c>
      <c r="Z19" s="222">
        <f t="shared" si="3"/>
        <v>28213</v>
      </c>
      <c r="AA19" s="525">
        <v>25573</v>
      </c>
      <c r="AB19" s="525">
        <v>24623</v>
      </c>
      <c r="AC19" s="525">
        <v>29043</v>
      </c>
      <c r="AD19" s="325">
        <f t="shared" si="4"/>
        <v>2711</v>
      </c>
      <c r="AE19" s="142">
        <f t="shared" si="4"/>
        <v>9270</v>
      </c>
      <c r="AF19" s="142">
        <f t="shared" si="4"/>
        <v>4213</v>
      </c>
      <c r="AG19" s="142">
        <f t="shared" si="4"/>
        <v>3394</v>
      </c>
      <c r="AH19" s="142">
        <f t="shared" si="4"/>
        <v>1522</v>
      </c>
      <c r="AI19" s="142">
        <f t="shared" si="4"/>
        <v>3011</v>
      </c>
      <c r="AJ19" s="142">
        <f t="shared" si="4"/>
        <v>2344</v>
      </c>
      <c r="AK19" s="142">
        <f t="shared" si="4"/>
        <v>1921</v>
      </c>
      <c r="AL19" s="142">
        <f t="shared" si="4"/>
        <v>-1094</v>
      </c>
      <c r="AM19" s="166">
        <f t="shared" si="4"/>
        <v>1024</v>
      </c>
    </row>
    <row r="20" spans="1:39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90">
        <v>0</v>
      </c>
      <c r="Z20" s="222">
        <f t="shared" si="3"/>
        <v>0</v>
      </c>
      <c r="AA20" s="525">
        <v>0</v>
      </c>
      <c r="AB20" s="525">
        <v>0</v>
      </c>
      <c r="AC20" s="525">
        <v>0</v>
      </c>
      <c r="AD20" s="325">
        <f t="shared" si="4"/>
        <v>0</v>
      </c>
      <c r="AE20" s="142">
        <f t="shared" si="4"/>
        <v>0</v>
      </c>
      <c r="AF20" s="142">
        <f t="shared" si="4"/>
        <v>0</v>
      </c>
      <c r="AG20" s="142">
        <f t="shared" si="4"/>
        <v>0</v>
      </c>
      <c r="AH20" s="142">
        <f t="shared" si="4"/>
        <v>0</v>
      </c>
      <c r="AI20" s="142">
        <f t="shared" si="4"/>
        <v>0</v>
      </c>
      <c r="AJ20" s="142">
        <f t="shared" si="4"/>
        <v>0</v>
      </c>
      <c r="AK20" s="142">
        <f t="shared" si="4"/>
        <v>0</v>
      </c>
      <c r="AL20" s="142">
        <f t="shared" si="4"/>
        <v>0</v>
      </c>
      <c r="AM20" s="166">
        <f t="shared" si="4"/>
        <v>0</v>
      </c>
    </row>
    <row r="21" spans="1:39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90">
        <v>0</v>
      </c>
      <c r="Z21" s="222">
        <f t="shared" si="3"/>
        <v>0</v>
      </c>
      <c r="AA21" s="525">
        <v>0</v>
      </c>
      <c r="AB21" s="525">
        <v>0</v>
      </c>
      <c r="AC21" s="525">
        <v>0</v>
      </c>
      <c r="AD21" s="325">
        <f t="shared" si="4"/>
        <v>0</v>
      </c>
      <c r="AE21" s="142">
        <f t="shared" si="4"/>
        <v>0</v>
      </c>
      <c r="AF21" s="142">
        <f t="shared" si="4"/>
        <v>0</v>
      </c>
      <c r="AG21" s="142">
        <f t="shared" si="4"/>
        <v>0</v>
      </c>
      <c r="AH21" s="142">
        <f t="shared" si="4"/>
        <v>0</v>
      </c>
      <c r="AI21" s="142">
        <f t="shared" si="4"/>
        <v>0</v>
      </c>
      <c r="AJ21" s="142">
        <f t="shared" si="4"/>
        <v>0</v>
      </c>
      <c r="AK21" s="142">
        <f t="shared" si="4"/>
        <v>0</v>
      </c>
      <c r="AL21" s="142">
        <f t="shared" si="4"/>
        <v>0</v>
      </c>
      <c r="AM21" s="166">
        <f t="shared" si="4"/>
        <v>0</v>
      </c>
    </row>
    <row r="22" spans="1:39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489">
        <v>220314</v>
      </c>
      <c r="Z22" s="271">
        <f t="shared" ref="Z22" si="5">SUM(Z17:Z21)</f>
        <v>224559</v>
      </c>
      <c r="AA22" s="527">
        <v>213707</v>
      </c>
      <c r="AB22" s="527">
        <v>206493</v>
      </c>
      <c r="AC22" s="527">
        <v>216305</v>
      </c>
      <c r="AD22" s="325">
        <f t="shared" si="4"/>
        <v>11702</v>
      </c>
      <c r="AE22" s="142">
        <f t="shared" si="4"/>
        <v>7160</v>
      </c>
      <c r="AF22" s="142">
        <f t="shared" si="4"/>
        <v>-4203</v>
      </c>
      <c r="AG22" s="142">
        <f t="shared" si="4"/>
        <v>-5836</v>
      </c>
      <c r="AH22" s="142">
        <f t="shared" si="4"/>
        <v>-8734</v>
      </c>
      <c r="AI22" s="142">
        <f t="shared" si="4"/>
        <v>-7211</v>
      </c>
      <c r="AJ22" s="142">
        <f t="shared" si="4"/>
        <v>2007</v>
      </c>
      <c r="AK22" s="142">
        <f t="shared" si="4"/>
        <v>5788</v>
      </c>
      <c r="AL22" s="142">
        <f t="shared" si="4"/>
        <v>9160</v>
      </c>
      <c r="AM22" s="166">
        <f t="shared" si="4"/>
        <v>-594</v>
      </c>
    </row>
    <row r="23" spans="1:39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489"/>
      <c r="Z23" s="141"/>
      <c r="AA23" s="525"/>
      <c r="AB23" s="525"/>
      <c r="AC23" s="525"/>
      <c r="AD23" s="325"/>
      <c r="AE23" s="142"/>
      <c r="AF23" s="142"/>
      <c r="AG23" s="142"/>
      <c r="AH23" s="142"/>
      <c r="AI23" s="142"/>
      <c r="AJ23" s="142"/>
      <c r="AK23" s="142"/>
      <c r="AL23" s="142"/>
      <c r="AM23" s="166"/>
    </row>
    <row r="24" spans="1:39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489">
        <v>48055</v>
      </c>
      <c r="Z24" s="222">
        <v>53246</v>
      </c>
      <c r="AA24" s="525">
        <v>48884</v>
      </c>
      <c r="AB24" s="525">
        <v>45254</v>
      </c>
      <c r="AC24" s="525">
        <v>51448</v>
      </c>
      <c r="AD24" s="325">
        <f t="shared" ref="AD24:AM29" si="6">O24-C24</f>
        <v>1730</v>
      </c>
      <c r="AE24" s="142">
        <f t="shared" si="6"/>
        <v>-13609</v>
      </c>
      <c r="AF24" s="142">
        <f t="shared" si="6"/>
        <v>-17942</v>
      </c>
      <c r="AG24" s="142">
        <f t="shared" si="6"/>
        <v>-16322</v>
      </c>
      <c r="AH24" s="142">
        <f t="shared" si="6"/>
        <v>-18059</v>
      </c>
      <c r="AI24" s="142">
        <f t="shared" si="6"/>
        <v>-20696</v>
      </c>
      <c r="AJ24" s="142">
        <f t="shared" si="6"/>
        <v>-18388</v>
      </c>
      <c r="AK24" s="142">
        <f t="shared" si="6"/>
        <v>-21590</v>
      </c>
      <c r="AL24" s="142">
        <f t="shared" si="6"/>
        <v>-16692</v>
      </c>
      <c r="AM24" s="166">
        <f t="shared" si="6"/>
        <v>-22550</v>
      </c>
    </row>
    <row r="25" spans="1:39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489">
        <v>6479</v>
      </c>
      <c r="Z25" s="222">
        <v>7649</v>
      </c>
      <c r="AA25" s="525">
        <v>7179</v>
      </c>
      <c r="AB25" s="525">
        <v>6864</v>
      </c>
      <c r="AC25" s="525">
        <v>7870</v>
      </c>
      <c r="AD25" s="325">
        <f t="shared" si="6"/>
        <v>830</v>
      </c>
      <c r="AE25" s="142">
        <f t="shared" si="6"/>
        <v>-1172</v>
      </c>
      <c r="AF25" s="142">
        <f t="shared" si="6"/>
        <v>-2742</v>
      </c>
      <c r="AG25" s="142">
        <f t="shared" si="6"/>
        <v>-2481</v>
      </c>
      <c r="AH25" s="142">
        <f t="shared" si="6"/>
        <v>-2267</v>
      </c>
      <c r="AI25" s="142">
        <f t="shared" si="6"/>
        <v>-2914</v>
      </c>
      <c r="AJ25" s="142">
        <f t="shared" si="6"/>
        <v>-2818</v>
      </c>
      <c r="AK25" s="142">
        <f t="shared" si="6"/>
        <v>-3144</v>
      </c>
      <c r="AL25" s="142">
        <f t="shared" si="6"/>
        <v>-2691</v>
      </c>
      <c r="AM25" s="166">
        <f t="shared" si="6"/>
        <v>-1937</v>
      </c>
    </row>
    <row r="26" spans="1:39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489">
        <v>14262</v>
      </c>
      <c r="Z26" s="222">
        <v>13328</v>
      </c>
      <c r="AA26" s="525">
        <v>11335</v>
      </c>
      <c r="AB26" s="525">
        <v>10795</v>
      </c>
      <c r="AC26" s="525">
        <v>15159</v>
      </c>
      <c r="AD26" s="325">
        <f t="shared" si="6"/>
        <v>2115</v>
      </c>
      <c r="AE26" s="142">
        <f t="shared" si="6"/>
        <v>3495</v>
      </c>
      <c r="AF26" s="142">
        <f t="shared" si="6"/>
        <v>-2018</v>
      </c>
      <c r="AG26" s="142">
        <f t="shared" si="6"/>
        <v>-1556</v>
      </c>
      <c r="AH26" s="142">
        <f t="shared" si="6"/>
        <v>-3140</v>
      </c>
      <c r="AI26" s="142">
        <f t="shared" si="6"/>
        <v>-925</v>
      </c>
      <c r="AJ26" s="142">
        <f t="shared" si="6"/>
        <v>-1355</v>
      </c>
      <c r="AK26" s="142">
        <f t="shared" si="6"/>
        <v>-959</v>
      </c>
      <c r="AL26" s="142">
        <f t="shared" si="6"/>
        <v>-3795</v>
      </c>
      <c r="AM26" s="166">
        <f t="shared" si="6"/>
        <v>-810</v>
      </c>
    </row>
    <row r="27" spans="1:39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90">
        <v>0</v>
      </c>
      <c r="Z27" s="222">
        <v>0</v>
      </c>
      <c r="AA27" s="525">
        <v>0</v>
      </c>
      <c r="AB27" s="525">
        <v>0</v>
      </c>
      <c r="AC27" s="525">
        <v>0</v>
      </c>
      <c r="AD27" s="325">
        <f t="shared" si="6"/>
        <v>0</v>
      </c>
      <c r="AE27" s="142">
        <f t="shared" si="6"/>
        <v>0</v>
      </c>
      <c r="AF27" s="142">
        <f t="shared" si="6"/>
        <v>0</v>
      </c>
      <c r="AG27" s="142">
        <f t="shared" si="6"/>
        <v>0</v>
      </c>
      <c r="AH27" s="142">
        <f t="shared" si="6"/>
        <v>0</v>
      </c>
      <c r="AI27" s="142">
        <f t="shared" si="6"/>
        <v>0</v>
      </c>
      <c r="AJ27" s="142">
        <f t="shared" si="6"/>
        <v>0</v>
      </c>
      <c r="AK27" s="142">
        <f t="shared" si="6"/>
        <v>0</v>
      </c>
      <c r="AL27" s="142">
        <f t="shared" si="6"/>
        <v>0</v>
      </c>
      <c r="AM27" s="166">
        <f t="shared" si="6"/>
        <v>0</v>
      </c>
    </row>
    <row r="28" spans="1:39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90">
        <v>0</v>
      </c>
      <c r="Z28" s="222">
        <v>0</v>
      </c>
      <c r="AA28" s="525">
        <v>0</v>
      </c>
      <c r="AB28" s="525">
        <v>0</v>
      </c>
      <c r="AC28" s="525">
        <v>0</v>
      </c>
      <c r="AD28" s="325">
        <f t="shared" si="6"/>
        <v>0</v>
      </c>
      <c r="AE28" s="142">
        <f t="shared" si="6"/>
        <v>0</v>
      </c>
      <c r="AF28" s="142">
        <f t="shared" si="6"/>
        <v>0</v>
      </c>
      <c r="AG28" s="142">
        <f t="shared" si="6"/>
        <v>0</v>
      </c>
      <c r="AH28" s="142">
        <f t="shared" si="6"/>
        <v>0</v>
      </c>
      <c r="AI28" s="142">
        <f t="shared" si="6"/>
        <v>0</v>
      </c>
      <c r="AJ28" s="142">
        <f t="shared" si="6"/>
        <v>0</v>
      </c>
      <c r="AK28" s="142">
        <f t="shared" si="6"/>
        <v>0</v>
      </c>
      <c r="AL28" s="142">
        <f t="shared" si="6"/>
        <v>0</v>
      </c>
      <c r="AM28" s="166">
        <f t="shared" si="6"/>
        <v>0</v>
      </c>
    </row>
    <row r="29" spans="1:39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 t="shared" ref="T29" si="7"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489">
        <v>68796</v>
      </c>
      <c r="Z29" s="271">
        <f t="shared" ref="Z29" si="8">SUM(Z24:Z28)</f>
        <v>74223</v>
      </c>
      <c r="AA29" s="527">
        <v>67398</v>
      </c>
      <c r="AB29" s="527">
        <v>62913</v>
      </c>
      <c r="AC29" s="527">
        <v>74477</v>
      </c>
      <c r="AD29" s="325">
        <f t="shared" si="6"/>
        <v>4675</v>
      </c>
      <c r="AE29" s="142">
        <f t="shared" si="6"/>
        <v>-11286</v>
      </c>
      <c r="AF29" s="142">
        <f t="shared" si="6"/>
        <v>-22702</v>
      </c>
      <c r="AG29" s="142">
        <f t="shared" si="6"/>
        <v>-20359</v>
      </c>
      <c r="AH29" s="142">
        <f t="shared" si="6"/>
        <v>-23466</v>
      </c>
      <c r="AI29" s="142">
        <f t="shared" si="6"/>
        <v>-24535</v>
      </c>
      <c r="AJ29" s="142">
        <f t="shared" si="6"/>
        <v>-22561</v>
      </c>
      <c r="AK29" s="142">
        <f t="shared" si="6"/>
        <v>-25693</v>
      </c>
      <c r="AL29" s="142">
        <f t="shared" si="6"/>
        <v>-23178</v>
      </c>
      <c r="AM29" s="166">
        <f t="shared" si="6"/>
        <v>-25297</v>
      </c>
    </row>
    <row r="30" spans="1:39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489"/>
      <c r="Z30" s="222"/>
      <c r="AA30" s="525"/>
      <c r="AB30" s="525"/>
      <c r="AC30" s="525"/>
      <c r="AD30" s="325"/>
      <c r="AE30" s="142"/>
      <c r="AF30" s="142"/>
      <c r="AG30" s="142"/>
      <c r="AH30" s="142"/>
      <c r="AI30" s="142"/>
      <c r="AJ30" s="142"/>
      <c r="AK30" s="142"/>
      <c r="AL30" s="142"/>
      <c r="AM30" s="166"/>
    </row>
    <row r="31" spans="1:39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489">
        <v>18614</v>
      </c>
      <c r="Z31" s="222">
        <v>19639</v>
      </c>
      <c r="AA31" s="525">
        <v>20095</v>
      </c>
      <c r="AB31" s="525">
        <v>20083</v>
      </c>
      <c r="AC31" s="525">
        <v>19475</v>
      </c>
      <c r="AD31" s="325">
        <f t="shared" ref="AD31:AM36" si="9">O31-C31</f>
        <v>1613</v>
      </c>
      <c r="AE31" s="142">
        <f t="shared" si="9"/>
        <v>-277</v>
      </c>
      <c r="AF31" s="142">
        <f t="shared" si="9"/>
        <v>-6381</v>
      </c>
      <c r="AG31" s="142">
        <f t="shared" si="9"/>
        <v>-9729</v>
      </c>
      <c r="AH31" s="142">
        <f t="shared" si="9"/>
        <v>-9682</v>
      </c>
      <c r="AI31" s="142">
        <f t="shared" si="9"/>
        <v>-10171</v>
      </c>
      <c r="AJ31" s="142">
        <f t="shared" si="9"/>
        <v>-6525</v>
      </c>
      <c r="AK31" s="142">
        <f t="shared" si="9"/>
        <v>-5227</v>
      </c>
      <c r="AL31" s="142">
        <f t="shared" si="9"/>
        <v>-7033</v>
      </c>
      <c r="AM31" s="166">
        <f t="shared" si="9"/>
        <v>-9953</v>
      </c>
    </row>
    <row r="32" spans="1:39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489">
        <v>3544</v>
      </c>
      <c r="Z32" s="222">
        <v>3809</v>
      </c>
      <c r="AA32" s="525">
        <v>4051</v>
      </c>
      <c r="AB32" s="525">
        <v>3997</v>
      </c>
      <c r="AC32" s="525">
        <v>3931</v>
      </c>
      <c r="AD32" s="325">
        <f t="shared" si="9"/>
        <v>450</v>
      </c>
      <c r="AE32" s="142">
        <f t="shared" si="9"/>
        <v>27</v>
      </c>
      <c r="AF32" s="142">
        <f t="shared" si="9"/>
        <v>-2309</v>
      </c>
      <c r="AG32" s="142">
        <f t="shared" si="9"/>
        <v>-2562</v>
      </c>
      <c r="AH32" s="142">
        <f t="shared" si="9"/>
        <v>-2196</v>
      </c>
      <c r="AI32" s="142">
        <f t="shared" si="9"/>
        <v>-2435</v>
      </c>
      <c r="AJ32" s="142">
        <f t="shared" si="9"/>
        <v>-2407</v>
      </c>
      <c r="AK32" s="142">
        <f t="shared" si="9"/>
        <v>-2570</v>
      </c>
      <c r="AL32" s="142">
        <f t="shared" si="9"/>
        <v>-2700</v>
      </c>
      <c r="AM32" s="166">
        <f t="shared" si="9"/>
        <v>-2307</v>
      </c>
    </row>
    <row r="33" spans="1:39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489">
        <v>4397</v>
      </c>
      <c r="Z33" s="222">
        <v>4119</v>
      </c>
      <c r="AA33" s="525">
        <v>4293</v>
      </c>
      <c r="AB33" s="525">
        <v>4035</v>
      </c>
      <c r="AC33" s="525">
        <v>3853</v>
      </c>
      <c r="AD33" s="325">
        <f t="shared" si="9"/>
        <v>-292</v>
      </c>
      <c r="AE33" s="142">
        <f t="shared" si="9"/>
        <v>2737</v>
      </c>
      <c r="AF33" s="142">
        <f t="shared" si="9"/>
        <v>1463</v>
      </c>
      <c r="AG33" s="142">
        <f t="shared" si="9"/>
        <v>-313</v>
      </c>
      <c r="AH33" s="142">
        <f t="shared" si="9"/>
        <v>182</v>
      </c>
      <c r="AI33" s="142">
        <f t="shared" si="9"/>
        <v>-672</v>
      </c>
      <c r="AJ33" s="142">
        <f t="shared" si="9"/>
        <v>-228</v>
      </c>
      <c r="AK33" s="142">
        <f t="shared" si="9"/>
        <v>-341</v>
      </c>
      <c r="AL33" s="142">
        <f t="shared" si="9"/>
        <v>-149</v>
      </c>
      <c r="AM33" s="166">
        <f t="shared" si="9"/>
        <v>-283</v>
      </c>
    </row>
    <row r="34" spans="1:39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90">
        <v>0</v>
      </c>
      <c r="Z34" s="222">
        <v>0</v>
      </c>
      <c r="AA34" s="525">
        <v>0</v>
      </c>
      <c r="AB34" s="525">
        <v>0</v>
      </c>
      <c r="AC34" s="525">
        <v>0</v>
      </c>
      <c r="AD34" s="325">
        <f t="shared" si="9"/>
        <v>0</v>
      </c>
      <c r="AE34" s="142">
        <f t="shared" si="9"/>
        <v>0</v>
      </c>
      <c r="AF34" s="142">
        <f t="shared" si="9"/>
        <v>0</v>
      </c>
      <c r="AG34" s="142">
        <f t="shared" si="9"/>
        <v>0</v>
      </c>
      <c r="AH34" s="142">
        <f t="shared" si="9"/>
        <v>0</v>
      </c>
      <c r="AI34" s="142">
        <f t="shared" si="9"/>
        <v>0</v>
      </c>
      <c r="AJ34" s="142">
        <f t="shared" si="9"/>
        <v>0</v>
      </c>
      <c r="AK34" s="142">
        <f t="shared" si="9"/>
        <v>0</v>
      </c>
      <c r="AL34" s="142">
        <f t="shared" si="9"/>
        <v>0</v>
      </c>
      <c r="AM34" s="166">
        <f t="shared" si="9"/>
        <v>0</v>
      </c>
    </row>
    <row r="35" spans="1:39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90">
        <v>0</v>
      </c>
      <c r="Z35" s="222">
        <v>0</v>
      </c>
      <c r="AA35" s="525">
        <v>0</v>
      </c>
      <c r="AB35" s="525">
        <v>0</v>
      </c>
      <c r="AC35" s="525">
        <v>0</v>
      </c>
      <c r="AD35" s="325">
        <f t="shared" si="9"/>
        <v>0</v>
      </c>
      <c r="AE35" s="142">
        <f t="shared" si="9"/>
        <v>0</v>
      </c>
      <c r="AF35" s="142">
        <f t="shared" si="9"/>
        <v>0</v>
      </c>
      <c r="AG35" s="142">
        <f t="shared" si="9"/>
        <v>0</v>
      </c>
      <c r="AH35" s="142">
        <f t="shared" si="9"/>
        <v>0</v>
      </c>
      <c r="AI35" s="142">
        <f t="shared" si="9"/>
        <v>0</v>
      </c>
      <c r="AJ35" s="142">
        <f t="shared" si="9"/>
        <v>0</v>
      </c>
      <c r="AK35" s="142">
        <f t="shared" si="9"/>
        <v>0</v>
      </c>
      <c r="AL35" s="142">
        <f t="shared" si="9"/>
        <v>0</v>
      </c>
      <c r="AM35" s="166">
        <f t="shared" si="9"/>
        <v>0</v>
      </c>
    </row>
    <row r="36" spans="1:39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 t="shared" ref="T36" si="10"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489">
        <v>26555</v>
      </c>
      <c r="Z36" s="271">
        <f t="shared" ref="Z36" si="11">SUM(Z31:Z35)</f>
        <v>27567</v>
      </c>
      <c r="AA36" s="527">
        <v>28439</v>
      </c>
      <c r="AB36" s="527">
        <v>28115</v>
      </c>
      <c r="AC36" s="527">
        <v>27259</v>
      </c>
      <c r="AD36" s="325">
        <f t="shared" si="9"/>
        <v>1771</v>
      </c>
      <c r="AE36" s="142">
        <f t="shared" si="9"/>
        <v>2487</v>
      </c>
      <c r="AF36" s="142">
        <f t="shared" si="9"/>
        <v>-7227</v>
      </c>
      <c r="AG36" s="142">
        <f t="shared" si="9"/>
        <v>-12604</v>
      </c>
      <c r="AH36" s="142">
        <f t="shared" si="9"/>
        <v>-11696</v>
      </c>
      <c r="AI36" s="142">
        <f t="shared" si="9"/>
        <v>-13278</v>
      </c>
      <c r="AJ36" s="142">
        <f t="shared" si="9"/>
        <v>-9160</v>
      </c>
      <c r="AK36" s="142">
        <f t="shared" si="9"/>
        <v>-8138</v>
      </c>
      <c r="AL36" s="142">
        <f t="shared" si="9"/>
        <v>-9882</v>
      </c>
      <c r="AM36" s="166">
        <f t="shared" si="9"/>
        <v>-12543</v>
      </c>
    </row>
    <row r="37" spans="1:39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489"/>
      <c r="Z37" s="222"/>
      <c r="AA37" s="525"/>
      <c r="AB37" s="525"/>
      <c r="AC37" s="525"/>
      <c r="AD37" s="325"/>
      <c r="AE37" s="142"/>
      <c r="AF37" s="142"/>
      <c r="AG37" s="142"/>
      <c r="AH37" s="142"/>
      <c r="AI37" s="142"/>
      <c r="AJ37" s="142"/>
      <c r="AK37" s="142"/>
      <c r="AL37" s="142"/>
      <c r="AM37" s="166"/>
    </row>
    <row r="38" spans="1:39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489">
        <v>82936</v>
      </c>
      <c r="Z38" s="222">
        <v>81196</v>
      </c>
      <c r="AA38" s="525">
        <v>78193</v>
      </c>
      <c r="AB38" s="525">
        <v>76259</v>
      </c>
      <c r="AC38" s="525">
        <v>75159</v>
      </c>
      <c r="AD38" s="325">
        <f t="shared" ref="AD38:AM43" si="12">O38-C38</f>
        <v>5286</v>
      </c>
      <c r="AE38" s="142">
        <f t="shared" si="12"/>
        <v>13183</v>
      </c>
      <c r="AF38" s="142">
        <f t="shared" si="12"/>
        <v>19542</v>
      </c>
      <c r="AG38" s="142">
        <f t="shared" si="12"/>
        <v>20839</v>
      </c>
      <c r="AH38" s="142">
        <f t="shared" si="12"/>
        <v>20341</v>
      </c>
      <c r="AI38" s="142">
        <f t="shared" si="12"/>
        <v>23578</v>
      </c>
      <c r="AJ38" s="142">
        <f t="shared" si="12"/>
        <v>25935</v>
      </c>
      <c r="AK38" s="142">
        <f t="shared" si="12"/>
        <v>31135</v>
      </c>
      <c r="AL38" s="142">
        <f t="shared" si="12"/>
        <v>33854</v>
      </c>
      <c r="AM38" s="166">
        <f t="shared" si="12"/>
        <v>31096</v>
      </c>
    </row>
    <row r="39" spans="1:39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489">
        <v>30774</v>
      </c>
      <c r="Z39" s="222">
        <v>30807</v>
      </c>
      <c r="AA39" s="525">
        <v>29732</v>
      </c>
      <c r="AB39" s="525">
        <v>29413</v>
      </c>
      <c r="AC39" s="525">
        <v>29379</v>
      </c>
      <c r="AD39" s="325">
        <f t="shared" si="12"/>
        <v>-918</v>
      </c>
      <c r="AE39" s="142">
        <f t="shared" si="12"/>
        <v>-262</v>
      </c>
      <c r="AF39" s="142">
        <f t="shared" si="12"/>
        <v>1416</v>
      </c>
      <c r="AG39" s="142">
        <f t="shared" si="12"/>
        <v>1025</v>
      </c>
      <c r="AH39" s="142">
        <f t="shared" si="12"/>
        <v>1607</v>
      </c>
      <c r="AI39" s="142">
        <f t="shared" si="12"/>
        <v>2416</v>
      </c>
      <c r="AJ39" s="142">
        <f t="shared" si="12"/>
        <v>3866</v>
      </c>
      <c r="AK39" s="142">
        <f t="shared" si="12"/>
        <v>5263</v>
      </c>
      <c r="AL39" s="142">
        <f t="shared" si="12"/>
        <v>5516</v>
      </c>
      <c r="AM39" s="166">
        <f t="shared" si="12"/>
        <v>4033</v>
      </c>
    </row>
    <row r="40" spans="1:39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489">
        <v>11253</v>
      </c>
      <c r="Z40" s="222">
        <v>10766</v>
      </c>
      <c r="AA40" s="525">
        <v>9945</v>
      </c>
      <c r="AB40" s="525">
        <v>9793</v>
      </c>
      <c r="AC40" s="525">
        <v>10031</v>
      </c>
      <c r="AD40" s="325">
        <f t="shared" si="12"/>
        <v>888</v>
      </c>
      <c r="AE40" s="142">
        <f t="shared" si="12"/>
        <v>3038</v>
      </c>
      <c r="AF40" s="142">
        <f t="shared" si="12"/>
        <v>4768</v>
      </c>
      <c r="AG40" s="142">
        <f t="shared" si="12"/>
        <v>5263</v>
      </c>
      <c r="AH40" s="142">
        <f t="shared" si="12"/>
        <v>4480</v>
      </c>
      <c r="AI40" s="142">
        <f t="shared" si="12"/>
        <v>4608</v>
      </c>
      <c r="AJ40" s="142">
        <f t="shared" si="12"/>
        <v>3927</v>
      </c>
      <c r="AK40" s="142">
        <f t="shared" si="12"/>
        <v>3221</v>
      </c>
      <c r="AL40" s="142">
        <f t="shared" si="12"/>
        <v>2850</v>
      </c>
      <c r="AM40" s="166">
        <f t="shared" si="12"/>
        <v>2117</v>
      </c>
    </row>
    <row r="41" spans="1:39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90">
        <v>0</v>
      </c>
      <c r="Z41" s="222">
        <v>0</v>
      </c>
      <c r="AA41" s="525">
        <v>0</v>
      </c>
      <c r="AB41" s="525">
        <v>0</v>
      </c>
      <c r="AC41" s="525">
        <v>0</v>
      </c>
      <c r="AD41" s="325">
        <f t="shared" si="12"/>
        <v>0</v>
      </c>
      <c r="AE41" s="142">
        <f t="shared" si="12"/>
        <v>0</v>
      </c>
      <c r="AF41" s="142">
        <f t="shared" si="12"/>
        <v>0</v>
      </c>
      <c r="AG41" s="142">
        <f t="shared" si="12"/>
        <v>0</v>
      </c>
      <c r="AH41" s="142">
        <f t="shared" si="12"/>
        <v>0</v>
      </c>
      <c r="AI41" s="142">
        <f t="shared" si="12"/>
        <v>0</v>
      </c>
      <c r="AJ41" s="142">
        <f t="shared" si="12"/>
        <v>0</v>
      </c>
      <c r="AK41" s="142">
        <f t="shared" si="12"/>
        <v>0</v>
      </c>
      <c r="AL41" s="142">
        <f t="shared" si="12"/>
        <v>0</v>
      </c>
      <c r="AM41" s="166">
        <f t="shared" si="12"/>
        <v>0</v>
      </c>
    </row>
    <row r="42" spans="1:39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90">
        <v>0</v>
      </c>
      <c r="Z42" s="222">
        <v>0</v>
      </c>
      <c r="AA42" s="525">
        <v>0</v>
      </c>
      <c r="AB42" s="525">
        <v>0</v>
      </c>
      <c r="AC42" s="525">
        <v>0</v>
      </c>
      <c r="AD42" s="325">
        <f t="shared" si="12"/>
        <v>0</v>
      </c>
      <c r="AE42" s="142">
        <f t="shared" si="12"/>
        <v>0</v>
      </c>
      <c r="AF42" s="142">
        <f t="shared" si="12"/>
        <v>0</v>
      </c>
      <c r="AG42" s="142">
        <f t="shared" si="12"/>
        <v>0</v>
      </c>
      <c r="AH42" s="142">
        <f t="shared" si="12"/>
        <v>0</v>
      </c>
      <c r="AI42" s="142">
        <f t="shared" si="12"/>
        <v>0</v>
      </c>
      <c r="AJ42" s="142">
        <f t="shared" si="12"/>
        <v>0</v>
      </c>
      <c r="AK42" s="142">
        <f t="shared" si="12"/>
        <v>0</v>
      </c>
      <c r="AL42" s="142">
        <f t="shared" si="12"/>
        <v>0</v>
      </c>
      <c r="AM42" s="166">
        <f t="shared" si="12"/>
        <v>0</v>
      </c>
    </row>
    <row r="43" spans="1:39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 t="shared" ref="T43" si="13"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7">
        <v>124963</v>
      </c>
      <c r="Z43" s="270">
        <f t="shared" ref="Z43" si="14">SUM(Z38:Z42)</f>
        <v>122769</v>
      </c>
      <c r="AA43" s="526">
        <v>117870</v>
      </c>
      <c r="AB43" s="526">
        <v>115465</v>
      </c>
      <c r="AC43" s="526">
        <v>114569</v>
      </c>
      <c r="AD43" s="324">
        <f t="shared" si="12"/>
        <v>5256</v>
      </c>
      <c r="AE43" s="140">
        <f t="shared" si="12"/>
        <v>15959</v>
      </c>
      <c r="AF43" s="140">
        <f t="shared" si="12"/>
        <v>25726</v>
      </c>
      <c r="AG43" s="140">
        <f t="shared" si="12"/>
        <v>27127</v>
      </c>
      <c r="AH43" s="140">
        <f t="shared" si="12"/>
        <v>26428</v>
      </c>
      <c r="AI43" s="140">
        <f t="shared" si="12"/>
        <v>30602</v>
      </c>
      <c r="AJ43" s="140">
        <f t="shared" si="12"/>
        <v>33728</v>
      </c>
      <c r="AK43" s="140">
        <f t="shared" si="12"/>
        <v>39619</v>
      </c>
      <c r="AL43" s="140">
        <f t="shared" si="12"/>
        <v>42220</v>
      </c>
      <c r="AM43" s="167">
        <f t="shared" si="12"/>
        <v>37246</v>
      </c>
    </row>
    <row r="44" spans="1:39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491"/>
      <c r="Z44" s="223"/>
      <c r="AA44" s="528"/>
      <c r="AB44" s="528"/>
      <c r="AC44" s="528"/>
      <c r="AD44" s="326"/>
      <c r="AE44" s="149"/>
      <c r="AF44" s="149"/>
      <c r="AG44" s="149"/>
      <c r="AH44" s="149"/>
      <c r="AI44" s="149"/>
      <c r="AJ44" s="149"/>
      <c r="AK44" s="149"/>
      <c r="AL44" s="149"/>
      <c r="AM44" s="168"/>
    </row>
    <row r="45" spans="1:39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492">
        <v>15893909.589999992</v>
      </c>
      <c r="Z45" s="223">
        <v>19458748.120000005</v>
      </c>
      <c r="AA45" s="528">
        <v>18964916</v>
      </c>
      <c r="AB45" s="528">
        <v>16416420.310000006</v>
      </c>
      <c r="AC45" s="528">
        <v>15087712.100000005</v>
      </c>
      <c r="AD45" s="327">
        <f t="shared" ref="AD45:AM50" si="15">O45-C45</f>
        <v>-911377.21999998391</v>
      </c>
      <c r="AE45" s="150">
        <f t="shared" si="15"/>
        <v>-2159412.8500000238</v>
      </c>
      <c r="AF45" s="150">
        <f t="shared" si="15"/>
        <v>862235.26000002585</v>
      </c>
      <c r="AG45" s="150">
        <f t="shared" si="15"/>
        <v>1410120.5300000086</v>
      </c>
      <c r="AH45" s="150">
        <f t="shared" si="15"/>
        <v>741653.17000002787</v>
      </c>
      <c r="AI45" s="150">
        <f t="shared" si="15"/>
        <v>891756.520000007</v>
      </c>
      <c r="AJ45" s="150">
        <f t="shared" si="15"/>
        <v>4005597.229999952</v>
      </c>
      <c r="AK45" s="150">
        <f t="shared" si="15"/>
        <v>2318916.1299999896</v>
      </c>
      <c r="AL45" s="150">
        <f t="shared" si="15"/>
        <v>1741946.0600000098</v>
      </c>
      <c r="AM45" s="169">
        <f t="shared" si="15"/>
        <v>510118.33999999799</v>
      </c>
    </row>
    <row r="46" spans="1:39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492">
        <v>3300946.1699999976</v>
      </c>
      <c r="Z46" s="223">
        <v>4026599.6299999971</v>
      </c>
      <c r="AA46" s="528">
        <v>3958328</v>
      </c>
      <c r="AB46" s="528">
        <v>3636972.1699999976</v>
      </c>
      <c r="AC46" s="528">
        <v>3299100.4999999981</v>
      </c>
      <c r="AD46" s="327">
        <f t="shared" si="15"/>
        <v>-427486.44000000227</v>
      </c>
      <c r="AE46" s="150">
        <f t="shared" si="15"/>
        <v>-646843.42000000179</v>
      </c>
      <c r="AF46" s="150">
        <f t="shared" si="15"/>
        <v>-176092.33999999706</v>
      </c>
      <c r="AG46" s="150">
        <f t="shared" si="15"/>
        <v>-34469.349999996834</v>
      </c>
      <c r="AH46" s="150">
        <f t="shared" si="15"/>
        <v>-94462.740000001155</v>
      </c>
      <c r="AI46" s="150">
        <f t="shared" si="15"/>
        <v>45490.79999999702</v>
      </c>
      <c r="AJ46" s="150">
        <f t="shared" si="15"/>
        <v>485095.0800000024</v>
      </c>
      <c r="AK46" s="150">
        <f t="shared" si="15"/>
        <v>253698.82000000356</v>
      </c>
      <c r="AL46" s="150">
        <f t="shared" si="15"/>
        <v>150370.51000000536</v>
      </c>
      <c r="AM46" s="169">
        <f t="shared" si="15"/>
        <v>-75499.600000004284</v>
      </c>
    </row>
    <row r="47" spans="1:39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492">
        <v>17338514.480000004</v>
      </c>
      <c r="Z47" s="223">
        <v>17454059.020000003</v>
      </c>
      <c r="AA47" s="528">
        <v>15157505</v>
      </c>
      <c r="AB47" s="528">
        <v>13666049.280000001</v>
      </c>
      <c r="AC47" s="528">
        <v>14367235.959999997</v>
      </c>
      <c r="AD47" s="327">
        <f t="shared" si="15"/>
        <v>3618835.7099999972</v>
      </c>
      <c r="AE47" s="150">
        <f t="shared" si="15"/>
        <v>9433971.7499999963</v>
      </c>
      <c r="AF47" s="150">
        <f t="shared" si="15"/>
        <v>2166691.339999998</v>
      </c>
      <c r="AG47" s="150">
        <f t="shared" si="15"/>
        <v>269727.34999998659</v>
      </c>
      <c r="AH47" s="150">
        <f t="shared" si="15"/>
        <v>1617208.0350000001</v>
      </c>
      <c r="AI47" s="150">
        <f t="shared" si="15"/>
        <v>1823564.599999994</v>
      </c>
      <c r="AJ47" s="150">
        <f t="shared" si="15"/>
        <v>5191008.3300000019</v>
      </c>
      <c r="AK47" s="150">
        <f t="shared" si="15"/>
        <v>2833736.0899999961</v>
      </c>
      <c r="AL47" s="150">
        <f t="shared" si="15"/>
        <v>-1666438.7900000028</v>
      </c>
      <c r="AM47" s="169">
        <f t="shared" si="15"/>
        <v>-1662613.5700000003</v>
      </c>
    </row>
    <row r="48" spans="1:39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93">
        <v>0</v>
      </c>
      <c r="Z48" s="223">
        <v>0</v>
      </c>
      <c r="AA48" s="528">
        <v>0</v>
      </c>
      <c r="AB48" s="528">
        <v>0</v>
      </c>
      <c r="AC48" s="528">
        <v>0</v>
      </c>
      <c r="AD48" s="327">
        <f t="shared" si="15"/>
        <v>0</v>
      </c>
      <c r="AE48" s="150">
        <f t="shared" si="15"/>
        <v>0</v>
      </c>
      <c r="AF48" s="150">
        <f t="shared" si="15"/>
        <v>0</v>
      </c>
      <c r="AG48" s="150">
        <f t="shared" si="15"/>
        <v>0</v>
      </c>
      <c r="AH48" s="150">
        <f t="shared" si="15"/>
        <v>0</v>
      </c>
      <c r="AI48" s="150">
        <f t="shared" si="15"/>
        <v>0</v>
      </c>
      <c r="AJ48" s="150">
        <f t="shared" si="15"/>
        <v>0</v>
      </c>
      <c r="AK48" s="150">
        <f t="shared" si="15"/>
        <v>0</v>
      </c>
      <c r="AL48" s="150">
        <f t="shared" si="15"/>
        <v>0</v>
      </c>
      <c r="AM48" s="169">
        <f t="shared" si="15"/>
        <v>0</v>
      </c>
    </row>
    <row r="49" spans="1:39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93">
        <v>0</v>
      </c>
      <c r="Z49" s="223">
        <v>0</v>
      </c>
      <c r="AA49" s="528">
        <v>0</v>
      </c>
      <c r="AB49" s="528">
        <v>0</v>
      </c>
      <c r="AC49" s="528">
        <v>0</v>
      </c>
      <c r="AD49" s="327">
        <f t="shared" si="15"/>
        <v>0</v>
      </c>
      <c r="AE49" s="150">
        <f t="shared" si="15"/>
        <v>0</v>
      </c>
      <c r="AF49" s="150">
        <f t="shared" si="15"/>
        <v>0</v>
      </c>
      <c r="AG49" s="150">
        <f t="shared" si="15"/>
        <v>0</v>
      </c>
      <c r="AH49" s="150">
        <f t="shared" si="15"/>
        <v>0</v>
      </c>
      <c r="AI49" s="150">
        <f t="shared" si="15"/>
        <v>0</v>
      </c>
      <c r="AJ49" s="150">
        <f t="shared" si="15"/>
        <v>0</v>
      </c>
      <c r="AK49" s="150">
        <f t="shared" si="15"/>
        <v>0</v>
      </c>
      <c r="AL49" s="150">
        <f t="shared" si="15"/>
        <v>0</v>
      </c>
      <c r="AM49" s="169">
        <f t="shared" si="15"/>
        <v>0</v>
      </c>
    </row>
    <row r="50" spans="1:39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 t="shared" ref="T50" si="16"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492">
        <v>36533370.239999995</v>
      </c>
      <c r="Z50" s="224">
        <f t="shared" ref="Z50" si="17"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327">
        <f t="shared" si="15"/>
        <v>2279972.0500000119</v>
      </c>
      <c r="AE50" s="150">
        <f t="shared" si="15"/>
        <v>6627715.4799999744</v>
      </c>
      <c r="AF50" s="150">
        <f t="shared" si="15"/>
        <v>2852834.2600000277</v>
      </c>
      <c r="AG50" s="150">
        <f t="shared" si="15"/>
        <v>1645378.5299999975</v>
      </c>
      <c r="AH50" s="150">
        <f t="shared" si="15"/>
        <v>2264398.4650000259</v>
      </c>
      <c r="AI50" s="150">
        <f t="shared" si="15"/>
        <v>2760811.9199999943</v>
      </c>
      <c r="AJ50" s="150">
        <f t="shared" si="15"/>
        <v>9681700.6399999559</v>
      </c>
      <c r="AK50" s="150">
        <f t="shared" si="15"/>
        <v>5406351.0399999842</v>
      </c>
      <c r="AL50" s="150">
        <f t="shared" si="15"/>
        <v>225877.78000001237</v>
      </c>
      <c r="AM50" s="169">
        <f t="shared" si="15"/>
        <v>-1227994.8300000057</v>
      </c>
    </row>
    <row r="51" spans="1:39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492"/>
      <c r="Z51" s="224"/>
      <c r="AA51" s="280"/>
      <c r="AB51" s="280"/>
      <c r="AC51" s="280"/>
      <c r="AD51" s="327"/>
      <c r="AE51" s="150"/>
      <c r="AF51" s="150"/>
      <c r="AG51" s="150"/>
      <c r="AH51" s="150"/>
      <c r="AI51" s="150"/>
      <c r="AJ51" s="150"/>
      <c r="AK51" s="150"/>
      <c r="AL51" s="150"/>
      <c r="AM51" s="169"/>
    </row>
    <row r="52" spans="1:39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492">
        <v>8541789.2400000021</v>
      </c>
      <c r="Z52" s="223">
        <v>10034681.65000001</v>
      </c>
      <c r="AA52" s="528">
        <v>11528670</v>
      </c>
      <c r="AB52" s="528">
        <v>11243326.849999996</v>
      </c>
      <c r="AC52" s="528">
        <v>9905958.9600000139</v>
      </c>
      <c r="AD52" s="327">
        <f t="shared" ref="AD52:AM57" si="18">O52-C52</f>
        <v>858186.13000000548</v>
      </c>
      <c r="AE52" s="150">
        <f t="shared" si="18"/>
        <v>1825224.3000000007</v>
      </c>
      <c r="AF52" s="150">
        <f t="shared" si="18"/>
        <v>1836007.7100000046</v>
      </c>
      <c r="AG52" s="150">
        <f t="shared" si="18"/>
        <v>3030721.9700000063</v>
      </c>
      <c r="AH52" s="150">
        <f t="shared" si="18"/>
        <v>2882323.915000001</v>
      </c>
      <c r="AI52" s="150">
        <f t="shared" si="18"/>
        <v>3422309.0199999977</v>
      </c>
      <c r="AJ52" s="150">
        <f t="shared" si="18"/>
        <v>5010051.1800000062</v>
      </c>
      <c r="AK52" s="150">
        <f t="shared" si="18"/>
        <v>6818016.4499999955</v>
      </c>
      <c r="AL52" s="150">
        <f t="shared" si="18"/>
        <v>4973940.5499999914</v>
      </c>
      <c r="AM52" s="169">
        <f t="shared" si="18"/>
        <v>3191831.2999999952</v>
      </c>
    </row>
    <row r="53" spans="1:39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492">
        <v>2464120.6899999995</v>
      </c>
      <c r="Z53" s="223">
        <v>2841541.4499999993</v>
      </c>
      <c r="AA53" s="528">
        <v>3330349</v>
      </c>
      <c r="AB53" s="528">
        <v>3298536.9000000022</v>
      </c>
      <c r="AC53" s="528">
        <v>3016211.919999999</v>
      </c>
      <c r="AD53" s="327">
        <f t="shared" si="18"/>
        <v>-317296.14999999944</v>
      </c>
      <c r="AE53" s="150">
        <f t="shared" si="18"/>
        <v>-268566.42000000086</v>
      </c>
      <c r="AF53" s="150">
        <f t="shared" si="18"/>
        <v>-346808.48000000231</v>
      </c>
      <c r="AG53" s="150">
        <f t="shared" si="18"/>
        <v>72839.790000000503</v>
      </c>
      <c r="AH53" s="150">
        <f t="shared" si="18"/>
        <v>255090.62999999896</v>
      </c>
      <c r="AI53" s="150">
        <f t="shared" si="18"/>
        <v>416234.23999999929</v>
      </c>
      <c r="AJ53" s="150">
        <f t="shared" si="18"/>
        <v>509243.73999999836</v>
      </c>
      <c r="AK53" s="150">
        <f t="shared" si="18"/>
        <v>918149.14999999572</v>
      </c>
      <c r="AL53" s="150">
        <f t="shared" si="18"/>
        <v>571462.8300000038</v>
      </c>
      <c r="AM53" s="169">
        <f t="shared" si="18"/>
        <v>261035.93999999994</v>
      </c>
    </row>
    <row r="54" spans="1:39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492">
        <v>5588116.3900000025</v>
      </c>
      <c r="Z54" s="223">
        <v>6308665.2400000002</v>
      </c>
      <c r="AA54" s="528">
        <v>5491219</v>
      </c>
      <c r="AB54" s="528">
        <v>5639816.5699999984</v>
      </c>
      <c r="AC54" s="528">
        <v>5096841.830000001</v>
      </c>
      <c r="AD54" s="327">
        <f t="shared" si="18"/>
        <v>290079.08000000194</v>
      </c>
      <c r="AE54" s="150">
        <f t="shared" si="18"/>
        <v>6010000.9799999986</v>
      </c>
      <c r="AF54" s="150">
        <f t="shared" si="18"/>
        <v>6336026.9200000018</v>
      </c>
      <c r="AG54" s="150">
        <f t="shared" si="18"/>
        <v>3413807.9399999995</v>
      </c>
      <c r="AH54" s="150">
        <f t="shared" si="18"/>
        <v>2319511.5999999978</v>
      </c>
      <c r="AI54" s="150">
        <f t="shared" si="18"/>
        <v>2704133.7100000018</v>
      </c>
      <c r="AJ54" s="150">
        <f t="shared" si="18"/>
        <v>3928652.8100000024</v>
      </c>
      <c r="AK54" s="150">
        <f t="shared" si="18"/>
        <v>3735273.0200000005</v>
      </c>
      <c r="AL54" s="150">
        <f t="shared" si="18"/>
        <v>2085811.3500000024</v>
      </c>
      <c r="AM54" s="169">
        <f t="shared" si="18"/>
        <v>1626731.4300000044</v>
      </c>
    </row>
    <row r="55" spans="1:39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93">
        <v>0</v>
      </c>
      <c r="Z55" s="223">
        <v>0</v>
      </c>
      <c r="AA55" s="528">
        <v>0</v>
      </c>
      <c r="AB55" s="528">
        <v>0</v>
      </c>
      <c r="AC55" s="528">
        <v>0</v>
      </c>
      <c r="AD55" s="327">
        <f t="shared" si="18"/>
        <v>0</v>
      </c>
      <c r="AE55" s="150">
        <f t="shared" si="18"/>
        <v>0</v>
      </c>
      <c r="AF55" s="150">
        <f t="shared" si="18"/>
        <v>0</v>
      </c>
      <c r="AG55" s="150">
        <f t="shared" si="18"/>
        <v>0</v>
      </c>
      <c r="AH55" s="150">
        <f t="shared" si="18"/>
        <v>0</v>
      </c>
      <c r="AI55" s="150">
        <f t="shared" si="18"/>
        <v>0</v>
      </c>
      <c r="AJ55" s="150">
        <f t="shared" si="18"/>
        <v>0</v>
      </c>
      <c r="AK55" s="150">
        <f t="shared" si="18"/>
        <v>0</v>
      </c>
      <c r="AL55" s="150">
        <f t="shared" si="18"/>
        <v>0</v>
      </c>
      <c r="AM55" s="169">
        <f t="shared" si="18"/>
        <v>0</v>
      </c>
    </row>
    <row r="56" spans="1:39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93">
        <v>0</v>
      </c>
      <c r="Z56" s="223">
        <v>0</v>
      </c>
      <c r="AA56" s="528">
        <v>0</v>
      </c>
      <c r="AB56" s="528">
        <v>0</v>
      </c>
      <c r="AC56" s="528">
        <v>0</v>
      </c>
      <c r="AD56" s="327">
        <f t="shared" si="18"/>
        <v>0</v>
      </c>
      <c r="AE56" s="150">
        <f t="shared" si="18"/>
        <v>0</v>
      </c>
      <c r="AF56" s="150">
        <f t="shared" si="18"/>
        <v>0</v>
      </c>
      <c r="AG56" s="150">
        <f t="shared" si="18"/>
        <v>0</v>
      </c>
      <c r="AH56" s="150">
        <f t="shared" si="18"/>
        <v>0</v>
      </c>
      <c r="AI56" s="150">
        <f t="shared" si="18"/>
        <v>0</v>
      </c>
      <c r="AJ56" s="150">
        <f t="shared" si="18"/>
        <v>0</v>
      </c>
      <c r="AK56" s="150">
        <f t="shared" si="18"/>
        <v>0</v>
      </c>
      <c r="AL56" s="150">
        <f t="shared" si="18"/>
        <v>0</v>
      </c>
      <c r="AM56" s="169">
        <f t="shared" si="18"/>
        <v>0</v>
      </c>
    </row>
    <row r="57" spans="1:39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 t="shared" ref="T57" si="19"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492">
        <v>16594026.320000004</v>
      </c>
      <c r="Z57" s="224">
        <f t="shared" ref="Z57" si="20"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327">
        <f t="shared" si="18"/>
        <v>830969.06000000611</v>
      </c>
      <c r="AE57" s="150">
        <f t="shared" si="18"/>
        <v>7566658.8599999994</v>
      </c>
      <c r="AF57" s="150">
        <f t="shared" si="18"/>
        <v>7825226.1500000078</v>
      </c>
      <c r="AG57" s="150">
        <f t="shared" si="18"/>
        <v>6517369.7000000067</v>
      </c>
      <c r="AH57" s="150">
        <f t="shared" si="18"/>
        <v>5456926.1449999996</v>
      </c>
      <c r="AI57" s="150">
        <f t="shared" si="18"/>
        <v>6542676.9700000007</v>
      </c>
      <c r="AJ57" s="150">
        <f t="shared" si="18"/>
        <v>9447947.730000006</v>
      </c>
      <c r="AK57" s="150">
        <f t="shared" si="18"/>
        <v>11471438.61999999</v>
      </c>
      <c r="AL57" s="150">
        <f t="shared" si="18"/>
        <v>7631214.7299999967</v>
      </c>
      <c r="AM57" s="169">
        <f t="shared" si="18"/>
        <v>5079598.67</v>
      </c>
    </row>
    <row r="58" spans="1:39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492"/>
      <c r="Z58" s="224"/>
      <c r="AA58" s="280"/>
      <c r="AB58" s="280"/>
      <c r="AC58" s="280"/>
      <c r="AD58" s="327"/>
      <c r="AE58" s="150"/>
      <c r="AF58" s="150"/>
      <c r="AG58" s="150"/>
      <c r="AH58" s="150"/>
      <c r="AI58" s="150"/>
      <c r="AJ58" s="150"/>
      <c r="AK58" s="150"/>
      <c r="AL58" s="150"/>
      <c r="AM58" s="169"/>
    </row>
    <row r="59" spans="1:39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492">
        <v>64261176.789999999</v>
      </c>
      <c r="Z59" s="223">
        <v>66092130.54999999</v>
      </c>
      <c r="AA59" s="528">
        <v>67235205</v>
      </c>
      <c r="AB59" s="528">
        <v>68602357.659999967</v>
      </c>
      <c r="AC59" s="528">
        <v>69748623.549999997</v>
      </c>
      <c r="AD59" s="327">
        <f t="shared" ref="AD59:AM64" si="21">O59-C59</f>
        <v>1312555.5199999884</v>
      </c>
      <c r="AE59" s="150">
        <f t="shared" si="21"/>
        <v>4916290.099999994</v>
      </c>
      <c r="AF59" s="150">
        <f t="shared" si="21"/>
        <v>8808626.629999999</v>
      </c>
      <c r="AG59" s="150">
        <f t="shared" si="21"/>
        <v>11975177.149999991</v>
      </c>
      <c r="AH59" s="150">
        <f t="shared" si="21"/>
        <v>15194072.490000002</v>
      </c>
      <c r="AI59" s="150">
        <f t="shared" si="21"/>
        <v>19200379.820000019</v>
      </c>
      <c r="AJ59" s="150">
        <f t="shared" si="21"/>
        <v>22554292.159999993</v>
      </c>
      <c r="AK59" s="150">
        <f t="shared" si="21"/>
        <v>26944329.310000017</v>
      </c>
      <c r="AL59" s="150">
        <f t="shared" si="21"/>
        <v>30893898.560000002</v>
      </c>
      <c r="AM59" s="169">
        <f t="shared" si="21"/>
        <v>33239670.990000002</v>
      </c>
    </row>
    <row r="60" spans="1:39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492">
        <v>46820092.049999997</v>
      </c>
      <c r="Z60" s="223">
        <v>47545471.909999982</v>
      </c>
      <c r="AA60" s="528">
        <v>47697939</v>
      </c>
      <c r="AB60" s="528">
        <v>48252258.50999999</v>
      </c>
      <c r="AC60" s="528">
        <v>48688636.36999999</v>
      </c>
      <c r="AD60" s="327">
        <f t="shared" si="21"/>
        <v>1256915.7000000104</v>
      </c>
      <c r="AE60" s="150">
        <f t="shared" si="21"/>
        <v>1658888.6400000155</v>
      </c>
      <c r="AF60" s="150">
        <f t="shared" si="21"/>
        <v>2645973.1199999973</v>
      </c>
      <c r="AG60" s="150">
        <f t="shared" si="21"/>
        <v>2906630.0700000003</v>
      </c>
      <c r="AH60" s="150">
        <f t="shared" si="21"/>
        <v>4183579.7399999797</v>
      </c>
      <c r="AI60" s="150">
        <f t="shared" si="21"/>
        <v>5662054.8299999982</v>
      </c>
      <c r="AJ60" s="150">
        <f t="shared" si="21"/>
        <v>6753703.150000006</v>
      </c>
      <c r="AK60" s="150">
        <f t="shared" si="21"/>
        <v>7862402.1499999985</v>
      </c>
      <c r="AL60" s="150">
        <f t="shared" si="21"/>
        <v>8036206.4400000051</v>
      </c>
      <c r="AM60" s="169">
        <f t="shared" si="21"/>
        <v>8583654.0799999833</v>
      </c>
    </row>
    <row r="61" spans="1:39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492">
        <v>23588732.399999995</v>
      </c>
      <c r="Z61" s="223">
        <v>22038070.839999989</v>
      </c>
      <c r="AA61" s="528">
        <v>19936293</v>
      </c>
      <c r="AB61" s="528">
        <v>19529709.279999997</v>
      </c>
      <c r="AC61" s="528">
        <v>18902698.049999997</v>
      </c>
      <c r="AD61" s="327">
        <f t="shared" si="21"/>
        <v>2566555.4600000046</v>
      </c>
      <c r="AE61" s="150">
        <f t="shared" si="21"/>
        <v>5725679.9699999988</v>
      </c>
      <c r="AF61" s="150">
        <f t="shared" si="21"/>
        <v>9801846.9199999999</v>
      </c>
      <c r="AG61" s="150">
        <f t="shared" si="21"/>
        <v>12362157.839999992</v>
      </c>
      <c r="AH61" s="150">
        <f t="shared" si="21"/>
        <v>14169970.489999995</v>
      </c>
      <c r="AI61" s="150">
        <f t="shared" si="21"/>
        <v>14244932.799999999</v>
      </c>
      <c r="AJ61" s="150">
        <f t="shared" si="21"/>
        <v>13430048.609999985</v>
      </c>
      <c r="AK61" s="150">
        <f t="shared" si="21"/>
        <v>12554375.900000008</v>
      </c>
      <c r="AL61" s="150">
        <f t="shared" si="21"/>
        <v>12005121.839999985</v>
      </c>
      <c r="AM61" s="169">
        <f t="shared" si="21"/>
        <v>11584492.469999999</v>
      </c>
    </row>
    <row r="62" spans="1:39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93">
        <v>0</v>
      </c>
      <c r="Z62" s="223">
        <v>0</v>
      </c>
      <c r="AA62" s="528">
        <v>0</v>
      </c>
      <c r="AB62" s="528">
        <v>0</v>
      </c>
      <c r="AC62" s="528">
        <v>0</v>
      </c>
      <c r="AD62" s="327">
        <f t="shared" si="21"/>
        <v>0</v>
      </c>
      <c r="AE62" s="150">
        <f t="shared" si="21"/>
        <v>0</v>
      </c>
      <c r="AF62" s="150">
        <f t="shared" si="21"/>
        <v>0</v>
      </c>
      <c r="AG62" s="150">
        <f t="shared" si="21"/>
        <v>0</v>
      </c>
      <c r="AH62" s="150">
        <f t="shared" si="21"/>
        <v>0</v>
      </c>
      <c r="AI62" s="150">
        <f t="shared" si="21"/>
        <v>0</v>
      </c>
      <c r="AJ62" s="150">
        <f t="shared" si="21"/>
        <v>0</v>
      </c>
      <c r="AK62" s="150">
        <f t="shared" si="21"/>
        <v>0</v>
      </c>
      <c r="AL62" s="150">
        <f t="shared" si="21"/>
        <v>0</v>
      </c>
      <c r="AM62" s="169">
        <f t="shared" si="21"/>
        <v>0</v>
      </c>
    </row>
    <row r="63" spans="1:39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93">
        <v>0</v>
      </c>
      <c r="Z63" s="223">
        <v>0</v>
      </c>
      <c r="AA63" s="528">
        <v>0</v>
      </c>
      <c r="AB63" s="528">
        <v>0</v>
      </c>
      <c r="AC63" s="528">
        <v>0</v>
      </c>
      <c r="AD63" s="327">
        <f t="shared" si="21"/>
        <v>0</v>
      </c>
      <c r="AE63" s="150">
        <f t="shared" si="21"/>
        <v>0</v>
      </c>
      <c r="AF63" s="150">
        <f t="shared" si="21"/>
        <v>0</v>
      </c>
      <c r="AG63" s="150">
        <f t="shared" si="21"/>
        <v>0</v>
      </c>
      <c r="AH63" s="150">
        <f t="shared" si="21"/>
        <v>0</v>
      </c>
      <c r="AI63" s="150">
        <f t="shared" si="21"/>
        <v>0</v>
      </c>
      <c r="AJ63" s="150">
        <f t="shared" si="21"/>
        <v>0</v>
      </c>
      <c r="AK63" s="150">
        <f t="shared" si="21"/>
        <v>0</v>
      </c>
      <c r="AL63" s="150">
        <f t="shared" si="21"/>
        <v>0</v>
      </c>
      <c r="AM63" s="169">
        <f t="shared" si="21"/>
        <v>0</v>
      </c>
    </row>
    <row r="64" spans="1:39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 t="shared" ref="T64" si="22"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492">
        <v>134670001.24000001</v>
      </c>
      <c r="Z64" s="224">
        <f t="shared" ref="Z64" si="23"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327">
        <f t="shared" si="21"/>
        <v>5136026.6800000072</v>
      </c>
      <c r="AE64" s="150">
        <f t="shared" si="21"/>
        <v>12300858.710000008</v>
      </c>
      <c r="AF64" s="150">
        <f t="shared" si="21"/>
        <v>21256446.670000002</v>
      </c>
      <c r="AG64" s="150">
        <f t="shared" si="21"/>
        <v>27243965.059999973</v>
      </c>
      <c r="AH64" s="150">
        <f t="shared" si="21"/>
        <v>33547622.719999969</v>
      </c>
      <c r="AI64" s="150">
        <f t="shared" si="21"/>
        <v>39107367.450000018</v>
      </c>
      <c r="AJ64" s="150">
        <f t="shared" si="21"/>
        <v>42738043.919999987</v>
      </c>
      <c r="AK64" s="150">
        <f t="shared" si="21"/>
        <v>47361107.360000014</v>
      </c>
      <c r="AL64" s="150">
        <f t="shared" si="21"/>
        <v>50935226.839999989</v>
      </c>
      <c r="AM64" s="169">
        <f t="shared" si="21"/>
        <v>53407817.539999977</v>
      </c>
    </row>
    <row r="65" spans="1:39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492"/>
      <c r="Z65" s="224"/>
      <c r="AA65" s="280"/>
      <c r="AB65" s="280"/>
      <c r="AC65" s="280"/>
      <c r="AD65" s="327"/>
      <c r="AE65" s="150"/>
      <c r="AF65" s="150"/>
      <c r="AG65" s="150"/>
      <c r="AH65" s="150"/>
      <c r="AI65" s="150"/>
      <c r="AJ65" s="150"/>
      <c r="AK65" s="150"/>
      <c r="AL65" s="150"/>
      <c r="AM65" s="169"/>
    </row>
    <row r="66" spans="1:39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 t="shared" ref="T66:T70" si="24"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492">
        <v>88696875.61999999</v>
      </c>
      <c r="Z66" s="224">
        <f t="shared" ref="Z66:Z70" si="25"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327">
        <f t="shared" ref="AD66:AM71" si="26">O66-C66</f>
        <v>1259364.4300000146</v>
      </c>
      <c r="AE66" s="150">
        <f t="shared" si="26"/>
        <v>4582101.5499999672</v>
      </c>
      <c r="AF66" s="150">
        <f t="shared" si="26"/>
        <v>11506869.600000031</v>
      </c>
      <c r="AG66" s="150">
        <f t="shared" si="26"/>
        <v>16416019.650000006</v>
      </c>
      <c r="AH66" s="150">
        <f t="shared" si="26"/>
        <v>18818049.57500004</v>
      </c>
      <c r="AI66" s="150">
        <f t="shared" si="26"/>
        <v>23514445.360000029</v>
      </c>
      <c r="AJ66" s="150">
        <f t="shared" si="26"/>
        <v>31569940.569999963</v>
      </c>
      <c r="AK66" s="150">
        <f t="shared" si="26"/>
        <v>36081261.890000008</v>
      </c>
      <c r="AL66" s="150">
        <f t="shared" si="26"/>
        <v>37609785.170000009</v>
      </c>
      <c r="AM66" s="169">
        <f t="shared" si="26"/>
        <v>36941620.630000003</v>
      </c>
    </row>
    <row r="67" spans="1:39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 t="shared" si="24"/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492">
        <v>52585158.909999996</v>
      </c>
      <c r="Z67" s="224">
        <f t="shared" si="25"/>
        <v>54413612.98999998</v>
      </c>
      <c r="AA67" s="280">
        <v>54986616</v>
      </c>
      <c r="AB67" s="280">
        <v>55187767.579999991</v>
      </c>
      <c r="AC67" s="280">
        <v>55003948.789999984</v>
      </c>
      <c r="AD67" s="327">
        <f t="shared" si="26"/>
        <v>512133.11000000685</v>
      </c>
      <c r="AE67" s="150">
        <f t="shared" si="26"/>
        <v>743478.80000001192</v>
      </c>
      <c r="AF67" s="150">
        <f t="shared" si="26"/>
        <v>2123072.299999997</v>
      </c>
      <c r="AG67" s="150">
        <f t="shared" si="26"/>
        <v>2945000.5099999979</v>
      </c>
      <c r="AH67" s="150">
        <f t="shared" si="26"/>
        <v>4344207.6299999729</v>
      </c>
      <c r="AI67" s="150">
        <f t="shared" si="26"/>
        <v>6123779.8699999973</v>
      </c>
      <c r="AJ67" s="150">
        <f t="shared" si="26"/>
        <v>7748041.9700000063</v>
      </c>
      <c r="AK67" s="150">
        <f t="shared" si="26"/>
        <v>9034250.1200000048</v>
      </c>
      <c r="AL67" s="150">
        <f t="shared" si="26"/>
        <v>8758039.7800000161</v>
      </c>
      <c r="AM67" s="169">
        <f t="shared" si="26"/>
        <v>8769190.4199999794</v>
      </c>
    </row>
    <row r="68" spans="1:39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 t="shared" si="24"/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492">
        <v>46515363.269999996</v>
      </c>
      <c r="Z68" s="224">
        <f t="shared" si="25"/>
        <v>45800795.099999994</v>
      </c>
      <c r="AA68" s="280">
        <v>40585017</v>
      </c>
      <c r="AB68" s="280">
        <v>38835575.129999995</v>
      </c>
      <c r="AC68" s="280">
        <v>38366775.839999996</v>
      </c>
      <c r="AD68" s="327">
        <f t="shared" si="26"/>
        <v>6475470.25</v>
      </c>
      <c r="AE68" s="150">
        <f t="shared" si="26"/>
        <v>21169652.699999992</v>
      </c>
      <c r="AF68" s="150">
        <f t="shared" si="26"/>
        <v>18304565.18</v>
      </c>
      <c r="AG68" s="150">
        <f t="shared" si="26"/>
        <v>16045693.129999977</v>
      </c>
      <c r="AH68" s="150">
        <f t="shared" si="26"/>
        <v>18106690.124999993</v>
      </c>
      <c r="AI68" s="150">
        <f t="shared" si="26"/>
        <v>18772631.109999992</v>
      </c>
      <c r="AJ68" s="150">
        <f t="shared" si="26"/>
        <v>22549709.749999985</v>
      </c>
      <c r="AK68" s="150">
        <f t="shared" si="26"/>
        <v>19123385.010000005</v>
      </c>
      <c r="AL68" s="150">
        <f t="shared" si="26"/>
        <v>12424494.399999984</v>
      </c>
      <c r="AM68" s="169">
        <f t="shared" si="26"/>
        <v>11548610.329999998</v>
      </c>
    </row>
    <row r="69" spans="1:39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 t="shared" si="24"/>
        <v>0</v>
      </c>
      <c r="U69" s="152">
        <v>0</v>
      </c>
      <c r="V69" s="153">
        <v>0</v>
      </c>
      <c r="W69" s="153">
        <v>0</v>
      </c>
      <c r="X69" s="148">
        <v>0</v>
      </c>
      <c r="Y69" s="493">
        <v>0</v>
      </c>
      <c r="Z69" s="224">
        <f t="shared" si="25"/>
        <v>0</v>
      </c>
      <c r="AA69" s="280">
        <v>0</v>
      </c>
      <c r="AB69" s="280">
        <v>0</v>
      </c>
      <c r="AC69" s="280">
        <v>0</v>
      </c>
      <c r="AD69" s="327">
        <f t="shared" si="26"/>
        <v>0</v>
      </c>
      <c r="AE69" s="150">
        <f t="shared" si="26"/>
        <v>0</v>
      </c>
      <c r="AF69" s="150">
        <f t="shared" si="26"/>
        <v>0</v>
      </c>
      <c r="AG69" s="150">
        <f t="shared" si="26"/>
        <v>0</v>
      </c>
      <c r="AH69" s="150">
        <f t="shared" si="26"/>
        <v>0</v>
      </c>
      <c r="AI69" s="150">
        <f t="shared" si="26"/>
        <v>0</v>
      </c>
      <c r="AJ69" s="150">
        <f t="shared" si="26"/>
        <v>0</v>
      </c>
      <c r="AK69" s="150">
        <f t="shared" si="26"/>
        <v>0</v>
      </c>
      <c r="AL69" s="150">
        <f t="shared" si="26"/>
        <v>0</v>
      </c>
      <c r="AM69" s="169">
        <f t="shared" si="26"/>
        <v>0</v>
      </c>
    </row>
    <row r="70" spans="1:39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 t="shared" si="24"/>
        <v>0</v>
      </c>
      <c r="U70" s="152">
        <v>0</v>
      </c>
      <c r="V70" s="153">
        <v>0</v>
      </c>
      <c r="W70" s="153">
        <v>0</v>
      </c>
      <c r="X70" s="148">
        <v>0</v>
      </c>
      <c r="Y70" s="493">
        <v>0</v>
      </c>
      <c r="Z70" s="224">
        <f t="shared" si="25"/>
        <v>0</v>
      </c>
      <c r="AA70" s="280">
        <v>0</v>
      </c>
      <c r="AB70" s="280">
        <v>0</v>
      </c>
      <c r="AC70" s="280">
        <v>0</v>
      </c>
      <c r="AD70" s="327">
        <f t="shared" si="26"/>
        <v>0</v>
      </c>
      <c r="AE70" s="150">
        <f t="shared" si="26"/>
        <v>0</v>
      </c>
      <c r="AF70" s="150">
        <f t="shared" si="26"/>
        <v>0</v>
      </c>
      <c r="AG70" s="150">
        <f t="shared" si="26"/>
        <v>0</v>
      </c>
      <c r="AH70" s="150">
        <f t="shared" si="26"/>
        <v>0</v>
      </c>
      <c r="AI70" s="150">
        <f t="shared" si="26"/>
        <v>0</v>
      </c>
      <c r="AJ70" s="150">
        <f t="shared" si="26"/>
        <v>0</v>
      </c>
      <c r="AK70" s="150">
        <f t="shared" si="26"/>
        <v>0</v>
      </c>
      <c r="AL70" s="150">
        <f t="shared" si="26"/>
        <v>0</v>
      </c>
      <c r="AM70" s="169">
        <f t="shared" si="26"/>
        <v>0</v>
      </c>
    </row>
    <row r="71" spans="1:39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 t="shared" ref="T71" si="27"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94">
        <v>187797397.79999995</v>
      </c>
      <c r="Z71" s="273">
        <f t="shared" ref="Z71" si="28"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328">
        <f t="shared" si="26"/>
        <v>8246967.7900000215</v>
      </c>
      <c r="AE71" s="158">
        <f t="shared" si="26"/>
        <v>26495233.050000012</v>
      </c>
      <c r="AF71" s="158">
        <f t="shared" si="26"/>
        <v>31934507.080000013</v>
      </c>
      <c r="AG71" s="158">
        <f t="shared" si="26"/>
        <v>35406713.289999962</v>
      </c>
      <c r="AH71" s="158">
        <f t="shared" si="26"/>
        <v>41268947.330000013</v>
      </c>
      <c r="AI71" s="158">
        <f t="shared" si="26"/>
        <v>48410856.340000033</v>
      </c>
      <c r="AJ71" s="158">
        <f t="shared" si="26"/>
        <v>61867692.289999947</v>
      </c>
      <c r="AK71" s="158">
        <f t="shared" si="26"/>
        <v>64238897.019999981</v>
      </c>
      <c r="AL71" s="158">
        <f t="shared" si="26"/>
        <v>58792319.349999994</v>
      </c>
      <c r="AM71" s="171">
        <f t="shared" si="26"/>
        <v>57259421.379999995</v>
      </c>
    </row>
    <row r="72" spans="1:39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488"/>
      <c r="Z72" s="222"/>
      <c r="AA72" s="525"/>
      <c r="AB72" s="525"/>
      <c r="AC72" s="525"/>
      <c r="AD72" s="323"/>
      <c r="AE72" s="136"/>
      <c r="AF72" s="136"/>
      <c r="AG72" s="136"/>
      <c r="AH72" s="136"/>
      <c r="AI72" s="136"/>
      <c r="AJ72" s="136"/>
      <c r="AK72" s="136"/>
      <c r="AL72" s="136"/>
      <c r="AM72" s="172"/>
    </row>
    <row r="73" spans="1:39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495">
        <v>578827716</v>
      </c>
      <c r="Z73" s="222">
        <v>554775958</v>
      </c>
      <c r="AA73" s="525">
        <v>493473508</v>
      </c>
      <c r="AB73" s="525">
        <v>434626808</v>
      </c>
      <c r="AC73" s="525">
        <v>396885179</v>
      </c>
      <c r="AD73" s="325">
        <f t="shared" ref="AD73:AM78" si="29">O73-C73</f>
        <v>-56562618</v>
      </c>
      <c r="AE73" s="142">
        <f t="shared" si="29"/>
        <v>47812381</v>
      </c>
      <c r="AF73" s="142">
        <f t="shared" si="29"/>
        <v>52703361</v>
      </c>
      <c r="AG73" s="142">
        <f t="shared" si="29"/>
        <v>71847238</v>
      </c>
      <c r="AH73" s="142">
        <f t="shared" si="29"/>
        <v>56838559</v>
      </c>
      <c r="AI73" s="142">
        <f t="shared" si="29"/>
        <v>114087016</v>
      </c>
      <c r="AJ73" s="142">
        <f t="shared" si="29"/>
        <v>57855238</v>
      </c>
      <c r="AK73" s="142">
        <f t="shared" si="29"/>
        <v>29384714</v>
      </c>
      <c r="AL73" s="142">
        <f t="shared" si="29"/>
        <v>11726124</v>
      </c>
      <c r="AM73" s="166">
        <f t="shared" si="29"/>
        <v>32293770</v>
      </c>
    </row>
    <row r="74" spans="1:39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495">
        <v>53742215</v>
      </c>
      <c r="Z74" s="222">
        <v>52742656</v>
      </c>
      <c r="AA74" s="525">
        <v>48714890</v>
      </c>
      <c r="AB74" s="525">
        <v>43207234</v>
      </c>
      <c r="AC74" s="525">
        <v>38569585</v>
      </c>
      <c r="AD74" s="325">
        <f t="shared" si="29"/>
        <v>-5808625</v>
      </c>
      <c r="AE74" s="142">
        <f t="shared" si="29"/>
        <v>2595083</v>
      </c>
      <c r="AF74" s="142">
        <f t="shared" si="29"/>
        <v>3540674</v>
      </c>
      <c r="AG74" s="142">
        <f t="shared" si="29"/>
        <v>6419775</v>
      </c>
      <c r="AH74" s="142">
        <f t="shared" si="29"/>
        <v>4699903</v>
      </c>
      <c r="AI74" s="142">
        <f t="shared" si="29"/>
        <v>11910840</v>
      </c>
      <c r="AJ74" s="142">
        <f t="shared" si="29"/>
        <v>7012360</v>
      </c>
      <c r="AK74" s="142">
        <f t="shared" si="29"/>
        <v>4016240</v>
      </c>
      <c r="AL74" s="142">
        <f t="shared" si="29"/>
        <v>2262651</v>
      </c>
      <c r="AM74" s="166">
        <f t="shared" si="29"/>
        <v>2962116</v>
      </c>
    </row>
    <row r="75" spans="1:39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495">
        <v>337967492</v>
      </c>
      <c r="Z75" s="222">
        <v>357921616</v>
      </c>
      <c r="AA75" s="525">
        <v>317175128</v>
      </c>
      <c r="AB75" s="525">
        <v>307850573</v>
      </c>
      <c r="AC75" s="525">
        <v>286364648</v>
      </c>
      <c r="AD75" s="325">
        <f t="shared" si="29"/>
        <v>-27575150</v>
      </c>
      <c r="AE75" s="142">
        <f t="shared" si="29"/>
        <v>-60509369</v>
      </c>
      <c r="AF75" s="142">
        <f t="shared" si="29"/>
        <v>-58775616</v>
      </c>
      <c r="AG75" s="142">
        <f t="shared" si="29"/>
        <v>-54229449</v>
      </c>
      <c r="AH75" s="142">
        <f t="shared" si="29"/>
        <v>-45130844</v>
      </c>
      <c r="AI75" s="142">
        <f t="shared" si="29"/>
        <v>-46784898</v>
      </c>
      <c r="AJ75" s="142">
        <f t="shared" si="29"/>
        <v>-35880948</v>
      </c>
      <c r="AK75" s="142">
        <f t="shared" si="29"/>
        <v>-17685705</v>
      </c>
      <c r="AL75" s="142">
        <f t="shared" si="29"/>
        <v>-40708018</v>
      </c>
      <c r="AM75" s="166">
        <f t="shared" si="29"/>
        <v>-31562451</v>
      </c>
    </row>
    <row r="76" spans="1:39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495">
        <v>696241811</v>
      </c>
      <c r="Z76" s="222">
        <v>665106096</v>
      </c>
      <c r="AA76" s="525">
        <v>651841863</v>
      </c>
      <c r="AB76" s="525">
        <v>642738308</v>
      </c>
      <c r="AC76" s="525">
        <v>602340915</v>
      </c>
      <c r="AD76" s="325">
        <f t="shared" si="29"/>
        <v>-47439582</v>
      </c>
      <c r="AE76" s="142">
        <f t="shared" si="29"/>
        <v>-107077570</v>
      </c>
      <c r="AF76" s="142">
        <f t="shared" si="29"/>
        <v>-85046489</v>
      </c>
      <c r="AG76" s="142">
        <f t="shared" si="29"/>
        <v>-73675534</v>
      </c>
      <c r="AH76" s="142">
        <f t="shared" si="29"/>
        <v>-71691318</v>
      </c>
      <c r="AI76" s="142">
        <f t="shared" si="29"/>
        <v>-55526250</v>
      </c>
      <c r="AJ76" s="142">
        <f t="shared" si="29"/>
        <v>-33604708</v>
      </c>
      <c r="AK76" s="142">
        <f t="shared" si="29"/>
        <v>-63053294</v>
      </c>
      <c r="AL76" s="142">
        <f t="shared" si="29"/>
        <v>-34652777</v>
      </c>
      <c r="AM76" s="166">
        <f t="shared" si="29"/>
        <v>-46729285</v>
      </c>
    </row>
    <row r="77" spans="1:39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495">
        <v>8562363</v>
      </c>
      <c r="Z77" s="222">
        <v>7276479</v>
      </c>
      <c r="AA77" s="525">
        <v>7007921</v>
      </c>
      <c r="AB77" s="525">
        <v>6262614</v>
      </c>
      <c r="AC77" s="525">
        <v>5691800</v>
      </c>
      <c r="AD77" s="325">
        <f t="shared" si="29"/>
        <v>-147012</v>
      </c>
      <c r="AE77" s="142">
        <f t="shared" si="29"/>
        <v>-315497</v>
      </c>
      <c r="AF77" s="142">
        <f t="shared" si="29"/>
        <v>-310089</v>
      </c>
      <c r="AG77" s="142">
        <f t="shared" si="29"/>
        <v>-191556</v>
      </c>
      <c r="AH77" s="142">
        <f t="shared" si="29"/>
        <v>-227074</v>
      </c>
      <c r="AI77" s="142">
        <f t="shared" si="29"/>
        <v>584083</v>
      </c>
      <c r="AJ77" s="142">
        <f t="shared" si="29"/>
        <v>-748131</v>
      </c>
      <c r="AK77" s="142">
        <f t="shared" si="29"/>
        <v>-180262</v>
      </c>
      <c r="AL77" s="142">
        <f t="shared" si="29"/>
        <v>-297614</v>
      </c>
      <c r="AM77" s="166">
        <f t="shared" si="29"/>
        <v>-6640</v>
      </c>
    </row>
    <row r="78" spans="1:39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 t="shared" ref="T78" si="30"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495">
        <v>1675341597</v>
      </c>
      <c r="Z78" s="271">
        <f t="shared" ref="Z78" si="31">SUM(Z73:Z77)</f>
        <v>1637822805</v>
      </c>
      <c r="AA78" s="527">
        <v>1518213310</v>
      </c>
      <c r="AB78" s="527">
        <v>1434685537</v>
      </c>
      <c r="AC78" s="527">
        <v>1329852127</v>
      </c>
      <c r="AD78" s="325">
        <f t="shared" si="29"/>
        <v>-137532987</v>
      </c>
      <c r="AE78" s="142">
        <f t="shared" si="29"/>
        <v>-117494972</v>
      </c>
      <c r="AF78" s="142">
        <f t="shared" si="29"/>
        <v>-87888159</v>
      </c>
      <c r="AG78" s="142">
        <f t="shared" si="29"/>
        <v>-49829526</v>
      </c>
      <c r="AH78" s="142">
        <f t="shared" si="29"/>
        <v>-55510774</v>
      </c>
      <c r="AI78" s="142">
        <f t="shared" si="29"/>
        <v>24270791</v>
      </c>
      <c r="AJ78" s="142">
        <f t="shared" si="29"/>
        <v>-5366189</v>
      </c>
      <c r="AK78" s="142">
        <f t="shared" si="29"/>
        <v>-47518307</v>
      </c>
      <c r="AL78" s="142">
        <f t="shared" si="29"/>
        <v>-61669634</v>
      </c>
      <c r="AM78" s="166">
        <f t="shared" si="29"/>
        <v>-43042490</v>
      </c>
    </row>
    <row r="79" spans="1:39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496"/>
      <c r="Z79" s="224"/>
      <c r="AA79" s="280"/>
      <c r="AB79" s="280"/>
      <c r="AC79" s="280"/>
      <c r="AD79" s="327"/>
      <c r="AE79" s="150"/>
      <c r="AF79" s="150"/>
      <c r="AG79" s="150"/>
      <c r="AH79" s="150"/>
      <c r="AI79" s="150"/>
      <c r="AJ79" s="150"/>
      <c r="AK79" s="150"/>
      <c r="AL79" s="150"/>
      <c r="AM79" s="169"/>
    </row>
    <row r="80" spans="1:39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97">
        <v>101215138.88</v>
      </c>
      <c r="Z80" s="223">
        <v>101215249.77000003</v>
      </c>
      <c r="AA80" s="528">
        <v>82825327</v>
      </c>
      <c r="AB80" s="528">
        <v>75864493.849999994</v>
      </c>
      <c r="AC80" s="528">
        <v>71771433.090000018</v>
      </c>
      <c r="AD80" s="327">
        <f t="shared" ref="AD80:AM85" si="32">O80-C80</f>
        <v>-14176767.849999994</v>
      </c>
      <c r="AE80" s="150">
        <f t="shared" si="32"/>
        <v>5810643.0100000054</v>
      </c>
      <c r="AF80" s="150">
        <f t="shared" si="32"/>
        <v>6513371.4400000125</v>
      </c>
      <c r="AG80" s="150">
        <f t="shared" si="32"/>
        <v>9627191.5699999928</v>
      </c>
      <c r="AH80" s="150">
        <f t="shared" si="32"/>
        <v>8897697.3700000197</v>
      </c>
      <c r="AI80" s="150">
        <f t="shared" si="32"/>
        <v>17279172.650000006</v>
      </c>
      <c r="AJ80" s="150">
        <f t="shared" si="32"/>
        <v>8798914.380000025</v>
      </c>
      <c r="AK80" s="150">
        <f t="shared" si="32"/>
        <v>4767587.7600000054</v>
      </c>
      <c r="AL80" s="150">
        <f t="shared" si="32"/>
        <v>1944262.9100000113</v>
      </c>
      <c r="AM80" s="169">
        <f t="shared" si="32"/>
        <v>5877608.849999994</v>
      </c>
    </row>
    <row r="81" spans="1:39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97">
        <v>4105323.07</v>
      </c>
      <c r="Z81" s="223">
        <v>4298625.57</v>
      </c>
      <c r="AA81" s="528">
        <v>2996455</v>
      </c>
      <c r="AB81" s="528">
        <v>2857828.0000000005</v>
      </c>
      <c r="AC81" s="528">
        <v>2669740.3599999994</v>
      </c>
      <c r="AD81" s="327">
        <f t="shared" si="32"/>
        <v>-503513.64000000013</v>
      </c>
      <c r="AE81" s="150">
        <f t="shared" si="32"/>
        <v>137938.1799999997</v>
      </c>
      <c r="AF81" s="150">
        <f t="shared" si="32"/>
        <v>172819.08999999985</v>
      </c>
      <c r="AG81" s="150">
        <f t="shared" si="32"/>
        <v>453657.81999999983</v>
      </c>
      <c r="AH81" s="150">
        <f t="shared" si="32"/>
        <v>480768.41999999899</v>
      </c>
      <c r="AI81" s="150">
        <f t="shared" si="32"/>
        <v>844870.87999999942</v>
      </c>
      <c r="AJ81" s="150">
        <f t="shared" si="32"/>
        <v>600868.82999999961</v>
      </c>
      <c r="AK81" s="150">
        <f t="shared" si="32"/>
        <v>448653.31000000006</v>
      </c>
      <c r="AL81" s="150">
        <f t="shared" si="32"/>
        <v>337425.77000000048</v>
      </c>
      <c r="AM81" s="169">
        <f t="shared" si="32"/>
        <v>467008.3200000003</v>
      </c>
    </row>
    <row r="82" spans="1:39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97">
        <v>38703556.859999992</v>
      </c>
      <c r="Z82" s="223">
        <v>42159982.489999995</v>
      </c>
      <c r="AA82" s="528">
        <v>34400681</v>
      </c>
      <c r="AB82" s="528">
        <v>34121188.859999999</v>
      </c>
      <c r="AC82" s="528">
        <v>33148621.849999994</v>
      </c>
      <c r="AD82" s="327">
        <f t="shared" si="32"/>
        <v>-6856758.1300000027</v>
      </c>
      <c r="AE82" s="150">
        <f t="shared" si="32"/>
        <v>-8810947.0100000128</v>
      </c>
      <c r="AF82" s="150">
        <f t="shared" si="32"/>
        <v>-8710320.2900000066</v>
      </c>
      <c r="AG82" s="150">
        <f t="shared" si="32"/>
        <v>-8340389.5299999937</v>
      </c>
      <c r="AH82" s="150">
        <f t="shared" si="32"/>
        <v>-7093532.8599999994</v>
      </c>
      <c r="AI82" s="150">
        <f t="shared" si="32"/>
        <v>-7451887.6399999931</v>
      </c>
      <c r="AJ82" s="150">
        <f t="shared" si="32"/>
        <v>-6580396.6000000015</v>
      </c>
      <c r="AK82" s="150">
        <f t="shared" si="32"/>
        <v>-2721627.5500000045</v>
      </c>
      <c r="AL82" s="150">
        <f t="shared" si="32"/>
        <v>-5335616.9999999925</v>
      </c>
      <c r="AM82" s="169">
        <f t="shared" si="32"/>
        <v>-3871656.6999999955</v>
      </c>
    </row>
    <row r="83" spans="1:39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97">
        <v>46509416.780000009</v>
      </c>
      <c r="Z83" s="223">
        <v>45758721.649999991</v>
      </c>
      <c r="AA83" s="528">
        <v>45897734</v>
      </c>
      <c r="AB83" s="528">
        <v>46739424.930000015</v>
      </c>
      <c r="AC83" s="528">
        <v>47807928.879999995</v>
      </c>
      <c r="AD83" s="327">
        <f t="shared" si="32"/>
        <v>-7537367.8899999931</v>
      </c>
      <c r="AE83" s="150">
        <f t="shared" si="32"/>
        <v>-9181363.3800000101</v>
      </c>
      <c r="AF83" s="150">
        <f t="shared" si="32"/>
        <v>-8855287.049999997</v>
      </c>
      <c r="AG83" s="150">
        <f t="shared" si="32"/>
        <v>-6536470.3100000024</v>
      </c>
      <c r="AH83" s="150">
        <f t="shared" si="32"/>
        <v>-7326319.4399999976</v>
      </c>
      <c r="AI83" s="150">
        <f t="shared" si="32"/>
        <v>-7017188.8500000015</v>
      </c>
      <c r="AJ83" s="150">
        <f t="shared" si="32"/>
        <v>-5779596.2199999914</v>
      </c>
      <c r="AK83" s="150">
        <f t="shared" si="32"/>
        <v>-7375176.7800000012</v>
      </c>
      <c r="AL83" s="150">
        <f t="shared" si="32"/>
        <v>-5456268.6199999973</v>
      </c>
      <c r="AM83" s="169">
        <f t="shared" si="32"/>
        <v>-6671943.0699999928</v>
      </c>
    </row>
    <row r="84" spans="1:39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97">
        <v>1037160.91</v>
      </c>
      <c r="Z84" s="223">
        <v>947815.71000000008</v>
      </c>
      <c r="AA84" s="528">
        <v>904826</v>
      </c>
      <c r="AB84" s="528">
        <v>873625.97000000009</v>
      </c>
      <c r="AC84" s="528">
        <v>837959.25</v>
      </c>
      <c r="AD84" s="327">
        <f t="shared" si="32"/>
        <v>-126729.62999999989</v>
      </c>
      <c r="AE84" s="150">
        <f t="shared" si="32"/>
        <v>-124732.13</v>
      </c>
      <c r="AF84" s="150">
        <f t="shared" si="32"/>
        <v>-172352.30000000005</v>
      </c>
      <c r="AG84" s="150">
        <f t="shared" si="32"/>
        <v>-86465.620000000112</v>
      </c>
      <c r="AH84" s="150">
        <f t="shared" si="32"/>
        <v>-83395.000000000116</v>
      </c>
      <c r="AI84" s="150">
        <f t="shared" si="32"/>
        <v>-72607.519999999902</v>
      </c>
      <c r="AJ84" s="150">
        <f t="shared" si="32"/>
        <v>-172460.78000000003</v>
      </c>
      <c r="AK84" s="150">
        <f t="shared" si="32"/>
        <v>-181163.58999999997</v>
      </c>
      <c r="AL84" s="150">
        <f t="shared" si="32"/>
        <v>-51239.699999999953</v>
      </c>
      <c r="AM84" s="169">
        <f t="shared" si="32"/>
        <v>-39187.209999999963</v>
      </c>
    </row>
    <row r="85" spans="1:39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 t="shared" ref="T85" si="33"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97">
        <v>191570596.49999997</v>
      </c>
      <c r="Z85" s="224">
        <f t="shared" ref="Z85" si="34"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329">
        <f t="shared" si="32"/>
        <v>-29201137.139999986</v>
      </c>
      <c r="AE85" s="159">
        <f t="shared" si="32"/>
        <v>-12168461.330000013</v>
      </c>
      <c r="AF85" s="159">
        <f t="shared" si="32"/>
        <v>-11051769.109999955</v>
      </c>
      <c r="AG85" s="159">
        <f t="shared" si="32"/>
        <v>-4882476.0699999928</v>
      </c>
      <c r="AH85" s="159">
        <f t="shared" si="32"/>
        <v>-5124781.5099999905</v>
      </c>
      <c r="AI85" s="159">
        <f t="shared" si="32"/>
        <v>3582359.5200000107</v>
      </c>
      <c r="AJ85" s="159">
        <f t="shared" si="32"/>
        <v>-3132670.3899999559</v>
      </c>
      <c r="AK85" s="159">
        <f t="shared" si="32"/>
        <v>-5061726.849999994</v>
      </c>
      <c r="AL85" s="159">
        <f t="shared" si="32"/>
        <v>-8561436.6399999857</v>
      </c>
      <c r="AM85" s="173">
        <f t="shared" si="32"/>
        <v>-4238169.8099999726</v>
      </c>
    </row>
    <row r="86" spans="1:39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498"/>
      <c r="Z86" s="274"/>
      <c r="AA86" s="283"/>
      <c r="AB86" s="283"/>
      <c r="AC86" s="283"/>
      <c r="AD86" s="329"/>
      <c r="AE86" s="159"/>
      <c r="AF86" s="159"/>
      <c r="AG86" s="159"/>
      <c r="AH86" s="159"/>
      <c r="AI86" s="159"/>
      <c r="AJ86" s="159"/>
      <c r="AK86" s="159"/>
      <c r="AL86" s="159"/>
      <c r="AM86" s="173"/>
    </row>
    <row r="87" spans="1:39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499">
        <v>38722572.289999716</v>
      </c>
      <c r="Z87" s="223">
        <v>37211193.429998517</v>
      </c>
      <c r="AA87" s="528">
        <v>40793698.109999955</v>
      </c>
      <c r="AB87" s="528">
        <v>36085223.900000572</v>
      </c>
      <c r="AC87" s="528">
        <v>33243068.979999341</v>
      </c>
      <c r="AD87" s="327">
        <f t="shared" ref="AD87:AM92" si="35">O87-C87</f>
        <v>-1461592.780002702</v>
      </c>
      <c r="AE87" s="150">
        <f t="shared" si="35"/>
        <v>3709893.2299981155</v>
      </c>
      <c r="AF87" s="150">
        <f t="shared" si="35"/>
        <v>4227473.9399980456</v>
      </c>
      <c r="AG87" s="150">
        <f t="shared" si="35"/>
        <v>5469070.999999024</v>
      </c>
      <c r="AH87" s="150">
        <f t="shared" si="35"/>
        <v>5654187.009999156</v>
      </c>
      <c r="AI87" s="150">
        <f t="shared" si="35"/>
        <v>8074986.7299996391</v>
      </c>
      <c r="AJ87" s="150">
        <f t="shared" si="35"/>
        <v>3188358.3199994788</v>
      </c>
      <c r="AK87" s="150">
        <f t="shared" si="35"/>
        <v>973355.15999882668</v>
      </c>
      <c r="AL87" s="150">
        <f t="shared" si="35"/>
        <v>-368155.31000104919</v>
      </c>
      <c r="AM87" s="169">
        <f t="shared" si="35"/>
        <v>46100.689998053014</v>
      </c>
    </row>
    <row r="88" spans="1:39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499">
        <v>3897494.8900000099</v>
      </c>
      <c r="Z88" s="223">
        <v>3788522.0300000301</v>
      </c>
      <c r="AA88" s="528">
        <v>4506655.3699999768</v>
      </c>
      <c r="AB88" s="528">
        <v>3996485.6600000788</v>
      </c>
      <c r="AC88" s="528">
        <v>3630100.1200000495</v>
      </c>
      <c r="AD88" s="327">
        <f t="shared" si="35"/>
        <v>-452596.56999998167</v>
      </c>
      <c r="AE88" s="150">
        <f t="shared" si="35"/>
        <v>166682.89999999618</v>
      </c>
      <c r="AF88" s="150">
        <f t="shared" si="35"/>
        <v>260753.6000000271</v>
      </c>
      <c r="AG88" s="150">
        <f t="shared" si="35"/>
        <v>392755.70000000112</v>
      </c>
      <c r="AH88" s="150">
        <f t="shared" si="35"/>
        <v>282576.930000016</v>
      </c>
      <c r="AI88" s="150">
        <f t="shared" si="35"/>
        <v>722640.94000001019</v>
      </c>
      <c r="AJ88" s="150">
        <f t="shared" si="35"/>
        <v>213742.73999997601</v>
      </c>
      <c r="AK88" s="150">
        <f t="shared" si="35"/>
        <v>7357.9599999976344</v>
      </c>
      <c r="AL88" s="150">
        <f t="shared" si="35"/>
        <v>-140072.34999996284</v>
      </c>
      <c r="AM88" s="169">
        <f t="shared" si="35"/>
        <v>-244352.9000000027</v>
      </c>
    </row>
    <row r="89" spans="1:39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499">
        <v>20475814.859999806</v>
      </c>
      <c r="Z89" s="223">
        <v>21599263.879999738</v>
      </c>
      <c r="AA89" s="528">
        <v>23710743.639998902</v>
      </c>
      <c r="AB89" s="528">
        <v>23084073.159999639</v>
      </c>
      <c r="AC89" s="528">
        <v>21665516.719999615</v>
      </c>
      <c r="AD89" s="327">
        <f t="shared" si="35"/>
        <v>1325166.0799998976</v>
      </c>
      <c r="AE89" s="150">
        <f t="shared" si="35"/>
        <v>-2113360.6900000945</v>
      </c>
      <c r="AF89" s="150">
        <f t="shared" si="35"/>
        <v>-2698138.1199999731</v>
      </c>
      <c r="AG89" s="150">
        <f t="shared" si="35"/>
        <v>-2683363.2499999776</v>
      </c>
      <c r="AH89" s="150">
        <f t="shared" si="35"/>
        <v>-2047064.8399998471</v>
      </c>
      <c r="AI89" s="150">
        <f t="shared" si="35"/>
        <v>-1941446.6799999811</v>
      </c>
      <c r="AJ89" s="150">
        <f t="shared" si="35"/>
        <v>-1800050.429999724</v>
      </c>
      <c r="AK89" s="150">
        <f t="shared" si="35"/>
        <v>-1380872.4799998403</v>
      </c>
      <c r="AL89" s="150">
        <f t="shared" si="35"/>
        <v>-2232012.969999861</v>
      </c>
      <c r="AM89" s="169">
        <f t="shared" si="35"/>
        <v>-2463913.2199999914</v>
      </c>
    </row>
    <row r="90" spans="1:39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499">
        <v>23159269.910000019</v>
      </c>
      <c r="Z90" s="223">
        <v>23580711.150000073</v>
      </c>
      <c r="AA90" s="528">
        <v>24900494.429999977</v>
      </c>
      <c r="AB90" s="528">
        <v>23376309.070000049</v>
      </c>
      <c r="AC90" s="528">
        <v>22443372.759999961</v>
      </c>
      <c r="AD90" s="327">
        <f t="shared" si="35"/>
        <v>1355785.3999999799</v>
      </c>
      <c r="AE90" s="150">
        <f t="shared" si="35"/>
        <v>-396287.15000002086</v>
      </c>
      <c r="AF90" s="150">
        <f t="shared" si="35"/>
        <v>-2036083.3400000073</v>
      </c>
      <c r="AG90" s="150">
        <f t="shared" si="35"/>
        <v>-816116.37999999896</v>
      </c>
      <c r="AH90" s="150">
        <f t="shared" si="35"/>
        <v>-689962.22999998555</v>
      </c>
      <c r="AI90" s="150">
        <f t="shared" si="35"/>
        <v>90292.499999992549</v>
      </c>
      <c r="AJ90" s="150">
        <f t="shared" si="35"/>
        <v>280197.82999998331</v>
      </c>
      <c r="AK90" s="150">
        <f t="shared" si="35"/>
        <v>543940.30999998003</v>
      </c>
      <c r="AL90" s="150">
        <f t="shared" si="35"/>
        <v>689281.86999996752</v>
      </c>
      <c r="AM90" s="169">
        <f t="shared" si="35"/>
        <v>-1037914.6500000581</v>
      </c>
    </row>
    <row r="91" spans="1:39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499">
        <v>248106.04000000062</v>
      </c>
      <c r="Z91" s="223">
        <v>212701.33999999971</v>
      </c>
      <c r="AA91" s="528">
        <v>211647.77000000034</v>
      </c>
      <c r="AB91" s="528">
        <v>185226.61999999988</v>
      </c>
      <c r="AC91" s="528">
        <v>171197.34000000014</v>
      </c>
      <c r="AD91" s="327">
        <f t="shared" si="35"/>
        <v>44230.679999999964</v>
      </c>
      <c r="AE91" s="150">
        <f t="shared" si="35"/>
        <v>-1338.3000000000466</v>
      </c>
      <c r="AF91" s="150">
        <f t="shared" si="35"/>
        <v>-6483.9400000001187</v>
      </c>
      <c r="AG91" s="150">
        <f t="shared" si="35"/>
        <v>-3482.9000000000233</v>
      </c>
      <c r="AH91" s="150">
        <f t="shared" si="35"/>
        <v>-5240.5299999999988</v>
      </c>
      <c r="AI91" s="150">
        <f t="shared" si="35"/>
        <v>6670.9899999999616</v>
      </c>
      <c r="AJ91" s="150">
        <f t="shared" si="35"/>
        <v>-9814.6299999999756</v>
      </c>
      <c r="AK91" s="150">
        <f t="shared" si="35"/>
        <v>11066.889999999839</v>
      </c>
      <c r="AL91" s="150">
        <f t="shared" si="35"/>
        <v>6916.5899999997055</v>
      </c>
      <c r="AM91" s="169">
        <f t="shared" si="35"/>
        <v>22031.80000000025</v>
      </c>
    </row>
    <row r="92" spans="1:39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 t="shared" ref="T92" si="36"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499">
        <v>86503257.989999548</v>
      </c>
      <c r="Z92" s="224">
        <f t="shared" ref="Z92" si="37"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329">
        <f t="shared" si="35"/>
        <v>810992.80999720097</v>
      </c>
      <c r="AE92" s="159">
        <f t="shared" si="35"/>
        <v>1365589.989997983</v>
      </c>
      <c r="AF92" s="159">
        <f t="shared" si="35"/>
        <v>-252477.86000190675</v>
      </c>
      <c r="AG92" s="159">
        <f t="shared" si="35"/>
        <v>2358864.1699990481</v>
      </c>
      <c r="AH92" s="159">
        <f t="shared" si="35"/>
        <v>3194496.339999333</v>
      </c>
      <c r="AI92" s="159">
        <f t="shared" si="35"/>
        <v>6953144.4799996465</v>
      </c>
      <c r="AJ92" s="159">
        <f t="shared" si="35"/>
        <v>1872433.8299997151</v>
      </c>
      <c r="AK92" s="159">
        <f t="shared" si="35"/>
        <v>154847.8399989754</v>
      </c>
      <c r="AL92" s="159">
        <f t="shared" si="35"/>
        <v>-2044042.1700009108</v>
      </c>
      <c r="AM92" s="173">
        <f t="shared" si="35"/>
        <v>-3678048.2800020128</v>
      </c>
    </row>
    <row r="93" spans="1:39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498"/>
      <c r="Z93" s="274"/>
      <c r="AA93" s="283"/>
      <c r="AB93" s="283"/>
      <c r="AC93" s="283"/>
      <c r="AD93" s="327"/>
      <c r="AE93" s="150"/>
      <c r="AF93" s="150"/>
      <c r="AG93" s="150"/>
      <c r="AH93" s="150"/>
      <c r="AI93" s="150"/>
      <c r="AJ93" s="150"/>
      <c r="AK93" s="150"/>
      <c r="AL93" s="150"/>
      <c r="AM93" s="169"/>
    </row>
    <row r="94" spans="1:39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 t="shared" ref="T94:T98" si="38"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97">
        <v>139937711.16999972</v>
      </c>
      <c r="Z94" s="274">
        <f t="shared" ref="Z94:Z98" si="39"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329">
        <f t="shared" ref="AD94:AM99" si="40">O94-C94</f>
        <v>-15638360.630002692</v>
      </c>
      <c r="AE94" s="159">
        <f t="shared" si="40"/>
        <v>9520536.2399981171</v>
      </c>
      <c r="AF94" s="159">
        <f t="shared" si="40"/>
        <v>-20133216.67000255</v>
      </c>
      <c r="AG94" s="159">
        <f t="shared" si="40"/>
        <v>15096262.569999024</v>
      </c>
      <c r="AH94" s="159">
        <f t="shared" si="40"/>
        <v>14551884.379999161</v>
      </c>
      <c r="AI94" s="159">
        <f t="shared" si="40"/>
        <v>25354159.379999667</v>
      </c>
      <c r="AJ94" s="159">
        <f t="shared" si="40"/>
        <v>11987272.699999511</v>
      </c>
      <c r="AK94" s="159">
        <f t="shared" si="40"/>
        <v>5740942.9199988395</v>
      </c>
      <c r="AL94" s="159">
        <f t="shared" si="40"/>
        <v>1576107.5999989659</v>
      </c>
      <c r="AM94" s="173">
        <f t="shared" si="40"/>
        <v>5923709.5399980396</v>
      </c>
    </row>
    <row r="95" spans="1:39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 t="shared" si="38"/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97">
        <v>8002817.9600000102</v>
      </c>
      <c r="Z95" s="274">
        <f t="shared" si="39"/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329">
        <f t="shared" si="40"/>
        <v>-956110.20999998134</v>
      </c>
      <c r="AE95" s="159">
        <f t="shared" si="40"/>
        <v>304621.07999999542</v>
      </c>
      <c r="AF95" s="159">
        <f t="shared" si="40"/>
        <v>-2667917.0699999905</v>
      </c>
      <c r="AG95" s="159">
        <f t="shared" si="40"/>
        <v>846413.52000000142</v>
      </c>
      <c r="AH95" s="159">
        <f t="shared" si="40"/>
        <v>763345.35000001453</v>
      </c>
      <c r="AI95" s="159">
        <f t="shared" si="40"/>
        <v>1567511.8200000096</v>
      </c>
      <c r="AJ95" s="159">
        <f t="shared" si="40"/>
        <v>814611.56999997515</v>
      </c>
      <c r="AK95" s="159">
        <f t="shared" si="40"/>
        <v>456011.26999999769</v>
      </c>
      <c r="AL95" s="159">
        <f t="shared" si="40"/>
        <v>197353.42000003811</v>
      </c>
      <c r="AM95" s="173">
        <f t="shared" si="40"/>
        <v>222655.41999999806</v>
      </c>
    </row>
    <row r="96" spans="1:39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 t="shared" si="38"/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97">
        <v>59179371.719999798</v>
      </c>
      <c r="Z96" s="274">
        <f t="shared" si="39"/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329">
        <f t="shared" si="40"/>
        <v>-5531592.0500001088</v>
      </c>
      <c r="AE96" s="159">
        <f t="shared" si="40"/>
        <v>-10924307.700000107</v>
      </c>
      <c r="AF96" s="159">
        <f t="shared" si="40"/>
        <v>-27659542.659999974</v>
      </c>
      <c r="AG96" s="159">
        <f t="shared" si="40"/>
        <v>-11023752.779999971</v>
      </c>
      <c r="AH96" s="159">
        <f t="shared" si="40"/>
        <v>-9140597.6999998391</v>
      </c>
      <c r="AI96" s="159">
        <f t="shared" si="40"/>
        <v>-9393334.3199999779</v>
      </c>
      <c r="AJ96" s="159">
        <f t="shared" si="40"/>
        <v>-8380447.0299997181</v>
      </c>
      <c r="AK96" s="159">
        <f t="shared" si="40"/>
        <v>-4102500.0299998522</v>
      </c>
      <c r="AL96" s="159">
        <f t="shared" si="40"/>
        <v>-7567629.9699998498</v>
      </c>
      <c r="AM96" s="173">
        <f t="shared" si="40"/>
        <v>-6335569.9199999869</v>
      </c>
    </row>
    <row r="97" spans="1:39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 t="shared" si="38"/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97">
        <v>69668686.690000027</v>
      </c>
      <c r="Z97" s="274">
        <f t="shared" si="39"/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329">
        <f t="shared" si="40"/>
        <v>-6181582.4900000095</v>
      </c>
      <c r="AE97" s="159">
        <f t="shared" si="40"/>
        <v>-9577650.530000031</v>
      </c>
      <c r="AF97" s="159">
        <f t="shared" si="40"/>
        <v>-29752907.659999996</v>
      </c>
      <c r="AG97" s="159">
        <f t="shared" si="40"/>
        <v>-7352586.6899999976</v>
      </c>
      <c r="AH97" s="159">
        <f t="shared" si="40"/>
        <v>-8016281.6699999869</v>
      </c>
      <c r="AI97" s="159">
        <f t="shared" si="40"/>
        <v>-6926896.3500000089</v>
      </c>
      <c r="AJ97" s="159">
        <f t="shared" si="40"/>
        <v>-5499398.3900000006</v>
      </c>
      <c r="AK97" s="159">
        <f t="shared" si="40"/>
        <v>-6831236.4700000286</v>
      </c>
      <c r="AL97" s="159">
        <f t="shared" si="40"/>
        <v>-4766986.7500000298</v>
      </c>
      <c r="AM97" s="173">
        <f t="shared" si="40"/>
        <v>-7709857.7200000584</v>
      </c>
    </row>
    <row r="98" spans="1:39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 t="shared" si="38"/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97">
        <v>1285266.9500000007</v>
      </c>
      <c r="Z98" s="274">
        <f t="shared" si="39"/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329">
        <f t="shared" si="40"/>
        <v>-82498.949999999953</v>
      </c>
      <c r="AE98" s="159">
        <f t="shared" si="40"/>
        <v>-126070.43000000005</v>
      </c>
      <c r="AF98" s="159">
        <f t="shared" si="40"/>
        <v>-325838.89000000013</v>
      </c>
      <c r="AG98" s="159">
        <f t="shared" si="40"/>
        <v>-89948.520000000135</v>
      </c>
      <c r="AH98" s="159">
        <f t="shared" si="40"/>
        <v>-88635.530000000144</v>
      </c>
      <c r="AI98" s="159">
        <f t="shared" si="40"/>
        <v>-65936.529999999912</v>
      </c>
      <c r="AJ98" s="159">
        <f t="shared" si="40"/>
        <v>-182275.41000000003</v>
      </c>
      <c r="AK98" s="159">
        <f t="shared" si="40"/>
        <v>-170096.69999999995</v>
      </c>
      <c r="AL98" s="159">
        <f t="shared" si="40"/>
        <v>-44323.110000000102</v>
      </c>
      <c r="AM98" s="173">
        <f t="shared" si="40"/>
        <v>-17155.409999999683</v>
      </c>
    </row>
    <row r="99" spans="1:39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 t="shared" ref="T99" si="41"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500">
        <v>278073854.48999953</v>
      </c>
      <c r="Z99" s="273">
        <f t="shared" ref="Z99" si="42"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328">
        <f t="shared" si="40"/>
        <v>-28390144.330002755</v>
      </c>
      <c r="AE99" s="158">
        <f t="shared" si="40"/>
        <v>-10802871.34000206</v>
      </c>
      <c r="AF99" s="158">
        <f t="shared" si="40"/>
        <v>-80539422.950002491</v>
      </c>
      <c r="AG99" s="158">
        <f t="shared" si="40"/>
        <v>-2523611.9000009298</v>
      </c>
      <c r="AH99" s="158">
        <f t="shared" si="40"/>
        <v>-1930285.1700006723</v>
      </c>
      <c r="AI99" s="158">
        <f t="shared" si="40"/>
        <v>10535503.999999642</v>
      </c>
      <c r="AJ99" s="158">
        <f t="shared" si="40"/>
        <v>-1260236.5600002408</v>
      </c>
      <c r="AK99" s="158">
        <f t="shared" si="40"/>
        <v>-4906879.0100010633</v>
      </c>
      <c r="AL99" s="158">
        <f t="shared" si="40"/>
        <v>-10605478.810000837</v>
      </c>
      <c r="AM99" s="171">
        <f t="shared" si="40"/>
        <v>-35434940.840001345</v>
      </c>
    </row>
    <row r="100" spans="1:39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521"/>
      <c r="AA100" s="521"/>
      <c r="AB100" s="521"/>
      <c r="AC100" s="521"/>
      <c r="AD100" s="296"/>
      <c r="AE100" s="75"/>
      <c r="AF100" s="76"/>
      <c r="AG100" s="76"/>
      <c r="AH100" s="76"/>
      <c r="AI100" s="76"/>
      <c r="AJ100" s="76"/>
      <c r="AK100" s="76"/>
      <c r="AL100" s="76"/>
      <c r="AM100" s="330"/>
    </row>
    <row r="101" spans="1:39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97">
        <v>128050300</v>
      </c>
      <c r="Z101" s="448">
        <v>131509769</v>
      </c>
      <c r="AA101" s="448">
        <v>157584028</v>
      </c>
      <c r="AB101" s="448">
        <v>128645424</v>
      </c>
      <c r="AC101" s="448">
        <v>115568758</v>
      </c>
      <c r="AD101" s="261">
        <f t="shared" ref="AD101:AM106" si="43">O101-C101</f>
        <v>-11374409.450000048</v>
      </c>
      <c r="AE101" s="66">
        <f t="shared" si="43"/>
        <v>-14485316.840000033</v>
      </c>
      <c r="AF101" s="66">
        <f t="shared" si="43"/>
        <v>-7526669.3799999654</v>
      </c>
      <c r="AG101" s="66">
        <f t="shared" si="43"/>
        <v>18001567.350000024</v>
      </c>
      <c r="AH101" s="66">
        <f t="shared" si="43"/>
        <v>11712466.469999954</v>
      </c>
      <c r="AI101" s="66">
        <f t="shared" si="43"/>
        <v>6100677.0800000429</v>
      </c>
      <c r="AJ101" s="66">
        <f t="shared" si="43"/>
        <v>17508767.349999934</v>
      </c>
      <c r="AK101" s="66">
        <f t="shared" si="43"/>
        <v>-1951419.5399999917</v>
      </c>
      <c r="AL101" s="66">
        <f t="shared" si="43"/>
        <v>-3498501.3199999928</v>
      </c>
      <c r="AM101" s="106">
        <f t="shared" si="43"/>
        <v>995663.40999996662</v>
      </c>
    </row>
    <row r="102" spans="1:39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97"/>
      <c r="Z102" s="448"/>
      <c r="AA102" s="448"/>
      <c r="AB102" s="448"/>
      <c r="AC102" s="448"/>
      <c r="AD102" s="261">
        <f t="shared" si="43"/>
        <v>0</v>
      </c>
      <c r="AE102" s="66">
        <f t="shared" si="43"/>
        <v>0</v>
      </c>
      <c r="AF102" s="66">
        <f t="shared" si="43"/>
        <v>0</v>
      </c>
      <c r="AG102" s="66">
        <f t="shared" si="43"/>
        <v>0</v>
      </c>
      <c r="AH102" s="66">
        <f t="shared" si="43"/>
        <v>0</v>
      </c>
      <c r="AI102" s="66">
        <f t="shared" si="43"/>
        <v>0</v>
      </c>
      <c r="AJ102" s="66">
        <f t="shared" si="43"/>
        <v>0</v>
      </c>
      <c r="AK102" s="66">
        <f t="shared" si="43"/>
        <v>0</v>
      </c>
      <c r="AL102" s="66">
        <f t="shared" si="43"/>
        <v>0</v>
      </c>
      <c r="AM102" s="106">
        <f t="shared" si="43"/>
        <v>0</v>
      </c>
    </row>
    <row r="103" spans="1:39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97">
        <v>119047425</v>
      </c>
      <c r="Z103" s="448">
        <v>127180349</v>
      </c>
      <c r="AA103" s="448">
        <v>167808502</v>
      </c>
      <c r="AB103" s="448">
        <v>130087047</v>
      </c>
      <c r="AC103" s="448">
        <v>120387482</v>
      </c>
      <c r="AD103" s="261">
        <f t="shared" si="43"/>
        <v>-26994514.850000009</v>
      </c>
      <c r="AE103" s="66">
        <f t="shared" si="43"/>
        <v>-24100657.630000025</v>
      </c>
      <c r="AF103" s="66">
        <f t="shared" si="43"/>
        <v>-22364775.469999999</v>
      </c>
      <c r="AG103" s="66">
        <f t="shared" si="43"/>
        <v>-1575262.8100000024</v>
      </c>
      <c r="AH103" s="66">
        <f t="shared" si="43"/>
        <v>-23072265.969999999</v>
      </c>
      <c r="AI103" s="66">
        <f t="shared" si="43"/>
        <v>-19553925.639999986</v>
      </c>
      <c r="AJ103" s="66">
        <f t="shared" si="43"/>
        <v>-6508738.0400000215</v>
      </c>
      <c r="AK103" s="66">
        <f t="shared" si="43"/>
        <v>-55575284.569999993</v>
      </c>
      <c r="AL103" s="66">
        <f t="shared" si="43"/>
        <v>-9996290.6899999827</v>
      </c>
      <c r="AM103" s="106">
        <f t="shared" si="43"/>
        <v>-15028456.590000004</v>
      </c>
    </row>
    <row r="104" spans="1:39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97"/>
      <c r="Z104" s="448"/>
      <c r="AA104" s="448"/>
      <c r="AB104" s="448"/>
      <c r="AC104" s="448"/>
      <c r="AD104" s="261">
        <f t="shared" si="43"/>
        <v>0</v>
      </c>
      <c r="AE104" s="66">
        <f t="shared" si="43"/>
        <v>0</v>
      </c>
      <c r="AF104" s="66">
        <f t="shared" si="43"/>
        <v>0</v>
      </c>
      <c r="AG104" s="66">
        <f t="shared" si="43"/>
        <v>0</v>
      </c>
      <c r="AH104" s="66">
        <f t="shared" si="43"/>
        <v>0</v>
      </c>
      <c r="AI104" s="66">
        <f t="shared" si="43"/>
        <v>0</v>
      </c>
      <c r="AJ104" s="66">
        <f t="shared" si="43"/>
        <v>0</v>
      </c>
      <c r="AK104" s="66">
        <f t="shared" si="43"/>
        <v>0</v>
      </c>
      <c r="AL104" s="66">
        <f t="shared" si="43"/>
        <v>0</v>
      </c>
      <c r="AM104" s="106">
        <f t="shared" si="43"/>
        <v>0</v>
      </c>
    </row>
    <row r="105" spans="1:39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97">
        <v>411762</v>
      </c>
      <c r="Z105" s="448">
        <v>414755</v>
      </c>
      <c r="AA105" s="448">
        <v>469568</v>
      </c>
      <c r="AB105" s="448">
        <v>376323</v>
      </c>
      <c r="AC105" s="448">
        <v>345028</v>
      </c>
      <c r="AD105" s="261">
        <f t="shared" si="43"/>
        <v>-59641.080000000016</v>
      </c>
      <c r="AE105" s="66">
        <f t="shared" si="43"/>
        <v>-45611.400000000023</v>
      </c>
      <c r="AF105" s="66">
        <f t="shared" si="43"/>
        <v>-9184.8500000000349</v>
      </c>
      <c r="AG105" s="66">
        <f t="shared" si="43"/>
        <v>20737.100000000035</v>
      </c>
      <c r="AH105" s="66">
        <f t="shared" si="43"/>
        <v>16570.589999999967</v>
      </c>
      <c r="AI105" s="66">
        <f t="shared" si="43"/>
        <v>-32468.780000000028</v>
      </c>
      <c r="AJ105" s="66">
        <f t="shared" si="43"/>
        <v>18045.5</v>
      </c>
      <c r="AK105" s="66">
        <f t="shared" si="43"/>
        <v>-24675.119999999937</v>
      </c>
      <c r="AL105" s="66">
        <f t="shared" si="43"/>
        <v>-2095.9400000000605</v>
      </c>
      <c r="AM105" s="106">
        <f t="shared" si="43"/>
        <v>-7806.5899999999674</v>
      </c>
    </row>
    <row r="106" spans="1:39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44">SUM(Q101:Q105)</f>
        <v>233533063</v>
      </c>
      <c r="R106" s="78">
        <f t="shared" si="44"/>
        <v>242576299</v>
      </c>
      <c r="S106" s="78">
        <f t="shared" si="44"/>
        <v>281981578</v>
      </c>
      <c r="T106" s="78">
        <f t="shared" si="44"/>
        <v>331986701.02000004</v>
      </c>
      <c r="U106" s="78">
        <f t="shared" si="44"/>
        <v>337438901</v>
      </c>
      <c r="V106" s="78">
        <f t="shared" si="44"/>
        <v>249322163</v>
      </c>
      <c r="W106" s="78">
        <f t="shared" si="44"/>
        <v>222172359</v>
      </c>
      <c r="X106" s="78">
        <f t="shared" si="44"/>
        <v>237187811</v>
      </c>
      <c r="Y106" s="492">
        <f>SUM(Y101:Y105)</f>
        <v>247509487</v>
      </c>
      <c r="Z106" s="492">
        <f>SUM(Z101:Z105)</f>
        <v>259104873</v>
      </c>
      <c r="AA106" s="492">
        <f>SUM(AA101:AA105)</f>
        <v>325862098</v>
      </c>
      <c r="AB106" s="492">
        <f>SUM(AB101:AB105)</f>
        <v>259108794</v>
      </c>
      <c r="AC106" s="492">
        <f>SUM(AC101:AC105)</f>
        <v>236301268</v>
      </c>
      <c r="AD106" s="298">
        <f t="shared" si="43"/>
        <v>-38428565.380000055</v>
      </c>
      <c r="AE106" s="60">
        <f t="shared" si="43"/>
        <v>-38631585.870000005</v>
      </c>
      <c r="AF106" s="59">
        <f t="shared" si="43"/>
        <v>-29900629.699999958</v>
      </c>
      <c r="AG106" s="59">
        <f t="shared" si="43"/>
        <v>16447041.640000015</v>
      </c>
      <c r="AH106" s="59">
        <f t="shared" si="43"/>
        <v>-11343228.910000086</v>
      </c>
      <c r="AI106" s="59">
        <f t="shared" si="43"/>
        <v>-13485717.339999914</v>
      </c>
      <c r="AJ106" s="59">
        <f t="shared" si="43"/>
        <v>11018074.809999943</v>
      </c>
      <c r="AK106" s="59">
        <f t="shared" si="43"/>
        <v>-57551379.230000019</v>
      </c>
      <c r="AL106" s="59">
        <f t="shared" si="43"/>
        <v>-13496887.949999988</v>
      </c>
      <c r="AM106" s="107">
        <f t="shared" si="43"/>
        <v>-14040599.770000041</v>
      </c>
    </row>
    <row r="107" spans="1:39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522"/>
      <c r="AA107" s="522"/>
      <c r="AB107" s="522"/>
      <c r="AC107" s="522"/>
      <c r="AD107" s="299"/>
      <c r="AE107" s="82"/>
      <c r="AF107" s="83"/>
      <c r="AG107" s="83"/>
      <c r="AH107" s="83"/>
      <c r="AI107" s="83"/>
      <c r="AJ107" s="83"/>
      <c r="AK107" s="83"/>
      <c r="AL107" s="83"/>
      <c r="AM107" s="331"/>
    </row>
    <row r="108" spans="1:39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523">
        <v>832848</v>
      </c>
      <c r="AA108" s="523">
        <v>909750</v>
      </c>
      <c r="AB108" s="523">
        <v>868123</v>
      </c>
      <c r="AC108" s="523">
        <v>840915</v>
      </c>
      <c r="AD108" s="300">
        <f t="shared" ref="AD108:AM113" si="45">O108-C108</f>
        <v>12316</v>
      </c>
      <c r="AE108" s="86">
        <f t="shared" si="45"/>
        <v>-9807</v>
      </c>
      <c r="AF108" s="86">
        <f t="shared" si="45"/>
        <v>-42011</v>
      </c>
      <c r="AG108" s="86">
        <f t="shared" si="45"/>
        <v>58484</v>
      </c>
      <c r="AH108" s="86">
        <f t="shared" si="45"/>
        <v>-15769</v>
      </c>
      <c r="AI108" s="86">
        <f t="shared" si="45"/>
        <v>-18138</v>
      </c>
      <c r="AJ108" s="86">
        <f t="shared" si="45"/>
        <v>8406</v>
      </c>
      <c r="AK108" s="86">
        <f t="shared" si="45"/>
        <v>-31422</v>
      </c>
      <c r="AL108" s="86">
        <f t="shared" si="45"/>
        <v>-51542</v>
      </c>
      <c r="AM108" s="332">
        <f t="shared" si="45"/>
        <v>-14536</v>
      </c>
    </row>
    <row r="109" spans="1:39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523"/>
      <c r="AA109" s="523"/>
      <c r="AB109" s="523"/>
      <c r="AC109" s="523"/>
      <c r="AD109" s="300">
        <f t="shared" si="45"/>
        <v>0</v>
      </c>
      <c r="AE109" s="86">
        <f t="shared" si="45"/>
        <v>0</v>
      </c>
      <c r="AF109" s="86">
        <f t="shared" si="45"/>
        <v>0</v>
      </c>
      <c r="AG109" s="86">
        <f t="shared" si="45"/>
        <v>0</v>
      </c>
      <c r="AH109" s="86">
        <f t="shared" si="45"/>
        <v>0</v>
      </c>
      <c r="AI109" s="86">
        <f t="shared" si="45"/>
        <v>0</v>
      </c>
      <c r="AJ109" s="86">
        <f t="shared" si="45"/>
        <v>0</v>
      </c>
      <c r="AK109" s="86">
        <f t="shared" si="45"/>
        <v>0</v>
      </c>
      <c r="AL109" s="86">
        <f t="shared" si="45"/>
        <v>0</v>
      </c>
      <c r="AM109" s="332">
        <f t="shared" si="45"/>
        <v>0</v>
      </c>
    </row>
    <row r="110" spans="1:39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523">
        <v>148285</v>
      </c>
      <c r="AA110" s="523">
        <v>154374</v>
      </c>
      <c r="AB110" s="523">
        <v>145642</v>
      </c>
      <c r="AC110" s="523">
        <v>137024</v>
      </c>
      <c r="AD110" s="300">
        <f t="shared" si="45"/>
        <v>-7650</v>
      </c>
      <c r="AE110" s="86">
        <f t="shared" si="45"/>
        <v>-11447</v>
      </c>
      <c r="AF110" s="86">
        <f t="shared" si="45"/>
        <v>-12539</v>
      </c>
      <c r="AG110" s="86">
        <f t="shared" si="45"/>
        <v>-2143</v>
      </c>
      <c r="AH110" s="86">
        <f t="shared" si="45"/>
        <v>-7706</v>
      </c>
      <c r="AI110" s="86">
        <f t="shared" si="45"/>
        <v>-9677</v>
      </c>
      <c r="AJ110" s="86">
        <f t="shared" si="45"/>
        <v>-277</v>
      </c>
      <c r="AK110" s="86">
        <f t="shared" si="45"/>
        <v>-7681</v>
      </c>
      <c r="AL110" s="86">
        <f t="shared" si="45"/>
        <v>-6766</v>
      </c>
      <c r="AM110" s="332">
        <f t="shared" si="45"/>
        <v>-8493</v>
      </c>
    </row>
    <row r="111" spans="1:39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523"/>
      <c r="AA111" s="523"/>
      <c r="AB111" s="523"/>
      <c r="AC111" s="523"/>
      <c r="AD111" s="300">
        <f t="shared" si="45"/>
        <v>0</v>
      </c>
      <c r="AE111" s="86">
        <f t="shared" si="45"/>
        <v>0</v>
      </c>
      <c r="AF111" s="86">
        <f t="shared" si="45"/>
        <v>0</v>
      </c>
      <c r="AG111" s="86">
        <f t="shared" si="45"/>
        <v>0</v>
      </c>
      <c r="AH111" s="86">
        <f t="shared" si="45"/>
        <v>0</v>
      </c>
      <c r="AI111" s="86">
        <f t="shared" si="45"/>
        <v>0</v>
      </c>
      <c r="AJ111" s="86">
        <f t="shared" si="45"/>
        <v>0</v>
      </c>
      <c r="AK111" s="86">
        <f t="shared" si="45"/>
        <v>0</v>
      </c>
      <c r="AL111" s="86">
        <f t="shared" si="45"/>
        <v>0</v>
      </c>
      <c r="AM111" s="332">
        <f t="shared" si="45"/>
        <v>0</v>
      </c>
    </row>
    <row r="112" spans="1:39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523">
        <v>4248</v>
      </c>
      <c r="AA112" s="523">
        <v>4444</v>
      </c>
      <c r="AB112" s="523">
        <v>4238</v>
      </c>
      <c r="AC112" s="523">
        <v>4106</v>
      </c>
      <c r="AD112" s="300">
        <f t="shared" si="45"/>
        <v>-571</v>
      </c>
      <c r="AE112" s="86">
        <f t="shared" si="45"/>
        <v>-749</v>
      </c>
      <c r="AF112" s="86">
        <f t="shared" si="45"/>
        <v>-520</v>
      </c>
      <c r="AG112" s="86">
        <f t="shared" si="45"/>
        <v>-278</v>
      </c>
      <c r="AH112" s="86">
        <f t="shared" si="45"/>
        <v>-447</v>
      </c>
      <c r="AI112" s="86">
        <f t="shared" si="45"/>
        <v>-547</v>
      </c>
      <c r="AJ112" s="86">
        <f t="shared" si="45"/>
        <v>-268</v>
      </c>
      <c r="AK112" s="86">
        <f t="shared" si="45"/>
        <v>-547</v>
      </c>
      <c r="AL112" s="86">
        <f t="shared" si="45"/>
        <v>-504</v>
      </c>
      <c r="AM112" s="332">
        <f t="shared" si="45"/>
        <v>-475</v>
      </c>
    </row>
    <row r="113" spans="1:39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C113" si="46">SUM(Q108:Q112)</f>
        <v>992271</v>
      </c>
      <c r="R113" s="49">
        <f t="shared" si="46"/>
        <v>1032924</v>
      </c>
      <c r="S113" s="49">
        <f t="shared" si="46"/>
        <v>1027872</v>
      </c>
      <c r="T113" s="49">
        <f t="shared" si="46"/>
        <v>1015866</v>
      </c>
      <c r="U113" s="316">
        <f t="shared" si="46"/>
        <v>1022514</v>
      </c>
      <c r="V113" s="316">
        <f t="shared" si="46"/>
        <v>1015715</v>
      </c>
      <c r="W113" s="316">
        <f t="shared" si="46"/>
        <v>920351</v>
      </c>
      <c r="X113" s="316">
        <f t="shared" si="46"/>
        <v>1008862</v>
      </c>
      <c r="Y113" s="316">
        <f t="shared" si="46"/>
        <v>991817</v>
      </c>
      <c r="Z113" s="316">
        <f t="shared" si="46"/>
        <v>985381</v>
      </c>
      <c r="AA113" s="316">
        <f t="shared" si="46"/>
        <v>1068568</v>
      </c>
      <c r="AB113" s="316">
        <f t="shared" si="46"/>
        <v>1018003</v>
      </c>
      <c r="AC113" s="316">
        <f t="shared" si="46"/>
        <v>982045</v>
      </c>
      <c r="AD113" s="301">
        <f t="shared" si="45"/>
        <v>4095</v>
      </c>
      <c r="AE113" s="49">
        <f t="shared" si="45"/>
        <v>-22003</v>
      </c>
      <c r="AF113" s="49">
        <f t="shared" si="45"/>
        <v>-55070</v>
      </c>
      <c r="AG113" s="49">
        <f t="shared" si="45"/>
        <v>56063</v>
      </c>
      <c r="AH113" s="49">
        <f t="shared" si="45"/>
        <v>-23922</v>
      </c>
      <c r="AI113" s="49">
        <f t="shared" si="45"/>
        <v>-28362</v>
      </c>
      <c r="AJ113" s="49">
        <f t="shared" si="45"/>
        <v>7861</v>
      </c>
      <c r="AK113" s="49">
        <f t="shared" si="45"/>
        <v>-39650</v>
      </c>
      <c r="AL113" s="49">
        <f t="shared" si="45"/>
        <v>-58812</v>
      </c>
      <c r="AM113" s="104">
        <f t="shared" si="45"/>
        <v>-23504</v>
      </c>
    </row>
    <row r="114" spans="1:39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524"/>
      <c r="AA114" s="524"/>
      <c r="AB114" s="524"/>
      <c r="AC114" s="524"/>
      <c r="AD114" s="333"/>
      <c r="AE114" s="91"/>
      <c r="AF114" s="92"/>
      <c r="AG114" s="92"/>
      <c r="AH114" s="92"/>
      <c r="AI114" s="92"/>
      <c r="AJ114" s="92"/>
      <c r="AK114" s="92"/>
      <c r="AL114" s="92"/>
      <c r="AM114" s="334"/>
    </row>
    <row r="115" spans="1:39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47">Q94-Q101</f>
        <v>-37800406.219999999</v>
      </c>
      <c r="R115" s="66">
        <f t="shared" si="47"/>
        <v>-2061284.9399993718</v>
      </c>
      <c r="S115" s="66">
        <f t="shared" si="47"/>
        <v>17714883.979999363</v>
      </c>
      <c r="T115" s="66">
        <f t="shared" si="47"/>
        <v>9857693.9400005341</v>
      </c>
      <c r="U115" s="71">
        <f t="shared" si="47"/>
        <v>-29355022.269999564</v>
      </c>
      <c r="V115" s="71">
        <f t="shared" si="47"/>
        <v>-21580786.870000377</v>
      </c>
      <c r="W115" s="71">
        <f t="shared" ref="W115:X115" si="48">W94-W101</f>
        <v>4800845.0599992871</v>
      </c>
      <c r="X115" s="71">
        <f t="shared" si="48"/>
        <v>6805347.4799988121</v>
      </c>
      <c r="Y115" s="71">
        <f t="shared" ref="Y115:Z115" si="49">Y94-Y101</f>
        <v>11887411.169999719</v>
      </c>
      <c r="Z115" s="71">
        <f t="shared" si="49"/>
        <v>6916674.1999985576</v>
      </c>
      <c r="AA115" s="71">
        <f t="shared" ref="AA115:AB115" si="50">AA94-AA101</f>
        <v>-33965002.890000045</v>
      </c>
      <c r="AB115" s="71">
        <f t="shared" si="50"/>
        <v>-16695706.249999434</v>
      </c>
      <c r="AC115" s="71">
        <f t="shared" ref="AC115" si="51">AC94-AC101</f>
        <v>-10554255.930000633</v>
      </c>
      <c r="AD115" s="261">
        <f t="shared" ref="AD115:AM120" si="52">O115-C115</f>
        <v>-4263951.1800026447</v>
      </c>
      <c r="AE115" s="66">
        <f t="shared" si="52"/>
        <v>24005853.07999815</v>
      </c>
      <c r="AF115" s="66">
        <f t="shared" si="52"/>
        <v>-12606547.290002584</v>
      </c>
      <c r="AG115" s="66">
        <f t="shared" si="52"/>
        <v>-2905304.7800009996</v>
      </c>
      <c r="AH115" s="66">
        <f t="shared" si="52"/>
        <v>2839417.9099992067</v>
      </c>
      <c r="AI115" s="66">
        <f t="shared" si="52"/>
        <v>19253482.299999624</v>
      </c>
      <c r="AJ115" s="66">
        <f t="shared" si="52"/>
        <v>-5521494.6500004232</v>
      </c>
      <c r="AK115" s="66">
        <f t="shared" si="52"/>
        <v>7692362.4599988312</v>
      </c>
      <c r="AL115" s="66">
        <f t="shared" si="52"/>
        <v>5074608.9199989587</v>
      </c>
      <c r="AM115" s="106">
        <f t="shared" si="52"/>
        <v>4928046.129998073</v>
      </c>
    </row>
    <row r="116" spans="1:39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53">Q95-Q102</f>
        <v>3018758.8699999996</v>
      </c>
      <c r="R116" s="66">
        <f t="shared" si="53"/>
        <v>6306683.1599999927</v>
      </c>
      <c r="S116" s="265">
        <f>S95-S102</f>
        <v>8220027.0300000049</v>
      </c>
      <c r="T116" s="265">
        <f>T95-T102</f>
        <v>9411977.9300000016</v>
      </c>
      <c r="U116" s="71">
        <f t="shared" ref="U116:V120" si="54">U95-U102</f>
        <v>7295238.999999987</v>
      </c>
      <c r="V116" s="71">
        <f t="shared" si="54"/>
        <v>5818277.2499999925</v>
      </c>
      <c r="W116" s="71">
        <f t="shared" ref="W116:X116" si="55">W95-W102</f>
        <v>5875481.190000019</v>
      </c>
      <c r="X116" s="71">
        <f t="shared" si="55"/>
        <v>6940350.3899999931</v>
      </c>
      <c r="Y116" s="71">
        <f t="shared" ref="Y116:Z116" si="56">Y95-Y102</f>
        <v>8002817.9600000102</v>
      </c>
      <c r="Z116" s="71">
        <f t="shared" si="56"/>
        <v>8087147.6000000304</v>
      </c>
      <c r="AA116" s="71">
        <f t="shared" ref="AA116:AB116" si="57">AA95-AA102</f>
        <v>7503110.3699999768</v>
      </c>
      <c r="AB116" s="71">
        <f t="shared" si="57"/>
        <v>6854313.6600000793</v>
      </c>
      <c r="AC116" s="71">
        <f t="shared" ref="AC116" si="58">AC95-AC102</f>
        <v>6299840.4800000489</v>
      </c>
      <c r="AD116" s="261">
        <f t="shared" si="52"/>
        <v>-956110.20999998134</v>
      </c>
      <c r="AE116" s="66">
        <f t="shared" si="52"/>
        <v>304621.07999999542</v>
      </c>
      <c r="AF116" s="66">
        <f t="shared" si="52"/>
        <v>-2667917.0699999905</v>
      </c>
      <c r="AG116" s="66">
        <f t="shared" si="52"/>
        <v>846413.52000000142</v>
      </c>
      <c r="AH116" s="66">
        <f t="shared" si="52"/>
        <v>763345.35000001453</v>
      </c>
      <c r="AI116" s="66">
        <f t="shared" si="52"/>
        <v>1567511.8200000096</v>
      </c>
      <c r="AJ116" s="66">
        <f t="shared" si="52"/>
        <v>814611.56999997515</v>
      </c>
      <c r="AK116" s="66">
        <f t="shared" si="52"/>
        <v>456011.26999999769</v>
      </c>
      <c r="AL116" s="66">
        <f t="shared" si="52"/>
        <v>197353.42000003811</v>
      </c>
      <c r="AM116" s="106">
        <f t="shared" si="52"/>
        <v>222655.41999999806</v>
      </c>
    </row>
    <row r="117" spans="1:39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>S96-S103</f>
        <v>-67524641.959999919</v>
      </c>
      <c r="T117" s="66">
        <f>T96-T103</f>
        <v>-80848028.780000091</v>
      </c>
      <c r="U117" s="71">
        <f t="shared" si="54"/>
        <v>-100820639.83999988</v>
      </c>
      <c r="V117" s="71">
        <f t="shared" si="54"/>
        <v>-60177215.569999993</v>
      </c>
      <c r="W117" s="71">
        <f t="shared" ref="W117:X117" si="59">W96-W103</f>
        <v>-72423012.899999887</v>
      </c>
      <c r="X117" s="71">
        <f t="shared" si="59"/>
        <v>-63892946.080000028</v>
      </c>
      <c r="Y117" s="71">
        <f t="shared" ref="Y117:Z117" si="60">Y96-Y103</f>
        <v>-59868053.280000202</v>
      </c>
      <c r="Z117" s="71">
        <f t="shared" si="60"/>
        <v>-63421102.630000263</v>
      </c>
      <c r="AA117" s="71">
        <f t="shared" ref="AA117:AB117" si="61">AA96-AA103</f>
        <v>-109697077.3600011</v>
      </c>
      <c r="AB117" s="71">
        <f t="shared" si="61"/>
        <v>-72881784.980000362</v>
      </c>
      <c r="AC117" s="71">
        <f t="shared" ref="AC117" si="62">AC96-AC103</f>
        <v>-65573343.430000395</v>
      </c>
      <c r="AD117" s="261">
        <f t="shared" si="52"/>
        <v>21462922.799999908</v>
      </c>
      <c r="AE117" s="66">
        <f t="shared" si="52"/>
        <v>13176349.929999918</v>
      </c>
      <c r="AF117" s="66">
        <f t="shared" si="52"/>
        <v>-5294767.1899999827</v>
      </c>
      <c r="AG117" s="66">
        <f t="shared" si="52"/>
        <v>-9448489.969999969</v>
      </c>
      <c r="AH117" s="66">
        <f t="shared" si="52"/>
        <v>13931668.27000016</v>
      </c>
      <c r="AI117" s="66">
        <f t="shared" si="52"/>
        <v>10160591.320000008</v>
      </c>
      <c r="AJ117" s="66">
        <f t="shared" si="52"/>
        <v>-1871708.9899996966</v>
      </c>
      <c r="AK117" s="66">
        <f t="shared" si="52"/>
        <v>51472784.540000141</v>
      </c>
      <c r="AL117" s="66">
        <f t="shared" si="52"/>
        <v>2428660.7200001329</v>
      </c>
      <c r="AM117" s="106">
        <f t="shared" si="52"/>
        <v>8692886.6700000167</v>
      </c>
    </row>
    <row r="118" spans="1:39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53"/>
        <v>41437319.840000004</v>
      </c>
      <c r="R118" s="66">
        <f t="shared" si="53"/>
        <v>74184646.390000001</v>
      </c>
      <c r="S118" s="66">
        <f t="shared" ref="S118:T118" si="63">S97-S104</f>
        <v>87905086.12000002</v>
      </c>
      <c r="T118" s="66">
        <f t="shared" si="63"/>
        <v>92360227.400000006</v>
      </c>
      <c r="U118" s="71">
        <f t="shared" si="54"/>
        <v>86444608.390000001</v>
      </c>
      <c r="V118" s="71">
        <f t="shared" si="54"/>
        <v>73327068.50999999</v>
      </c>
      <c r="W118" s="71">
        <f t="shared" ref="W118:X118" si="64">W97-W104</f>
        <v>67636604.359999955</v>
      </c>
      <c r="X118" s="71">
        <f t="shared" si="64"/>
        <v>68471855.579999954</v>
      </c>
      <c r="Y118" s="71">
        <f t="shared" ref="Y118:Z118" si="65">Y97-Y104</f>
        <v>69668686.690000027</v>
      </c>
      <c r="Z118" s="71">
        <f t="shared" si="65"/>
        <v>69339432.800000072</v>
      </c>
      <c r="AA118" s="71">
        <f t="shared" ref="AA118:AB118" si="66">AA97-AA104</f>
        <v>70798228.429999977</v>
      </c>
      <c r="AB118" s="71">
        <f t="shared" si="66"/>
        <v>70115734.00000006</v>
      </c>
      <c r="AC118" s="71">
        <f t="shared" ref="AC118" si="67">AC97-AC104</f>
        <v>70251301.639999956</v>
      </c>
      <c r="AD118" s="261">
        <f t="shared" si="52"/>
        <v>-6181582.4900000095</v>
      </c>
      <c r="AE118" s="66">
        <f t="shared" si="52"/>
        <v>-9577650.530000031</v>
      </c>
      <c r="AF118" s="66">
        <f t="shared" si="52"/>
        <v>-29752907.659999996</v>
      </c>
      <c r="AG118" s="66">
        <f t="shared" si="52"/>
        <v>-7352586.6899999976</v>
      </c>
      <c r="AH118" s="66">
        <f t="shared" si="52"/>
        <v>-8016281.6699999869</v>
      </c>
      <c r="AI118" s="66">
        <f t="shared" si="52"/>
        <v>-6926896.3500000089</v>
      </c>
      <c r="AJ118" s="66">
        <f t="shared" si="52"/>
        <v>-5499398.3900000006</v>
      </c>
      <c r="AK118" s="66">
        <f t="shared" si="52"/>
        <v>-6831236.4700000286</v>
      </c>
      <c r="AL118" s="66">
        <f t="shared" si="52"/>
        <v>-4766986.7500000298</v>
      </c>
      <c r="AM118" s="106">
        <f t="shared" si="52"/>
        <v>-7709857.7200000584</v>
      </c>
    </row>
    <row r="119" spans="1:39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53"/>
        <v>377001.74</v>
      </c>
      <c r="R119" s="66">
        <f t="shared" si="53"/>
        <v>548291.11999999988</v>
      </c>
      <c r="S119" s="66">
        <f t="shared" ref="S119:T119" si="68">S98-S105</f>
        <v>565224.94000000006</v>
      </c>
      <c r="T119" s="66">
        <f t="shared" si="68"/>
        <v>629018.93000000017</v>
      </c>
      <c r="U119" s="71">
        <f t="shared" si="54"/>
        <v>644357.69000000006</v>
      </c>
      <c r="V119" s="71">
        <f t="shared" si="54"/>
        <v>731260.84999999986</v>
      </c>
      <c r="W119" s="71">
        <f t="shared" ref="W119:X119" si="69">W98-W105</f>
        <v>790214.49</v>
      </c>
      <c r="X119" s="71">
        <f t="shared" si="69"/>
        <v>858795.58000000031</v>
      </c>
      <c r="Y119" s="71">
        <f t="shared" ref="Y119:Z119" si="70">Y98-Y105</f>
        <v>873504.95000000065</v>
      </c>
      <c r="Z119" s="71">
        <f t="shared" si="70"/>
        <v>745762.04999999981</v>
      </c>
      <c r="AA119" s="71">
        <f t="shared" ref="AA119:AB119" si="71">AA98-AA105</f>
        <v>646905.77000000025</v>
      </c>
      <c r="AB119" s="71">
        <f t="shared" si="71"/>
        <v>682529.58999999985</v>
      </c>
      <c r="AC119" s="71">
        <f t="shared" ref="AC119" si="72">AC98-AC105</f>
        <v>664128.59000000008</v>
      </c>
      <c r="AD119" s="261">
        <f t="shared" si="52"/>
        <v>-22857.869999999995</v>
      </c>
      <c r="AE119" s="66">
        <f t="shared" si="52"/>
        <v>-80459.030000000028</v>
      </c>
      <c r="AF119" s="66">
        <f t="shared" si="52"/>
        <v>-316654.04000000004</v>
      </c>
      <c r="AG119" s="66">
        <f t="shared" si="52"/>
        <v>-110685.62000000011</v>
      </c>
      <c r="AH119" s="66">
        <f t="shared" si="52"/>
        <v>-105206.12000000011</v>
      </c>
      <c r="AI119" s="66">
        <f t="shared" si="52"/>
        <v>-33467.749999999884</v>
      </c>
      <c r="AJ119" s="66">
        <f t="shared" si="52"/>
        <v>-200320.91000000003</v>
      </c>
      <c r="AK119" s="66">
        <f t="shared" si="52"/>
        <v>-145421.58000000007</v>
      </c>
      <c r="AL119" s="66">
        <f t="shared" si="52"/>
        <v>-42227.170000000042</v>
      </c>
      <c r="AM119" s="106">
        <f t="shared" si="52"/>
        <v>-9348.8199999997159</v>
      </c>
    </row>
    <row r="120" spans="1:39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53"/>
        <v>-80736484.849999964</v>
      </c>
      <c r="R120" s="61">
        <f t="shared" si="53"/>
        <v>13583996.670000613</v>
      </c>
      <c r="S120" s="61">
        <f t="shared" ref="S120:T120" si="73">S99-S106</f>
        <v>46880580.109999478</v>
      </c>
      <c r="T120" s="61">
        <f t="shared" si="73"/>
        <v>31410889.420000374</v>
      </c>
      <c r="U120" s="102">
        <f t="shared" si="54"/>
        <v>-35791457.029999435</v>
      </c>
      <c r="V120" s="102">
        <f t="shared" si="54"/>
        <v>-1881395.8300004005</v>
      </c>
      <c r="W120" s="412">
        <f>W99-W106</f>
        <v>6680132.199999392</v>
      </c>
      <c r="X120" s="102">
        <f t="shared" ref="X120:Y120" si="74">X99-X106</f>
        <v>-8335319.800000608</v>
      </c>
      <c r="Y120" s="102">
        <f t="shared" si="74"/>
        <v>30564367.489999533</v>
      </c>
      <c r="Z120" s="102">
        <f t="shared" ref="Z120:AA120" si="75">Z99-Z106</f>
        <v>21667914.019998372</v>
      </c>
      <c r="AA120" s="102">
        <f t="shared" si="75"/>
        <v>-64713835.680001199</v>
      </c>
      <c r="AB120" s="102">
        <f t="shared" ref="AB120:AC120" si="76">AB99-AB106</f>
        <v>-11924913.979999632</v>
      </c>
      <c r="AC120" s="102">
        <f t="shared" si="76"/>
        <v>1087671.3499989808</v>
      </c>
      <c r="AD120" s="262">
        <f t="shared" si="52"/>
        <v>10038421.049997274</v>
      </c>
      <c r="AE120" s="61">
        <f t="shared" si="52"/>
        <v>27828714.529998034</v>
      </c>
      <c r="AF120" s="61">
        <f t="shared" si="52"/>
        <v>-50638793.250002533</v>
      </c>
      <c r="AG120" s="61">
        <f t="shared" si="52"/>
        <v>-18970653.540000971</v>
      </c>
      <c r="AH120" s="61">
        <f t="shared" si="52"/>
        <v>9412943.7399993986</v>
      </c>
      <c r="AI120" s="61">
        <f t="shared" si="52"/>
        <v>24021221.339999549</v>
      </c>
      <c r="AJ120" s="61">
        <f t="shared" si="52"/>
        <v>-12278311.370000117</v>
      </c>
      <c r="AK120" s="61">
        <f t="shared" si="52"/>
        <v>52644500.219998933</v>
      </c>
      <c r="AL120" s="61">
        <f t="shared" si="52"/>
        <v>2891409.1399991177</v>
      </c>
      <c r="AM120" s="105">
        <f t="shared" si="52"/>
        <v>-21394341.070001312</v>
      </c>
    </row>
    <row r="121" spans="1:39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516"/>
      <c r="W121" s="516"/>
      <c r="X121" s="517"/>
      <c r="Y121" s="455"/>
      <c r="Z121" s="349"/>
      <c r="AA121" s="349"/>
      <c r="AB121" s="349"/>
      <c r="AC121" s="349"/>
      <c r="AD121" s="335"/>
      <c r="AE121" s="53"/>
      <c r="AF121" s="54"/>
      <c r="AG121" s="54"/>
      <c r="AH121" s="54"/>
      <c r="AI121" s="54"/>
      <c r="AJ121" s="54"/>
      <c r="AK121" s="54"/>
      <c r="AL121" s="54"/>
      <c r="AM121" s="336"/>
    </row>
    <row r="122" spans="1:39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116"/>
      <c r="Y122" s="116"/>
      <c r="Z122" s="319"/>
      <c r="AA122" s="319"/>
      <c r="AB122" s="319"/>
      <c r="AC122" s="319"/>
      <c r="AD122" s="115">
        <f t="shared" ref="AD122:AM127" si="77">O122-C122</f>
        <v>0</v>
      </c>
      <c r="AE122" s="48">
        <f t="shared" si="77"/>
        <v>0</v>
      </c>
      <c r="AF122" s="48">
        <f t="shared" si="77"/>
        <v>0</v>
      </c>
      <c r="AG122" s="48">
        <f t="shared" si="77"/>
        <v>0</v>
      </c>
      <c r="AH122" s="48">
        <f t="shared" si="77"/>
        <v>0</v>
      </c>
      <c r="AI122" s="48">
        <f t="shared" si="77"/>
        <v>0</v>
      </c>
      <c r="AJ122" s="48">
        <f t="shared" si="77"/>
        <v>0</v>
      </c>
      <c r="AK122" s="48">
        <f t="shared" si="77"/>
        <v>0</v>
      </c>
      <c r="AL122" s="48">
        <f t="shared" si="77"/>
        <v>0</v>
      </c>
      <c r="AM122" s="116">
        <f t="shared" si="77"/>
        <v>0</v>
      </c>
    </row>
    <row r="123" spans="1:39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116">
        <v>4258</v>
      </c>
      <c r="Y123" s="116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115">
        <f t="shared" si="77"/>
        <v>-725</v>
      </c>
      <c r="AE123" s="48">
        <f t="shared" si="77"/>
        <v>-967</v>
      </c>
      <c r="AF123" s="48">
        <f t="shared" si="77"/>
        <v>-3166</v>
      </c>
      <c r="AG123" s="48">
        <f t="shared" si="77"/>
        <v>-4356</v>
      </c>
      <c r="AH123" s="48">
        <f t="shared" si="77"/>
        <v>-4010</v>
      </c>
      <c r="AI123" s="48">
        <f t="shared" si="77"/>
        <v>-2806</v>
      </c>
      <c r="AJ123" s="48">
        <f t="shared" si="77"/>
        <v>-2129</v>
      </c>
      <c r="AK123" s="48">
        <f t="shared" si="77"/>
        <v>-1451</v>
      </c>
      <c r="AL123" s="48">
        <f t="shared" si="77"/>
        <v>-899</v>
      </c>
      <c r="AM123" s="116">
        <f t="shared" si="77"/>
        <v>-587</v>
      </c>
    </row>
    <row r="124" spans="1:39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116"/>
      <c r="Z124" s="319"/>
      <c r="AA124" s="319"/>
      <c r="AB124" s="319"/>
      <c r="AC124" s="319"/>
      <c r="AD124" s="115">
        <f t="shared" si="77"/>
        <v>0</v>
      </c>
      <c r="AE124" s="48">
        <f t="shared" si="77"/>
        <v>0</v>
      </c>
      <c r="AF124" s="48">
        <f t="shared" si="77"/>
        <v>0</v>
      </c>
      <c r="AG124" s="48">
        <f t="shared" si="77"/>
        <v>0</v>
      </c>
      <c r="AH124" s="48">
        <f t="shared" si="77"/>
        <v>0</v>
      </c>
      <c r="AI124" s="48">
        <f t="shared" si="77"/>
        <v>0</v>
      </c>
      <c r="AJ124" s="48">
        <f t="shared" si="77"/>
        <v>0</v>
      </c>
      <c r="AK124" s="48">
        <f t="shared" si="77"/>
        <v>0</v>
      </c>
      <c r="AL124" s="48">
        <f t="shared" si="77"/>
        <v>0</v>
      </c>
      <c r="AM124" s="116">
        <f t="shared" si="77"/>
        <v>0</v>
      </c>
    </row>
    <row r="125" spans="1:39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116"/>
      <c r="Z125" s="319"/>
      <c r="AA125" s="319"/>
      <c r="AB125" s="319"/>
      <c r="AC125" s="319"/>
      <c r="AD125" s="115">
        <f t="shared" si="77"/>
        <v>0</v>
      </c>
      <c r="AE125" s="48">
        <f t="shared" si="77"/>
        <v>0</v>
      </c>
      <c r="AF125" s="48">
        <f t="shared" si="77"/>
        <v>0</v>
      </c>
      <c r="AG125" s="48">
        <f t="shared" si="77"/>
        <v>0</v>
      </c>
      <c r="AH125" s="48">
        <f t="shared" si="77"/>
        <v>0</v>
      </c>
      <c r="AI125" s="48">
        <f t="shared" si="77"/>
        <v>0</v>
      </c>
      <c r="AJ125" s="48">
        <f t="shared" si="77"/>
        <v>0</v>
      </c>
      <c r="AK125" s="48">
        <f t="shared" si="77"/>
        <v>0</v>
      </c>
      <c r="AL125" s="48">
        <f t="shared" si="77"/>
        <v>0</v>
      </c>
      <c r="AM125" s="116">
        <f t="shared" si="77"/>
        <v>0</v>
      </c>
    </row>
    <row r="126" spans="1:39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116"/>
      <c r="Z126" s="319"/>
      <c r="AA126" s="319"/>
      <c r="AB126" s="319"/>
      <c r="AC126" s="319"/>
      <c r="AD126" s="115">
        <f t="shared" si="77"/>
        <v>0</v>
      </c>
      <c r="AE126" s="48">
        <f t="shared" si="77"/>
        <v>0</v>
      </c>
      <c r="AF126" s="48">
        <f t="shared" si="77"/>
        <v>0</v>
      </c>
      <c r="AG126" s="48">
        <f t="shared" si="77"/>
        <v>0</v>
      </c>
      <c r="AH126" s="48">
        <f t="shared" si="77"/>
        <v>0</v>
      </c>
      <c r="AI126" s="48">
        <f t="shared" si="77"/>
        <v>0</v>
      </c>
      <c r="AJ126" s="48">
        <f t="shared" si="77"/>
        <v>0</v>
      </c>
      <c r="AK126" s="48">
        <f t="shared" si="77"/>
        <v>0</v>
      </c>
      <c r="AL126" s="48">
        <f t="shared" si="77"/>
        <v>0</v>
      </c>
      <c r="AM126" s="116">
        <f t="shared" si="77"/>
        <v>0</v>
      </c>
    </row>
    <row r="127" spans="1:39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C127" si="78">SUM(U123:U126)</f>
        <v>4074</v>
      </c>
      <c r="V127" s="319">
        <f t="shared" si="78"/>
        <v>4301</v>
      </c>
      <c r="W127" s="319">
        <f t="shared" si="78"/>
        <v>4553</v>
      </c>
      <c r="X127" s="116">
        <f t="shared" si="78"/>
        <v>4258</v>
      </c>
      <c r="Y127" s="319">
        <f t="shared" si="78"/>
        <v>4080</v>
      </c>
      <c r="Z127" s="319">
        <f t="shared" si="78"/>
        <v>4155</v>
      </c>
      <c r="AA127" s="319">
        <f t="shared" si="78"/>
        <v>4314</v>
      </c>
      <c r="AB127" s="319">
        <f t="shared" si="78"/>
        <v>5431</v>
      </c>
      <c r="AC127" s="319">
        <f t="shared" si="78"/>
        <v>6762</v>
      </c>
      <c r="AD127" s="115">
        <f t="shared" si="77"/>
        <v>-725</v>
      </c>
      <c r="AE127" s="48">
        <f t="shared" si="77"/>
        <v>-967</v>
      </c>
      <c r="AF127" s="48">
        <f t="shared" si="77"/>
        <v>-3166</v>
      </c>
      <c r="AG127" s="48">
        <f t="shared" si="77"/>
        <v>-4356</v>
      </c>
      <c r="AH127" s="48">
        <f t="shared" si="77"/>
        <v>-4010</v>
      </c>
      <c r="AI127" s="48">
        <f t="shared" si="77"/>
        <v>-2806</v>
      </c>
      <c r="AJ127" s="48">
        <f t="shared" si="77"/>
        <v>-2129</v>
      </c>
      <c r="AK127" s="48">
        <f t="shared" si="77"/>
        <v>-1451</v>
      </c>
      <c r="AL127" s="48">
        <f t="shared" si="77"/>
        <v>-899</v>
      </c>
      <c r="AM127" s="116">
        <f t="shared" si="77"/>
        <v>-587</v>
      </c>
    </row>
    <row r="128" spans="1:39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116"/>
      <c r="Z128" s="319"/>
      <c r="AA128" s="319"/>
      <c r="AB128" s="319"/>
      <c r="AC128" s="319"/>
      <c r="AD128" s="115"/>
      <c r="AE128" s="48"/>
      <c r="AF128" s="48"/>
      <c r="AG128" s="48"/>
      <c r="AH128" s="48"/>
      <c r="AI128" s="48"/>
      <c r="AJ128" s="48"/>
      <c r="AK128" s="48"/>
      <c r="AL128" s="48"/>
      <c r="AM128" s="116"/>
    </row>
    <row r="129" spans="1:39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116">
        <v>0</v>
      </c>
      <c r="Z129" s="319">
        <v>0</v>
      </c>
      <c r="AA129" s="319">
        <v>0</v>
      </c>
      <c r="AB129" s="319">
        <v>0</v>
      </c>
      <c r="AC129" s="319">
        <v>0</v>
      </c>
      <c r="AD129" s="115">
        <f t="shared" ref="AD129:AM134" si="79">O129-C129</f>
        <v>-2569</v>
      </c>
      <c r="AE129" s="48">
        <f t="shared" si="79"/>
        <v>-5036</v>
      </c>
      <c r="AF129" s="48">
        <f t="shared" si="79"/>
        <v>-3737</v>
      </c>
      <c r="AG129" s="48">
        <f t="shared" si="79"/>
        <v>-3283</v>
      </c>
      <c r="AH129" s="48">
        <f t="shared" si="79"/>
        <v>-2733</v>
      </c>
      <c r="AI129" s="48">
        <f t="shared" si="79"/>
        <v>-3289</v>
      </c>
      <c r="AJ129" s="48">
        <f t="shared" si="79"/>
        <v>-3547</v>
      </c>
      <c r="AK129" s="48">
        <f t="shared" si="79"/>
        <v>-3643</v>
      </c>
      <c r="AL129" s="48">
        <f t="shared" si="79"/>
        <v>-1584</v>
      </c>
      <c r="AM129" s="116">
        <f t="shared" si="79"/>
        <v>-498</v>
      </c>
    </row>
    <row r="130" spans="1:39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116">
        <v>0</v>
      </c>
      <c r="Z130" s="319">
        <v>0</v>
      </c>
      <c r="AA130" s="319">
        <v>0</v>
      </c>
      <c r="AB130" s="319">
        <v>0</v>
      </c>
      <c r="AC130" s="319">
        <v>0</v>
      </c>
      <c r="AD130" s="115">
        <f t="shared" si="79"/>
        <v>-2</v>
      </c>
      <c r="AE130" s="48">
        <f t="shared" si="79"/>
        <v>-243</v>
      </c>
      <c r="AF130" s="48">
        <f t="shared" si="79"/>
        <v>-1536</v>
      </c>
      <c r="AG130" s="48">
        <f t="shared" si="79"/>
        <v>-790</v>
      </c>
      <c r="AH130" s="48">
        <f t="shared" si="79"/>
        <v>-561</v>
      </c>
      <c r="AI130" s="48">
        <f t="shared" si="79"/>
        <v>-711</v>
      </c>
      <c r="AJ130" s="48">
        <f t="shared" si="79"/>
        <v>-706</v>
      </c>
      <c r="AK130" s="48">
        <f t="shared" si="79"/>
        <v>-777</v>
      </c>
      <c r="AL130" s="48">
        <f t="shared" si="79"/>
        <v>-259</v>
      </c>
      <c r="AM130" s="116">
        <f t="shared" si="79"/>
        <v>-7</v>
      </c>
    </row>
    <row r="131" spans="1:39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116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115">
        <f t="shared" si="79"/>
        <v>-57</v>
      </c>
      <c r="AE131" s="48">
        <f t="shared" si="79"/>
        <v>-100</v>
      </c>
      <c r="AF131" s="48">
        <f t="shared" si="79"/>
        <v>-103</v>
      </c>
      <c r="AG131" s="48">
        <f t="shared" si="79"/>
        <v>-69</v>
      </c>
      <c r="AH131" s="48">
        <f t="shared" si="79"/>
        <v>-93</v>
      </c>
      <c r="AI131" s="48">
        <f t="shared" si="79"/>
        <v>-83</v>
      </c>
      <c r="AJ131" s="48">
        <f t="shared" si="79"/>
        <v>-73</v>
      </c>
      <c r="AK131" s="48">
        <f t="shared" si="79"/>
        <v>-89</v>
      </c>
      <c r="AL131" s="48">
        <f t="shared" si="79"/>
        <v>-69</v>
      </c>
      <c r="AM131" s="116">
        <f t="shared" si="79"/>
        <v>-7</v>
      </c>
    </row>
    <row r="132" spans="1:39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116"/>
      <c r="Z132" s="319"/>
      <c r="AA132" s="319"/>
      <c r="AB132" s="319"/>
      <c r="AC132" s="319"/>
      <c r="AD132" s="115">
        <f t="shared" si="79"/>
        <v>0</v>
      </c>
      <c r="AE132" s="48">
        <f t="shared" si="79"/>
        <v>0</v>
      </c>
      <c r="AF132" s="48">
        <f t="shared" si="79"/>
        <v>0</v>
      </c>
      <c r="AG132" s="48">
        <f t="shared" si="79"/>
        <v>0</v>
      </c>
      <c r="AH132" s="48">
        <f t="shared" si="79"/>
        <v>0</v>
      </c>
      <c r="AI132" s="48">
        <f t="shared" si="79"/>
        <v>0</v>
      </c>
      <c r="AJ132" s="48">
        <f t="shared" si="79"/>
        <v>0</v>
      </c>
      <c r="AK132" s="48">
        <f t="shared" si="79"/>
        <v>0</v>
      </c>
      <c r="AL132" s="48">
        <f t="shared" si="79"/>
        <v>0</v>
      </c>
      <c r="AM132" s="116">
        <f t="shared" si="79"/>
        <v>0</v>
      </c>
    </row>
    <row r="133" spans="1:39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116"/>
      <c r="Z133" s="319"/>
      <c r="AA133" s="319"/>
      <c r="AB133" s="319"/>
      <c r="AC133" s="319"/>
      <c r="AD133" s="115">
        <f t="shared" si="79"/>
        <v>0</v>
      </c>
      <c r="AE133" s="48">
        <f t="shared" si="79"/>
        <v>0</v>
      </c>
      <c r="AF133" s="48">
        <f t="shared" si="79"/>
        <v>0</v>
      </c>
      <c r="AG133" s="48">
        <f t="shared" si="79"/>
        <v>0</v>
      </c>
      <c r="AH133" s="48">
        <f t="shared" si="79"/>
        <v>0</v>
      </c>
      <c r="AI133" s="48">
        <f t="shared" si="79"/>
        <v>0</v>
      </c>
      <c r="AJ133" s="48">
        <f t="shared" si="79"/>
        <v>0</v>
      </c>
      <c r="AK133" s="48">
        <f t="shared" si="79"/>
        <v>0</v>
      </c>
      <c r="AL133" s="48">
        <f t="shared" si="79"/>
        <v>0</v>
      </c>
      <c r="AM133" s="116">
        <f t="shared" si="79"/>
        <v>0</v>
      </c>
    </row>
    <row r="134" spans="1:39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116"/>
      <c r="Z134" s="319"/>
      <c r="AA134" s="319"/>
      <c r="AB134" s="319"/>
      <c r="AC134" s="319"/>
      <c r="AD134" s="115">
        <f t="shared" si="79"/>
        <v>-2571</v>
      </c>
      <c r="AE134" s="48">
        <f t="shared" si="79"/>
        <v>-5279</v>
      </c>
      <c r="AF134" s="48">
        <f t="shared" si="79"/>
        <v>-5273</v>
      </c>
      <c r="AG134" s="48">
        <f t="shared" si="79"/>
        <v>-4073</v>
      </c>
      <c r="AH134" s="48">
        <f t="shared" si="79"/>
        <v>-3294</v>
      </c>
      <c r="AI134" s="48">
        <f t="shared" si="79"/>
        <v>-4000</v>
      </c>
      <c r="AJ134" s="48">
        <f t="shared" si="79"/>
        <v>-4253</v>
      </c>
      <c r="AK134" s="48">
        <f t="shared" si="79"/>
        <v>-4420</v>
      </c>
      <c r="AL134" s="48">
        <f t="shared" si="79"/>
        <v>-1815</v>
      </c>
      <c r="AM134" s="116">
        <f t="shared" si="79"/>
        <v>-428</v>
      </c>
    </row>
    <row r="135" spans="1:39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116"/>
      <c r="Z135" s="319"/>
      <c r="AA135" s="319"/>
      <c r="AB135" s="319"/>
      <c r="AC135" s="319"/>
      <c r="AD135" s="115"/>
      <c r="AE135" s="48"/>
      <c r="AF135" s="48"/>
      <c r="AG135" s="48"/>
      <c r="AH135" s="48"/>
      <c r="AI135" s="48"/>
      <c r="AJ135" s="48"/>
      <c r="AK135" s="48"/>
      <c r="AL135" s="48"/>
      <c r="AM135" s="116"/>
    </row>
    <row r="136" spans="1:39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116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115">
        <f t="shared" ref="AD136:AM141" si="80">O136-C136</f>
        <v>-781</v>
      </c>
      <c r="AE136" s="48">
        <f t="shared" si="80"/>
        <v>-1586</v>
      </c>
      <c r="AF136" s="48">
        <f t="shared" si="80"/>
        <v>-4329</v>
      </c>
      <c r="AG136" s="48">
        <f t="shared" si="80"/>
        <v>-5382</v>
      </c>
      <c r="AH136" s="48">
        <f t="shared" si="80"/>
        <v>-5046</v>
      </c>
      <c r="AI136" s="48">
        <f t="shared" si="80"/>
        <v>-2958</v>
      </c>
      <c r="AJ136" s="48">
        <f t="shared" si="80"/>
        <v>-1965</v>
      </c>
      <c r="AK136" s="48">
        <f t="shared" si="80"/>
        <v>-2234</v>
      </c>
      <c r="AL136" s="48">
        <f t="shared" si="80"/>
        <v>-1535</v>
      </c>
      <c r="AM136" s="116">
        <f t="shared" si="80"/>
        <v>-2012</v>
      </c>
    </row>
    <row r="137" spans="1:39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116"/>
      <c r="Z137" s="319"/>
      <c r="AA137" s="319"/>
      <c r="AB137" s="319"/>
      <c r="AC137" s="319"/>
      <c r="AD137" s="115">
        <f t="shared" si="80"/>
        <v>0</v>
      </c>
      <c r="AE137" s="48">
        <f t="shared" si="80"/>
        <v>0</v>
      </c>
      <c r="AF137" s="48">
        <f t="shared" si="80"/>
        <v>0</v>
      </c>
      <c r="AG137" s="48">
        <f t="shared" si="80"/>
        <v>0</v>
      </c>
      <c r="AH137" s="48">
        <f t="shared" si="80"/>
        <v>0</v>
      </c>
      <c r="AI137" s="48">
        <f t="shared" si="80"/>
        <v>0</v>
      </c>
      <c r="AJ137" s="48">
        <f t="shared" si="80"/>
        <v>0</v>
      </c>
      <c r="AK137" s="48">
        <f t="shared" si="80"/>
        <v>0</v>
      </c>
      <c r="AL137" s="48">
        <f t="shared" si="80"/>
        <v>0</v>
      </c>
      <c r="AM137" s="116">
        <f t="shared" si="80"/>
        <v>0</v>
      </c>
    </row>
    <row r="138" spans="1:39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116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115">
        <f t="shared" si="80"/>
        <v>6</v>
      </c>
      <c r="AE138" s="48">
        <f t="shared" si="80"/>
        <v>55</v>
      </c>
      <c r="AF138" s="48">
        <f t="shared" si="80"/>
        <v>53</v>
      </c>
      <c r="AG138" s="48">
        <f t="shared" si="80"/>
        <v>110</v>
      </c>
      <c r="AH138" s="48">
        <f t="shared" si="80"/>
        <v>118</v>
      </c>
      <c r="AI138" s="48">
        <f t="shared" si="80"/>
        <v>349</v>
      </c>
      <c r="AJ138" s="48">
        <f t="shared" si="80"/>
        <v>698</v>
      </c>
      <c r="AK138" s="48">
        <f t="shared" si="80"/>
        <v>1263</v>
      </c>
      <c r="AL138" s="48">
        <f t="shared" si="80"/>
        <v>1436</v>
      </c>
      <c r="AM138" s="116">
        <f t="shared" si="80"/>
        <v>1408</v>
      </c>
    </row>
    <row r="139" spans="1:39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116"/>
      <c r="Z139" s="319"/>
      <c r="AA139" s="319"/>
      <c r="AB139" s="319"/>
      <c r="AC139" s="319"/>
      <c r="AD139" s="115">
        <f t="shared" si="80"/>
        <v>0</v>
      </c>
      <c r="AE139" s="48">
        <f t="shared" si="80"/>
        <v>0</v>
      </c>
      <c r="AF139" s="48">
        <f t="shared" si="80"/>
        <v>0</v>
      </c>
      <c r="AG139" s="48">
        <f t="shared" si="80"/>
        <v>0</v>
      </c>
      <c r="AH139" s="48">
        <f t="shared" si="80"/>
        <v>0</v>
      </c>
      <c r="AI139" s="48">
        <f t="shared" si="80"/>
        <v>0</v>
      </c>
      <c r="AJ139" s="48">
        <f t="shared" si="80"/>
        <v>0</v>
      </c>
      <c r="AK139" s="48">
        <f t="shared" si="80"/>
        <v>0</v>
      </c>
      <c r="AL139" s="48">
        <f t="shared" si="80"/>
        <v>0</v>
      </c>
      <c r="AM139" s="116">
        <f t="shared" si="80"/>
        <v>0</v>
      </c>
    </row>
    <row r="140" spans="1:39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518"/>
      <c r="P140" s="338"/>
      <c r="Q140" s="514"/>
      <c r="R140" s="338"/>
      <c r="S140" s="514"/>
      <c r="T140" s="338"/>
      <c r="U140" s="515"/>
      <c r="V140" s="515"/>
      <c r="W140" s="515"/>
      <c r="X140" s="339"/>
      <c r="Y140" s="378"/>
      <c r="Z140" s="363"/>
      <c r="AA140" s="363"/>
      <c r="AB140" s="363"/>
      <c r="AC140" s="363"/>
      <c r="AD140" s="337">
        <f t="shared" si="80"/>
        <v>0</v>
      </c>
      <c r="AE140" s="338">
        <f t="shared" si="80"/>
        <v>0</v>
      </c>
      <c r="AF140" s="338">
        <f t="shared" si="80"/>
        <v>0</v>
      </c>
      <c r="AG140" s="338">
        <f t="shared" si="80"/>
        <v>0</v>
      </c>
      <c r="AH140" s="338">
        <f t="shared" si="80"/>
        <v>0</v>
      </c>
      <c r="AI140" s="338">
        <f t="shared" si="80"/>
        <v>0</v>
      </c>
      <c r="AJ140" s="338">
        <f t="shared" si="80"/>
        <v>0</v>
      </c>
      <c r="AK140" s="338">
        <f t="shared" si="80"/>
        <v>0</v>
      </c>
      <c r="AL140" s="338">
        <f t="shared" si="80"/>
        <v>0</v>
      </c>
      <c r="AM140" s="339">
        <f t="shared" si="80"/>
        <v>0</v>
      </c>
    </row>
    <row r="141" spans="1:39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C141" si="81">SUM(Q136:Q140)</f>
        <v>2795</v>
      </c>
      <c r="R141" s="341">
        <f t="shared" si="81"/>
        <v>2851</v>
      </c>
      <c r="S141" s="341">
        <f t="shared" si="81"/>
        <v>3022</v>
      </c>
      <c r="T141" s="341">
        <f t="shared" si="81"/>
        <v>4449</v>
      </c>
      <c r="U141" s="376">
        <f t="shared" si="81"/>
        <v>5677</v>
      </c>
      <c r="V141" s="376">
        <f t="shared" si="81"/>
        <v>6536</v>
      </c>
      <c r="W141" s="376">
        <f t="shared" si="81"/>
        <v>8423</v>
      </c>
      <c r="X141" s="376">
        <f t="shared" si="81"/>
        <v>7164</v>
      </c>
      <c r="Y141" s="376">
        <f t="shared" si="81"/>
        <v>6081</v>
      </c>
      <c r="Z141" s="376">
        <f t="shared" si="81"/>
        <v>5692</v>
      </c>
      <c r="AA141" s="376">
        <f t="shared" si="81"/>
        <v>5550</v>
      </c>
      <c r="AB141" s="376">
        <f t="shared" si="81"/>
        <v>6693</v>
      </c>
      <c r="AC141" s="376">
        <f t="shared" si="81"/>
        <v>9098</v>
      </c>
      <c r="AD141" s="119">
        <f t="shared" si="80"/>
        <v>-775</v>
      </c>
      <c r="AE141" s="121">
        <f t="shared" si="80"/>
        <v>-1531</v>
      </c>
      <c r="AF141" s="121">
        <f t="shared" si="80"/>
        <v>-4276</v>
      </c>
      <c r="AG141" s="121">
        <f t="shared" si="80"/>
        <v>-5272</v>
      </c>
      <c r="AH141" s="121">
        <f t="shared" si="80"/>
        <v>-4928</v>
      </c>
      <c r="AI141" s="121">
        <f t="shared" si="80"/>
        <v>-2609</v>
      </c>
      <c r="AJ141" s="121">
        <f t="shared" si="80"/>
        <v>-1267</v>
      </c>
      <c r="AK141" s="121">
        <f t="shared" si="80"/>
        <v>-971</v>
      </c>
      <c r="AL141" s="121">
        <f t="shared" si="80"/>
        <v>-99</v>
      </c>
      <c r="AM141" s="122">
        <f t="shared" si="80"/>
        <v>-604</v>
      </c>
    </row>
    <row r="142" spans="1:39" ht="15.75" thickTop="1" x14ac:dyDescent="0.25"/>
    <row r="143" spans="1:39" x14ac:dyDescent="0.25">
      <c r="B143" s="1" t="s">
        <v>27</v>
      </c>
    </row>
    <row r="144" spans="1:39" x14ac:dyDescent="0.25">
      <c r="B144" s="31" t="s">
        <v>28</v>
      </c>
    </row>
    <row r="147" spans="2:2" x14ac:dyDescent="0.25">
      <c r="B147" s="32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5">
    <mergeCell ref="B1:AE1"/>
    <mergeCell ref="C2:I2"/>
    <mergeCell ref="C3:I3"/>
    <mergeCell ref="C4:I4"/>
    <mergeCell ref="C5:I5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dimension ref="A1:AM151"/>
  <sheetViews>
    <sheetView zoomScale="70" zoomScaleNormal="70" workbookViewId="0"/>
  </sheetViews>
  <sheetFormatPr defaultColWidth="9.28515625" defaultRowHeight="15" x14ac:dyDescent="0.25"/>
  <cols>
    <col min="1" max="1" width="5.7109375" style="2" customWidth="1"/>
    <col min="2" max="2" width="40.710937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9" width="14.85546875" style="2" customWidth="1"/>
    <col min="30" max="30" width="13.85546875" style="2" bestFit="1" customWidth="1"/>
    <col min="31" max="31" width="15.7109375" style="2" bestFit="1" customWidth="1"/>
    <col min="32" max="33" width="14.85546875" style="2" bestFit="1" customWidth="1"/>
    <col min="34" max="34" width="14.42578125" style="2" bestFit="1" customWidth="1"/>
    <col min="35" max="35" width="14.85546875" style="2" bestFit="1" customWidth="1"/>
    <col min="36" max="36" width="14.42578125" style="2" bestFit="1" customWidth="1"/>
    <col min="37" max="38" width="14.42578125" style="2" customWidth="1"/>
    <col min="39" max="39" width="14.42578125" style="2" bestFit="1" customWidth="1"/>
    <col min="40" max="40" width="10.85546875" style="2" customWidth="1"/>
    <col min="41" max="41" width="45.7109375" style="2" bestFit="1" customWidth="1"/>
    <col min="42" max="16384" width="9.28515625" style="2"/>
  </cols>
  <sheetData>
    <row r="1" spans="1:39" ht="16.5" thickTop="1" thickBot="1" x14ac:dyDescent="0.3">
      <c r="B1" s="532" t="s">
        <v>19</v>
      </c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36"/>
      <c r="AG1" s="36"/>
      <c r="AH1" s="36"/>
      <c r="AI1" s="36"/>
      <c r="AJ1" s="37"/>
      <c r="AK1" s="37"/>
      <c r="AL1" s="37"/>
      <c r="AM1" s="37"/>
    </row>
    <row r="2" spans="1:39" ht="27.6" customHeight="1" thickTop="1" thickBot="1" x14ac:dyDescent="0.3">
      <c r="B2" s="5" t="s">
        <v>0</v>
      </c>
      <c r="C2" s="534" t="s">
        <v>54</v>
      </c>
      <c r="D2" s="535"/>
      <c r="E2" s="535"/>
      <c r="F2" s="535"/>
      <c r="G2" s="535"/>
      <c r="H2" s="535"/>
      <c r="I2" s="535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8"/>
    </row>
    <row r="3" spans="1:39" ht="27.6" customHeight="1" thickTop="1" thickBot="1" x14ac:dyDescent="0.3">
      <c r="B3" s="5" t="s">
        <v>1</v>
      </c>
      <c r="C3" s="534" t="s">
        <v>66</v>
      </c>
      <c r="D3" s="535"/>
      <c r="E3" s="535"/>
      <c r="F3" s="535"/>
      <c r="G3" s="535"/>
      <c r="H3" s="535"/>
      <c r="I3" s="535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10"/>
    </row>
    <row r="4" spans="1:39" ht="27.6" customHeight="1" thickTop="1" thickBot="1" x14ac:dyDescent="0.3">
      <c r="B4" s="5" t="s">
        <v>2</v>
      </c>
      <c r="C4" s="536" t="s">
        <v>68</v>
      </c>
      <c r="D4" s="537"/>
      <c r="E4" s="537"/>
      <c r="F4" s="537"/>
      <c r="G4" s="537"/>
      <c r="H4" s="537"/>
      <c r="I4" s="537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11"/>
    </row>
    <row r="5" spans="1:39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11"/>
    </row>
    <row r="6" spans="1:39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20"/>
    </row>
    <row r="7" spans="1:39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22" t="s">
        <v>15</v>
      </c>
      <c r="AE7" s="23"/>
      <c r="AF7" s="23"/>
      <c r="AG7" s="23"/>
      <c r="AH7" s="23"/>
      <c r="AI7" s="23"/>
      <c r="AJ7" s="24"/>
      <c r="AK7" s="24"/>
      <c r="AL7" s="24"/>
      <c r="AM7" s="24"/>
    </row>
    <row r="8" spans="1:39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79" t="s">
        <v>9</v>
      </c>
      <c r="AE8" s="380" t="s">
        <v>10</v>
      </c>
      <c r="AF8" s="380" t="s">
        <v>16</v>
      </c>
      <c r="AG8" s="380" t="s">
        <v>11</v>
      </c>
      <c r="AH8" s="380" t="s">
        <v>12</v>
      </c>
      <c r="AI8" s="380" t="s">
        <v>3</v>
      </c>
      <c r="AJ8" s="320" t="s">
        <v>13</v>
      </c>
      <c r="AK8" s="320" t="s">
        <v>4</v>
      </c>
      <c r="AL8" s="320" t="s">
        <v>5</v>
      </c>
      <c r="AM8" s="320" t="s">
        <v>6</v>
      </c>
    </row>
    <row r="9" spans="1:39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21"/>
      <c r="AE9" s="45"/>
      <c r="AF9" s="46"/>
      <c r="AG9" s="46"/>
      <c r="AH9" s="46"/>
      <c r="AI9" s="46"/>
      <c r="AJ9" s="46"/>
      <c r="AK9" s="46"/>
      <c r="AL9" s="46"/>
      <c r="AM9" s="322"/>
    </row>
    <row r="10" spans="1:39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29">
        <v>242201</v>
      </c>
      <c r="AB10" s="529">
        <v>242260</v>
      </c>
      <c r="AC10" s="529">
        <v>241781</v>
      </c>
      <c r="AD10" s="323">
        <f t="shared" ref="AD10:AM15" si="0">O10-C10</f>
        <v>2863</v>
      </c>
      <c r="AE10" s="136">
        <f t="shared" si="0"/>
        <v>3236</v>
      </c>
      <c r="AF10" s="136">
        <f t="shared" si="0"/>
        <v>3473</v>
      </c>
      <c r="AG10" s="136">
        <f t="shared" si="0"/>
        <v>3177</v>
      </c>
      <c r="AH10" s="136">
        <f t="shared" si="0"/>
        <v>3210</v>
      </c>
      <c r="AI10" s="136">
        <f t="shared" si="0"/>
        <v>2480</v>
      </c>
      <c r="AJ10" s="136">
        <f t="shared" si="0"/>
        <v>2057</v>
      </c>
      <c r="AK10" s="136">
        <f t="shared" si="0"/>
        <v>1317</v>
      </c>
      <c r="AL10" s="136">
        <f t="shared" si="0"/>
        <v>894</v>
      </c>
      <c r="AM10" s="172">
        <f t="shared" si="0"/>
        <v>2325</v>
      </c>
    </row>
    <row r="11" spans="1:39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29">
        <v>31070</v>
      </c>
      <c r="AB11" s="529">
        <v>31316</v>
      </c>
      <c r="AC11" s="529">
        <v>31504</v>
      </c>
      <c r="AD11" s="323">
        <f t="shared" si="0"/>
        <v>-737</v>
      </c>
      <c r="AE11" s="136">
        <f t="shared" si="0"/>
        <v>-766</v>
      </c>
      <c r="AF11" s="136">
        <f t="shared" si="0"/>
        <v>-934</v>
      </c>
      <c r="AG11" s="136">
        <f t="shared" si="0"/>
        <v>-576</v>
      </c>
      <c r="AH11" s="136">
        <f t="shared" si="0"/>
        <v>-465</v>
      </c>
      <c r="AI11" s="136">
        <f t="shared" si="0"/>
        <v>556</v>
      </c>
      <c r="AJ11" s="136">
        <f t="shared" si="0"/>
        <v>520</v>
      </c>
      <c r="AK11" s="136">
        <f t="shared" si="0"/>
        <v>814</v>
      </c>
      <c r="AL11" s="136">
        <f t="shared" si="0"/>
        <v>-192</v>
      </c>
      <c r="AM11" s="172">
        <f t="shared" si="0"/>
        <v>1329</v>
      </c>
    </row>
    <row r="12" spans="1:39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29">
        <v>24647</v>
      </c>
      <c r="AB12" s="529">
        <v>24630</v>
      </c>
      <c r="AC12" s="529">
        <v>24486</v>
      </c>
      <c r="AD12" s="323">
        <f t="shared" si="0"/>
        <v>-70</v>
      </c>
      <c r="AE12" s="136">
        <f t="shared" si="0"/>
        <v>-137</v>
      </c>
      <c r="AF12" s="136">
        <f t="shared" si="0"/>
        <v>-109</v>
      </c>
      <c r="AG12" s="136">
        <f t="shared" si="0"/>
        <v>-1</v>
      </c>
      <c r="AH12" s="136">
        <f t="shared" si="0"/>
        <v>47</v>
      </c>
      <c r="AI12" s="136">
        <f t="shared" si="0"/>
        <v>76</v>
      </c>
      <c r="AJ12" s="136">
        <f t="shared" si="0"/>
        <v>140</v>
      </c>
      <c r="AK12" s="136">
        <f t="shared" si="0"/>
        <v>48</v>
      </c>
      <c r="AL12" s="136">
        <f t="shared" si="0"/>
        <v>-145</v>
      </c>
      <c r="AM12" s="172">
        <f t="shared" si="0"/>
        <v>62</v>
      </c>
    </row>
    <row r="13" spans="1:39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29">
        <v>3915</v>
      </c>
      <c r="AB13" s="529">
        <v>3885</v>
      </c>
      <c r="AC13" s="529">
        <v>3894</v>
      </c>
      <c r="AD13" s="323">
        <f t="shared" si="0"/>
        <v>2</v>
      </c>
      <c r="AE13" s="136">
        <f t="shared" si="0"/>
        <v>-30</v>
      </c>
      <c r="AF13" s="136">
        <f t="shared" si="0"/>
        <v>-5</v>
      </c>
      <c r="AG13" s="136">
        <f t="shared" si="0"/>
        <v>-7</v>
      </c>
      <c r="AH13" s="136">
        <f t="shared" si="0"/>
        <v>60</v>
      </c>
      <c r="AI13" s="136">
        <f t="shared" si="0"/>
        <v>-13</v>
      </c>
      <c r="AJ13" s="136">
        <f t="shared" si="0"/>
        <v>49</v>
      </c>
      <c r="AK13" s="136">
        <f t="shared" si="0"/>
        <v>32</v>
      </c>
      <c r="AL13" s="136">
        <f t="shared" si="0"/>
        <v>-71</v>
      </c>
      <c r="AM13" s="172">
        <f t="shared" si="0"/>
        <v>51</v>
      </c>
    </row>
    <row r="14" spans="1:39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29">
        <v>182</v>
      </c>
      <c r="AB14" s="529">
        <v>342</v>
      </c>
      <c r="AC14" s="529">
        <v>326</v>
      </c>
      <c r="AD14" s="323">
        <f t="shared" si="0"/>
        <v>-46</v>
      </c>
      <c r="AE14" s="136">
        <f t="shared" si="0"/>
        <v>13</v>
      </c>
      <c r="AF14" s="136">
        <f t="shared" si="0"/>
        <v>-6</v>
      </c>
      <c r="AG14" s="136">
        <f t="shared" si="0"/>
        <v>-158</v>
      </c>
      <c r="AH14" s="136">
        <f t="shared" si="0"/>
        <v>179</v>
      </c>
      <c r="AI14" s="136">
        <f t="shared" si="0"/>
        <v>-2</v>
      </c>
      <c r="AJ14" s="136">
        <f t="shared" si="0"/>
        <v>28</v>
      </c>
      <c r="AK14" s="136">
        <f t="shared" si="0"/>
        <v>22</v>
      </c>
      <c r="AL14" s="136">
        <f t="shared" si="0"/>
        <v>-200</v>
      </c>
      <c r="AM14" s="172">
        <f t="shared" si="0"/>
        <v>204</v>
      </c>
    </row>
    <row r="15" spans="1:39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 t="shared" ref="T15" si="1"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 t="shared" ref="AA15" si="2">SUM(AA10:AA14)</f>
        <v>302015</v>
      </c>
      <c r="AB15" s="277">
        <v>302433</v>
      </c>
      <c r="AC15" s="277">
        <v>301991</v>
      </c>
      <c r="AD15" s="324">
        <f t="shared" si="0"/>
        <v>2012</v>
      </c>
      <c r="AE15" s="140">
        <f t="shared" si="0"/>
        <v>2316</v>
      </c>
      <c r="AF15" s="140">
        <f t="shared" si="0"/>
        <v>2419</v>
      </c>
      <c r="AG15" s="140">
        <f t="shared" si="0"/>
        <v>2435</v>
      </c>
      <c r="AH15" s="140">
        <f t="shared" si="0"/>
        <v>3031</v>
      </c>
      <c r="AI15" s="140">
        <f t="shared" si="0"/>
        <v>3097</v>
      </c>
      <c r="AJ15" s="140">
        <f t="shared" si="0"/>
        <v>2794</v>
      </c>
      <c r="AK15" s="140">
        <f t="shared" si="0"/>
        <v>2233</v>
      </c>
      <c r="AL15" s="140">
        <f t="shared" si="0"/>
        <v>286</v>
      </c>
      <c r="AM15" s="167">
        <f t="shared" si="0"/>
        <v>3971</v>
      </c>
    </row>
    <row r="16" spans="1:39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29"/>
      <c r="AB16" s="529"/>
      <c r="AC16" s="529"/>
      <c r="AD16" s="323"/>
      <c r="AE16" s="136"/>
      <c r="AF16" s="136"/>
      <c r="AG16" s="136"/>
      <c r="AH16" s="136"/>
      <c r="AI16" s="136"/>
      <c r="AJ16" s="136"/>
      <c r="AK16" s="136"/>
      <c r="AL16" s="136"/>
      <c r="AM16" s="172"/>
    </row>
    <row r="17" spans="1:39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 t="shared" ref="T17:T21" si="3">+T24+T31+T38</f>
        <v>44099</v>
      </c>
      <c r="U17" s="144">
        <v>43936</v>
      </c>
      <c r="V17" s="145">
        <v>42510</v>
      </c>
      <c r="W17" s="145">
        <v>42292</v>
      </c>
      <c r="X17" s="505">
        <v>41460</v>
      </c>
      <c r="Y17" s="347">
        <v>41180</v>
      </c>
      <c r="Z17" s="347">
        <v>44868</v>
      </c>
      <c r="AA17" s="525">
        <f t="shared" ref="AA17:AA21" si="4">+AA24+AA31+AA38</f>
        <v>44838</v>
      </c>
      <c r="AB17" s="525">
        <v>44413</v>
      </c>
      <c r="AC17" s="525">
        <v>44721</v>
      </c>
      <c r="AD17" s="325">
        <f t="shared" ref="AD17:AM22" si="5">O17-C17</f>
        <v>3419</v>
      </c>
      <c r="AE17" s="142">
        <f t="shared" si="5"/>
        <v>-447</v>
      </c>
      <c r="AF17" s="142">
        <f t="shared" si="5"/>
        <v>-3226</v>
      </c>
      <c r="AG17" s="142">
        <f t="shared" si="5"/>
        <v>-2994</v>
      </c>
      <c r="AH17" s="142">
        <f t="shared" si="5"/>
        <v>-3100</v>
      </c>
      <c r="AI17" s="142">
        <f t="shared" si="5"/>
        <v>-2599</v>
      </c>
      <c r="AJ17" s="142">
        <f t="shared" si="5"/>
        <v>-1200</v>
      </c>
      <c r="AK17" s="142">
        <f t="shared" si="5"/>
        <v>-599</v>
      </c>
      <c r="AL17" s="142">
        <f t="shared" si="5"/>
        <v>1383</v>
      </c>
      <c r="AM17" s="166">
        <f t="shared" si="5"/>
        <v>-2215</v>
      </c>
    </row>
    <row r="18" spans="1:39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 t="shared" si="3"/>
        <v>15322</v>
      </c>
      <c r="U18" s="144">
        <v>15167</v>
      </c>
      <c r="V18" s="145">
        <v>15316</v>
      </c>
      <c r="W18" s="145">
        <v>15178</v>
      </c>
      <c r="X18" s="505">
        <v>15710</v>
      </c>
      <c r="Y18" s="347">
        <v>15464</v>
      </c>
      <c r="Z18" s="347">
        <v>16276</v>
      </c>
      <c r="AA18" s="525">
        <f t="shared" si="4"/>
        <v>17628</v>
      </c>
      <c r="AB18" s="525">
        <v>14868</v>
      </c>
      <c r="AC18" s="525">
        <v>16021</v>
      </c>
      <c r="AD18" s="325">
        <f t="shared" si="5"/>
        <v>1048</v>
      </c>
      <c r="AE18" s="142">
        <f t="shared" si="5"/>
        <v>866</v>
      </c>
      <c r="AF18" s="142">
        <f t="shared" si="5"/>
        <v>-1985</v>
      </c>
      <c r="AG18" s="142">
        <f t="shared" si="5"/>
        <v>-986</v>
      </c>
      <c r="AH18" s="142">
        <f t="shared" si="5"/>
        <v>-828</v>
      </c>
      <c r="AI18" s="142">
        <f t="shared" si="5"/>
        <v>-824</v>
      </c>
      <c r="AJ18" s="142">
        <f t="shared" si="5"/>
        <v>-411</v>
      </c>
      <c r="AK18" s="142">
        <f t="shared" si="5"/>
        <v>-113</v>
      </c>
      <c r="AL18" s="142">
        <f t="shared" si="5"/>
        <v>-460</v>
      </c>
      <c r="AM18" s="166">
        <f t="shared" si="5"/>
        <v>-1015</v>
      </c>
    </row>
    <row r="19" spans="1:39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 t="shared" si="3"/>
        <v>4195</v>
      </c>
      <c r="U19" s="144">
        <v>4039</v>
      </c>
      <c r="V19" s="145">
        <v>3693</v>
      </c>
      <c r="W19" s="145">
        <v>3715</v>
      </c>
      <c r="X19" s="505">
        <v>4054</v>
      </c>
      <c r="Y19" s="347">
        <v>4222</v>
      </c>
      <c r="Z19" s="347">
        <v>4153</v>
      </c>
      <c r="AA19" s="525">
        <f t="shared" si="4"/>
        <v>3668</v>
      </c>
      <c r="AB19" s="525">
        <v>3603</v>
      </c>
      <c r="AC19" s="525">
        <v>3568</v>
      </c>
      <c r="AD19" s="325">
        <f t="shared" si="5"/>
        <v>786</v>
      </c>
      <c r="AE19" s="142">
        <f t="shared" si="5"/>
        <v>1793</v>
      </c>
      <c r="AF19" s="142">
        <f t="shared" si="5"/>
        <v>1009</v>
      </c>
      <c r="AG19" s="142">
        <f t="shared" si="5"/>
        <v>663</v>
      </c>
      <c r="AH19" s="142">
        <f t="shared" si="5"/>
        <v>330</v>
      </c>
      <c r="AI19" s="142">
        <f t="shared" si="5"/>
        <v>354</v>
      </c>
      <c r="AJ19" s="142">
        <f t="shared" si="5"/>
        <v>535</v>
      </c>
      <c r="AK19" s="142">
        <f t="shared" si="5"/>
        <v>351</v>
      </c>
      <c r="AL19" s="142">
        <f t="shared" si="5"/>
        <v>314</v>
      </c>
      <c r="AM19" s="166">
        <f t="shared" si="5"/>
        <v>159</v>
      </c>
    </row>
    <row r="20" spans="1:39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 t="shared" si="3"/>
        <v>0</v>
      </c>
      <c r="U20" s="144">
        <v>0</v>
      </c>
      <c r="V20" s="145">
        <v>0</v>
      </c>
      <c r="W20" s="145">
        <v>0</v>
      </c>
      <c r="X20" s="505">
        <v>0</v>
      </c>
      <c r="Y20" s="347">
        <v>0</v>
      </c>
      <c r="Z20" s="347">
        <v>0</v>
      </c>
      <c r="AA20" s="525">
        <f t="shared" si="4"/>
        <v>0</v>
      </c>
      <c r="AB20" s="525">
        <v>0</v>
      </c>
      <c r="AC20" s="525">
        <v>0</v>
      </c>
      <c r="AD20" s="325">
        <f t="shared" si="5"/>
        <v>0</v>
      </c>
      <c r="AE20" s="142">
        <f t="shared" si="5"/>
        <v>0</v>
      </c>
      <c r="AF20" s="142">
        <f t="shared" si="5"/>
        <v>0</v>
      </c>
      <c r="AG20" s="142">
        <f t="shared" si="5"/>
        <v>0</v>
      </c>
      <c r="AH20" s="142">
        <f t="shared" si="5"/>
        <v>0</v>
      </c>
      <c r="AI20" s="142">
        <f t="shared" si="5"/>
        <v>0</v>
      </c>
      <c r="AJ20" s="142">
        <f t="shared" si="5"/>
        <v>0</v>
      </c>
      <c r="AK20" s="142">
        <f t="shared" si="5"/>
        <v>0</v>
      </c>
      <c r="AL20" s="142">
        <f t="shared" si="5"/>
        <v>0</v>
      </c>
      <c r="AM20" s="166">
        <f t="shared" si="5"/>
        <v>0</v>
      </c>
    </row>
    <row r="21" spans="1:39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 t="shared" si="3"/>
        <v>0</v>
      </c>
      <c r="U21" s="144">
        <v>0</v>
      </c>
      <c r="V21" s="145">
        <v>0</v>
      </c>
      <c r="W21" s="145">
        <v>0</v>
      </c>
      <c r="X21" s="505">
        <v>0</v>
      </c>
      <c r="Y21" s="347">
        <v>0</v>
      </c>
      <c r="Z21" s="347">
        <v>0</v>
      </c>
      <c r="AA21" s="525">
        <f t="shared" si="4"/>
        <v>0</v>
      </c>
      <c r="AB21" s="525">
        <v>0</v>
      </c>
      <c r="AC21" s="525">
        <v>0</v>
      </c>
      <c r="AD21" s="325">
        <f t="shared" si="5"/>
        <v>0</v>
      </c>
      <c r="AE21" s="142">
        <f t="shared" si="5"/>
        <v>0</v>
      </c>
      <c r="AF21" s="142">
        <f t="shared" si="5"/>
        <v>0</v>
      </c>
      <c r="AG21" s="142">
        <f t="shared" si="5"/>
        <v>0</v>
      </c>
      <c r="AH21" s="142">
        <f t="shared" si="5"/>
        <v>0</v>
      </c>
      <c r="AI21" s="142">
        <f t="shared" si="5"/>
        <v>0</v>
      </c>
      <c r="AJ21" s="142">
        <f t="shared" si="5"/>
        <v>0</v>
      </c>
      <c r="AK21" s="142">
        <f t="shared" si="5"/>
        <v>0</v>
      </c>
      <c r="AL21" s="142">
        <f t="shared" si="5"/>
        <v>0</v>
      </c>
      <c r="AM21" s="166">
        <f t="shared" si="5"/>
        <v>0</v>
      </c>
    </row>
    <row r="22" spans="1:39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 t="shared" ref="T22" si="6">SUM(T17:T21)</f>
        <v>63616</v>
      </c>
      <c r="U22" s="144">
        <v>63142</v>
      </c>
      <c r="V22" s="145">
        <v>61519</v>
      </c>
      <c r="W22" s="145">
        <v>61185</v>
      </c>
      <c r="X22" s="505">
        <v>61224</v>
      </c>
      <c r="Y22" s="347">
        <v>60866</v>
      </c>
      <c r="Z22" s="347">
        <v>65297</v>
      </c>
      <c r="AA22" s="278">
        <f t="shared" ref="AA22" si="7">SUM(AA17:AA21)</f>
        <v>66134</v>
      </c>
      <c r="AB22" s="278">
        <v>62884</v>
      </c>
      <c r="AC22" s="278">
        <v>64310</v>
      </c>
      <c r="AD22" s="325">
        <f t="shared" si="5"/>
        <v>5253</v>
      </c>
      <c r="AE22" s="142">
        <f t="shared" si="5"/>
        <v>2212</v>
      </c>
      <c r="AF22" s="142">
        <f t="shared" si="5"/>
        <v>-4202</v>
      </c>
      <c r="AG22" s="142">
        <f t="shared" si="5"/>
        <v>-3317</v>
      </c>
      <c r="AH22" s="142">
        <f t="shared" si="5"/>
        <v>-3598</v>
      </c>
      <c r="AI22" s="142">
        <f t="shared" si="5"/>
        <v>-3069</v>
      </c>
      <c r="AJ22" s="142">
        <f t="shared" si="5"/>
        <v>-1076</v>
      </c>
      <c r="AK22" s="142">
        <f t="shared" si="5"/>
        <v>-361</v>
      </c>
      <c r="AL22" s="142">
        <f t="shared" si="5"/>
        <v>1237</v>
      </c>
      <c r="AM22" s="166">
        <f t="shared" si="5"/>
        <v>-3071</v>
      </c>
    </row>
    <row r="23" spans="1:39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505"/>
      <c r="Y23" s="347"/>
      <c r="Z23" s="347"/>
      <c r="AA23" s="278"/>
      <c r="AB23" s="278"/>
      <c r="AC23" s="278"/>
      <c r="AD23" s="325"/>
      <c r="AE23" s="142"/>
      <c r="AF23" s="142"/>
      <c r="AG23" s="142"/>
      <c r="AH23" s="142"/>
      <c r="AI23" s="142"/>
      <c r="AJ23" s="142"/>
      <c r="AK23" s="142"/>
      <c r="AL23" s="142"/>
      <c r="AM23" s="166"/>
    </row>
    <row r="24" spans="1:39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505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325">
        <f t="shared" ref="AD24:AM29" si="8">O24-C24</f>
        <v>115</v>
      </c>
      <c r="AE24" s="142">
        <f t="shared" si="8"/>
        <v>-3711</v>
      </c>
      <c r="AF24" s="142">
        <f t="shared" si="8"/>
        <v>-3238</v>
      </c>
      <c r="AG24" s="142">
        <f t="shared" si="8"/>
        <v>-1864</v>
      </c>
      <c r="AH24" s="142">
        <f t="shared" si="8"/>
        <v>-2727</v>
      </c>
      <c r="AI24" s="142">
        <f t="shared" si="8"/>
        <v>-2568</v>
      </c>
      <c r="AJ24" s="142">
        <f t="shared" si="8"/>
        <v>-2108</v>
      </c>
      <c r="AK24" s="142">
        <f t="shared" si="8"/>
        <v>-2257</v>
      </c>
      <c r="AL24" s="142">
        <f t="shared" si="8"/>
        <v>-1413</v>
      </c>
      <c r="AM24" s="166">
        <f t="shared" si="8"/>
        <v>-4352</v>
      </c>
    </row>
    <row r="25" spans="1:39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505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325">
        <f t="shared" si="8"/>
        <v>742</v>
      </c>
      <c r="AE25" s="142">
        <f t="shared" si="8"/>
        <v>-197</v>
      </c>
      <c r="AF25" s="142">
        <f t="shared" si="8"/>
        <v>-1249</v>
      </c>
      <c r="AG25" s="142">
        <f t="shared" si="8"/>
        <v>-435</v>
      </c>
      <c r="AH25" s="142">
        <f t="shared" si="8"/>
        <v>-292</v>
      </c>
      <c r="AI25" s="142">
        <f t="shared" si="8"/>
        <v>-200</v>
      </c>
      <c r="AJ25" s="142">
        <f t="shared" si="8"/>
        <v>-90</v>
      </c>
      <c r="AK25" s="142">
        <f t="shared" si="8"/>
        <v>-171</v>
      </c>
      <c r="AL25" s="142">
        <f t="shared" si="8"/>
        <v>-314</v>
      </c>
      <c r="AM25" s="166">
        <f t="shared" si="8"/>
        <v>-752</v>
      </c>
    </row>
    <row r="26" spans="1:39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505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325">
        <f t="shared" si="8"/>
        <v>407</v>
      </c>
      <c r="AE26" s="142">
        <f t="shared" si="8"/>
        <v>573</v>
      </c>
      <c r="AF26" s="142">
        <f t="shared" si="8"/>
        <v>-415</v>
      </c>
      <c r="AG26" s="142">
        <f t="shared" si="8"/>
        <v>-258</v>
      </c>
      <c r="AH26" s="142">
        <f t="shared" si="8"/>
        <v>-450</v>
      </c>
      <c r="AI26" s="142">
        <f t="shared" si="8"/>
        <v>-303</v>
      </c>
      <c r="AJ26" s="142">
        <f t="shared" si="8"/>
        <v>-196</v>
      </c>
      <c r="AK26" s="142">
        <f t="shared" si="8"/>
        <v>-230</v>
      </c>
      <c r="AL26" s="142">
        <f t="shared" si="8"/>
        <v>-253</v>
      </c>
      <c r="AM26" s="166">
        <f t="shared" si="8"/>
        <v>-103</v>
      </c>
    </row>
    <row r="27" spans="1:39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505"/>
      <c r="Y27" s="347"/>
      <c r="Z27" s="347"/>
      <c r="AA27" s="278"/>
      <c r="AB27" s="278"/>
      <c r="AC27" s="278"/>
      <c r="AD27" s="325">
        <f t="shared" si="8"/>
        <v>0</v>
      </c>
      <c r="AE27" s="142">
        <f t="shared" si="8"/>
        <v>0</v>
      </c>
      <c r="AF27" s="142">
        <f t="shared" si="8"/>
        <v>0</v>
      </c>
      <c r="AG27" s="142">
        <f t="shared" si="8"/>
        <v>0</v>
      </c>
      <c r="AH27" s="142">
        <f t="shared" si="8"/>
        <v>0</v>
      </c>
      <c r="AI27" s="142">
        <f t="shared" si="8"/>
        <v>0</v>
      </c>
      <c r="AJ27" s="142">
        <f t="shared" si="8"/>
        <v>0</v>
      </c>
      <c r="AK27" s="142">
        <f t="shared" si="8"/>
        <v>0</v>
      </c>
      <c r="AL27" s="142">
        <f t="shared" si="8"/>
        <v>0</v>
      </c>
      <c r="AM27" s="166">
        <f t="shared" si="8"/>
        <v>0</v>
      </c>
    </row>
    <row r="28" spans="1:39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505"/>
      <c r="Y28" s="347"/>
      <c r="Z28" s="347"/>
      <c r="AA28" s="278"/>
      <c r="AB28" s="278"/>
      <c r="AC28" s="278"/>
      <c r="AD28" s="325">
        <f t="shared" si="8"/>
        <v>0</v>
      </c>
      <c r="AE28" s="142">
        <f t="shared" si="8"/>
        <v>0</v>
      </c>
      <c r="AF28" s="142">
        <f t="shared" si="8"/>
        <v>0</v>
      </c>
      <c r="AG28" s="142">
        <f t="shared" si="8"/>
        <v>0</v>
      </c>
      <c r="AH28" s="142">
        <f t="shared" si="8"/>
        <v>0</v>
      </c>
      <c r="AI28" s="142">
        <f t="shared" si="8"/>
        <v>0</v>
      </c>
      <c r="AJ28" s="142">
        <f t="shared" si="8"/>
        <v>0</v>
      </c>
      <c r="AK28" s="142">
        <f t="shared" si="8"/>
        <v>0</v>
      </c>
      <c r="AL28" s="142">
        <f t="shared" si="8"/>
        <v>0</v>
      </c>
      <c r="AM28" s="166">
        <f t="shared" si="8"/>
        <v>0</v>
      </c>
    </row>
    <row r="29" spans="1:39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 t="shared" ref="T29" si="9">SUM(T24:T28)</f>
        <v>13145</v>
      </c>
      <c r="U29" s="145">
        <v>12581</v>
      </c>
      <c r="V29" s="145">
        <v>13555</v>
      </c>
      <c r="W29" s="145">
        <v>13969</v>
      </c>
      <c r="X29" s="505">
        <v>15459</v>
      </c>
      <c r="Y29" s="347">
        <v>18014</v>
      </c>
      <c r="Z29" s="347">
        <v>21069</v>
      </c>
      <c r="AA29" s="278">
        <f t="shared" ref="AA29" si="10">SUM(AA24:AA28)</f>
        <v>20855</v>
      </c>
      <c r="AB29" s="278">
        <v>17607</v>
      </c>
      <c r="AC29" s="278">
        <v>18132</v>
      </c>
      <c r="AD29" s="325">
        <f t="shared" si="8"/>
        <v>1264</v>
      </c>
      <c r="AE29" s="142">
        <f t="shared" si="8"/>
        <v>-3335</v>
      </c>
      <c r="AF29" s="142">
        <f t="shared" si="8"/>
        <v>-4902</v>
      </c>
      <c r="AG29" s="142">
        <f t="shared" si="8"/>
        <v>-2557</v>
      </c>
      <c r="AH29" s="142">
        <f t="shared" si="8"/>
        <v>-3469</v>
      </c>
      <c r="AI29" s="142">
        <f t="shared" si="8"/>
        <v>-3071</v>
      </c>
      <c r="AJ29" s="142">
        <f t="shared" si="8"/>
        <v>-2394</v>
      </c>
      <c r="AK29" s="142">
        <f t="shared" si="8"/>
        <v>-2658</v>
      </c>
      <c r="AL29" s="142">
        <f t="shared" si="8"/>
        <v>-1980</v>
      </c>
      <c r="AM29" s="166">
        <f t="shared" si="8"/>
        <v>-5207</v>
      </c>
    </row>
    <row r="30" spans="1:39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505"/>
      <c r="Y30" s="347"/>
      <c r="Z30" s="347"/>
      <c r="AA30" s="278"/>
      <c r="AB30" s="278"/>
      <c r="AC30" s="278"/>
      <c r="AD30" s="325"/>
      <c r="AE30" s="142"/>
      <c r="AF30" s="142"/>
      <c r="AG30" s="142"/>
      <c r="AH30" s="142"/>
      <c r="AI30" s="142"/>
      <c r="AJ30" s="142"/>
      <c r="AK30" s="142"/>
      <c r="AL30" s="142"/>
      <c r="AM30" s="166"/>
    </row>
    <row r="31" spans="1:39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505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325">
        <f t="shared" ref="AD31:AM36" si="11">O31-C31</f>
        <v>609</v>
      </c>
      <c r="AE31" s="142">
        <f t="shared" si="11"/>
        <v>-420</v>
      </c>
      <c r="AF31" s="142">
        <f t="shared" si="11"/>
        <v>-3073</v>
      </c>
      <c r="AG31" s="142">
        <f t="shared" si="11"/>
        <v>-2353</v>
      </c>
      <c r="AH31" s="142">
        <f t="shared" si="11"/>
        <v>-1328</v>
      </c>
      <c r="AI31" s="142">
        <f t="shared" si="11"/>
        <v>-1739</v>
      </c>
      <c r="AJ31" s="142">
        <f t="shared" si="11"/>
        <v>-1342</v>
      </c>
      <c r="AK31" s="142">
        <f t="shared" si="11"/>
        <v>-1303</v>
      </c>
      <c r="AL31" s="142">
        <f t="shared" si="11"/>
        <v>-970</v>
      </c>
      <c r="AM31" s="166">
        <f t="shared" si="11"/>
        <v>-1209</v>
      </c>
    </row>
    <row r="32" spans="1:39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505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325">
        <f t="shared" si="11"/>
        <v>169</v>
      </c>
      <c r="AE32" s="142">
        <f t="shared" si="11"/>
        <v>571</v>
      </c>
      <c r="AF32" s="142">
        <f t="shared" si="11"/>
        <v>-551</v>
      </c>
      <c r="AG32" s="142">
        <f t="shared" si="11"/>
        <v>-330</v>
      </c>
      <c r="AH32" s="142">
        <f t="shared" si="11"/>
        <v>-323</v>
      </c>
      <c r="AI32" s="142">
        <f t="shared" si="11"/>
        <v>-185</v>
      </c>
      <c r="AJ32" s="142">
        <f t="shared" si="11"/>
        <v>-174</v>
      </c>
      <c r="AK32" s="142">
        <f t="shared" si="11"/>
        <v>-100</v>
      </c>
      <c r="AL32" s="142">
        <f t="shared" si="11"/>
        <v>-171</v>
      </c>
      <c r="AM32" s="166">
        <f t="shared" si="11"/>
        <v>-352</v>
      </c>
    </row>
    <row r="33" spans="1:39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505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325">
        <f t="shared" si="11"/>
        <v>250</v>
      </c>
      <c r="AE33" s="142">
        <f t="shared" si="11"/>
        <v>700</v>
      </c>
      <c r="AF33" s="142">
        <f t="shared" si="11"/>
        <v>385</v>
      </c>
      <c r="AG33" s="142">
        <f t="shared" si="11"/>
        <v>-37</v>
      </c>
      <c r="AH33" s="142">
        <f t="shared" si="11"/>
        <v>-67</v>
      </c>
      <c r="AI33" s="142">
        <f t="shared" si="11"/>
        <v>-160</v>
      </c>
      <c r="AJ33" s="142">
        <f t="shared" si="11"/>
        <v>-69</v>
      </c>
      <c r="AK33" s="142">
        <f t="shared" si="11"/>
        <v>-32</v>
      </c>
      <c r="AL33" s="142">
        <f t="shared" si="11"/>
        <v>-15</v>
      </c>
      <c r="AM33" s="166">
        <f t="shared" si="11"/>
        <v>-71</v>
      </c>
    </row>
    <row r="34" spans="1:39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505"/>
      <c r="Y34" s="347"/>
      <c r="Z34" s="347"/>
      <c r="AA34" s="278"/>
      <c r="AB34" s="278"/>
      <c r="AC34" s="278"/>
      <c r="AD34" s="325">
        <f t="shared" si="11"/>
        <v>0</v>
      </c>
      <c r="AE34" s="142">
        <f t="shared" si="11"/>
        <v>0</v>
      </c>
      <c r="AF34" s="142">
        <f t="shared" si="11"/>
        <v>0</v>
      </c>
      <c r="AG34" s="142">
        <f t="shared" si="11"/>
        <v>0</v>
      </c>
      <c r="AH34" s="142">
        <f t="shared" si="11"/>
        <v>0</v>
      </c>
      <c r="AI34" s="142">
        <f t="shared" si="11"/>
        <v>0</v>
      </c>
      <c r="AJ34" s="142">
        <f t="shared" si="11"/>
        <v>0</v>
      </c>
      <c r="AK34" s="142">
        <f t="shared" si="11"/>
        <v>0</v>
      </c>
      <c r="AL34" s="142">
        <f t="shared" si="11"/>
        <v>0</v>
      </c>
      <c r="AM34" s="166">
        <f t="shared" si="11"/>
        <v>0</v>
      </c>
    </row>
    <row r="35" spans="1:39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505"/>
      <c r="Y35" s="347"/>
      <c r="Z35" s="347"/>
      <c r="AA35" s="278"/>
      <c r="AB35" s="278"/>
      <c r="AC35" s="278"/>
      <c r="AD35" s="325">
        <f t="shared" si="11"/>
        <v>0</v>
      </c>
      <c r="AE35" s="142">
        <f t="shared" si="11"/>
        <v>0</v>
      </c>
      <c r="AF35" s="142">
        <f t="shared" si="11"/>
        <v>0</v>
      </c>
      <c r="AG35" s="142">
        <f t="shared" si="11"/>
        <v>0</v>
      </c>
      <c r="AH35" s="142">
        <f t="shared" si="11"/>
        <v>0</v>
      </c>
      <c r="AI35" s="142">
        <f t="shared" si="11"/>
        <v>0</v>
      </c>
      <c r="AJ35" s="142">
        <f t="shared" si="11"/>
        <v>0</v>
      </c>
      <c r="AK35" s="142">
        <f t="shared" si="11"/>
        <v>0</v>
      </c>
      <c r="AL35" s="142">
        <f t="shared" si="11"/>
        <v>0</v>
      </c>
      <c r="AM35" s="166">
        <f t="shared" si="11"/>
        <v>0</v>
      </c>
    </row>
    <row r="36" spans="1:39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 t="shared" ref="T36" si="12">SUM(T31:T35)</f>
        <v>5641</v>
      </c>
      <c r="U36" s="145">
        <v>5508</v>
      </c>
      <c r="V36" s="145">
        <v>5293</v>
      </c>
      <c r="W36" s="145">
        <v>5681</v>
      </c>
      <c r="X36" s="505">
        <v>5623</v>
      </c>
      <c r="Y36" s="347">
        <v>5840</v>
      </c>
      <c r="Z36" s="347">
        <v>8087</v>
      </c>
      <c r="AA36" s="278">
        <f t="shared" ref="AA36" si="13">SUM(AA31:AA35)</f>
        <v>9371</v>
      </c>
      <c r="AB36" s="278">
        <v>9859</v>
      </c>
      <c r="AC36" s="278">
        <v>9370</v>
      </c>
      <c r="AD36" s="325">
        <f t="shared" si="11"/>
        <v>1028</v>
      </c>
      <c r="AE36" s="142">
        <f t="shared" si="11"/>
        <v>851</v>
      </c>
      <c r="AF36" s="142">
        <f t="shared" si="11"/>
        <v>-3239</v>
      </c>
      <c r="AG36" s="142">
        <f t="shared" si="11"/>
        <v>-2720</v>
      </c>
      <c r="AH36" s="142">
        <f t="shared" si="11"/>
        <v>-1718</v>
      </c>
      <c r="AI36" s="142">
        <f t="shared" si="11"/>
        <v>-2084</v>
      </c>
      <c r="AJ36" s="142">
        <f t="shared" si="11"/>
        <v>-1585</v>
      </c>
      <c r="AK36" s="142">
        <f t="shared" si="11"/>
        <v>-1435</v>
      </c>
      <c r="AL36" s="142">
        <f t="shared" si="11"/>
        <v>-1156</v>
      </c>
      <c r="AM36" s="166">
        <f t="shared" si="11"/>
        <v>-1632</v>
      </c>
    </row>
    <row r="37" spans="1:39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505"/>
      <c r="Y37" s="347"/>
      <c r="Z37" s="347"/>
      <c r="AA37" s="278"/>
      <c r="AB37" s="278"/>
      <c r="AC37" s="278"/>
      <c r="AD37" s="325"/>
      <c r="AE37" s="142"/>
      <c r="AF37" s="142"/>
      <c r="AG37" s="142"/>
      <c r="AH37" s="142"/>
      <c r="AI37" s="142"/>
      <c r="AJ37" s="142"/>
      <c r="AK37" s="142"/>
      <c r="AL37" s="142"/>
      <c r="AM37" s="166"/>
    </row>
    <row r="38" spans="1:39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505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325">
        <f t="shared" ref="AD38:AM43" si="14">O38-C38</f>
        <v>2695</v>
      </c>
      <c r="AE38" s="142">
        <f t="shared" si="14"/>
        <v>3684</v>
      </c>
      <c r="AF38" s="142">
        <f t="shared" si="14"/>
        <v>3085</v>
      </c>
      <c r="AG38" s="142">
        <f t="shared" si="14"/>
        <v>1223</v>
      </c>
      <c r="AH38" s="142">
        <f t="shared" si="14"/>
        <v>955</v>
      </c>
      <c r="AI38" s="142">
        <f t="shared" si="14"/>
        <v>1708</v>
      </c>
      <c r="AJ38" s="142">
        <f t="shared" si="14"/>
        <v>2250</v>
      </c>
      <c r="AK38" s="142">
        <f t="shared" si="14"/>
        <v>2961</v>
      </c>
      <c r="AL38" s="142">
        <f t="shared" si="14"/>
        <v>3766</v>
      </c>
      <c r="AM38" s="166">
        <f t="shared" si="14"/>
        <v>3346</v>
      </c>
    </row>
    <row r="39" spans="1:39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505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325">
        <f t="shared" si="14"/>
        <v>137</v>
      </c>
      <c r="AE39" s="142">
        <f t="shared" si="14"/>
        <v>492</v>
      </c>
      <c r="AF39" s="142">
        <f t="shared" si="14"/>
        <v>-185</v>
      </c>
      <c r="AG39" s="142">
        <f t="shared" si="14"/>
        <v>-221</v>
      </c>
      <c r="AH39" s="142">
        <f t="shared" si="14"/>
        <v>-213</v>
      </c>
      <c r="AI39" s="142">
        <f t="shared" si="14"/>
        <v>-439</v>
      </c>
      <c r="AJ39" s="142">
        <f t="shared" si="14"/>
        <v>-147</v>
      </c>
      <c r="AK39" s="142">
        <f t="shared" si="14"/>
        <v>158</v>
      </c>
      <c r="AL39" s="142">
        <f t="shared" si="14"/>
        <v>25</v>
      </c>
      <c r="AM39" s="166">
        <f t="shared" si="14"/>
        <v>89</v>
      </c>
    </row>
    <row r="40" spans="1:39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505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325">
        <f t="shared" si="14"/>
        <v>129</v>
      </c>
      <c r="AE40" s="142">
        <f t="shared" si="14"/>
        <v>520</v>
      </c>
      <c r="AF40" s="142">
        <f t="shared" si="14"/>
        <v>1039</v>
      </c>
      <c r="AG40" s="142">
        <f t="shared" si="14"/>
        <v>958</v>
      </c>
      <c r="AH40" s="142">
        <f t="shared" si="14"/>
        <v>847</v>
      </c>
      <c r="AI40" s="142">
        <f t="shared" si="14"/>
        <v>817</v>
      </c>
      <c r="AJ40" s="142">
        <f t="shared" si="14"/>
        <v>800</v>
      </c>
      <c r="AK40" s="142">
        <f t="shared" si="14"/>
        <v>613</v>
      </c>
      <c r="AL40" s="142">
        <f t="shared" si="14"/>
        <v>582</v>
      </c>
      <c r="AM40" s="166">
        <f t="shared" si="14"/>
        <v>333</v>
      </c>
    </row>
    <row r="41" spans="1:39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505"/>
      <c r="Y41" s="347"/>
      <c r="Z41" s="347"/>
      <c r="AA41" s="278"/>
      <c r="AB41" s="278"/>
      <c r="AC41" s="278"/>
      <c r="AD41" s="325">
        <f t="shared" si="14"/>
        <v>0</v>
      </c>
      <c r="AE41" s="142">
        <f t="shared" si="14"/>
        <v>0</v>
      </c>
      <c r="AF41" s="142">
        <f t="shared" si="14"/>
        <v>0</v>
      </c>
      <c r="AG41" s="142">
        <f t="shared" si="14"/>
        <v>0</v>
      </c>
      <c r="AH41" s="142">
        <f t="shared" si="14"/>
        <v>0</v>
      </c>
      <c r="AI41" s="142">
        <f t="shared" si="14"/>
        <v>0</v>
      </c>
      <c r="AJ41" s="142">
        <f t="shared" si="14"/>
        <v>0</v>
      </c>
      <c r="AK41" s="142">
        <f t="shared" si="14"/>
        <v>0</v>
      </c>
      <c r="AL41" s="142">
        <f t="shared" si="14"/>
        <v>0</v>
      </c>
      <c r="AM41" s="166">
        <f t="shared" si="14"/>
        <v>0</v>
      </c>
    </row>
    <row r="42" spans="1:39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505"/>
      <c r="Y42" s="347"/>
      <c r="Z42" s="347"/>
      <c r="AA42" s="278"/>
      <c r="AB42" s="278"/>
      <c r="AC42" s="278"/>
      <c r="AD42" s="325">
        <f t="shared" si="14"/>
        <v>0</v>
      </c>
      <c r="AE42" s="142">
        <f t="shared" si="14"/>
        <v>0</v>
      </c>
      <c r="AF42" s="142">
        <f t="shared" si="14"/>
        <v>0</v>
      </c>
      <c r="AG42" s="142">
        <f t="shared" si="14"/>
        <v>0</v>
      </c>
      <c r="AH42" s="142">
        <f t="shared" si="14"/>
        <v>0</v>
      </c>
      <c r="AI42" s="142">
        <f t="shared" si="14"/>
        <v>0</v>
      </c>
      <c r="AJ42" s="142">
        <f t="shared" si="14"/>
        <v>0</v>
      </c>
      <c r="AK42" s="142">
        <f t="shared" si="14"/>
        <v>0</v>
      </c>
      <c r="AL42" s="142">
        <f t="shared" si="14"/>
        <v>0</v>
      </c>
      <c r="AM42" s="166">
        <f t="shared" si="14"/>
        <v>0</v>
      </c>
    </row>
    <row r="43" spans="1:39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 t="shared" ref="T43" si="15"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 t="shared" ref="AA43" si="16">SUM(AA38:AA42)</f>
        <v>35908</v>
      </c>
      <c r="AB43" s="277">
        <v>35418</v>
      </c>
      <c r="AC43" s="277">
        <v>36808</v>
      </c>
      <c r="AD43" s="324">
        <f t="shared" si="14"/>
        <v>2961</v>
      </c>
      <c r="AE43" s="140">
        <f t="shared" si="14"/>
        <v>4696</v>
      </c>
      <c r="AF43" s="140">
        <f t="shared" si="14"/>
        <v>3939</v>
      </c>
      <c r="AG43" s="140">
        <f t="shared" si="14"/>
        <v>1960</v>
      </c>
      <c r="AH43" s="140">
        <f t="shared" si="14"/>
        <v>1589</v>
      </c>
      <c r="AI43" s="140">
        <f t="shared" si="14"/>
        <v>2086</v>
      </c>
      <c r="AJ43" s="140">
        <f t="shared" si="14"/>
        <v>2903</v>
      </c>
      <c r="AK43" s="140">
        <f t="shared" si="14"/>
        <v>3732</v>
      </c>
      <c r="AL43" s="140">
        <f t="shared" si="14"/>
        <v>4373</v>
      </c>
      <c r="AM43" s="167">
        <f t="shared" si="14"/>
        <v>3768</v>
      </c>
    </row>
    <row r="44" spans="1:39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506"/>
      <c r="Y44" s="348"/>
      <c r="Z44" s="348"/>
      <c r="AA44" s="530"/>
      <c r="AB44" s="530"/>
      <c r="AC44" s="530"/>
      <c r="AD44" s="326"/>
      <c r="AE44" s="149"/>
      <c r="AF44" s="149"/>
      <c r="AG44" s="149"/>
      <c r="AH44" s="149"/>
      <c r="AI44" s="149"/>
      <c r="AJ44" s="149"/>
      <c r="AK44" s="149"/>
      <c r="AL44" s="149"/>
      <c r="AM44" s="168"/>
    </row>
    <row r="45" spans="1:39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507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327">
        <f t="shared" ref="AD45:AM50" si="17">O45-C45</f>
        <v>531962.94999999925</v>
      </c>
      <c r="AE45" s="150">
        <f t="shared" si="17"/>
        <v>-949125.34000000078</v>
      </c>
      <c r="AF45" s="150">
        <f t="shared" si="17"/>
        <v>254284.70999999996</v>
      </c>
      <c r="AG45" s="150">
        <f t="shared" si="17"/>
        <v>917835.93999999948</v>
      </c>
      <c r="AH45" s="150">
        <f t="shared" si="17"/>
        <v>-84003.339999999851</v>
      </c>
      <c r="AI45" s="150">
        <f t="shared" si="17"/>
        <v>-65817.689999999944</v>
      </c>
      <c r="AJ45" s="150">
        <f t="shared" si="17"/>
        <v>13801.800000000163</v>
      </c>
      <c r="AK45" s="150">
        <f t="shared" si="17"/>
        <v>12831.759999999893</v>
      </c>
      <c r="AL45" s="150">
        <f t="shared" si="17"/>
        <v>27629.899999999907</v>
      </c>
      <c r="AM45" s="169">
        <f t="shared" si="17"/>
        <v>-498317.89999999991</v>
      </c>
    </row>
    <row r="46" spans="1:39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507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327">
        <f t="shared" si="17"/>
        <v>105829.96999999997</v>
      </c>
      <c r="AE46" s="150">
        <f t="shared" si="17"/>
        <v>-114218.47000000044</v>
      </c>
      <c r="AF46" s="150">
        <f t="shared" si="17"/>
        <v>-20984.040000000037</v>
      </c>
      <c r="AG46" s="150">
        <f t="shared" si="17"/>
        <v>290210.79999999993</v>
      </c>
      <c r="AH46" s="150">
        <f t="shared" si="17"/>
        <v>-39216.669999999984</v>
      </c>
      <c r="AI46" s="150">
        <f t="shared" si="17"/>
        <v>-33792.130000000063</v>
      </c>
      <c r="AJ46" s="150">
        <f t="shared" si="17"/>
        <v>7499.4400000000023</v>
      </c>
      <c r="AK46" s="150">
        <f t="shared" si="17"/>
        <v>-16445.709999999963</v>
      </c>
      <c r="AL46" s="150">
        <f t="shared" si="17"/>
        <v>16968.750000000058</v>
      </c>
      <c r="AM46" s="169">
        <f t="shared" si="17"/>
        <v>-111715.73999999987</v>
      </c>
    </row>
    <row r="47" spans="1:39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507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327">
        <f t="shared" si="17"/>
        <v>1201279.94</v>
      </c>
      <c r="AE47" s="150">
        <f t="shared" si="17"/>
        <v>1194509.9899999998</v>
      </c>
      <c r="AF47" s="150">
        <f t="shared" si="17"/>
        <v>907141.94999999949</v>
      </c>
      <c r="AG47" s="150">
        <f t="shared" si="17"/>
        <v>456134.14999999991</v>
      </c>
      <c r="AH47" s="150">
        <f t="shared" si="17"/>
        <v>-11832.940000000061</v>
      </c>
      <c r="AI47" s="150">
        <f t="shared" si="17"/>
        <v>23679.660000000149</v>
      </c>
      <c r="AJ47" s="150">
        <f t="shared" si="17"/>
        <v>132730.88</v>
      </c>
      <c r="AK47" s="150">
        <f t="shared" si="17"/>
        <v>97545.140000000014</v>
      </c>
      <c r="AL47" s="150">
        <f t="shared" si="17"/>
        <v>-9854.5399999998626</v>
      </c>
      <c r="AM47" s="169">
        <f t="shared" si="17"/>
        <v>-305007.64999999967</v>
      </c>
    </row>
    <row r="48" spans="1:39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507"/>
      <c r="Y48" s="78"/>
      <c r="Z48" s="78"/>
      <c r="AA48" s="279"/>
      <c r="AB48" s="279"/>
      <c r="AC48" s="279"/>
      <c r="AD48" s="327">
        <f t="shared" si="17"/>
        <v>0</v>
      </c>
      <c r="AE48" s="150">
        <f t="shared" si="17"/>
        <v>0</v>
      </c>
      <c r="AF48" s="150">
        <f t="shared" si="17"/>
        <v>0</v>
      </c>
      <c r="AG48" s="150">
        <f t="shared" si="17"/>
        <v>0</v>
      </c>
      <c r="AH48" s="150">
        <f t="shared" si="17"/>
        <v>0</v>
      </c>
      <c r="AI48" s="150">
        <f t="shared" si="17"/>
        <v>0</v>
      </c>
      <c r="AJ48" s="150">
        <f t="shared" si="17"/>
        <v>0</v>
      </c>
      <c r="AK48" s="150">
        <f t="shared" si="17"/>
        <v>0</v>
      </c>
      <c r="AL48" s="150">
        <f t="shared" si="17"/>
        <v>0</v>
      </c>
      <c r="AM48" s="169">
        <f t="shared" si="17"/>
        <v>0</v>
      </c>
    </row>
    <row r="49" spans="1:39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507"/>
      <c r="Y49" s="78"/>
      <c r="Z49" s="78"/>
      <c r="AA49" s="279"/>
      <c r="AB49" s="279"/>
      <c r="AC49" s="279"/>
      <c r="AD49" s="327">
        <f t="shared" si="17"/>
        <v>0</v>
      </c>
      <c r="AE49" s="150">
        <f t="shared" si="17"/>
        <v>0</v>
      </c>
      <c r="AF49" s="150">
        <f t="shared" si="17"/>
        <v>0</v>
      </c>
      <c r="AG49" s="150">
        <f t="shared" si="17"/>
        <v>0</v>
      </c>
      <c r="AH49" s="150">
        <f t="shared" si="17"/>
        <v>0</v>
      </c>
      <c r="AI49" s="150">
        <f t="shared" si="17"/>
        <v>0</v>
      </c>
      <c r="AJ49" s="150">
        <f t="shared" si="17"/>
        <v>0</v>
      </c>
      <c r="AK49" s="150">
        <f t="shared" si="17"/>
        <v>0</v>
      </c>
      <c r="AL49" s="150">
        <f t="shared" si="17"/>
        <v>0</v>
      </c>
      <c r="AM49" s="169">
        <f t="shared" si="17"/>
        <v>0</v>
      </c>
    </row>
    <row r="50" spans="1:39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 t="shared" ref="T50" si="18">SUM(T45:T49)</f>
        <v>1784745.56</v>
      </c>
      <c r="U50" s="153">
        <v>1531863.5100000002</v>
      </c>
      <c r="V50" s="153">
        <v>1550608.39</v>
      </c>
      <c r="W50" s="153">
        <v>1876774.7</v>
      </c>
      <c r="X50" s="507">
        <v>4444824.3</v>
      </c>
      <c r="Y50" s="78">
        <v>10316065.17</v>
      </c>
      <c r="Z50" s="78">
        <v>13938021.499999996</v>
      </c>
      <c r="AA50" s="279">
        <f t="shared" ref="AA50" si="19">SUM(AA45:AA49)</f>
        <v>15386223</v>
      </c>
      <c r="AB50" s="279">
        <v>12203855.450000001</v>
      </c>
      <c r="AC50" s="279">
        <v>8551769.7300000004</v>
      </c>
      <c r="AD50" s="327">
        <f t="shared" si="17"/>
        <v>1839072.8599999975</v>
      </c>
      <c r="AE50" s="150">
        <f t="shared" si="17"/>
        <v>131166.17999999784</v>
      </c>
      <c r="AF50" s="150">
        <f t="shared" si="17"/>
        <v>1140442.6200000001</v>
      </c>
      <c r="AG50" s="150">
        <f t="shared" si="17"/>
        <v>1664180.8900000001</v>
      </c>
      <c r="AH50" s="150">
        <f t="shared" si="17"/>
        <v>-135052.94999999972</v>
      </c>
      <c r="AI50" s="150">
        <f t="shared" si="17"/>
        <v>-75930.160000000149</v>
      </c>
      <c r="AJ50" s="150">
        <f t="shared" si="17"/>
        <v>154032.12000000011</v>
      </c>
      <c r="AK50" s="150">
        <f t="shared" si="17"/>
        <v>93931.189999999711</v>
      </c>
      <c r="AL50" s="150">
        <f t="shared" si="17"/>
        <v>34744.110000000102</v>
      </c>
      <c r="AM50" s="169">
        <f t="shared" si="17"/>
        <v>-915041.29</v>
      </c>
    </row>
    <row r="51" spans="1:39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507"/>
      <c r="Y51" s="78"/>
      <c r="Z51" s="78"/>
      <c r="AA51" s="279"/>
      <c r="AB51" s="279"/>
      <c r="AC51" s="279"/>
      <c r="AD51" s="327"/>
      <c r="AE51" s="150"/>
      <c r="AF51" s="150"/>
      <c r="AG51" s="150"/>
      <c r="AH51" s="150"/>
      <c r="AI51" s="150"/>
      <c r="AJ51" s="150"/>
      <c r="AK51" s="150"/>
      <c r="AL51" s="150"/>
      <c r="AM51" s="169"/>
    </row>
    <row r="52" spans="1:39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507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327">
        <f t="shared" ref="AD52:AM57" si="20">O52-C52</f>
        <v>736601.02000000095</v>
      </c>
      <c r="AE52" s="150">
        <f t="shared" si="20"/>
        <v>835963.96000000089</v>
      </c>
      <c r="AF52" s="150">
        <f t="shared" si="20"/>
        <v>-201706.06000000052</v>
      </c>
      <c r="AG52" s="150">
        <f t="shared" si="20"/>
        <v>501184.76999999955</v>
      </c>
      <c r="AH52" s="150">
        <f t="shared" si="20"/>
        <v>860392.03</v>
      </c>
      <c r="AI52" s="150">
        <f t="shared" si="20"/>
        <v>44566.739999999991</v>
      </c>
      <c r="AJ52" s="150">
        <f t="shared" si="20"/>
        <v>15236.230000000098</v>
      </c>
      <c r="AK52" s="150">
        <f t="shared" si="20"/>
        <v>65602.679999999935</v>
      </c>
      <c r="AL52" s="150">
        <f t="shared" si="20"/>
        <v>95834.589999999967</v>
      </c>
      <c r="AM52" s="169">
        <f t="shared" si="20"/>
        <v>64084.530000000144</v>
      </c>
    </row>
    <row r="53" spans="1:39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507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327">
        <f t="shared" si="20"/>
        <v>74563.879999999888</v>
      </c>
      <c r="AE53" s="150">
        <f t="shared" si="20"/>
        <v>137572.37000000034</v>
      </c>
      <c r="AF53" s="150">
        <f t="shared" si="20"/>
        <v>-210128.6399999999</v>
      </c>
      <c r="AG53" s="150">
        <f t="shared" si="20"/>
        <v>96772.40000000014</v>
      </c>
      <c r="AH53" s="150">
        <f t="shared" si="20"/>
        <v>298535.5</v>
      </c>
      <c r="AI53" s="150">
        <f t="shared" si="20"/>
        <v>-30425.01999999996</v>
      </c>
      <c r="AJ53" s="150">
        <f t="shared" si="20"/>
        <v>-23289.909999999974</v>
      </c>
      <c r="AK53" s="150">
        <f t="shared" si="20"/>
        <v>9018.7000000000698</v>
      </c>
      <c r="AL53" s="150">
        <f t="shared" si="20"/>
        <v>-17163.989999999991</v>
      </c>
      <c r="AM53" s="169">
        <f t="shared" si="20"/>
        <v>19579.390000000014</v>
      </c>
    </row>
    <row r="54" spans="1:39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507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327">
        <f t="shared" si="20"/>
        <v>445600.74000000011</v>
      </c>
      <c r="AE54" s="150">
        <f t="shared" si="20"/>
        <v>1061165.6400000001</v>
      </c>
      <c r="AF54" s="150">
        <f t="shared" si="20"/>
        <v>1078228.7400000007</v>
      </c>
      <c r="AG54" s="150">
        <f t="shared" si="20"/>
        <v>941923.05999999982</v>
      </c>
      <c r="AH54" s="150">
        <f t="shared" si="20"/>
        <v>441999.32000000007</v>
      </c>
      <c r="AI54" s="150">
        <f t="shared" si="20"/>
        <v>134607.41999999993</v>
      </c>
      <c r="AJ54" s="150">
        <f t="shared" si="20"/>
        <v>87587.629999999976</v>
      </c>
      <c r="AK54" s="150">
        <f t="shared" si="20"/>
        <v>38727.270000000019</v>
      </c>
      <c r="AL54" s="150">
        <f t="shared" si="20"/>
        <v>32028.079999999987</v>
      </c>
      <c r="AM54" s="169">
        <f t="shared" si="20"/>
        <v>63250.949999999983</v>
      </c>
    </row>
    <row r="55" spans="1:39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507"/>
      <c r="Y55" s="78"/>
      <c r="Z55" s="78"/>
      <c r="AA55" s="279"/>
      <c r="AB55" s="279"/>
      <c r="AC55" s="279"/>
      <c r="AD55" s="327">
        <f t="shared" si="20"/>
        <v>0</v>
      </c>
      <c r="AE55" s="150">
        <f t="shared" si="20"/>
        <v>0</v>
      </c>
      <c r="AF55" s="150">
        <f t="shared" si="20"/>
        <v>0</v>
      </c>
      <c r="AG55" s="150">
        <f t="shared" si="20"/>
        <v>0</v>
      </c>
      <c r="AH55" s="150">
        <f t="shared" si="20"/>
        <v>0</v>
      </c>
      <c r="AI55" s="150">
        <f t="shared" si="20"/>
        <v>0</v>
      </c>
      <c r="AJ55" s="150">
        <f t="shared" si="20"/>
        <v>0</v>
      </c>
      <c r="AK55" s="150">
        <f t="shared" si="20"/>
        <v>0</v>
      </c>
      <c r="AL55" s="150">
        <f t="shared" si="20"/>
        <v>0</v>
      </c>
      <c r="AM55" s="169">
        <f t="shared" si="20"/>
        <v>0</v>
      </c>
    </row>
    <row r="56" spans="1:39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507"/>
      <c r="Y56" s="78"/>
      <c r="Z56" s="78"/>
      <c r="AA56" s="279"/>
      <c r="AB56" s="279"/>
      <c r="AC56" s="279"/>
      <c r="AD56" s="327">
        <f t="shared" si="20"/>
        <v>0</v>
      </c>
      <c r="AE56" s="150">
        <f t="shared" si="20"/>
        <v>0</v>
      </c>
      <c r="AF56" s="150">
        <f t="shared" si="20"/>
        <v>0</v>
      </c>
      <c r="AG56" s="150">
        <f t="shared" si="20"/>
        <v>0</v>
      </c>
      <c r="AH56" s="150">
        <f t="shared" si="20"/>
        <v>0</v>
      </c>
      <c r="AI56" s="150">
        <f t="shared" si="20"/>
        <v>0</v>
      </c>
      <c r="AJ56" s="150">
        <f t="shared" si="20"/>
        <v>0</v>
      </c>
      <c r="AK56" s="150">
        <f t="shared" si="20"/>
        <v>0</v>
      </c>
      <c r="AL56" s="150">
        <f t="shared" si="20"/>
        <v>0</v>
      </c>
      <c r="AM56" s="169">
        <f t="shared" si="20"/>
        <v>0</v>
      </c>
    </row>
    <row r="57" spans="1:39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 t="shared" ref="T57" si="21">SUM(T52:T56)</f>
        <v>1711187.22</v>
      </c>
      <c r="U57" s="153">
        <v>1214979.7</v>
      </c>
      <c r="V57" s="153">
        <v>993718.37</v>
      </c>
      <c r="W57" s="153">
        <v>949978.59000000008</v>
      </c>
      <c r="X57" s="507">
        <v>1203876.4100000001</v>
      </c>
      <c r="Y57" s="78">
        <v>2408398.4500000002</v>
      </c>
      <c r="Z57" s="78">
        <v>5423977.1699999999</v>
      </c>
      <c r="AA57" s="279">
        <f t="shared" ref="AA57" si="22">SUM(AA52:AA56)</f>
        <v>7822700</v>
      </c>
      <c r="AB57" s="279">
        <v>8744873.5600000024</v>
      </c>
      <c r="AC57" s="279">
        <v>7796023.790000001</v>
      </c>
      <c r="AD57" s="327">
        <f t="shared" si="20"/>
        <v>1256765.6400000006</v>
      </c>
      <c r="AE57" s="150">
        <f t="shared" si="20"/>
        <v>2034701.9700000016</v>
      </c>
      <c r="AF57" s="150">
        <f t="shared" si="20"/>
        <v>666394.04000000097</v>
      </c>
      <c r="AG57" s="150">
        <f t="shared" si="20"/>
        <v>1539880.2299999995</v>
      </c>
      <c r="AH57" s="150">
        <f t="shared" si="20"/>
        <v>1600926.85</v>
      </c>
      <c r="AI57" s="150">
        <f t="shared" si="20"/>
        <v>148749.1399999999</v>
      </c>
      <c r="AJ57" s="150">
        <f t="shared" si="20"/>
        <v>79533.950000000186</v>
      </c>
      <c r="AK57" s="150">
        <f t="shared" si="20"/>
        <v>113348.65000000002</v>
      </c>
      <c r="AL57" s="150">
        <f t="shared" si="20"/>
        <v>110698.68000000017</v>
      </c>
      <c r="AM57" s="169">
        <f t="shared" si="20"/>
        <v>146914.87000000011</v>
      </c>
    </row>
    <row r="58" spans="1:39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507"/>
      <c r="Y58" s="78"/>
      <c r="Z58" s="78"/>
      <c r="AA58" s="279"/>
      <c r="AB58" s="279"/>
      <c r="AC58" s="279"/>
      <c r="AD58" s="327"/>
      <c r="AE58" s="150"/>
      <c r="AF58" s="150"/>
      <c r="AG58" s="150"/>
      <c r="AH58" s="150"/>
      <c r="AI58" s="150"/>
      <c r="AJ58" s="150"/>
      <c r="AK58" s="150"/>
      <c r="AL58" s="150"/>
      <c r="AM58" s="169"/>
    </row>
    <row r="59" spans="1:39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507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327">
        <f t="shared" ref="AD59:AM64" si="23">O59-C59</f>
        <v>714226.03000000492</v>
      </c>
      <c r="AE59" s="150">
        <f t="shared" si="23"/>
        <v>1637815.290000001</v>
      </c>
      <c r="AF59" s="150">
        <f t="shared" si="23"/>
        <v>2482184.9300000016</v>
      </c>
      <c r="AG59" s="150">
        <f t="shared" si="23"/>
        <v>2613379.5399999991</v>
      </c>
      <c r="AH59" s="150">
        <f t="shared" si="23"/>
        <v>3661679.0299999993</v>
      </c>
      <c r="AI59" s="150">
        <f t="shared" si="23"/>
        <v>5070807.0599999987</v>
      </c>
      <c r="AJ59" s="150">
        <f t="shared" si="23"/>
        <v>5673733.3699999992</v>
      </c>
      <c r="AK59" s="150">
        <f t="shared" si="23"/>
        <v>6382495.900000006</v>
      </c>
      <c r="AL59" s="150">
        <f t="shared" si="23"/>
        <v>6574185.929999996</v>
      </c>
      <c r="AM59" s="169">
        <f t="shared" si="23"/>
        <v>6495903.9800000023</v>
      </c>
    </row>
    <row r="60" spans="1:39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507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327">
        <f t="shared" si="23"/>
        <v>97386.189999999478</v>
      </c>
      <c r="AE60" s="150">
        <f t="shared" si="23"/>
        <v>371407.79999999981</v>
      </c>
      <c r="AF60" s="150">
        <f t="shared" si="23"/>
        <v>208341.50999999791</v>
      </c>
      <c r="AG60" s="150">
        <f t="shared" si="23"/>
        <v>452980.58000000007</v>
      </c>
      <c r="AH60" s="150">
        <f t="shared" si="23"/>
        <v>947248.0700000003</v>
      </c>
      <c r="AI60" s="150">
        <f t="shared" si="23"/>
        <v>1290298.2399999984</v>
      </c>
      <c r="AJ60" s="150">
        <f t="shared" si="23"/>
        <v>1592341.0499999989</v>
      </c>
      <c r="AK60" s="150">
        <f t="shared" si="23"/>
        <v>1771299.83</v>
      </c>
      <c r="AL60" s="150">
        <f t="shared" si="23"/>
        <v>1699558.1200000029</v>
      </c>
      <c r="AM60" s="169">
        <f t="shared" si="23"/>
        <v>1947219.1299999962</v>
      </c>
    </row>
    <row r="61" spans="1:39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507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327">
        <f t="shared" si="23"/>
        <v>374418.46999999962</v>
      </c>
      <c r="AE61" s="150">
        <f t="shared" si="23"/>
        <v>506717.28999999899</v>
      </c>
      <c r="AF61" s="150">
        <f t="shared" si="23"/>
        <v>1362444.4</v>
      </c>
      <c r="AG61" s="150">
        <f t="shared" si="23"/>
        <v>1848898.7200000009</v>
      </c>
      <c r="AH61" s="150">
        <f t="shared" si="23"/>
        <v>2182834.1500000004</v>
      </c>
      <c r="AI61" s="150">
        <f t="shared" si="23"/>
        <v>2275549.3499999996</v>
      </c>
      <c r="AJ61" s="150">
        <f t="shared" si="23"/>
        <v>1918288.2999999996</v>
      </c>
      <c r="AK61" s="150">
        <f t="shared" si="23"/>
        <v>1674297.6800000004</v>
      </c>
      <c r="AL61" s="150">
        <f t="shared" si="23"/>
        <v>1509236.12</v>
      </c>
      <c r="AM61" s="169">
        <f t="shared" si="23"/>
        <v>916116.24999999895</v>
      </c>
    </row>
    <row r="62" spans="1:39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507"/>
      <c r="Y62" s="78"/>
      <c r="Z62" s="78"/>
      <c r="AA62" s="279"/>
      <c r="AB62" s="279"/>
      <c r="AC62" s="279"/>
      <c r="AD62" s="327">
        <f t="shared" si="23"/>
        <v>0</v>
      </c>
      <c r="AE62" s="150">
        <f t="shared" si="23"/>
        <v>0</v>
      </c>
      <c r="AF62" s="150">
        <f t="shared" si="23"/>
        <v>0</v>
      </c>
      <c r="AG62" s="150">
        <f t="shared" si="23"/>
        <v>0</v>
      </c>
      <c r="AH62" s="150">
        <f t="shared" si="23"/>
        <v>0</v>
      </c>
      <c r="AI62" s="150">
        <f t="shared" si="23"/>
        <v>0</v>
      </c>
      <c r="AJ62" s="150">
        <f t="shared" si="23"/>
        <v>0</v>
      </c>
      <c r="AK62" s="150">
        <f t="shared" si="23"/>
        <v>0</v>
      </c>
      <c r="AL62" s="150">
        <f t="shared" si="23"/>
        <v>0</v>
      </c>
      <c r="AM62" s="169">
        <f t="shared" si="23"/>
        <v>0</v>
      </c>
    </row>
    <row r="63" spans="1:39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507"/>
      <c r="Y63" s="78"/>
      <c r="Z63" s="78"/>
      <c r="AA63" s="279"/>
      <c r="AB63" s="279"/>
      <c r="AC63" s="279"/>
      <c r="AD63" s="327">
        <f t="shared" si="23"/>
        <v>0</v>
      </c>
      <c r="AE63" s="150">
        <f t="shared" si="23"/>
        <v>0</v>
      </c>
      <c r="AF63" s="150">
        <f t="shared" si="23"/>
        <v>0</v>
      </c>
      <c r="AG63" s="150">
        <f t="shared" si="23"/>
        <v>0</v>
      </c>
      <c r="AH63" s="150">
        <f t="shared" si="23"/>
        <v>0</v>
      </c>
      <c r="AI63" s="150">
        <f t="shared" si="23"/>
        <v>0</v>
      </c>
      <c r="AJ63" s="150">
        <f t="shared" si="23"/>
        <v>0</v>
      </c>
      <c r="AK63" s="150">
        <f t="shared" si="23"/>
        <v>0</v>
      </c>
      <c r="AL63" s="150">
        <f t="shared" si="23"/>
        <v>0</v>
      </c>
      <c r="AM63" s="169">
        <f t="shared" si="23"/>
        <v>0</v>
      </c>
    </row>
    <row r="64" spans="1:39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 t="shared" ref="T64" si="24"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507">
        <v>27450498.709999997</v>
      </c>
      <c r="Y64" s="78">
        <v>26855633.109999996</v>
      </c>
      <c r="Z64" s="78">
        <v>27953974.950000007</v>
      </c>
      <c r="AA64" s="279">
        <f t="shared" ref="AA64" si="25">SUM(AA59:AA63)</f>
        <v>30413732</v>
      </c>
      <c r="AB64" s="279">
        <v>33419056.109999999</v>
      </c>
      <c r="AC64" s="279">
        <v>37293527.590000004</v>
      </c>
      <c r="AD64" s="327">
        <f t="shared" si="23"/>
        <v>1186030.6900000088</v>
      </c>
      <c r="AE64" s="150">
        <f t="shared" si="23"/>
        <v>2515940.379999999</v>
      </c>
      <c r="AF64" s="150">
        <f t="shared" si="23"/>
        <v>4052970.8399999961</v>
      </c>
      <c r="AG64" s="150">
        <f t="shared" si="23"/>
        <v>4915258.84</v>
      </c>
      <c r="AH64" s="150">
        <f t="shared" si="23"/>
        <v>6791761.25</v>
      </c>
      <c r="AI64" s="150">
        <f t="shared" si="23"/>
        <v>8636654.6499999948</v>
      </c>
      <c r="AJ64" s="150">
        <f t="shared" si="23"/>
        <v>9184362.7199999914</v>
      </c>
      <c r="AK64" s="150">
        <f t="shared" si="23"/>
        <v>9828093.4100000076</v>
      </c>
      <c r="AL64" s="150">
        <f t="shared" si="23"/>
        <v>9782980.1699999981</v>
      </c>
      <c r="AM64" s="169">
        <f t="shared" si="23"/>
        <v>9359239.3599999994</v>
      </c>
    </row>
    <row r="65" spans="1:39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507"/>
      <c r="Y65" s="78"/>
      <c r="Z65" s="78"/>
      <c r="AA65" s="279"/>
      <c r="AB65" s="279"/>
      <c r="AC65" s="279"/>
      <c r="AD65" s="327"/>
      <c r="AE65" s="150"/>
      <c r="AF65" s="150"/>
      <c r="AG65" s="150"/>
      <c r="AH65" s="150"/>
      <c r="AI65" s="150"/>
      <c r="AJ65" s="150"/>
      <c r="AK65" s="150"/>
      <c r="AL65" s="150"/>
      <c r="AM65" s="169"/>
    </row>
    <row r="66" spans="1:39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 t="shared" ref="T66:T70" si="26"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507">
        <v>19267662.789999999</v>
      </c>
      <c r="Y66" s="78">
        <v>22411609.299999993</v>
      </c>
      <c r="Z66" s="78">
        <v>27504659.160000004</v>
      </c>
      <c r="AA66" s="280">
        <f t="shared" ref="AA66:AA70" si="27">+AA45+AA52+AA59</f>
        <v>31546203</v>
      </c>
      <c r="AB66" s="280">
        <v>33137878.75</v>
      </c>
      <c r="AC66" s="280">
        <v>32542814.649999999</v>
      </c>
      <c r="AD66" s="327">
        <f t="shared" ref="AD66:AM71" si="28">O66-C66</f>
        <v>1982790.0000000037</v>
      </c>
      <c r="AE66" s="150">
        <f t="shared" si="28"/>
        <v>1524653.9100000001</v>
      </c>
      <c r="AF66" s="150">
        <f t="shared" si="28"/>
        <v>2534763.5800000019</v>
      </c>
      <c r="AG66" s="150">
        <f t="shared" si="28"/>
        <v>4032400.2499999963</v>
      </c>
      <c r="AH66" s="150">
        <f t="shared" si="28"/>
        <v>4438067.7199999988</v>
      </c>
      <c r="AI66" s="150">
        <f t="shared" si="28"/>
        <v>5049556.1099999975</v>
      </c>
      <c r="AJ66" s="150">
        <f t="shared" si="28"/>
        <v>5702771.4000000004</v>
      </c>
      <c r="AK66" s="150">
        <f t="shared" si="28"/>
        <v>6460930.3400000036</v>
      </c>
      <c r="AL66" s="150">
        <f t="shared" si="28"/>
        <v>6697650.4199999943</v>
      </c>
      <c r="AM66" s="169">
        <f t="shared" si="28"/>
        <v>6061670.6100000013</v>
      </c>
    </row>
    <row r="67" spans="1:39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 t="shared" si="26"/>
        <v>10823719.710000001</v>
      </c>
      <c r="U67" s="153">
        <v>10576896.880000001</v>
      </c>
      <c r="V67" s="153">
        <v>10394231.07</v>
      </c>
      <c r="W67" s="153">
        <v>10110161.110000001</v>
      </c>
      <c r="X67" s="507">
        <v>10363915.019999996</v>
      </c>
      <c r="Y67" s="78">
        <v>11388180.59</v>
      </c>
      <c r="Z67" s="78">
        <v>13128001.960000001</v>
      </c>
      <c r="AA67" s="280">
        <f t="shared" si="27"/>
        <v>15028222</v>
      </c>
      <c r="AB67" s="280">
        <v>14974276.490000002</v>
      </c>
      <c r="AC67" s="280">
        <v>15267407.960000001</v>
      </c>
      <c r="AD67" s="327">
        <f t="shared" si="28"/>
        <v>277780.03999999911</v>
      </c>
      <c r="AE67" s="150">
        <f t="shared" si="28"/>
        <v>394761.69999999925</v>
      </c>
      <c r="AF67" s="150">
        <f t="shared" si="28"/>
        <v>-22771.170000001788</v>
      </c>
      <c r="AG67" s="150">
        <f t="shared" si="28"/>
        <v>839963.78000000119</v>
      </c>
      <c r="AH67" s="150">
        <f t="shared" si="28"/>
        <v>1206566.9000000004</v>
      </c>
      <c r="AI67" s="150">
        <f t="shared" si="28"/>
        <v>1226081.0899999999</v>
      </c>
      <c r="AJ67" s="150">
        <f t="shared" si="28"/>
        <v>1576550.58</v>
      </c>
      <c r="AK67" s="150">
        <f t="shared" si="28"/>
        <v>1763872.8200000003</v>
      </c>
      <c r="AL67" s="150">
        <f t="shared" si="28"/>
        <v>1699362.8800000027</v>
      </c>
      <c r="AM67" s="169">
        <f t="shared" si="28"/>
        <v>1855082.7799999956</v>
      </c>
    </row>
    <row r="68" spans="1:39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 t="shared" si="26"/>
        <v>4253172.29</v>
      </c>
      <c r="U68" s="153">
        <v>3616355.1399999997</v>
      </c>
      <c r="V68" s="153">
        <v>3157998.64</v>
      </c>
      <c r="W68" s="153">
        <v>2949598.8899999997</v>
      </c>
      <c r="X68" s="507">
        <v>3467621.6099999994</v>
      </c>
      <c r="Y68" s="78">
        <v>5780306.8400000008</v>
      </c>
      <c r="Z68" s="78">
        <v>6683312.5000000009</v>
      </c>
      <c r="AA68" s="280">
        <f t="shared" si="27"/>
        <v>7048230</v>
      </c>
      <c r="AB68" s="280">
        <v>6255629.8800000018</v>
      </c>
      <c r="AC68" s="280">
        <v>5831098.5</v>
      </c>
      <c r="AD68" s="327">
        <f t="shared" si="28"/>
        <v>2021299.1499999994</v>
      </c>
      <c r="AE68" s="150">
        <f t="shared" si="28"/>
        <v>2762392.9199999981</v>
      </c>
      <c r="AF68" s="150">
        <f t="shared" si="28"/>
        <v>3347815.09</v>
      </c>
      <c r="AG68" s="150">
        <f t="shared" si="28"/>
        <v>3246955.9300000006</v>
      </c>
      <c r="AH68" s="150">
        <f t="shared" si="28"/>
        <v>2613000.5300000007</v>
      </c>
      <c r="AI68" s="150">
        <f t="shared" si="28"/>
        <v>2433836.4300000002</v>
      </c>
      <c r="AJ68" s="150">
        <f t="shared" si="28"/>
        <v>2138606.8099999996</v>
      </c>
      <c r="AK68" s="150">
        <f t="shared" si="28"/>
        <v>1810570.0900000003</v>
      </c>
      <c r="AL68" s="150">
        <f t="shared" si="28"/>
        <v>1531409.66</v>
      </c>
      <c r="AM68" s="169">
        <f t="shared" si="28"/>
        <v>674359.54999999888</v>
      </c>
    </row>
    <row r="69" spans="1:39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 t="shared" si="26"/>
        <v>0</v>
      </c>
      <c r="U69" s="153">
        <v>0</v>
      </c>
      <c r="V69" s="153">
        <v>0</v>
      </c>
      <c r="W69" s="153">
        <v>0</v>
      </c>
      <c r="X69" s="507">
        <v>0</v>
      </c>
      <c r="Y69" s="78">
        <v>0</v>
      </c>
      <c r="Z69" s="78">
        <v>0</v>
      </c>
      <c r="AA69" s="280">
        <f t="shared" si="27"/>
        <v>0</v>
      </c>
      <c r="AB69" s="280">
        <v>0</v>
      </c>
      <c r="AC69" s="280">
        <v>0</v>
      </c>
      <c r="AD69" s="327">
        <f t="shared" si="28"/>
        <v>0</v>
      </c>
      <c r="AE69" s="150">
        <f t="shared" si="28"/>
        <v>0</v>
      </c>
      <c r="AF69" s="150">
        <f t="shared" si="28"/>
        <v>0</v>
      </c>
      <c r="AG69" s="150">
        <f t="shared" si="28"/>
        <v>0</v>
      </c>
      <c r="AH69" s="150">
        <f t="shared" si="28"/>
        <v>0</v>
      </c>
      <c r="AI69" s="150">
        <f t="shared" si="28"/>
        <v>0</v>
      </c>
      <c r="AJ69" s="150">
        <f t="shared" si="28"/>
        <v>0</v>
      </c>
      <c r="AK69" s="150">
        <f t="shared" si="28"/>
        <v>0</v>
      </c>
      <c r="AL69" s="150">
        <f t="shared" si="28"/>
        <v>0</v>
      </c>
      <c r="AM69" s="169">
        <f t="shared" si="28"/>
        <v>0</v>
      </c>
    </row>
    <row r="70" spans="1:39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 t="shared" si="26"/>
        <v>0</v>
      </c>
      <c r="U70" s="153">
        <v>0</v>
      </c>
      <c r="V70" s="153">
        <v>0</v>
      </c>
      <c r="W70" s="153">
        <v>0</v>
      </c>
      <c r="X70" s="507">
        <v>0</v>
      </c>
      <c r="Y70" s="78">
        <v>0</v>
      </c>
      <c r="Z70" s="78">
        <v>0</v>
      </c>
      <c r="AA70" s="280">
        <f t="shared" si="27"/>
        <v>0</v>
      </c>
      <c r="AB70" s="280">
        <v>0</v>
      </c>
      <c r="AC70" s="280">
        <v>0</v>
      </c>
      <c r="AD70" s="327">
        <f t="shared" si="28"/>
        <v>0</v>
      </c>
      <c r="AE70" s="150">
        <f t="shared" si="28"/>
        <v>0</v>
      </c>
      <c r="AF70" s="150">
        <f t="shared" si="28"/>
        <v>0</v>
      </c>
      <c r="AG70" s="150">
        <f t="shared" si="28"/>
        <v>0</v>
      </c>
      <c r="AH70" s="150">
        <f t="shared" si="28"/>
        <v>0</v>
      </c>
      <c r="AI70" s="150">
        <f t="shared" si="28"/>
        <v>0</v>
      </c>
      <c r="AJ70" s="150">
        <f t="shared" si="28"/>
        <v>0</v>
      </c>
      <c r="AK70" s="150">
        <f t="shared" si="28"/>
        <v>0</v>
      </c>
      <c r="AL70" s="150">
        <f t="shared" si="28"/>
        <v>0</v>
      </c>
      <c r="AM70" s="169">
        <f t="shared" si="28"/>
        <v>0</v>
      </c>
    </row>
    <row r="71" spans="1:39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 t="shared" ref="T71" si="29"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 t="shared" ref="AA71" si="30">SUM(AA66:AA70)</f>
        <v>53622655</v>
      </c>
      <c r="AB71" s="281">
        <v>54367785.120000005</v>
      </c>
      <c r="AC71" s="281">
        <v>53641321.109999999</v>
      </c>
      <c r="AD71" s="328">
        <f t="shared" si="28"/>
        <v>4281869.1900000051</v>
      </c>
      <c r="AE71" s="158">
        <f t="shared" si="28"/>
        <v>4681808.5300000012</v>
      </c>
      <c r="AF71" s="158">
        <f t="shared" si="28"/>
        <v>5859807.5000000075</v>
      </c>
      <c r="AG71" s="158">
        <f t="shared" si="28"/>
        <v>8119319.9599999934</v>
      </c>
      <c r="AH71" s="158">
        <f t="shared" si="28"/>
        <v>8257635.1499999985</v>
      </c>
      <c r="AI71" s="158">
        <f t="shared" si="28"/>
        <v>8709473.6299999952</v>
      </c>
      <c r="AJ71" s="158">
        <f t="shared" si="28"/>
        <v>9417928.7900000066</v>
      </c>
      <c r="AK71" s="158">
        <f t="shared" si="28"/>
        <v>10035373.250000004</v>
      </c>
      <c r="AL71" s="158">
        <f t="shared" si="28"/>
        <v>9928422.9599999972</v>
      </c>
      <c r="AM71" s="171">
        <f t="shared" si="28"/>
        <v>8591112.9399999976</v>
      </c>
    </row>
    <row r="72" spans="1:39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29"/>
      <c r="AB72" s="529"/>
      <c r="AC72" s="529"/>
      <c r="AD72" s="323"/>
      <c r="AE72" s="136"/>
      <c r="AF72" s="136"/>
      <c r="AG72" s="136"/>
      <c r="AH72" s="136"/>
      <c r="AI72" s="136"/>
      <c r="AJ72" s="136"/>
      <c r="AK72" s="136"/>
      <c r="AL72" s="136"/>
      <c r="AM72" s="172"/>
    </row>
    <row r="73" spans="1:39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508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325">
        <f t="shared" ref="AD73:AM78" si="31">O73-C73</f>
        <v>-7833055</v>
      </c>
      <c r="AE73" s="142">
        <f t="shared" si="31"/>
        <v>-49419</v>
      </c>
      <c r="AF73" s="142">
        <f t="shared" si="31"/>
        <v>4076614</v>
      </c>
      <c r="AG73" s="142">
        <f t="shared" si="31"/>
        <v>184697</v>
      </c>
      <c r="AH73" s="142">
        <f t="shared" si="31"/>
        <v>-85427</v>
      </c>
      <c r="AI73" s="142">
        <f t="shared" si="31"/>
        <v>201167</v>
      </c>
      <c r="AJ73" s="142">
        <f t="shared" si="31"/>
        <v>151118</v>
      </c>
      <c r="AK73" s="142">
        <f t="shared" si="31"/>
        <v>-267710</v>
      </c>
      <c r="AL73" s="142">
        <f t="shared" si="31"/>
        <v>-2542437</v>
      </c>
      <c r="AM73" s="166">
        <f t="shared" si="31"/>
        <v>-4735292</v>
      </c>
    </row>
    <row r="74" spans="1:39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508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325">
        <f t="shared" si="31"/>
        <v>-1164200</v>
      </c>
      <c r="AE74" s="142">
        <f t="shared" si="31"/>
        <v>-106977</v>
      </c>
      <c r="AF74" s="142">
        <f t="shared" si="31"/>
        <v>539561</v>
      </c>
      <c r="AG74" s="142">
        <f t="shared" si="31"/>
        <v>10701</v>
      </c>
      <c r="AH74" s="142">
        <f t="shared" si="31"/>
        <v>-41425</v>
      </c>
      <c r="AI74" s="142">
        <f t="shared" si="31"/>
        <v>33642</v>
      </c>
      <c r="AJ74" s="142">
        <f t="shared" si="31"/>
        <v>3631</v>
      </c>
      <c r="AK74" s="142">
        <f t="shared" si="31"/>
        <v>14886</v>
      </c>
      <c r="AL74" s="142">
        <f t="shared" si="31"/>
        <v>-321789</v>
      </c>
      <c r="AM74" s="166">
        <f t="shared" si="31"/>
        <v>-497086</v>
      </c>
    </row>
    <row r="75" spans="1:39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508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325">
        <f t="shared" si="31"/>
        <v>-2691164</v>
      </c>
      <c r="AE75" s="142">
        <f t="shared" si="31"/>
        <v>-620716</v>
      </c>
      <c r="AF75" s="142">
        <f t="shared" si="31"/>
        <v>492032</v>
      </c>
      <c r="AG75" s="142">
        <f t="shared" si="31"/>
        <v>-333314</v>
      </c>
      <c r="AH75" s="142">
        <f t="shared" si="31"/>
        <v>-297659</v>
      </c>
      <c r="AI75" s="142">
        <f t="shared" si="31"/>
        <v>-89165</v>
      </c>
      <c r="AJ75" s="142">
        <f t="shared" si="31"/>
        <v>-150761</v>
      </c>
      <c r="AK75" s="142">
        <f t="shared" si="31"/>
        <v>-245950</v>
      </c>
      <c r="AL75" s="142">
        <f t="shared" si="31"/>
        <v>-855473</v>
      </c>
      <c r="AM75" s="166">
        <f t="shared" si="31"/>
        <v>-1550057</v>
      </c>
    </row>
    <row r="76" spans="1:39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508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325">
        <f t="shared" si="31"/>
        <v>-3631067</v>
      </c>
      <c r="AE76" s="142">
        <f t="shared" si="31"/>
        <v>-899118</v>
      </c>
      <c r="AF76" s="142">
        <f t="shared" si="31"/>
        <v>-41565</v>
      </c>
      <c r="AG76" s="142">
        <f t="shared" si="31"/>
        <v>-969154</v>
      </c>
      <c r="AH76" s="142">
        <f t="shared" si="31"/>
        <v>-368613</v>
      </c>
      <c r="AI76" s="142">
        <f t="shared" si="31"/>
        <v>-164979</v>
      </c>
      <c r="AJ76" s="142">
        <f t="shared" si="31"/>
        <v>-226613</v>
      </c>
      <c r="AK76" s="142">
        <f t="shared" si="31"/>
        <v>-295647</v>
      </c>
      <c r="AL76" s="142">
        <f t="shared" si="31"/>
        <v>-1525633</v>
      </c>
      <c r="AM76" s="166">
        <f t="shared" si="31"/>
        <v>-1535234</v>
      </c>
    </row>
    <row r="77" spans="1:39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508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325">
        <f t="shared" si="31"/>
        <v>-572103</v>
      </c>
      <c r="AE77" s="142">
        <f t="shared" si="31"/>
        <v>-296977</v>
      </c>
      <c r="AF77" s="142">
        <f t="shared" si="31"/>
        <v>-1338759</v>
      </c>
      <c r="AG77" s="142">
        <f t="shared" si="31"/>
        <v>-5521817</v>
      </c>
      <c r="AH77" s="142">
        <f t="shared" si="31"/>
        <v>2986505</v>
      </c>
      <c r="AI77" s="142">
        <f t="shared" si="31"/>
        <v>-2324097</v>
      </c>
      <c r="AJ77" s="142">
        <f t="shared" si="31"/>
        <v>-1363424</v>
      </c>
      <c r="AK77" s="142">
        <f t="shared" si="31"/>
        <v>-49718</v>
      </c>
      <c r="AL77" s="142">
        <f t="shared" si="31"/>
        <v>-9361849</v>
      </c>
      <c r="AM77" s="166">
        <f t="shared" si="31"/>
        <v>7540731</v>
      </c>
    </row>
    <row r="78" spans="1:39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 t="shared" ref="T78" si="32">SUM(T73:T77)</f>
        <v>14184226</v>
      </c>
      <c r="U78" s="145">
        <v>15096384</v>
      </c>
      <c r="V78" s="145">
        <v>21515608</v>
      </c>
      <c r="W78" s="145">
        <v>35784518</v>
      </c>
      <c r="X78" s="508">
        <v>59217058</v>
      </c>
      <c r="Y78" s="350">
        <v>73750492</v>
      </c>
      <c r="Z78" s="350">
        <v>95793029</v>
      </c>
      <c r="AA78" s="278">
        <f t="shared" ref="AA78" si="33">SUM(AA73:AA77)</f>
        <v>61681546</v>
      </c>
      <c r="AB78" s="278">
        <v>49257608</v>
      </c>
      <c r="AC78" s="278">
        <v>34397835</v>
      </c>
      <c r="AD78" s="325">
        <f t="shared" si="31"/>
        <v>-15891589</v>
      </c>
      <c r="AE78" s="142">
        <f t="shared" si="31"/>
        <v>-1973207</v>
      </c>
      <c r="AF78" s="142">
        <f t="shared" si="31"/>
        <v>3727883</v>
      </c>
      <c r="AG78" s="142">
        <f t="shared" si="31"/>
        <v>-6628887</v>
      </c>
      <c r="AH78" s="142">
        <f t="shared" si="31"/>
        <v>2193381</v>
      </c>
      <c r="AI78" s="142">
        <f t="shared" si="31"/>
        <v>-2343432</v>
      </c>
      <c r="AJ78" s="142">
        <f t="shared" si="31"/>
        <v>-1586049</v>
      </c>
      <c r="AK78" s="142">
        <f t="shared" si="31"/>
        <v>-844139</v>
      </c>
      <c r="AL78" s="142">
        <f t="shared" si="31"/>
        <v>-14607181</v>
      </c>
      <c r="AM78" s="166">
        <f t="shared" si="31"/>
        <v>-776938</v>
      </c>
    </row>
    <row r="79" spans="1:39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509"/>
      <c r="Y79" s="351"/>
      <c r="Z79" s="351"/>
      <c r="AA79" s="279"/>
      <c r="AB79" s="279"/>
      <c r="AC79" s="279"/>
      <c r="AD79" s="327"/>
      <c r="AE79" s="150"/>
      <c r="AF79" s="150"/>
      <c r="AG79" s="150"/>
      <c r="AH79" s="150"/>
      <c r="AI79" s="150"/>
      <c r="AJ79" s="150"/>
      <c r="AK79" s="150"/>
      <c r="AL79" s="150"/>
      <c r="AM79" s="169"/>
    </row>
    <row r="80" spans="1:39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327">
        <f t="shared" ref="AD80:AM85" si="34">O80-C80</f>
        <v>-5328246.7800000086</v>
      </c>
      <c r="AE80" s="150">
        <f t="shared" si="34"/>
        <v>3097871.8699999936</v>
      </c>
      <c r="AF80" s="150">
        <f t="shared" si="34"/>
        <v>6052112.3200000003</v>
      </c>
      <c r="AG80" s="150">
        <f t="shared" si="34"/>
        <v>179787.14999999944</v>
      </c>
      <c r="AH80" s="150">
        <f t="shared" si="34"/>
        <v>58530.699999999255</v>
      </c>
      <c r="AI80" s="150">
        <f t="shared" si="34"/>
        <v>352998.20000000112</v>
      </c>
      <c r="AJ80" s="150">
        <f t="shared" si="34"/>
        <v>368140.12999999989</v>
      </c>
      <c r="AK80" s="150">
        <f t="shared" si="34"/>
        <v>-36871.280000000261</v>
      </c>
      <c r="AL80" s="150">
        <f t="shared" si="34"/>
        <v>-2987927.5200000014</v>
      </c>
      <c r="AM80" s="169">
        <f t="shared" si="34"/>
        <v>-2754425.7200000063</v>
      </c>
    </row>
    <row r="81" spans="1:39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327">
        <f t="shared" si="34"/>
        <v>-579389.7200000002</v>
      </c>
      <c r="AE81" s="150">
        <f t="shared" si="34"/>
        <v>236633.80999999959</v>
      </c>
      <c r="AF81" s="150">
        <f t="shared" si="34"/>
        <v>598145.57000000007</v>
      </c>
      <c r="AG81" s="150">
        <f t="shared" si="34"/>
        <v>20958.969999999972</v>
      </c>
      <c r="AH81" s="150">
        <f t="shared" si="34"/>
        <v>-8536.1199999999953</v>
      </c>
      <c r="AI81" s="150">
        <f t="shared" si="34"/>
        <v>49555.389999999956</v>
      </c>
      <c r="AJ81" s="150">
        <f t="shared" si="34"/>
        <v>33219.260000000068</v>
      </c>
      <c r="AK81" s="150">
        <f t="shared" si="34"/>
        <v>44130.399999999907</v>
      </c>
      <c r="AL81" s="150">
        <f t="shared" si="34"/>
        <v>-225870.78000000026</v>
      </c>
      <c r="AM81" s="169">
        <f t="shared" si="34"/>
        <v>-73845.25</v>
      </c>
    </row>
    <row r="82" spans="1:39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327">
        <f t="shared" si="34"/>
        <v>-1442105.7799999993</v>
      </c>
      <c r="AE82" s="150">
        <f t="shared" si="34"/>
        <v>82943.400000000373</v>
      </c>
      <c r="AF82" s="150">
        <f t="shared" si="34"/>
        <v>692039.5700000003</v>
      </c>
      <c r="AG82" s="150">
        <f t="shared" si="34"/>
        <v>-225817.4700000002</v>
      </c>
      <c r="AH82" s="150">
        <f t="shared" si="34"/>
        <v>-172974.4299999997</v>
      </c>
      <c r="AI82" s="150">
        <f t="shared" si="34"/>
        <v>-26203.639999999898</v>
      </c>
      <c r="AJ82" s="150">
        <f t="shared" si="34"/>
        <v>-31675.469999999972</v>
      </c>
      <c r="AK82" s="150">
        <f t="shared" si="34"/>
        <v>-106126.29000000004</v>
      </c>
      <c r="AL82" s="150">
        <f t="shared" si="34"/>
        <v>-879986.56</v>
      </c>
      <c r="AM82" s="169">
        <f t="shared" si="34"/>
        <v>-1379707.5</v>
      </c>
    </row>
    <row r="83" spans="1:39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327">
        <f t="shared" si="34"/>
        <v>-1124371.6500000004</v>
      </c>
      <c r="AE83" s="150">
        <f t="shared" si="34"/>
        <v>320523.77999999933</v>
      </c>
      <c r="AF83" s="150">
        <f t="shared" si="34"/>
        <v>347069.33000000007</v>
      </c>
      <c r="AG83" s="150">
        <f t="shared" si="34"/>
        <v>-457118.25</v>
      </c>
      <c r="AH83" s="150">
        <f t="shared" si="34"/>
        <v>-91623.34999999986</v>
      </c>
      <c r="AI83" s="150">
        <f t="shared" si="34"/>
        <v>-19366.290000000037</v>
      </c>
      <c r="AJ83" s="150">
        <f t="shared" si="34"/>
        <v>-8521.339999999851</v>
      </c>
      <c r="AK83" s="150">
        <f t="shared" si="34"/>
        <v>15850.35999999987</v>
      </c>
      <c r="AL83" s="150">
        <f t="shared" si="34"/>
        <v>-979199.43000000017</v>
      </c>
      <c r="AM83" s="169">
        <f t="shared" si="34"/>
        <v>-679757.0700000003</v>
      </c>
    </row>
    <row r="84" spans="1:39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327">
        <f t="shared" si="34"/>
        <v>-25291.060000000522</v>
      </c>
      <c r="AE84" s="150">
        <f t="shared" si="34"/>
        <v>835215.63000000175</v>
      </c>
      <c r="AF84" s="150">
        <f t="shared" si="34"/>
        <v>493862.37000000104</v>
      </c>
      <c r="AG84" s="150">
        <f t="shared" si="34"/>
        <v>-1108424.43</v>
      </c>
      <c r="AH84" s="150">
        <f t="shared" si="34"/>
        <v>316761.40999999968</v>
      </c>
      <c r="AI84" s="150">
        <f t="shared" si="34"/>
        <v>220053.63000000035</v>
      </c>
      <c r="AJ84" s="150">
        <f t="shared" si="34"/>
        <v>501583.91000000038</v>
      </c>
      <c r="AK84" s="150">
        <f t="shared" si="34"/>
        <v>312314.80999999982</v>
      </c>
      <c r="AL84" s="150">
        <f t="shared" si="34"/>
        <v>-2793338.6300000008</v>
      </c>
      <c r="AM84" s="169">
        <f t="shared" si="34"/>
        <v>2114915.2400000002</v>
      </c>
    </row>
    <row r="85" spans="1:39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 t="shared" ref="T85" si="35"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 t="shared" ref="AA85" si="36">SUM(AA80:AA84)</f>
        <v>77942664</v>
      </c>
      <c r="AB85" s="282">
        <v>54054881.690000005</v>
      </c>
      <c r="AC85" s="282">
        <v>33793243.969999999</v>
      </c>
      <c r="AD85" s="329">
        <f t="shared" si="34"/>
        <v>-8499404.990000017</v>
      </c>
      <c r="AE85" s="159">
        <f t="shared" si="34"/>
        <v>4573188.4899999946</v>
      </c>
      <c r="AF85" s="159">
        <f t="shared" si="34"/>
        <v>8183229.1600000039</v>
      </c>
      <c r="AG85" s="159">
        <f t="shared" si="34"/>
        <v>-1590614.0300000012</v>
      </c>
      <c r="AH85" s="159">
        <f t="shared" si="34"/>
        <v>102158.20999999903</v>
      </c>
      <c r="AI85" s="159">
        <f t="shared" si="34"/>
        <v>577037.29000000283</v>
      </c>
      <c r="AJ85" s="159">
        <f t="shared" si="34"/>
        <v>862746.49000000022</v>
      </c>
      <c r="AK85" s="159">
        <f t="shared" si="34"/>
        <v>229298</v>
      </c>
      <c r="AL85" s="159">
        <f t="shared" si="34"/>
        <v>-7866322.9199999981</v>
      </c>
      <c r="AM85" s="173">
        <f t="shared" si="34"/>
        <v>-2772820.3000000119</v>
      </c>
    </row>
    <row r="86" spans="1:39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31"/>
      <c r="AB86" s="531"/>
      <c r="AC86" s="531"/>
      <c r="AD86" s="370"/>
      <c r="AE86" s="175"/>
      <c r="AF86" s="175"/>
      <c r="AG86" s="175"/>
      <c r="AH86" s="175"/>
      <c r="AI86" s="175"/>
      <c r="AJ86" s="175"/>
      <c r="AK86" s="175"/>
      <c r="AL86" s="175"/>
      <c r="AM86" s="381"/>
    </row>
    <row r="87" spans="1:39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31"/>
      <c r="AB87" s="531"/>
      <c r="AC87" s="531"/>
      <c r="AD87" s="382">
        <f t="shared" ref="AD87:AM92" si="37">O87-C87</f>
        <v>0</v>
      </c>
      <c r="AE87" s="383">
        <f t="shared" si="37"/>
        <v>0</v>
      </c>
      <c r="AF87" s="383">
        <f t="shared" si="37"/>
        <v>0</v>
      </c>
      <c r="AG87" s="383">
        <f t="shared" si="37"/>
        <v>0</v>
      </c>
      <c r="AH87" s="383">
        <f t="shared" si="37"/>
        <v>0</v>
      </c>
      <c r="AI87" s="383">
        <f t="shared" si="37"/>
        <v>0</v>
      </c>
      <c r="AJ87" s="383">
        <f t="shared" si="37"/>
        <v>0</v>
      </c>
      <c r="AK87" s="383">
        <f t="shared" si="37"/>
        <v>0</v>
      </c>
      <c r="AL87" s="383">
        <f t="shared" si="37"/>
        <v>0</v>
      </c>
      <c r="AM87" s="384">
        <f t="shared" si="37"/>
        <v>0</v>
      </c>
    </row>
    <row r="88" spans="1:39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31"/>
      <c r="AB88" s="531"/>
      <c r="AC88" s="531"/>
      <c r="AD88" s="382">
        <f t="shared" si="37"/>
        <v>0</v>
      </c>
      <c r="AE88" s="383">
        <f t="shared" si="37"/>
        <v>0</v>
      </c>
      <c r="AF88" s="383">
        <f t="shared" si="37"/>
        <v>0</v>
      </c>
      <c r="AG88" s="383">
        <f t="shared" si="37"/>
        <v>0</v>
      </c>
      <c r="AH88" s="383">
        <f t="shared" si="37"/>
        <v>0</v>
      </c>
      <c r="AI88" s="383">
        <f t="shared" si="37"/>
        <v>0</v>
      </c>
      <c r="AJ88" s="383">
        <f t="shared" si="37"/>
        <v>0</v>
      </c>
      <c r="AK88" s="383">
        <f t="shared" si="37"/>
        <v>0</v>
      </c>
      <c r="AL88" s="383">
        <f t="shared" si="37"/>
        <v>0</v>
      </c>
      <c r="AM88" s="384">
        <f t="shared" si="37"/>
        <v>0</v>
      </c>
    </row>
    <row r="89" spans="1:39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31"/>
      <c r="AB89" s="531"/>
      <c r="AC89" s="531"/>
      <c r="AD89" s="382">
        <f t="shared" si="37"/>
        <v>0</v>
      </c>
      <c r="AE89" s="383">
        <f t="shared" si="37"/>
        <v>0</v>
      </c>
      <c r="AF89" s="383">
        <f t="shared" si="37"/>
        <v>0</v>
      </c>
      <c r="AG89" s="383">
        <f t="shared" si="37"/>
        <v>0</v>
      </c>
      <c r="AH89" s="383">
        <f t="shared" si="37"/>
        <v>0</v>
      </c>
      <c r="AI89" s="383">
        <f t="shared" si="37"/>
        <v>0</v>
      </c>
      <c r="AJ89" s="383">
        <f t="shared" si="37"/>
        <v>0</v>
      </c>
      <c r="AK89" s="383">
        <f t="shared" si="37"/>
        <v>0</v>
      </c>
      <c r="AL89" s="383">
        <f t="shared" si="37"/>
        <v>0</v>
      </c>
      <c r="AM89" s="384">
        <f t="shared" si="37"/>
        <v>0</v>
      </c>
    </row>
    <row r="90" spans="1:39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31"/>
      <c r="AB90" s="531"/>
      <c r="AC90" s="531"/>
      <c r="AD90" s="382">
        <f t="shared" si="37"/>
        <v>0</v>
      </c>
      <c r="AE90" s="383">
        <f t="shared" si="37"/>
        <v>0</v>
      </c>
      <c r="AF90" s="383">
        <f t="shared" si="37"/>
        <v>0</v>
      </c>
      <c r="AG90" s="383">
        <f t="shared" si="37"/>
        <v>0</v>
      </c>
      <c r="AH90" s="383">
        <f t="shared" si="37"/>
        <v>0</v>
      </c>
      <c r="AI90" s="383">
        <f t="shared" si="37"/>
        <v>0</v>
      </c>
      <c r="AJ90" s="383">
        <f t="shared" si="37"/>
        <v>0</v>
      </c>
      <c r="AK90" s="383">
        <f t="shared" si="37"/>
        <v>0</v>
      </c>
      <c r="AL90" s="383">
        <f t="shared" si="37"/>
        <v>0</v>
      </c>
      <c r="AM90" s="384">
        <f t="shared" si="37"/>
        <v>0</v>
      </c>
    </row>
    <row r="91" spans="1:39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31"/>
      <c r="AB91" s="531"/>
      <c r="AC91" s="531"/>
      <c r="AD91" s="382">
        <f t="shared" si="37"/>
        <v>0</v>
      </c>
      <c r="AE91" s="383">
        <f t="shared" si="37"/>
        <v>0</v>
      </c>
      <c r="AF91" s="383">
        <f t="shared" si="37"/>
        <v>0</v>
      </c>
      <c r="AG91" s="383">
        <f t="shared" si="37"/>
        <v>0</v>
      </c>
      <c r="AH91" s="383">
        <f t="shared" si="37"/>
        <v>0</v>
      </c>
      <c r="AI91" s="383">
        <f t="shared" si="37"/>
        <v>0</v>
      </c>
      <c r="AJ91" s="383">
        <f t="shared" si="37"/>
        <v>0</v>
      </c>
      <c r="AK91" s="383">
        <f t="shared" si="37"/>
        <v>0</v>
      </c>
      <c r="AL91" s="383">
        <f t="shared" si="37"/>
        <v>0</v>
      </c>
      <c r="AM91" s="384">
        <f t="shared" si="37"/>
        <v>0</v>
      </c>
    </row>
    <row r="92" spans="1:39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31">
        <f t="shared" ref="AA92" si="38">SUM(AA87:AA91)</f>
        <v>0</v>
      </c>
      <c r="AB92" s="531">
        <v>0</v>
      </c>
      <c r="AC92" s="531">
        <v>0</v>
      </c>
      <c r="AD92" s="370">
        <f t="shared" si="37"/>
        <v>0</v>
      </c>
      <c r="AE92" s="175">
        <f t="shared" si="37"/>
        <v>0</v>
      </c>
      <c r="AF92" s="175">
        <f t="shared" si="37"/>
        <v>0</v>
      </c>
      <c r="AG92" s="175">
        <f t="shared" si="37"/>
        <v>0</v>
      </c>
      <c r="AH92" s="175">
        <f t="shared" si="37"/>
        <v>0</v>
      </c>
      <c r="AI92" s="175">
        <f t="shared" si="37"/>
        <v>0</v>
      </c>
      <c r="AJ92" s="175">
        <f t="shared" si="37"/>
        <v>0</v>
      </c>
      <c r="AK92" s="175">
        <f t="shared" si="37"/>
        <v>0</v>
      </c>
      <c r="AL92" s="175">
        <f t="shared" si="37"/>
        <v>0</v>
      </c>
      <c r="AM92" s="381">
        <f t="shared" si="37"/>
        <v>0</v>
      </c>
    </row>
    <row r="93" spans="1:39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510"/>
      <c r="Y93" s="352"/>
      <c r="Z93" s="352"/>
      <c r="AA93" s="282"/>
      <c r="AB93" s="282"/>
      <c r="AC93" s="282"/>
      <c r="AD93" s="327"/>
      <c r="AE93" s="150"/>
      <c r="AF93" s="150"/>
      <c r="AG93" s="150"/>
      <c r="AH93" s="150"/>
      <c r="AI93" s="150"/>
      <c r="AJ93" s="150"/>
      <c r="AK93" s="150"/>
      <c r="AL93" s="150"/>
      <c r="AM93" s="169"/>
    </row>
    <row r="94" spans="1:39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 t="shared" ref="T94:T98" si="39"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 t="shared" ref="AA94:AA98" si="40">AA80+AA87</f>
        <v>47983396</v>
      </c>
      <c r="AB94" s="283">
        <v>31268755.5</v>
      </c>
      <c r="AC94" s="283">
        <v>18955490.210000001</v>
      </c>
      <c r="AD94" s="329">
        <f t="shared" ref="AD94:AM99" si="41">O94-C94</f>
        <v>-5328246.7800000086</v>
      </c>
      <c r="AE94" s="159">
        <f t="shared" si="41"/>
        <v>3097871.8699999936</v>
      </c>
      <c r="AF94" s="159">
        <f t="shared" si="41"/>
        <v>6052112.3200000003</v>
      </c>
      <c r="AG94" s="159">
        <f t="shared" si="41"/>
        <v>179787.14999999944</v>
      </c>
      <c r="AH94" s="159">
        <f t="shared" si="41"/>
        <v>58530.699999999255</v>
      </c>
      <c r="AI94" s="159">
        <f t="shared" si="41"/>
        <v>352998.20000000112</v>
      </c>
      <c r="AJ94" s="159">
        <f t="shared" si="41"/>
        <v>368140.12999999989</v>
      </c>
      <c r="AK94" s="159">
        <f t="shared" si="41"/>
        <v>-36871.280000000261</v>
      </c>
      <c r="AL94" s="159">
        <f t="shared" si="41"/>
        <v>-2987927.5200000014</v>
      </c>
      <c r="AM94" s="173">
        <f t="shared" si="41"/>
        <v>-2754425.7200000063</v>
      </c>
    </row>
    <row r="95" spans="1:39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 t="shared" si="39"/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 t="shared" si="40"/>
        <v>4537764</v>
      </c>
      <c r="AB95" s="283">
        <v>3043243.33</v>
      </c>
      <c r="AC95" s="283">
        <v>1941427.59</v>
      </c>
      <c r="AD95" s="329">
        <f t="shared" si="41"/>
        <v>-579389.7200000002</v>
      </c>
      <c r="AE95" s="159">
        <f t="shared" si="41"/>
        <v>236633.80999999959</v>
      </c>
      <c r="AF95" s="159">
        <f t="shared" si="41"/>
        <v>598145.57000000007</v>
      </c>
      <c r="AG95" s="159">
        <f t="shared" si="41"/>
        <v>20958.969999999972</v>
      </c>
      <c r="AH95" s="159">
        <f t="shared" si="41"/>
        <v>-8536.1199999999953</v>
      </c>
      <c r="AI95" s="159">
        <f t="shared" si="41"/>
        <v>49555.389999999956</v>
      </c>
      <c r="AJ95" s="159">
        <f t="shared" si="41"/>
        <v>33219.260000000068</v>
      </c>
      <c r="AK95" s="159">
        <f t="shared" si="41"/>
        <v>44130.399999999907</v>
      </c>
      <c r="AL95" s="159">
        <f t="shared" si="41"/>
        <v>-225870.78000000026</v>
      </c>
      <c r="AM95" s="173">
        <f t="shared" si="41"/>
        <v>-73845.25</v>
      </c>
    </row>
    <row r="96" spans="1:39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 t="shared" si="39"/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 t="shared" si="40"/>
        <v>9535294</v>
      </c>
      <c r="AB96" s="283">
        <v>5966232.7000000002</v>
      </c>
      <c r="AC96" s="283">
        <v>3408282.4</v>
      </c>
      <c r="AD96" s="329">
        <f t="shared" si="41"/>
        <v>-1442105.7799999993</v>
      </c>
      <c r="AE96" s="159">
        <f t="shared" si="41"/>
        <v>82943.400000000373</v>
      </c>
      <c r="AF96" s="159">
        <f t="shared" si="41"/>
        <v>692039.5700000003</v>
      </c>
      <c r="AG96" s="159">
        <f t="shared" si="41"/>
        <v>-225817.4700000002</v>
      </c>
      <c r="AH96" s="159">
        <f t="shared" si="41"/>
        <v>-172974.4299999997</v>
      </c>
      <c r="AI96" s="159">
        <f t="shared" si="41"/>
        <v>-26203.639999999898</v>
      </c>
      <c r="AJ96" s="159">
        <f t="shared" si="41"/>
        <v>-31675.469999999972</v>
      </c>
      <c r="AK96" s="159">
        <f t="shared" si="41"/>
        <v>-106126.29000000004</v>
      </c>
      <c r="AL96" s="159">
        <f t="shared" si="41"/>
        <v>-879986.56</v>
      </c>
      <c r="AM96" s="173">
        <f t="shared" si="41"/>
        <v>-1379707.5</v>
      </c>
    </row>
    <row r="97" spans="1:39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 t="shared" si="39"/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 t="shared" si="40"/>
        <v>11263367</v>
      </c>
      <c r="AB97" s="283">
        <v>6797667.0200000014</v>
      </c>
      <c r="AC97" s="283">
        <v>4208333.6900000004</v>
      </c>
      <c r="AD97" s="329">
        <f t="shared" si="41"/>
        <v>-1124371.6500000004</v>
      </c>
      <c r="AE97" s="159">
        <f t="shared" si="41"/>
        <v>320523.77999999933</v>
      </c>
      <c r="AF97" s="159">
        <f t="shared" si="41"/>
        <v>347069.33000000007</v>
      </c>
      <c r="AG97" s="159">
        <f t="shared" si="41"/>
        <v>-457118.25</v>
      </c>
      <c r="AH97" s="159">
        <f t="shared" si="41"/>
        <v>-91623.34999999986</v>
      </c>
      <c r="AI97" s="159">
        <f t="shared" si="41"/>
        <v>-19366.290000000037</v>
      </c>
      <c r="AJ97" s="159">
        <f t="shared" si="41"/>
        <v>-8521.339999999851</v>
      </c>
      <c r="AK97" s="159">
        <f t="shared" si="41"/>
        <v>15850.35999999987</v>
      </c>
      <c r="AL97" s="159">
        <f t="shared" si="41"/>
        <v>-979199.43000000017</v>
      </c>
      <c r="AM97" s="173">
        <f t="shared" si="41"/>
        <v>-679757.0700000003</v>
      </c>
    </row>
    <row r="98" spans="1:39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 t="shared" si="39"/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 t="shared" si="40"/>
        <v>4622843</v>
      </c>
      <c r="AB98" s="283">
        <v>6978983.1400000006</v>
      </c>
      <c r="AC98" s="283">
        <v>5279710.08</v>
      </c>
      <c r="AD98" s="329">
        <f t="shared" si="41"/>
        <v>-25291.060000000522</v>
      </c>
      <c r="AE98" s="159">
        <f t="shared" si="41"/>
        <v>835215.63000000175</v>
      </c>
      <c r="AF98" s="159">
        <f t="shared" si="41"/>
        <v>493862.37000000104</v>
      </c>
      <c r="AG98" s="159">
        <f t="shared" si="41"/>
        <v>-1108424.43</v>
      </c>
      <c r="AH98" s="159">
        <f t="shared" si="41"/>
        <v>316761.40999999968</v>
      </c>
      <c r="AI98" s="159">
        <f t="shared" si="41"/>
        <v>220053.63000000035</v>
      </c>
      <c r="AJ98" s="159">
        <f t="shared" si="41"/>
        <v>501583.91000000038</v>
      </c>
      <c r="AK98" s="159">
        <f t="shared" si="41"/>
        <v>312314.80999999982</v>
      </c>
      <c r="AL98" s="159">
        <f t="shared" si="41"/>
        <v>-2793338.6300000008</v>
      </c>
      <c r="AM98" s="173">
        <f t="shared" si="41"/>
        <v>2114915.2400000002</v>
      </c>
    </row>
    <row r="99" spans="1:39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 t="shared" ref="T99" si="42"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 t="shared" ref="AA99" si="43">SUM(AA94:AA98)</f>
        <v>77942664</v>
      </c>
      <c r="AB99" s="398">
        <v>54054881.690000005</v>
      </c>
      <c r="AC99" s="398">
        <v>33793243.969999999</v>
      </c>
      <c r="AD99" s="328">
        <f t="shared" si="41"/>
        <v>-8499404.990000017</v>
      </c>
      <c r="AE99" s="158">
        <f t="shared" si="41"/>
        <v>4573188.4899999946</v>
      </c>
      <c r="AF99" s="158">
        <f t="shared" si="41"/>
        <v>8183229.1600000039</v>
      </c>
      <c r="AG99" s="158">
        <f t="shared" si="41"/>
        <v>-1590614.0300000012</v>
      </c>
      <c r="AH99" s="158">
        <f t="shared" si="41"/>
        <v>102158.20999999903</v>
      </c>
      <c r="AI99" s="158">
        <f t="shared" si="41"/>
        <v>577037.29000000283</v>
      </c>
      <c r="AJ99" s="158">
        <f t="shared" si="41"/>
        <v>862746.49000000022</v>
      </c>
      <c r="AK99" s="158">
        <f t="shared" si="41"/>
        <v>229298</v>
      </c>
      <c r="AL99" s="158">
        <f t="shared" si="41"/>
        <v>-7866322.9199999981</v>
      </c>
      <c r="AM99" s="171">
        <f t="shared" si="41"/>
        <v>-2772820.3000000119</v>
      </c>
    </row>
    <row r="100" spans="1:39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296"/>
      <c r="AE100" s="75"/>
      <c r="AF100" s="76"/>
      <c r="AG100" s="76"/>
      <c r="AH100" s="76"/>
      <c r="AI100" s="76"/>
      <c r="AJ100" s="76"/>
      <c r="AK100" s="76"/>
      <c r="AL100" s="76"/>
      <c r="AM100" s="330"/>
    </row>
    <row r="101" spans="1:39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261">
        <f t="shared" ref="AD101:AM106" si="44">O101-C101</f>
        <v>-1165623.4300000072</v>
      </c>
      <c r="AE101" s="66">
        <f t="shared" si="44"/>
        <v>-4322138.2699999884</v>
      </c>
      <c r="AF101" s="66">
        <f t="shared" si="44"/>
        <v>1280738.3899999931</v>
      </c>
      <c r="AG101" s="66">
        <f t="shared" si="44"/>
        <v>3262961.8200000003</v>
      </c>
      <c r="AH101" s="66">
        <f t="shared" si="44"/>
        <v>-1820651.0299999975</v>
      </c>
      <c r="AI101" s="66">
        <f t="shared" si="44"/>
        <v>-779979.38000000268</v>
      </c>
      <c r="AJ101" s="66">
        <f t="shared" si="44"/>
        <v>-191920.75999999791</v>
      </c>
      <c r="AK101" s="66">
        <f t="shared" si="44"/>
        <v>-984401.24000000209</v>
      </c>
      <c r="AL101" s="66">
        <f t="shared" si="44"/>
        <v>-1557458.3800000027</v>
      </c>
      <c r="AM101" s="106">
        <f t="shared" si="44"/>
        <v>-4395239.0400000028</v>
      </c>
    </row>
    <row r="102" spans="1:39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261">
        <f t="shared" si="44"/>
        <v>0</v>
      </c>
      <c r="AE102" s="66">
        <f t="shared" si="44"/>
        <v>0</v>
      </c>
      <c r="AF102" s="66">
        <f t="shared" si="44"/>
        <v>0</v>
      </c>
      <c r="AG102" s="66">
        <f t="shared" si="44"/>
        <v>0</v>
      </c>
      <c r="AH102" s="66">
        <f t="shared" si="44"/>
        <v>0</v>
      </c>
      <c r="AI102" s="66">
        <f t="shared" si="44"/>
        <v>0</v>
      </c>
      <c r="AJ102" s="66">
        <f t="shared" si="44"/>
        <v>0</v>
      </c>
      <c r="AK102" s="66">
        <f t="shared" si="44"/>
        <v>0</v>
      </c>
      <c r="AL102" s="66">
        <f t="shared" si="44"/>
        <v>0</v>
      </c>
      <c r="AM102" s="106">
        <f t="shared" si="44"/>
        <v>0</v>
      </c>
    </row>
    <row r="103" spans="1:39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261">
        <f t="shared" si="44"/>
        <v>-2937218.609999992</v>
      </c>
      <c r="AE103" s="66">
        <f t="shared" si="44"/>
        <v>-3310425.7299999967</v>
      </c>
      <c r="AF103" s="66">
        <f t="shared" si="44"/>
        <v>-318986.56000000052</v>
      </c>
      <c r="AG103" s="66">
        <f t="shared" si="44"/>
        <v>2740156.4499999993</v>
      </c>
      <c r="AH103" s="66">
        <f t="shared" si="44"/>
        <v>410315.24999999907</v>
      </c>
      <c r="AI103" s="66">
        <f t="shared" si="44"/>
        <v>-180332.43999999948</v>
      </c>
      <c r="AJ103" s="66">
        <f t="shared" si="44"/>
        <v>609842.33000000101</v>
      </c>
      <c r="AK103" s="66">
        <f t="shared" si="44"/>
        <v>391077.40999999922</v>
      </c>
      <c r="AL103" s="66">
        <f t="shared" si="44"/>
        <v>310011.89999999944</v>
      </c>
      <c r="AM103" s="106">
        <f t="shared" si="44"/>
        <v>-2963895.700000003</v>
      </c>
    </row>
    <row r="104" spans="1:39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261">
        <f t="shared" si="44"/>
        <v>0</v>
      </c>
      <c r="AE104" s="66">
        <f t="shared" si="44"/>
        <v>0</v>
      </c>
      <c r="AF104" s="66">
        <f t="shared" si="44"/>
        <v>0</v>
      </c>
      <c r="AG104" s="66">
        <f t="shared" si="44"/>
        <v>0</v>
      </c>
      <c r="AH104" s="66">
        <f t="shared" si="44"/>
        <v>0</v>
      </c>
      <c r="AI104" s="66">
        <f t="shared" si="44"/>
        <v>0</v>
      </c>
      <c r="AJ104" s="66">
        <f t="shared" si="44"/>
        <v>0</v>
      </c>
      <c r="AK104" s="66">
        <f t="shared" si="44"/>
        <v>0</v>
      </c>
      <c r="AL104" s="66">
        <f t="shared" si="44"/>
        <v>0</v>
      </c>
      <c r="AM104" s="106">
        <f t="shared" si="44"/>
        <v>0</v>
      </c>
    </row>
    <row r="105" spans="1:39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261">
        <f t="shared" si="44"/>
        <v>0</v>
      </c>
      <c r="AE105" s="66">
        <f t="shared" si="44"/>
        <v>0</v>
      </c>
      <c r="AF105" s="66">
        <f t="shared" si="44"/>
        <v>0</v>
      </c>
      <c r="AG105" s="66">
        <f t="shared" si="44"/>
        <v>0</v>
      </c>
      <c r="AH105" s="66">
        <f t="shared" si="44"/>
        <v>0</v>
      </c>
      <c r="AI105" s="66">
        <f t="shared" si="44"/>
        <v>0</v>
      </c>
      <c r="AJ105" s="66">
        <f t="shared" si="44"/>
        <v>0</v>
      </c>
      <c r="AK105" s="66">
        <f t="shared" si="44"/>
        <v>0</v>
      </c>
      <c r="AL105" s="66">
        <f t="shared" si="44"/>
        <v>0</v>
      </c>
      <c r="AM105" s="106">
        <f t="shared" si="44"/>
        <v>0</v>
      </c>
    </row>
    <row r="106" spans="1:39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C106" si="45">SUM(U101:U105)</f>
        <v>13389369</v>
      </c>
      <c r="V106" s="71">
        <f t="shared" si="45"/>
        <v>14287455</v>
      </c>
      <c r="W106" s="71">
        <f t="shared" si="45"/>
        <v>16227846</v>
      </c>
      <c r="X106" s="106">
        <f t="shared" si="45"/>
        <v>37225835</v>
      </c>
      <c r="Y106" s="106">
        <f t="shared" si="45"/>
        <v>62755447</v>
      </c>
      <c r="Z106" s="106">
        <f t="shared" si="45"/>
        <v>74034074</v>
      </c>
      <c r="AA106" s="106">
        <f t="shared" si="45"/>
        <v>94408791</v>
      </c>
      <c r="AB106" s="106">
        <f t="shared" si="45"/>
        <v>70793022</v>
      </c>
      <c r="AC106" s="106">
        <f t="shared" si="45"/>
        <v>52491341</v>
      </c>
      <c r="AD106" s="298">
        <f t="shared" si="44"/>
        <v>-4102842.0400000066</v>
      </c>
      <c r="AE106" s="60">
        <f t="shared" si="44"/>
        <v>-7632563.9999999851</v>
      </c>
      <c r="AF106" s="59">
        <f t="shared" si="44"/>
        <v>961751.82999999076</v>
      </c>
      <c r="AG106" s="59">
        <f t="shared" si="44"/>
        <v>6003118.2699999996</v>
      </c>
      <c r="AH106" s="59">
        <f t="shared" si="44"/>
        <v>-1410335.7799999975</v>
      </c>
      <c r="AI106" s="59">
        <f t="shared" si="44"/>
        <v>-960311.8200000003</v>
      </c>
      <c r="AJ106" s="59">
        <f t="shared" si="44"/>
        <v>417921.57000000402</v>
      </c>
      <c r="AK106" s="59">
        <f t="shared" si="44"/>
        <v>-593323.83000000194</v>
      </c>
      <c r="AL106" s="59">
        <f t="shared" si="44"/>
        <v>-1247446.4800000042</v>
      </c>
      <c r="AM106" s="107">
        <f t="shared" si="44"/>
        <v>-7359134.7400000095</v>
      </c>
    </row>
    <row r="107" spans="1:39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299"/>
      <c r="AE107" s="82"/>
      <c r="AF107" s="83"/>
      <c r="AG107" s="83"/>
      <c r="AH107" s="83"/>
      <c r="AI107" s="83"/>
      <c r="AJ107" s="83"/>
      <c r="AK107" s="83"/>
      <c r="AL107" s="83"/>
      <c r="AM107" s="331"/>
    </row>
    <row r="108" spans="1:39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00">
        <f t="shared" ref="AD108:AM113" si="46">O108-C108</f>
        <v>-310</v>
      </c>
      <c r="AE108" s="86">
        <f t="shared" si="46"/>
        <v>-563</v>
      </c>
      <c r="AF108" s="86">
        <f t="shared" si="46"/>
        <v>-4149</v>
      </c>
      <c r="AG108" s="86">
        <f t="shared" si="46"/>
        <v>16396</v>
      </c>
      <c r="AH108" s="86">
        <f t="shared" si="46"/>
        <v>550</v>
      </c>
      <c r="AI108" s="86">
        <f t="shared" si="46"/>
        <v>1705</v>
      </c>
      <c r="AJ108" s="86">
        <f t="shared" si="46"/>
        <v>8682</v>
      </c>
      <c r="AK108" s="86">
        <f t="shared" si="46"/>
        <v>-2247</v>
      </c>
      <c r="AL108" s="86">
        <f t="shared" si="46"/>
        <v>-7215</v>
      </c>
      <c r="AM108" s="332">
        <f t="shared" si="46"/>
        <v>-1183</v>
      </c>
    </row>
    <row r="109" spans="1:39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00">
        <f t="shared" si="46"/>
        <v>0</v>
      </c>
      <c r="AE109" s="86">
        <f t="shared" si="46"/>
        <v>0</v>
      </c>
      <c r="AF109" s="86">
        <f t="shared" si="46"/>
        <v>0</v>
      </c>
      <c r="AG109" s="86">
        <f t="shared" si="46"/>
        <v>0</v>
      </c>
      <c r="AH109" s="86">
        <f t="shared" si="46"/>
        <v>0</v>
      </c>
      <c r="AI109" s="86">
        <f t="shared" si="46"/>
        <v>0</v>
      </c>
      <c r="AJ109" s="86">
        <f t="shared" si="46"/>
        <v>0</v>
      </c>
      <c r="AK109" s="86">
        <f t="shared" si="46"/>
        <v>0</v>
      </c>
      <c r="AL109" s="86">
        <f t="shared" si="46"/>
        <v>0</v>
      </c>
      <c r="AM109" s="332">
        <f t="shared" si="46"/>
        <v>0</v>
      </c>
    </row>
    <row r="110" spans="1:39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00">
        <f t="shared" si="46"/>
        <v>-757</v>
      </c>
      <c r="AE110" s="86">
        <f t="shared" si="46"/>
        <v>-1127</v>
      </c>
      <c r="AF110" s="86">
        <f t="shared" si="46"/>
        <v>-1377</v>
      </c>
      <c r="AG110" s="86">
        <f t="shared" si="46"/>
        <v>-689</v>
      </c>
      <c r="AH110" s="86">
        <f t="shared" si="46"/>
        <v>-1760</v>
      </c>
      <c r="AI110" s="86">
        <f t="shared" si="46"/>
        <v>-2080</v>
      </c>
      <c r="AJ110" s="86">
        <f t="shared" si="46"/>
        <v>-980</v>
      </c>
      <c r="AK110" s="86">
        <f t="shared" si="46"/>
        <v>-1469</v>
      </c>
      <c r="AL110" s="86">
        <f t="shared" si="46"/>
        <v>-852</v>
      </c>
      <c r="AM110" s="332">
        <f t="shared" si="46"/>
        <v>-780</v>
      </c>
    </row>
    <row r="111" spans="1:39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00">
        <f t="shared" si="46"/>
        <v>0</v>
      </c>
      <c r="AE111" s="86">
        <f t="shared" si="46"/>
        <v>0</v>
      </c>
      <c r="AF111" s="86">
        <f t="shared" si="46"/>
        <v>0</v>
      </c>
      <c r="AG111" s="86">
        <f t="shared" si="46"/>
        <v>0</v>
      </c>
      <c r="AH111" s="86">
        <f t="shared" si="46"/>
        <v>0</v>
      </c>
      <c r="AI111" s="86">
        <f t="shared" si="46"/>
        <v>0</v>
      </c>
      <c r="AJ111" s="86">
        <f t="shared" si="46"/>
        <v>0</v>
      </c>
      <c r="AK111" s="86">
        <f t="shared" si="46"/>
        <v>0</v>
      </c>
      <c r="AL111" s="86">
        <f t="shared" si="46"/>
        <v>0</v>
      </c>
      <c r="AM111" s="332">
        <f t="shared" si="46"/>
        <v>0</v>
      </c>
    </row>
    <row r="112" spans="1:39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00">
        <f t="shared" si="46"/>
        <v>0</v>
      </c>
      <c r="AE112" s="86">
        <f t="shared" si="46"/>
        <v>0</v>
      </c>
      <c r="AF112" s="86">
        <f t="shared" si="46"/>
        <v>0</v>
      </c>
      <c r="AG112" s="86">
        <f t="shared" si="46"/>
        <v>0</v>
      </c>
      <c r="AH112" s="86">
        <f t="shared" si="46"/>
        <v>0</v>
      </c>
      <c r="AI112" s="86">
        <f t="shared" si="46"/>
        <v>0</v>
      </c>
      <c r="AJ112" s="86">
        <f t="shared" si="46"/>
        <v>0</v>
      </c>
      <c r="AK112" s="86">
        <f t="shared" si="46"/>
        <v>0</v>
      </c>
      <c r="AL112" s="86">
        <f t="shared" si="46"/>
        <v>0</v>
      </c>
      <c r="AM112" s="332">
        <f t="shared" si="46"/>
        <v>0</v>
      </c>
    </row>
    <row r="113" spans="1:39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C113" si="47">SUM(U108:U110)</f>
        <v>225812</v>
      </c>
      <c r="V113" s="316">
        <f t="shared" si="47"/>
        <v>228599</v>
      </c>
      <c r="W113" s="316">
        <f t="shared" si="47"/>
        <v>210745</v>
      </c>
      <c r="X113" s="511">
        <f t="shared" si="47"/>
        <v>233537</v>
      </c>
      <c r="Y113" s="511">
        <f t="shared" si="47"/>
        <v>238366</v>
      </c>
      <c r="Z113" s="511">
        <f t="shared" si="47"/>
        <v>233289</v>
      </c>
      <c r="AA113" s="511">
        <f t="shared" si="47"/>
        <v>255039</v>
      </c>
      <c r="AB113" s="511">
        <f t="shared" si="47"/>
        <v>244980</v>
      </c>
      <c r="AC113" s="511">
        <f t="shared" si="47"/>
        <v>233196</v>
      </c>
      <c r="AD113" s="301">
        <f t="shared" si="46"/>
        <v>-1067</v>
      </c>
      <c r="AE113" s="49">
        <f t="shared" si="46"/>
        <v>-1690</v>
      </c>
      <c r="AF113" s="49">
        <f t="shared" si="46"/>
        <v>-5526</v>
      </c>
      <c r="AG113" s="49">
        <f t="shared" si="46"/>
        <v>15707</v>
      </c>
      <c r="AH113" s="49">
        <f t="shared" si="46"/>
        <v>-1210</v>
      </c>
      <c r="AI113" s="49">
        <f t="shared" si="46"/>
        <v>-375</v>
      </c>
      <c r="AJ113" s="49">
        <f t="shared" si="46"/>
        <v>7702</v>
      </c>
      <c r="AK113" s="49">
        <f t="shared" si="46"/>
        <v>-3716</v>
      </c>
      <c r="AL113" s="49">
        <f t="shared" si="46"/>
        <v>-8067</v>
      </c>
      <c r="AM113" s="104">
        <f t="shared" si="46"/>
        <v>-1963</v>
      </c>
    </row>
    <row r="114" spans="1:39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333"/>
      <c r="AE114" s="91"/>
      <c r="AF114" s="92"/>
      <c r="AG114" s="92"/>
      <c r="AH114" s="92"/>
      <c r="AI114" s="92"/>
      <c r="AJ114" s="92"/>
      <c r="AK114" s="92"/>
      <c r="AL114" s="92"/>
      <c r="AM114" s="334"/>
    </row>
    <row r="115" spans="1:39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48">Q94-Q101</f>
        <v>-9246534.2699999996</v>
      </c>
      <c r="R115" s="66">
        <f t="shared" si="48"/>
        <v>-12362757.51</v>
      </c>
      <c r="S115" s="66">
        <f t="shared" si="48"/>
        <v>-7227461.9199999999</v>
      </c>
      <c r="T115" s="66">
        <f t="shared" si="48"/>
        <v>-4505622.0299999993</v>
      </c>
      <c r="U115" s="71">
        <f t="shared" si="48"/>
        <v>-3287989.2800000003</v>
      </c>
      <c r="V115" s="71">
        <f t="shared" si="48"/>
        <v>-2675865.71</v>
      </c>
      <c r="W115" s="71">
        <f t="shared" ref="W115:X115" si="49">W94-W101</f>
        <v>5234054.5499999989</v>
      </c>
      <c r="X115" s="106">
        <f t="shared" si="49"/>
        <v>13523545.469999999</v>
      </c>
      <c r="Y115" s="106">
        <f t="shared" ref="Y115:Z115" si="50">Y94-Y101</f>
        <v>10972104.07</v>
      </c>
      <c r="Z115" s="106">
        <f t="shared" si="50"/>
        <v>11576950.519999996</v>
      </c>
      <c r="AA115" s="106">
        <f t="shared" ref="AA115:AB115" si="51">AA94-AA101</f>
        <v>-11606321</v>
      </c>
      <c r="AB115" s="106">
        <f t="shared" si="51"/>
        <v>-13068299.5</v>
      </c>
      <c r="AC115" s="106">
        <f t="shared" ref="AC115" si="52">AC94-AC101</f>
        <v>-10520991.789999999</v>
      </c>
      <c r="AD115" s="261">
        <f t="shared" ref="AD115:AM120" si="53">O115-C115</f>
        <v>-4162623.3500000015</v>
      </c>
      <c r="AE115" s="66">
        <f t="shared" si="53"/>
        <v>7420010.1399999848</v>
      </c>
      <c r="AF115" s="66">
        <f t="shared" si="53"/>
        <v>4771373.9300000072</v>
      </c>
      <c r="AG115" s="66">
        <f t="shared" si="53"/>
        <v>-3083174.67</v>
      </c>
      <c r="AH115" s="66">
        <f t="shared" si="53"/>
        <v>1879181.7299999967</v>
      </c>
      <c r="AI115" s="66">
        <f t="shared" si="53"/>
        <v>1132977.5800000038</v>
      </c>
      <c r="AJ115" s="66">
        <f t="shared" si="53"/>
        <v>560060.8899999978</v>
      </c>
      <c r="AK115" s="66">
        <f t="shared" si="53"/>
        <v>947529.96000000183</v>
      </c>
      <c r="AL115" s="66">
        <f t="shared" si="53"/>
        <v>-1430469.1399999987</v>
      </c>
      <c r="AM115" s="106">
        <f t="shared" si="53"/>
        <v>1640813.3199999966</v>
      </c>
    </row>
    <row r="116" spans="1:39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54">Q95-Q102</f>
        <v>2005101.99</v>
      </c>
      <c r="R116" s="66">
        <f t="shared" si="54"/>
        <v>817863.76</v>
      </c>
      <c r="S116" s="66">
        <f t="shared" ref="S116:T116" si="55">S95-S102</f>
        <v>543878.47</v>
      </c>
      <c r="T116" s="66">
        <f t="shared" si="55"/>
        <v>507358.35</v>
      </c>
      <c r="U116" s="71">
        <f t="shared" ref="U116" si="56">U95-U102</f>
        <v>514881.67000000004</v>
      </c>
      <c r="V116" s="399">
        <f>V95-V102</f>
        <v>679127.25</v>
      </c>
      <c r="W116" s="399">
        <f t="shared" ref="W116:X116" si="57">W95-W102</f>
        <v>1371103.8399999999</v>
      </c>
      <c r="X116" s="512">
        <f t="shared" si="57"/>
        <v>3395548.8400000003</v>
      </c>
      <c r="Y116" s="512">
        <f t="shared" ref="Y116:Z116" si="58">Y95-Y102</f>
        <v>4727667.8499999996</v>
      </c>
      <c r="Z116" s="512">
        <f t="shared" si="58"/>
        <v>5240194.99</v>
      </c>
      <c r="AA116" s="512">
        <f t="shared" ref="AA116:AB116" si="59">AA95-AA102</f>
        <v>4537764</v>
      </c>
      <c r="AB116" s="512">
        <f t="shared" si="59"/>
        <v>3043243.33</v>
      </c>
      <c r="AC116" s="512">
        <f t="shared" ref="AC116" si="60">AC95-AC102</f>
        <v>1941427.59</v>
      </c>
      <c r="AD116" s="261">
        <f t="shared" si="53"/>
        <v>-579389.7200000002</v>
      </c>
      <c r="AE116" s="66">
        <f t="shared" si="53"/>
        <v>236633.80999999959</v>
      </c>
      <c r="AF116" s="66">
        <f t="shared" si="53"/>
        <v>598145.57000000007</v>
      </c>
      <c r="AG116" s="66">
        <f t="shared" si="53"/>
        <v>20958.969999999972</v>
      </c>
      <c r="AH116" s="66">
        <f t="shared" si="53"/>
        <v>-8536.1199999999953</v>
      </c>
      <c r="AI116" s="66">
        <f t="shared" si="53"/>
        <v>49555.389999999956</v>
      </c>
      <c r="AJ116" s="66">
        <f t="shared" si="53"/>
        <v>33219.260000000068</v>
      </c>
      <c r="AK116" s="66">
        <f t="shared" si="53"/>
        <v>44130.399999999907</v>
      </c>
      <c r="AL116" s="66">
        <f t="shared" si="53"/>
        <v>-225870.78000000026</v>
      </c>
      <c r="AM116" s="106">
        <f t="shared" si="53"/>
        <v>-73845.25</v>
      </c>
    </row>
    <row r="117" spans="1:39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54"/>
        <v>-12746267.15</v>
      </c>
      <c r="R117" s="66">
        <f t="shared" si="54"/>
        <v>-10038307.130000001</v>
      </c>
      <c r="S117" s="66">
        <f t="shared" ref="S117:T117" si="61">S96-S103</f>
        <v>-5318321.05</v>
      </c>
      <c r="T117" s="66">
        <f t="shared" si="61"/>
        <v>-3445902.29</v>
      </c>
      <c r="U117" s="71">
        <f t="shared" ref="U117:V117" si="62">U96-U103</f>
        <v>-3599578.98</v>
      </c>
      <c r="V117" s="71">
        <f t="shared" si="62"/>
        <v>-3407918.7800000003</v>
      </c>
      <c r="W117" s="71">
        <f t="shared" ref="W117:X117" si="63">W96-W103</f>
        <v>-2324896.2200000002</v>
      </c>
      <c r="X117" s="106">
        <f t="shared" si="63"/>
        <v>-4723970.7300000004</v>
      </c>
      <c r="Y117" s="106">
        <f t="shared" ref="Y117:Z117" si="64">Y96-Y103</f>
        <v>-10585804.680000002</v>
      </c>
      <c r="Z117" s="106">
        <f t="shared" si="64"/>
        <v>-15673653.970000001</v>
      </c>
      <c r="AA117" s="106">
        <f t="shared" ref="AA117:AB117" si="65">AA96-AA103</f>
        <v>-25283780</v>
      </c>
      <c r="AB117" s="106">
        <f t="shared" si="65"/>
        <v>-20489734.300000001</v>
      </c>
      <c r="AC117" s="106">
        <f t="shared" ref="AC117" si="66">AC96-AC103</f>
        <v>-19606576.600000001</v>
      </c>
      <c r="AD117" s="261">
        <f t="shared" si="53"/>
        <v>1495112.8299999926</v>
      </c>
      <c r="AE117" s="66">
        <f t="shared" si="53"/>
        <v>3393369.1299999971</v>
      </c>
      <c r="AF117" s="66">
        <f t="shared" si="53"/>
        <v>1011026.1300000008</v>
      </c>
      <c r="AG117" s="66">
        <f t="shared" si="53"/>
        <v>-2965973.92</v>
      </c>
      <c r="AH117" s="66">
        <f t="shared" si="53"/>
        <v>-583289.67999999877</v>
      </c>
      <c r="AI117" s="66">
        <f t="shared" si="53"/>
        <v>154128.79999999981</v>
      </c>
      <c r="AJ117" s="66">
        <f t="shared" si="53"/>
        <v>-641517.80000000121</v>
      </c>
      <c r="AK117" s="66">
        <f t="shared" si="53"/>
        <v>-497203.69999999925</v>
      </c>
      <c r="AL117" s="66">
        <f t="shared" si="53"/>
        <v>-1189998.4599999995</v>
      </c>
      <c r="AM117" s="106">
        <f t="shared" si="53"/>
        <v>1584188.200000003</v>
      </c>
    </row>
    <row r="118" spans="1:39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54"/>
        <v>3816220.45</v>
      </c>
      <c r="R118" s="66">
        <f t="shared" si="54"/>
        <v>1530804.79</v>
      </c>
      <c r="S118" s="66">
        <f t="shared" ref="S118:T118" si="67">S97-S104</f>
        <v>1127531.74</v>
      </c>
      <c r="T118" s="66">
        <f t="shared" si="67"/>
        <v>1043290.0800000001</v>
      </c>
      <c r="U118" s="71">
        <f t="shared" ref="U118:V118" si="68">U97-U104</f>
        <v>1092680.25</v>
      </c>
      <c r="V118" s="71">
        <f t="shared" si="68"/>
        <v>1488845.0899999999</v>
      </c>
      <c r="W118" s="71">
        <f t="shared" ref="W118:X118" si="69">W97-W104</f>
        <v>3881885.98</v>
      </c>
      <c r="X118" s="106">
        <f t="shared" si="69"/>
        <v>8840450.1099999994</v>
      </c>
      <c r="Y118" s="106">
        <f t="shared" ref="Y118:Z118" si="70">Y97-Y104</f>
        <v>11871695.379999999</v>
      </c>
      <c r="Z118" s="106">
        <f t="shared" si="70"/>
        <v>12948824.319999998</v>
      </c>
      <c r="AA118" s="106">
        <f t="shared" ref="AA118:AB118" si="71">AA97-AA104</f>
        <v>11263367</v>
      </c>
      <c r="AB118" s="106">
        <f t="shared" si="71"/>
        <v>6797667.0200000014</v>
      </c>
      <c r="AC118" s="106">
        <f t="shared" ref="AC118" si="72">AC97-AC104</f>
        <v>4208333.6900000004</v>
      </c>
      <c r="AD118" s="261">
        <f t="shared" si="53"/>
        <v>-1124371.6500000004</v>
      </c>
      <c r="AE118" s="66">
        <f t="shared" si="53"/>
        <v>320523.77999999933</v>
      </c>
      <c r="AF118" s="66">
        <f t="shared" si="53"/>
        <v>347069.33000000007</v>
      </c>
      <c r="AG118" s="66">
        <f t="shared" si="53"/>
        <v>-457118.25</v>
      </c>
      <c r="AH118" s="66">
        <f t="shared" si="53"/>
        <v>-91623.34999999986</v>
      </c>
      <c r="AI118" s="66">
        <f t="shared" si="53"/>
        <v>-19366.290000000037</v>
      </c>
      <c r="AJ118" s="66">
        <f t="shared" si="53"/>
        <v>-8521.339999999851</v>
      </c>
      <c r="AK118" s="66">
        <f t="shared" si="53"/>
        <v>15850.35999999987</v>
      </c>
      <c r="AL118" s="66">
        <f t="shared" si="53"/>
        <v>-979199.43000000017</v>
      </c>
      <c r="AM118" s="106">
        <f t="shared" si="53"/>
        <v>-679757.0700000003</v>
      </c>
    </row>
    <row r="119" spans="1:39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54"/>
        <v>5294733.4700000007</v>
      </c>
      <c r="R119" s="66">
        <f t="shared" si="54"/>
        <v>1384909.6700000002</v>
      </c>
      <c r="S119" s="66">
        <f t="shared" ref="S119:T119" si="73">S98-S105</f>
        <v>1663024.5699999998</v>
      </c>
      <c r="T119" s="66">
        <f t="shared" si="73"/>
        <v>2275428.62</v>
      </c>
      <c r="U119" s="71">
        <f t="shared" ref="U119:V119" si="74">U98-U105</f>
        <v>2220529.1500000004</v>
      </c>
      <c r="V119" s="71">
        <f t="shared" si="74"/>
        <v>2205324.42</v>
      </c>
      <c r="W119" s="71">
        <f t="shared" ref="W119:X119" si="75">W98-W105</f>
        <v>2956862.6399999997</v>
      </c>
      <c r="X119" s="106">
        <f t="shared" si="75"/>
        <v>6545726.6600000001</v>
      </c>
      <c r="Y119" s="106">
        <f t="shared" ref="Y119:Z119" si="76">Y98-Y105</f>
        <v>6720870.46</v>
      </c>
      <c r="Z119" s="106">
        <f t="shared" si="76"/>
        <v>13071587.629999999</v>
      </c>
      <c r="AA119" s="106">
        <f t="shared" ref="AA119:AB119" si="77">AA98-AA105</f>
        <v>4622843</v>
      </c>
      <c r="AB119" s="106">
        <f t="shared" si="77"/>
        <v>6978983.1400000006</v>
      </c>
      <c r="AC119" s="106">
        <f t="shared" ref="AC119" si="78">AC98-AC105</f>
        <v>5279710.08</v>
      </c>
      <c r="AD119" s="261">
        <f t="shared" si="53"/>
        <v>-25291.060000000522</v>
      </c>
      <c r="AE119" s="66">
        <f t="shared" si="53"/>
        <v>835215.63000000175</v>
      </c>
      <c r="AF119" s="66">
        <f t="shared" si="53"/>
        <v>493862.37000000104</v>
      </c>
      <c r="AG119" s="66">
        <f t="shared" si="53"/>
        <v>-1108424.43</v>
      </c>
      <c r="AH119" s="66">
        <f t="shared" si="53"/>
        <v>316761.40999999968</v>
      </c>
      <c r="AI119" s="66">
        <f t="shared" si="53"/>
        <v>220053.63000000035</v>
      </c>
      <c r="AJ119" s="66">
        <f t="shared" si="53"/>
        <v>501583.91000000038</v>
      </c>
      <c r="AK119" s="66">
        <f t="shared" si="53"/>
        <v>312314.80999999982</v>
      </c>
      <c r="AL119" s="66">
        <f t="shared" si="53"/>
        <v>-2793338.6300000008</v>
      </c>
      <c r="AM119" s="106">
        <f t="shared" si="53"/>
        <v>2114915.2400000002</v>
      </c>
    </row>
    <row r="120" spans="1:39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54"/>
        <v>-10876745.509999998</v>
      </c>
      <c r="R120" s="61">
        <f t="shared" si="54"/>
        <v>-18667486.420000002</v>
      </c>
      <c r="S120" s="61">
        <f t="shared" ref="S120:T120" si="79">S99-S106</f>
        <v>-9211348.1899999995</v>
      </c>
      <c r="T120" s="61">
        <f t="shared" si="79"/>
        <v>-4125447.2699999996</v>
      </c>
      <c r="U120" s="102">
        <f t="shared" ref="U120:V120" si="80">U99-U106</f>
        <v>-3059477.1899999995</v>
      </c>
      <c r="V120" s="102">
        <f t="shared" si="80"/>
        <v>-1710487.7300000004</v>
      </c>
      <c r="W120" s="102">
        <f t="shared" ref="W120:X120" si="81">W99-W106</f>
        <v>11119010.790000003</v>
      </c>
      <c r="X120" s="105">
        <f t="shared" si="81"/>
        <v>27581300.349999994</v>
      </c>
      <c r="Y120" s="105">
        <f t="shared" ref="Y120:Z120" si="82">Y99-Y106</f>
        <v>23706533.079999983</v>
      </c>
      <c r="Z120" s="105">
        <f t="shared" si="82"/>
        <v>27163903.48999998</v>
      </c>
      <c r="AA120" s="105">
        <f t="shared" ref="AA120:AB120" si="83">AA99-AA106</f>
        <v>-16466127</v>
      </c>
      <c r="AB120" s="105">
        <f t="shared" si="83"/>
        <v>-16738140.309999995</v>
      </c>
      <c r="AC120" s="105">
        <f t="shared" ref="AC120" si="84">AC99-AC106</f>
        <v>-18698097.030000001</v>
      </c>
      <c r="AD120" s="262">
        <f t="shared" si="53"/>
        <v>-4396562.9500000104</v>
      </c>
      <c r="AE120" s="61">
        <f t="shared" si="53"/>
        <v>12205752.489999983</v>
      </c>
      <c r="AF120" s="61">
        <f t="shared" si="53"/>
        <v>7221477.3300000131</v>
      </c>
      <c r="AG120" s="61">
        <f t="shared" si="53"/>
        <v>-7593732.2999999989</v>
      </c>
      <c r="AH120" s="61">
        <f t="shared" si="53"/>
        <v>1512493.9899999984</v>
      </c>
      <c r="AI120" s="61">
        <f t="shared" si="53"/>
        <v>1537349.1100000031</v>
      </c>
      <c r="AJ120" s="61">
        <f t="shared" si="53"/>
        <v>444824.91999999713</v>
      </c>
      <c r="AK120" s="61">
        <f t="shared" si="53"/>
        <v>822621.83000000101</v>
      </c>
      <c r="AL120" s="61">
        <f t="shared" si="53"/>
        <v>-6618876.4399999939</v>
      </c>
      <c r="AM120" s="105">
        <f t="shared" si="53"/>
        <v>4586314.4399999976</v>
      </c>
    </row>
    <row r="121" spans="1:39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516"/>
      <c r="W121" s="516"/>
      <c r="X121" s="517"/>
      <c r="Y121" s="349"/>
      <c r="Z121" s="349"/>
      <c r="AA121" s="349"/>
      <c r="AB121" s="349"/>
      <c r="AC121" s="349"/>
      <c r="AD121" s="335"/>
      <c r="AE121" s="53"/>
      <c r="AF121" s="54"/>
      <c r="AG121" s="54"/>
      <c r="AH121" s="54"/>
      <c r="AI121" s="54"/>
      <c r="AJ121" s="54"/>
      <c r="AK121" s="54"/>
      <c r="AL121" s="54"/>
      <c r="AM121" s="336"/>
    </row>
    <row r="122" spans="1:39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115">
        <f t="shared" ref="AD122:AH122" si="85">O122-C122</f>
        <v>0</v>
      </c>
      <c r="AE122" s="48">
        <f t="shared" si="85"/>
        <v>0</v>
      </c>
      <c r="AF122" s="48">
        <f t="shared" si="85"/>
        <v>0</v>
      </c>
      <c r="AG122" s="48">
        <f t="shared" si="85"/>
        <v>0</v>
      </c>
      <c r="AH122" s="48">
        <f t="shared" si="85"/>
        <v>0</v>
      </c>
      <c r="AI122" s="48">
        <f t="shared" ref="AI122:AI127" si="86">T122-H122</f>
        <v>0</v>
      </c>
      <c r="AJ122" s="48">
        <f t="shared" ref="AJ122:AJ127" si="87">U122-I122</f>
        <v>0</v>
      </c>
      <c r="AK122" s="48">
        <f t="shared" ref="AK122:AM127" si="88">V122-J122</f>
        <v>0</v>
      </c>
      <c r="AL122" s="48">
        <f t="shared" si="88"/>
        <v>0</v>
      </c>
      <c r="AM122" s="116">
        <f t="shared" si="88"/>
        <v>0</v>
      </c>
    </row>
    <row r="123" spans="1:39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115">
        <f t="shared" ref="AD123:AD127" si="89">O123-C123</f>
        <v>-144</v>
      </c>
      <c r="AE123" s="48">
        <f t="shared" ref="AE123:AH127" si="90">P123-D123</f>
        <v>-179</v>
      </c>
      <c r="AF123" s="48">
        <f t="shared" si="90"/>
        <v>-341</v>
      </c>
      <c r="AG123" s="48">
        <f t="shared" si="90"/>
        <v>-770</v>
      </c>
      <c r="AH123" s="48">
        <f t="shared" si="90"/>
        <v>-896</v>
      </c>
      <c r="AI123" s="48">
        <f t="shared" si="86"/>
        <v>-771</v>
      </c>
      <c r="AJ123" s="48">
        <f t="shared" si="87"/>
        <v>-732</v>
      </c>
      <c r="AK123" s="48">
        <f t="shared" si="88"/>
        <v>-722</v>
      </c>
      <c r="AL123" s="48">
        <f t="shared" si="88"/>
        <v>-726</v>
      </c>
      <c r="AM123" s="116">
        <f t="shared" si="88"/>
        <v>-601</v>
      </c>
    </row>
    <row r="124" spans="1:39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/>
      <c r="AD124" s="115">
        <f t="shared" si="89"/>
        <v>0</v>
      </c>
      <c r="AE124" s="48">
        <f t="shared" si="90"/>
        <v>0</v>
      </c>
      <c r="AF124" s="48">
        <f t="shared" si="90"/>
        <v>0</v>
      </c>
      <c r="AG124" s="48">
        <f t="shared" si="90"/>
        <v>0</v>
      </c>
      <c r="AH124" s="48">
        <f t="shared" si="90"/>
        <v>0</v>
      </c>
      <c r="AI124" s="48">
        <f t="shared" si="86"/>
        <v>0</v>
      </c>
      <c r="AJ124" s="48">
        <f t="shared" si="87"/>
        <v>0</v>
      </c>
      <c r="AK124" s="48">
        <f t="shared" si="88"/>
        <v>0</v>
      </c>
      <c r="AL124" s="48">
        <f t="shared" si="88"/>
        <v>0</v>
      </c>
      <c r="AM124" s="116">
        <f t="shared" si="88"/>
        <v>0</v>
      </c>
    </row>
    <row r="125" spans="1:39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/>
      <c r="AD125" s="115">
        <f t="shared" si="89"/>
        <v>0</v>
      </c>
      <c r="AE125" s="48">
        <f t="shared" si="90"/>
        <v>0</v>
      </c>
      <c r="AF125" s="48">
        <f t="shared" si="90"/>
        <v>0</v>
      </c>
      <c r="AG125" s="48">
        <f t="shared" si="90"/>
        <v>0</v>
      </c>
      <c r="AH125" s="48">
        <f t="shared" si="90"/>
        <v>0</v>
      </c>
      <c r="AI125" s="48">
        <f t="shared" si="86"/>
        <v>0</v>
      </c>
      <c r="AJ125" s="48">
        <f t="shared" si="87"/>
        <v>0</v>
      </c>
      <c r="AK125" s="48">
        <f t="shared" si="88"/>
        <v>0</v>
      </c>
      <c r="AL125" s="48">
        <f t="shared" si="88"/>
        <v>0</v>
      </c>
      <c r="AM125" s="116">
        <f t="shared" si="88"/>
        <v>0</v>
      </c>
    </row>
    <row r="126" spans="1:39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/>
      <c r="AD126" s="115">
        <f t="shared" si="89"/>
        <v>0</v>
      </c>
      <c r="AE126" s="48">
        <f t="shared" si="90"/>
        <v>0</v>
      </c>
      <c r="AF126" s="48">
        <f t="shared" si="90"/>
        <v>0</v>
      </c>
      <c r="AG126" s="48">
        <f t="shared" si="90"/>
        <v>0</v>
      </c>
      <c r="AH126" s="48">
        <f t="shared" si="90"/>
        <v>0</v>
      </c>
      <c r="AI126" s="48">
        <f t="shared" si="86"/>
        <v>0</v>
      </c>
      <c r="AJ126" s="48">
        <f t="shared" si="87"/>
        <v>0</v>
      </c>
      <c r="AK126" s="48">
        <f t="shared" si="88"/>
        <v>0</v>
      </c>
      <c r="AL126" s="48">
        <f t="shared" si="88"/>
        <v>0</v>
      </c>
      <c r="AM126" s="116">
        <f t="shared" si="88"/>
        <v>0</v>
      </c>
    </row>
    <row r="127" spans="1:39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>SUM(Q122:Q126)</f>
        <v>854</v>
      </c>
      <c r="R127" s="241">
        <f>SUM(R122:R126)</f>
        <v>928</v>
      </c>
      <c r="S127" s="241">
        <f>SUM(S122:S126)</f>
        <v>951</v>
      </c>
      <c r="T127" s="241">
        <f>SUM(T122:T126)</f>
        <v>1048</v>
      </c>
      <c r="U127" s="319">
        <f t="shared" ref="U127:AC127" si="91">SUM(U123:U125)</f>
        <v>1071</v>
      </c>
      <c r="V127" s="319">
        <f t="shared" si="91"/>
        <v>1065</v>
      </c>
      <c r="W127" s="319">
        <f t="shared" si="91"/>
        <v>1065</v>
      </c>
      <c r="X127" s="116">
        <f t="shared" si="91"/>
        <v>946</v>
      </c>
      <c r="Y127" s="116">
        <f t="shared" si="91"/>
        <v>831</v>
      </c>
      <c r="Z127" s="116">
        <f t="shared" si="91"/>
        <v>855</v>
      </c>
      <c r="AA127" s="116">
        <f t="shared" si="91"/>
        <v>972</v>
      </c>
      <c r="AB127" s="116">
        <f t="shared" si="91"/>
        <v>1437</v>
      </c>
      <c r="AC127" s="116">
        <f t="shared" si="91"/>
        <v>2042</v>
      </c>
      <c r="AD127" s="115">
        <f t="shared" si="89"/>
        <v>-144</v>
      </c>
      <c r="AE127" s="48">
        <f t="shared" si="90"/>
        <v>-179</v>
      </c>
      <c r="AF127" s="48">
        <f t="shared" si="90"/>
        <v>-341</v>
      </c>
      <c r="AG127" s="48">
        <f t="shared" si="90"/>
        <v>-770</v>
      </c>
      <c r="AH127" s="48">
        <f t="shared" si="90"/>
        <v>-896</v>
      </c>
      <c r="AI127" s="48">
        <f t="shared" si="86"/>
        <v>-771</v>
      </c>
      <c r="AJ127" s="48">
        <f t="shared" si="87"/>
        <v>-732</v>
      </c>
      <c r="AK127" s="48">
        <f t="shared" si="88"/>
        <v>-722</v>
      </c>
      <c r="AL127" s="48">
        <f t="shared" si="88"/>
        <v>-726</v>
      </c>
      <c r="AM127" s="116">
        <f t="shared" si="88"/>
        <v>-601</v>
      </c>
    </row>
    <row r="128" spans="1:39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115"/>
      <c r="AE128" s="48"/>
      <c r="AF128" s="48"/>
      <c r="AG128" s="48"/>
      <c r="AH128" s="48"/>
      <c r="AI128" s="48"/>
      <c r="AJ128" s="48"/>
      <c r="AK128" s="48"/>
      <c r="AL128" s="48"/>
      <c r="AM128" s="116"/>
    </row>
    <row r="129" spans="1:39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115">
        <f t="shared" ref="AD129:AH129" si="92">O129-C129</f>
        <v>-214</v>
      </c>
      <c r="AE129" s="48">
        <f t="shared" si="92"/>
        <v>-393</v>
      </c>
      <c r="AF129" s="48">
        <f t="shared" si="92"/>
        <v>-298</v>
      </c>
      <c r="AG129" s="48">
        <f t="shared" si="92"/>
        <v>-145</v>
      </c>
      <c r="AH129" s="48">
        <f t="shared" si="92"/>
        <v>-219</v>
      </c>
      <c r="AI129" s="48">
        <f t="shared" ref="AI129:AI134" si="93">T129-H129</f>
        <v>-241</v>
      </c>
      <c r="AJ129" s="48">
        <f t="shared" ref="AJ129:AJ134" si="94">U129-I129</f>
        <v>-299</v>
      </c>
      <c r="AK129" s="48">
        <f t="shared" ref="AK129:AM134" si="95">V129-J129</f>
        <v>-238</v>
      </c>
      <c r="AL129" s="48">
        <f t="shared" si="95"/>
        <v>-32</v>
      </c>
      <c r="AM129" s="116">
        <f t="shared" si="95"/>
        <v>0</v>
      </c>
    </row>
    <row r="130" spans="1:39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115">
        <f t="shared" ref="AD130:AD134" si="96">O130-C130</f>
        <v>-1</v>
      </c>
      <c r="AE130" s="48">
        <f t="shared" ref="AE130:AH134" si="97">P130-D130</f>
        <v>-81</v>
      </c>
      <c r="AF130" s="48">
        <f t="shared" si="97"/>
        <v>-39</v>
      </c>
      <c r="AG130" s="48">
        <f t="shared" si="97"/>
        <v>-263</v>
      </c>
      <c r="AH130" s="48">
        <f t="shared" si="97"/>
        <v>-187</v>
      </c>
      <c r="AI130" s="48">
        <f t="shared" si="93"/>
        <v>-237</v>
      </c>
      <c r="AJ130" s="48">
        <f t="shared" si="94"/>
        <v>-235</v>
      </c>
      <c r="AK130" s="48">
        <f t="shared" si="95"/>
        <v>-259</v>
      </c>
      <c r="AL130" s="48">
        <f t="shared" si="95"/>
        <v>-86</v>
      </c>
      <c r="AM130" s="116">
        <f t="shared" si="95"/>
        <v>0</v>
      </c>
    </row>
    <row r="131" spans="1:39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115">
        <f t="shared" si="96"/>
        <v>-47</v>
      </c>
      <c r="AE131" s="48">
        <f t="shared" si="97"/>
        <v>-136</v>
      </c>
      <c r="AF131" s="48">
        <f t="shared" si="97"/>
        <v>-100</v>
      </c>
      <c r="AG131" s="48">
        <f t="shared" si="97"/>
        <v>-88</v>
      </c>
      <c r="AH131" s="48">
        <f t="shared" si="97"/>
        <v>-38</v>
      </c>
      <c r="AI131" s="48">
        <f t="shared" si="93"/>
        <v>-43</v>
      </c>
      <c r="AJ131" s="48">
        <f t="shared" si="94"/>
        <v>-26</v>
      </c>
      <c r="AK131" s="48">
        <f t="shared" si="95"/>
        <v>-20</v>
      </c>
      <c r="AL131" s="48">
        <f t="shared" si="95"/>
        <v>-17</v>
      </c>
      <c r="AM131" s="116">
        <f t="shared" si="95"/>
        <v>38</v>
      </c>
    </row>
    <row r="132" spans="1:39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115">
        <f t="shared" si="96"/>
        <v>0</v>
      </c>
      <c r="AE132" s="48">
        <f t="shared" si="97"/>
        <v>0</v>
      </c>
      <c r="AF132" s="48">
        <f t="shared" si="97"/>
        <v>0</v>
      </c>
      <c r="AG132" s="48">
        <f t="shared" si="97"/>
        <v>0</v>
      </c>
      <c r="AH132" s="48">
        <f t="shared" si="97"/>
        <v>0</v>
      </c>
      <c r="AI132" s="48">
        <f t="shared" si="93"/>
        <v>0</v>
      </c>
      <c r="AJ132" s="48">
        <f t="shared" si="94"/>
        <v>0</v>
      </c>
      <c r="AK132" s="48">
        <f t="shared" si="95"/>
        <v>0</v>
      </c>
      <c r="AL132" s="48">
        <f t="shared" si="95"/>
        <v>0</v>
      </c>
      <c r="AM132" s="116">
        <f t="shared" si="95"/>
        <v>0</v>
      </c>
    </row>
    <row r="133" spans="1:39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115">
        <f t="shared" si="96"/>
        <v>0</v>
      </c>
      <c r="AE133" s="48">
        <f t="shared" si="97"/>
        <v>0</v>
      </c>
      <c r="AF133" s="48">
        <f t="shared" si="97"/>
        <v>0</v>
      </c>
      <c r="AG133" s="48">
        <f t="shared" si="97"/>
        <v>0</v>
      </c>
      <c r="AH133" s="48">
        <f t="shared" si="97"/>
        <v>0</v>
      </c>
      <c r="AI133" s="48">
        <f t="shared" si="93"/>
        <v>0</v>
      </c>
      <c r="AJ133" s="48">
        <f t="shared" si="94"/>
        <v>0</v>
      </c>
      <c r="AK133" s="48">
        <f t="shared" si="95"/>
        <v>0</v>
      </c>
      <c r="AL133" s="48">
        <f t="shared" si="95"/>
        <v>0</v>
      </c>
      <c r="AM133" s="116">
        <f t="shared" si="95"/>
        <v>0</v>
      </c>
    </row>
    <row r="134" spans="1:39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/>
      <c r="Z134" s="319"/>
      <c r="AA134" s="319"/>
      <c r="AB134" s="319"/>
      <c r="AC134" s="319"/>
      <c r="AD134" s="115">
        <f t="shared" si="96"/>
        <v>-262</v>
      </c>
      <c r="AE134" s="48">
        <f t="shared" si="97"/>
        <v>-610</v>
      </c>
      <c r="AF134" s="48">
        <f t="shared" si="97"/>
        <v>-437</v>
      </c>
      <c r="AG134" s="48">
        <f t="shared" si="97"/>
        <v>-496</v>
      </c>
      <c r="AH134" s="48">
        <f t="shared" si="97"/>
        <v>-444</v>
      </c>
      <c r="AI134" s="48">
        <f t="shared" si="93"/>
        <v>-521</v>
      </c>
      <c r="AJ134" s="48">
        <f t="shared" si="94"/>
        <v>-560</v>
      </c>
      <c r="AK134" s="48">
        <f t="shared" si="95"/>
        <v>-517</v>
      </c>
      <c r="AL134" s="48">
        <f t="shared" si="95"/>
        <v>-135</v>
      </c>
      <c r="AM134" s="116">
        <f t="shared" si="95"/>
        <v>38</v>
      </c>
    </row>
    <row r="135" spans="1:39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115"/>
      <c r="AE135" s="48"/>
      <c r="AF135" s="48"/>
      <c r="AG135" s="48"/>
      <c r="AH135" s="48"/>
      <c r="AI135" s="48"/>
      <c r="AJ135" s="48"/>
      <c r="AK135" s="48"/>
      <c r="AL135" s="48"/>
      <c r="AM135" s="116"/>
    </row>
    <row r="136" spans="1:39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115">
        <f t="shared" ref="AD136:AH136" si="98">O136-C136</f>
        <v>-95</v>
      </c>
      <c r="AE136" s="48">
        <f t="shared" si="98"/>
        <v>-419</v>
      </c>
      <c r="AF136" s="48">
        <f t="shared" si="98"/>
        <v>-1412</v>
      </c>
      <c r="AG136" s="48">
        <f t="shared" si="98"/>
        <v>-1381</v>
      </c>
      <c r="AH136" s="48">
        <f t="shared" si="98"/>
        <v>-1727</v>
      </c>
      <c r="AI136" s="48">
        <f t="shared" ref="AI136:AI141" si="99">T136-H136</f>
        <v>-1429</v>
      </c>
      <c r="AJ136" s="48">
        <f t="shared" ref="AJ136:AJ141" si="100">U136-I136</f>
        <v>-889</v>
      </c>
      <c r="AK136" s="48">
        <f t="shared" ref="AK136:AM141" si="101">V136-J136</f>
        <v>-617</v>
      </c>
      <c r="AL136" s="48">
        <f t="shared" si="101"/>
        <v>-313</v>
      </c>
      <c r="AM136" s="116">
        <f t="shared" si="101"/>
        <v>-151</v>
      </c>
    </row>
    <row r="137" spans="1:39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115">
        <f t="shared" ref="AD137:AD141" si="102">O137-C137</f>
        <v>0</v>
      </c>
      <c r="AE137" s="48">
        <f t="shared" ref="AE137:AH141" si="103">P137-D137</f>
        <v>0</v>
      </c>
      <c r="AF137" s="48">
        <f t="shared" si="103"/>
        <v>0</v>
      </c>
      <c r="AG137" s="48">
        <f t="shared" si="103"/>
        <v>0</v>
      </c>
      <c r="AH137" s="48">
        <f t="shared" si="103"/>
        <v>0</v>
      </c>
      <c r="AI137" s="48">
        <f t="shared" si="99"/>
        <v>0</v>
      </c>
      <c r="AJ137" s="48">
        <f t="shared" si="100"/>
        <v>0</v>
      </c>
      <c r="AK137" s="48">
        <f t="shared" si="101"/>
        <v>0</v>
      </c>
      <c r="AL137" s="48">
        <f t="shared" si="101"/>
        <v>0</v>
      </c>
      <c r="AM137" s="116">
        <f t="shared" si="101"/>
        <v>0</v>
      </c>
    </row>
    <row r="138" spans="1:39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115">
        <f t="shared" si="102"/>
        <v>-2</v>
      </c>
      <c r="AE138" s="48">
        <f t="shared" si="103"/>
        <v>9</v>
      </c>
      <c r="AF138" s="48">
        <f t="shared" si="103"/>
        <v>14</v>
      </c>
      <c r="AG138" s="48">
        <f t="shared" si="103"/>
        <v>16</v>
      </c>
      <c r="AH138" s="48">
        <f t="shared" si="103"/>
        <v>22</v>
      </c>
      <c r="AI138" s="48">
        <f t="shared" si="99"/>
        <v>71</v>
      </c>
      <c r="AJ138" s="48">
        <f t="shared" si="100"/>
        <v>135</v>
      </c>
      <c r="AK138" s="48">
        <f t="shared" si="101"/>
        <v>234</v>
      </c>
      <c r="AL138" s="48">
        <f t="shared" si="101"/>
        <v>243</v>
      </c>
      <c r="AM138" s="116">
        <f t="shared" si="101"/>
        <v>251</v>
      </c>
    </row>
    <row r="139" spans="1:39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115">
        <f t="shared" si="102"/>
        <v>0</v>
      </c>
      <c r="AE139" s="48">
        <f t="shared" si="103"/>
        <v>0</v>
      </c>
      <c r="AF139" s="48">
        <f t="shared" si="103"/>
        <v>0</v>
      </c>
      <c r="AG139" s="48">
        <f t="shared" si="103"/>
        <v>0</v>
      </c>
      <c r="AH139" s="48">
        <f t="shared" si="103"/>
        <v>0</v>
      </c>
      <c r="AI139" s="48">
        <f t="shared" si="99"/>
        <v>0</v>
      </c>
      <c r="AJ139" s="48">
        <f t="shared" si="100"/>
        <v>0</v>
      </c>
      <c r="AK139" s="48">
        <f t="shared" si="101"/>
        <v>0</v>
      </c>
      <c r="AL139" s="48">
        <f t="shared" si="101"/>
        <v>0</v>
      </c>
      <c r="AM139" s="116">
        <f t="shared" si="101"/>
        <v>0</v>
      </c>
    </row>
    <row r="140" spans="1:39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513"/>
      <c r="Q140" s="514"/>
      <c r="R140" s="338"/>
      <c r="S140" s="514"/>
      <c r="T140" s="338"/>
      <c r="U140" s="515"/>
      <c r="V140" s="515"/>
      <c r="W140" s="515"/>
      <c r="X140" s="339"/>
      <c r="Y140" s="363"/>
      <c r="Z140" s="363"/>
      <c r="AA140" s="363"/>
      <c r="AB140" s="363"/>
      <c r="AC140" s="363"/>
      <c r="AD140" s="337">
        <f t="shared" si="102"/>
        <v>0</v>
      </c>
      <c r="AE140" s="338">
        <f t="shared" si="103"/>
        <v>0</v>
      </c>
      <c r="AF140" s="338">
        <f t="shared" si="103"/>
        <v>0</v>
      </c>
      <c r="AG140" s="338">
        <f t="shared" si="103"/>
        <v>0</v>
      </c>
      <c r="AH140" s="338">
        <f t="shared" si="103"/>
        <v>0</v>
      </c>
      <c r="AI140" s="338">
        <f t="shared" si="99"/>
        <v>0</v>
      </c>
      <c r="AJ140" s="338">
        <f t="shared" si="100"/>
        <v>0</v>
      </c>
      <c r="AK140" s="338">
        <f t="shared" si="101"/>
        <v>0</v>
      </c>
      <c r="AL140" s="338">
        <f t="shared" si="101"/>
        <v>0</v>
      </c>
      <c r="AM140" s="339">
        <f t="shared" si="101"/>
        <v>0</v>
      </c>
    </row>
    <row r="141" spans="1:39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C141" si="104">SUM(U136:U139)</f>
        <v>1345</v>
      </c>
      <c r="V141" s="376">
        <f t="shared" si="104"/>
        <v>1415</v>
      </c>
      <c r="W141" s="376">
        <f t="shared" si="104"/>
        <v>1705</v>
      </c>
      <c r="X141" s="376">
        <f t="shared" si="104"/>
        <v>1448</v>
      </c>
      <c r="Y141" s="376">
        <f t="shared" si="104"/>
        <v>1363</v>
      </c>
      <c r="Z141" s="376">
        <f t="shared" si="104"/>
        <v>1421</v>
      </c>
      <c r="AA141" s="376">
        <f t="shared" si="104"/>
        <v>1629</v>
      </c>
      <c r="AB141" s="376">
        <f t="shared" si="104"/>
        <v>2358</v>
      </c>
      <c r="AC141" s="376">
        <f t="shared" si="104"/>
        <v>3638</v>
      </c>
      <c r="AD141" s="340">
        <f t="shared" si="102"/>
        <v>-97</v>
      </c>
      <c r="AE141" s="341">
        <f t="shared" si="103"/>
        <v>-410</v>
      </c>
      <c r="AF141" s="341">
        <f t="shared" si="103"/>
        <v>-1398</v>
      </c>
      <c r="AG141" s="341">
        <f t="shared" si="103"/>
        <v>-1365</v>
      </c>
      <c r="AH141" s="341">
        <f t="shared" si="103"/>
        <v>-1705</v>
      </c>
      <c r="AI141" s="341">
        <f t="shared" si="99"/>
        <v>-1358</v>
      </c>
      <c r="AJ141" s="341">
        <f t="shared" si="100"/>
        <v>-754</v>
      </c>
      <c r="AK141" s="341">
        <f t="shared" si="101"/>
        <v>-383</v>
      </c>
      <c r="AL141" s="341">
        <f t="shared" si="101"/>
        <v>-70</v>
      </c>
      <c r="AM141" s="341">
        <f t="shared" si="101"/>
        <v>100</v>
      </c>
    </row>
    <row r="142" spans="1:39" ht="15.75" thickTop="1" x14ac:dyDescent="0.25">
      <c r="A142" s="4"/>
      <c r="W142" s="413"/>
    </row>
    <row r="143" spans="1:39" x14ac:dyDescent="0.25">
      <c r="B143" s="1" t="s">
        <v>27</v>
      </c>
      <c r="W143" s="414"/>
    </row>
    <row r="144" spans="1:39" x14ac:dyDescent="0.25">
      <c r="B144" s="31" t="s">
        <v>28</v>
      </c>
    </row>
    <row r="147" spans="2:2" x14ac:dyDescent="0.25">
      <c r="B147" s="32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4">
    <mergeCell ref="B1:AE1"/>
    <mergeCell ref="C2:I2"/>
    <mergeCell ref="C3:I3"/>
    <mergeCell ref="C4:I4"/>
  </mergeCells>
  <phoneticPr fontId="1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F9F827DE49EA42B7BD6ECD867B8308" ma:contentTypeVersion="15" ma:contentTypeDescription="Create a new document." ma:contentTypeScope="" ma:versionID="9580b7a84f6537d78a7b753870eafdfb">
  <xsd:schema xmlns:xsd="http://www.w3.org/2001/XMLSchema" xmlns:xs="http://www.w3.org/2001/XMLSchema" xmlns:p="http://schemas.microsoft.com/office/2006/metadata/properties" xmlns:ns1="http://schemas.microsoft.com/sharepoint/v3" xmlns:ns3="adf474e2-c79d-49c2-8e32-901b99fcb84e" xmlns:ns4="33acb55c-7d10-426b-9a62-88b6088dccd2" targetNamespace="http://schemas.microsoft.com/office/2006/metadata/properties" ma:root="true" ma:fieldsID="51452682f21a46f0ff8337fca4d0ab0b" ns1:_="" ns3:_="" ns4:_="">
    <xsd:import namespace="http://schemas.microsoft.com/sharepoint/v3"/>
    <xsd:import namespace="adf474e2-c79d-49c2-8e32-901b99fcb84e"/>
    <xsd:import namespace="33acb55c-7d10-426b-9a62-88b6088dcc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474e2-c79d-49c2-8e32-901b99fcb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acb55c-7d10-426b-9a62-88b6088dccd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4DE436-A951-4813-A9A0-4DFB0ABB4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df474e2-c79d-49c2-8e32-901b99fcb84e"/>
    <ds:schemaRef ds:uri="33acb55c-7d10-426b-9a62-88b6088dcc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adf474e2-c79d-49c2-8e32-901b99fcb84e"/>
    <ds:schemaRef ds:uri="33acb55c-7d10-426b-9a62-88b6088dccd2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Traynor, Daniel M</cp:lastModifiedBy>
  <cp:lastPrinted>2020-04-09T15:18:08Z</cp:lastPrinted>
  <dcterms:created xsi:type="dcterms:W3CDTF">2020-04-08T09:56:20Z</dcterms:created>
  <dcterms:modified xsi:type="dcterms:W3CDTF">2021-06-11T15:42:38Z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0x010100A8F9F827DE49EA42B7BD6ECD867B8308</vt:lpwstr>
  </property>
  <property fmtid="{D5CDD505-2E9C-101B-9397-08002B2CF9AE}" pid="3" name="_NewReviewCycle">
    <vt:lpwstr/>
  </property>
</Properties>
</file>