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338751.AMER\OneDrive - IBERDROLA S.A\MA DPU\MA DPU Dockets\2020\20-58\2021\10 - October filing - Sept figures\Filing\"/>
    </mc:Choice>
  </mc:AlternateContent>
  <xr:revisionPtr revIDLastSave="3" documentId="10_ncr:100000_{D5DCA5FE-108E-4F2C-80D3-0F40D44C895B}" xr6:coauthVersionLast="44" xr6:coauthVersionMax="47" xr10:uidLastSave="{33BAE86D-3E3B-46F6-9039-9A0C2C11306F}"/>
  <bookViews>
    <workbookView xWindow="780" yWindow="780" windowWidth="14400" windowHeight="7335" xr2:uid="{54AB9236-4E3F-4110-AF48-BDD6ADAC8624}"/>
  </bookViews>
  <sheets>
    <sheet name="Berkshire Ga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Z140" i="2" l="1"/>
  <c r="AZ139" i="2"/>
  <c r="AZ138" i="2"/>
  <c r="AZ137" i="2"/>
  <c r="AZ136" i="2"/>
  <c r="AZ133" i="2"/>
  <c r="AZ132" i="2"/>
  <c r="AZ131" i="2"/>
  <c r="AZ130" i="2"/>
  <c r="AZ129" i="2"/>
  <c r="AZ126" i="2"/>
  <c r="AZ125" i="2"/>
  <c r="AZ124" i="2"/>
  <c r="AZ123" i="2"/>
  <c r="AZ122" i="2"/>
  <c r="AZ112" i="2"/>
  <c r="AZ111" i="2"/>
  <c r="AZ110" i="2"/>
  <c r="AZ109" i="2"/>
  <c r="AZ108" i="2"/>
  <c r="AZ113" i="2" s="1"/>
  <c r="AZ105" i="2"/>
  <c r="AZ104" i="2"/>
  <c r="AZ103" i="2"/>
  <c r="AZ102" i="2"/>
  <c r="AZ101" i="2"/>
  <c r="AZ91" i="2"/>
  <c r="AZ90" i="2"/>
  <c r="AZ89" i="2"/>
  <c r="AZ88" i="2"/>
  <c r="AZ87" i="2"/>
  <c r="AZ84" i="2"/>
  <c r="AZ83" i="2"/>
  <c r="AZ82" i="2"/>
  <c r="AZ81" i="2"/>
  <c r="AZ80" i="2"/>
  <c r="AZ77" i="2"/>
  <c r="AZ76" i="2"/>
  <c r="AZ75" i="2"/>
  <c r="AZ74" i="2"/>
  <c r="AZ73" i="2"/>
  <c r="AZ70" i="2"/>
  <c r="AZ69" i="2"/>
  <c r="AZ68" i="2"/>
  <c r="AZ67" i="2"/>
  <c r="AZ66" i="2"/>
  <c r="AZ63" i="2"/>
  <c r="AZ62" i="2"/>
  <c r="AZ61" i="2"/>
  <c r="AZ60" i="2"/>
  <c r="AZ59" i="2"/>
  <c r="AZ56" i="2"/>
  <c r="AZ55" i="2"/>
  <c r="AZ54" i="2"/>
  <c r="AZ53" i="2"/>
  <c r="AZ52" i="2"/>
  <c r="AZ49" i="2"/>
  <c r="AZ48" i="2"/>
  <c r="AZ47" i="2"/>
  <c r="AZ46" i="2"/>
  <c r="AZ45" i="2"/>
  <c r="AZ42" i="2"/>
  <c r="AZ41" i="2"/>
  <c r="AZ40" i="2"/>
  <c r="AZ39" i="2"/>
  <c r="AZ38" i="2"/>
  <c r="AZ35" i="2"/>
  <c r="AZ34" i="2"/>
  <c r="AZ33" i="2"/>
  <c r="AZ32" i="2"/>
  <c r="AZ31" i="2"/>
  <c r="AZ28" i="2"/>
  <c r="AZ27" i="2"/>
  <c r="AZ26" i="2"/>
  <c r="AZ25" i="2"/>
  <c r="AZ24" i="2"/>
  <c r="AZ21" i="2"/>
  <c r="AZ20" i="2"/>
  <c r="AZ19" i="2"/>
  <c r="AZ18" i="2"/>
  <c r="AZ17" i="2"/>
  <c r="AZ14" i="2"/>
  <c r="AZ13" i="2"/>
  <c r="AZ12" i="2"/>
  <c r="AZ11" i="2"/>
  <c r="AZ10" i="2"/>
  <c r="AG148" i="2"/>
  <c r="AG141" i="2"/>
  <c r="AG134" i="2"/>
  <c r="AG127" i="2"/>
  <c r="AG113" i="2"/>
  <c r="AG106" i="2"/>
  <c r="AG98" i="2"/>
  <c r="AG119" i="2" s="1"/>
  <c r="AG97" i="2"/>
  <c r="AG118" i="2" s="1"/>
  <c r="AG96" i="2"/>
  <c r="AG117" i="2" s="1"/>
  <c r="AG95" i="2"/>
  <c r="AG116" i="2" s="1"/>
  <c r="AG94" i="2"/>
  <c r="AG92" i="2"/>
  <c r="AG85" i="2"/>
  <c r="AG78" i="2"/>
  <c r="AG71" i="2"/>
  <c r="AG64" i="2"/>
  <c r="AG57" i="2"/>
  <c r="AG50" i="2"/>
  <c r="AG43" i="2"/>
  <c r="AG36" i="2"/>
  <c r="AG29" i="2"/>
  <c r="AG22" i="2"/>
  <c r="AG15" i="2"/>
  <c r="AZ127" i="2" l="1"/>
  <c r="AZ36" i="2"/>
  <c r="AZ64" i="2"/>
  <c r="AZ92" i="2"/>
  <c r="AZ85" i="2"/>
  <c r="AG99" i="2"/>
  <c r="AZ78" i="2"/>
  <c r="AZ15" i="2"/>
  <c r="AZ141" i="2"/>
  <c r="AZ134" i="2"/>
  <c r="AZ106" i="2"/>
  <c r="AZ71" i="2"/>
  <c r="AZ57" i="2"/>
  <c r="AZ50" i="2"/>
  <c r="AZ43" i="2"/>
  <c r="AZ29" i="2"/>
  <c r="AZ22" i="2"/>
  <c r="AG115" i="2"/>
  <c r="AF148" i="2"/>
  <c r="AY140" i="2"/>
  <c r="AY139" i="2"/>
  <c r="AY138" i="2"/>
  <c r="AY137" i="2"/>
  <c r="AY136" i="2"/>
  <c r="AY133" i="2"/>
  <c r="AY132" i="2"/>
  <c r="AY131" i="2"/>
  <c r="AY130" i="2"/>
  <c r="AY129" i="2"/>
  <c r="AY126" i="2"/>
  <c r="AY125" i="2"/>
  <c r="AY124" i="2"/>
  <c r="AY123" i="2"/>
  <c r="AY122" i="2"/>
  <c r="AY112" i="2"/>
  <c r="AY111" i="2"/>
  <c r="AY110" i="2"/>
  <c r="AY109" i="2"/>
  <c r="AY108" i="2"/>
  <c r="AY105" i="2"/>
  <c r="AY104" i="2"/>
  <c r="AY103" i="2"/>
  <c r="AY102" i="2"/>
  <c r="AY101" i="2"/>
  <c r="AY91" i="2"/>
  <c r="AY90" i="2"/>
  <c r="AY89" i="2"/>
  <c r="AY88" i="2"/>
  <c r="AY87" i="2"/>
  <c r="AY70" i="2"/>
  <c r="AY69" i="2"/>
  <c r="AY68" i="2"/>
  <c r="AY67" i="2"/>
  <c r="AY66" i="2"/>
  <c r="AY63" i="2"/>
  <c r="AY62" i="2"/>
  <c r="AY61" i="2"/>
  <c r="AY60" i="2"/>
  <c r="AY59" i="2"/>
  <c r="AY56" i="2"/>
  <c r="AY55" i="2"/>
  <c r="AY54" i="2"/>
  <c r="AY53" i="2"/>
  <c r="AY52" i="2"/>
  <c r="AY49" i="2"/>
  <c r="AY48" i="2"/>
  <c r="AY47" i="2"/>
  <c r="AY46" i="2"/>
  <c r="AY45" i="2"/>
  <c r="AY42" i="2"/>
  <c r="AY41" i="2"/>
  <c r="AY40" i="2"/>
  <c r="AY39" i="2"/>
  <c r="AY38" i="2"/>
  <c r="AY35" i="2"/>
  <c r="AY34" i="2"/>
  <c r="AY33" i="2"/>
  <c r="AY32" i="2"/>
  <c r="AY31" i="2"/>
  <c r="AY28" i="2"/>
  <c r="AY27" i="2"/>
  <c r="AY26" i="2"/>
  <c r="AY25" i="2"/>
  <c r="AY24" i="2"/>
  <c r="AY21" i="2"/>
  <c r="AY20" i="2"/>
  <c r="AY19" i="2"/>
  <c r="AY18" i="2"/>
  <c r="AY17" i="2"/>
  <c r="AE148" i="2"/>
  <c r="AD148" i="2"/>
  <c r="AC148" i="2"/>
  <c r="AB148" i="2"/>
  <c r="AY71" i="2" l="1"/>
  <c r="AY43" i="2"/>
  <c r="AY127" i="2"/>
  <c r="AG120" i="2"/>
  <c r="AY57" i="2"/>
  <c r="AY106" i="2"/>
  <c r="AY36" i="2"/>
  <c r="AY64" i="2"/>
  <c r="AY22" i="2"/>
  <c r="AY50" i="2"/>
  <c r="AY92" i="2"/>
  <c r="AY113" i="2"/>
  <c r="AY29" i="2"/>
  <c r="AY141" i="2"/>
  <c r="AY134" i="2"/>
  <c r="AY84" i="2"/>
  <c r="AY83" i="2"/>
  <c r="AY82" i="2"/>
  <c r="AY81" i="2"/>
  <c r="AY80" i="2"/>
  <c r="AY77" i="2"/>
  <c r="AY76" i="2"/>
  <c r="AY75" i="2"/>
  <c r="AY74" i="2"/>
  <c r="AY73" i="2"/>
  <c r="AE94" i="2"/>
  <c r="AE115" i="2" s="1"/>
  <c r="AF94" i="2"/>
  <c r="AF115" i="2" s="1"/>
  <c r="AE95" i="2"/>
  <c r="AE116" i="2" s="1"/>
  <c r="AF95" i="2"/>
  <c r="AF116" i="2" s="1"/>
  <c r="AE96" i="2"/>
  <c r="AE117" i="2" s="1"/>
  <c r="AF96" i="2"/>
  <c r="AF117" i="2" s="1"/>
  <c r="AE97" i="2"/>
  <c r="AE118" i="2" s="1"/>
  <c r="AF97" i="2"/>
  <c r="AF118" i="2" s="1"/>
  <c r="AE98" i="2"/>
  <c r="AE119" i="2" s="1"/>
  <c r="AF98" i="2"/>
  <c r="AF119" i="2" s="1"/>
  <c r="AY14" i="2"/>
  <c r="AY13" i="2"/>
  <c r="AY12" i="2"/>
  <c r="AY11" i="2"/>
  <c r="AY10" i="2"/>
  <c r="AY15" i="2" l="1"/>
  <c r="AY85" i="2"/>
  <c r="AY78" i="2"/>
  <c r="AE141" i="2"/>
  <c r="AE134" i="2"/>
  <c r="AE127" i="2"/>
  <c r="AE120" i="2"/>
  <c r="AE113" i="2"/>
  <c r="AE106" i="2"/>
  <c r="AE99" i="2"/>
  <c r="AE85" i="2"/>
  <c r="AE78" i="2"/>
  <c r="AE71" i="2"/>
  <c r="AE64" i="2"/>
  <c r="AE57" i="2"/>
  <c r="AE50" i="2"/>
  <c r="AE43" i="2"/>
  <c r="AE36" i="2"/>
  <c r="AE29" i="2"/>
  <c r="AE22" i="2"/>
  <c r="AE15" i="2"/>
  <c r="AF120" i="2" l="1"/>
  <c r="AF43" i="2"/>
  <c r="AF36" i="2"/>
  <c r="AF29" i="2"/>
  <c r="AF22" i="2"/>
  <c r="AF15" i="2"/>
  <c r="AF99" i="2"/>
  <c r="AF85" i="2"/>
  <c r="AF78" i="2"/>
  <c r="AF71" i="2"/>
  <c r="AF64" i="2"/>
  <c r="AF57" i="2"/>
  <c r="AF50" i="2"/>
  <c r="AF92" i="2"/>
  <c r="AX140" i="2"/>
  <c r="AX139" i="2"/>
  <c r="AX138" i="2"/>
  <c r="AX137" i="2"/>
  <c r="AX136" i="2"/>
  <c r="AX133" i="2"/>
  <c r="AX132" i="2"/>
  <c r="AX131" i="2"/>
  <c r="AX130" i="2"/>
  <c r="AX129" i="2"/>
  <c r="AX126" i="2"/>
  <c r="AX125" i="2"/>
  <c r="AX124" i="2"/>
  <c r="AX123" i="2"/>
  <c r="AX122" i="2"/>
  <c r="AX112" i="2"/>
  <c r="AX111" i="2"/>
  <c r="AX110" i="2"/>
  <c r="AX109" i="2"/>
  <c r="AX108" i="2"/>
  <c r="AX105" i="2"/>
  <c r="AX104" i="2"/>
  <c r="AX103" i="2"/>
  <c r="AX102" i="2"/>
  <c r="AX101" i="2"/>
  <c r="AX91" i="2"/>
  <c r="AX90" i="2"/>
  <c r="AX89" i="2"/>
  <c r="AX88" i="2"/>
  <c r="AX87" i="2"/>
  <c r="AX92" i="2" s="1"/>
  <c r="AX84" i="2"/>
  <c r="AX83" i="2"/>
  <c r="AX82" i="2"/>
  <c r="AX81" i="2"/>
  <c r="AX80" i="2"/>
  <c r="AX77" i="2"/>
  <c r="AX76" i="2"/>
  <c r="AX75" i="2"/>
  <c r="AX74" i="2"/>
  <c r="AX73" i="2"/>
  <c r="AX70" i="2"/>
  <c r="AX69" i="2"/>
  <c r="AX68" i="2"/>
  <c r="AX67" i="2"/>
  <c r="AX66" i="2"/>
  <c r="AX63" i="2"/>
  <c r="AX62" i="2"/>
  <c r="AX61" i="2"/>
  <c r="AX60" i="2"/>
  <c r="AX59" i="2"/>
  <c r="AX64" i="2" s="1"/>
  <c r="AX56" i="2"/>
  <c r="AX55" i="2"/>
  <c r="AX54" i="2"/>
  <c r="AX53" i="2"/>
  <c r="AX52" i="2"/>
  <c r="AX49" i="2"/>
  <c r="AX48" i="2"/>
  <c r="AX47" i="2"/>
  <c r="AX46" i="2"/>
  <c r="AX45" i="2"/>
  <c r="AX42" i="2"/>
  <c r="AX41" i="2"/>
  <c r="AX40" i="2"/>
  <c r="AX39" i="2"/>
  <c r="AX38" i="2"/>
  <c r="AX35" i="2"/>
  <c r="AX34" i="2"/>
  <c r="AX33" i="2"/>
  <c r="AX32" i="2"/>
  <c r="AX31" i="2"/>
  <c r="AX36" i="2" s="1"/>
  <c r="AX28" i="2"/>
  <c r="AX27" i="2"/>
  <c r="AX26" i="2"/>
  <c r="AX25" i="2"/>
  <c r="AX24" i="2"/>
  <c r="AX21" i="2"/>
  <c r="AX20" i="2"/>
  <c r="AX19" i="2"/>
  <c r="AX18" i="2"/>
  <c r="AX17" i="2"/>
  <c r="AX14" i="2"/>
  <c r="AX13" i="2"/>
  <c r="AX12" i="2"/>
  <c r="AX11" i="2"/>
  <c r="AX10" i="2"/>
  <c r="AX78" i="2" l="1"/>
  <c r="AX22" i="2"/>
  <c r="AX50" i="2"/>
  <c r="AX15" i="2"/>
  <c r="AX29" i="2"/>
  <c r="AX43" i="2"/>
  <c r="AX57" i="2"/>
  <c r="AX71" i="2"/>
  <c r="AX85" i="2"/>
  <c r="AX113" i="2"/>
  <c r="AX127" i="2"/>
  <c r="AX141" i="2"/>
  <c r="AX134" i="2"/>
  <c r="AX106" i="2"/>
  <c r="AW10" i="2"/>
  <c r="AW11" i="2"/>
  <c r="AW12" i="2"/>
  <c r="AW13" i="2"/>
  <c r="AW14" i="2"/>
  <c r="AW17" i="2"/>
  <c r="AW18" i="2"/>
  <c r="AW19" i="2"/>
  <c r="AW20" i="2"/>
  <c r="AW21" i="2"/>
  <c r="AW24" i="2"/>
  <c r="AW25" i="2"/>
  <c r="AW26" i="2"/>
  <c r="AW27" i="2"/>
  <c r="AW28" i="2"/>
  <c r="AW31" i="2"/>
  <c r="AW32" i="2"/>
  <c r="AW33" i="2"/>
  <c r="AW34" i="2"/>
  <c r="AW35" i="2"/>
  <c r="AW38" i="2"/>
  <c r="AW39" i="2"/>
  <c r="AW40" i="2"/>
  <c r="AW41" i="2"/>
  <c r="AW42" i="2"/>
  <c r="AW45" i="2"/>
  <c r="AW46" i="2"/>
  <c r="AW47" i="2"/>
  <c r="AW48" i="2"/>
  <c r="AW49" i="2"/>
  <c r="AW52" i="2"/>
  <c r="AW53" i="2"/>
  <c r="AW54" i="2"/>
  <c r="AW55" i="2"/>
  <c r="AW56" i="2"/>
  <c r="AW59" i="2"/>
  <c r="AW60" i="2"/>
  <c r="AW61" i="2"/>
  <c r="AW62" i="2"/>
  <c r="AW63" i="2"/>
  <c r="AW66" i="2"/>
  <c r="AW67" i="2"/>
  <c r="AW68" i="2"/>
  <c r="AW69" i="2"/>
  <c r="AW70" i="2"/>
  <c r="AW73" i="2"/>
  <c r="AW74" i="2"/>
  <c r="AW75" i="2"/>
  <c r="AW76" i="2"/>
  <c r="AW77" i="2"/>
  <c r="AW80" i="2"/>
  <c r="AW81" i="2"/>
  <c r="AW82" i="2"/>
  <c r="AW83" i="2"/>
  <c r="AW84" i="2"/>
  <c r="AW87" i="2"/>
  <c r="AW88" i="2"/>
  <c r="AW89" i="2"/>
  <c r="AW90" i="2"/>
  <c r="AW91" i="2"/>
  <c r="AW101" i="2"/>
  <c r="AW102" i="2"/>
  <c r="AW103" i="2"/>
  <c r="AW104" i="2"/>
  <c r="AW105" i="2"/>
  <c r="AW108" i="2"/>
  <c r="AW109" i="2"/>
  <c r="AW110" i="2"/>
  <c r="AW111" i="2"/>
  <c r="AW112" i="2"/>
  <c r="AW122" i="2"/>
  <c r="AW123" i="2"/>
  <c r="AW124" i="2"/>
  <c r="AW125" i="2"/>
  <c r="AW126" i="2"/>
  <c r="AW129" i="2"/>
  <c r="AW130" i="2"/>
  <c r="AW131" i="2"/>
  <c r="AW132" i="2"/>
  <c r="AW133" i="2"/>
  <c r="AW136" i="2"/>
  <c r="AW137" i="2"/>
  <c r="AW138" i="2"/>
  <c r="AW139" i="2"/>
  <c r="AW140" i="2"/>
  <c r="AD106" i="2"/>
  <c r="AD141" i="2"/>
  <c r="AD127" i="2"/>
  <c r="AD113" i="2"/>
  <c r="AW106" i="2" l="1"/>
  <c r="AW134" i="2"/>
  <c r="AW92" i="2"/>
  <c r="AW78" i="2"/>
  <c r="AW141" i="2"/>
  <c r="AW127" i="2"/>
  <c r="AW113" i="2"/>
  <c r="AW85" i="2"/>
  <c r="AW71" i="2"/>
  <c r="AW64" i="2"/>
  <c r="AW57" i="2"/>
  <c r="AW50" i="2"/>
  <c r="AW43" i="2"/>
  <c r="AW36" i="2"/>
  <c r="AW29" i="2"/>
  <c r="AW22" i="2"/>
  <c r="AW15" i="2"/>
  <c r="AD134" i="2"/>
  <c r="AD98" i="2"/>
  <c r="AD119" i="2" s="1"/>
  <c r="AD97" i="2"/>
  <c r="AD118" i="2" s="1"/>
  <c r="AD95" i="2"/>
  <c r="AD116" i="2" s="1"/>
  <c r="AD94" i="2"/>
  <c r="AD115" i="2" s="1"/>
  <c r="AD92" i="2"/>
  <c r="AD96" i="2"/>
  <c r="AD117" i="2" s="1"/>
  <c r="AD85" i="2"/>
  <c r="AD78" i="2"/>
  <c r="AD71" i="2"/>
  <c r="AD64" i="2"/>
  <c r="AD57" i="2"/>
  <c r="AD50" i="2"/>
  <c r="AD43" i="2"/>
  <c r="AD36" i="2"/>
  <c r="AD29" i="2"/>
  <c r="AD22" i="2"/>
  <c r="AD15" i="2"/>
  <c r="AD120" i="2" l="1"/>
  <c r="AD99" i="2"/>
  <c r="AF141" i="2" l="1"/>
  <c r="AF134" i="2"/>
  <c r="AF127" i="2"/>
  <c r="AF113" i="2"/>
  <c r="AF106" i="2"/>
  <c r="AC134" i="2" l="1"/>
  <c r="AV140" i="2" l="1"/>
  <c r="AV139" i="2"/>
  <c r="AV138" i="2"/>
  <c r="AV137" i="2"/>
  <c r="AV136" i="2"/>
  <c r="AV133" i="2"/>
  <c r="AV132" i="2"/>
  <c r="AV131" i="2"/>
  <c r="AV130" i="2"/>
  <c r="AV129" i="2"/>
  <c r="AV126" i="2"/>
  <c r="AV125" i="2"/>
  <c r="AV124" i="2"/>
  <c r="AV123" i="2"/>
  <c r="AV122" i="2"/>
  <c r="AV112" i="2"/>
  <c r="AV111" i="2"/>
  <c r="AV110" i="2"/>
  <c r="AV109" i="2"/>
  <c r="AV108" i="2"/>
  <c r="AV105" i="2"/>
  <c r="AV104" i="2"/>
  <c r="AV103" i="2"/>
  <c r="AV102" i="2"/>
  <c r="AV101" i="2"/>
  <c r="AV91" i="2"/>
  <c r="AV90" i="2"/>
  <c r="AV89" i="2"/>
  <c r="AV88" i="2"/>
  <c r="AV87" i="2"/>
  <c r="AV84" i="2"/>
  <c r="AV83" i="2"/>
  <c r="AV82" i="2"/>
  <c r="AV81" i="2"/>
  <c r="AV80" i="2"/>
  <c r="AV77" i="2"/>
  <c r="AV76" i="2"/>
  <c r="AV75" i="2"/>
  <c r="AV74" i="2"/>
  <c r="AV73" i="2"/>
  <c r="AV70" i="2"/>
  <c r="AV69" i="2"/>
  <c r="AV68" i="2"/>
  <c r="AV67" i="2"/>
  <c r="AV66" i="2"/>
  <c r="AV63" i="2"/>
  <c r="AV62" i="2"/>
  <c r="AV61" i="2"/>
  <c r="AV60" i="2"/>
  <c r="AV59" i="2"/>
  <c r="AV56" i="2"/>
  <c r="AV55" i="2"/>
  <c r="AV54" i="2"/>
  <c r="AV53" i="2"/>
  <c r="AV52" i="2"/>
  <c r="AV49" i="2"/>
  <c r="AV48" i="2"/>
  <c r="AV47" i="2"/>
  <c r="AV46" i="2"/>
  <c r="AV45" i="2"/>
  <c r="AV42" i="2"/>
  <c r="AV41" i="2"/>
  <c r="AV40" i="2"/>
  <c r="AV39" i="2"/>
  <c r="AV38" i="2"/>
  <c r="AV35" i="2"/>
  <c r="AV34" i="2"/>
  <c r="AV33" i="2"/>
  <c r="AV32" i="2"/>
  <c r="AV31" i="2"/>
  <c r="AV28" i="2"/>
  <c r="AV27" i="2"/>
  <c r="AV26" i="2"/>
  <c r="AV25" i="2"/>
  <c r="AV24" i="2"/>
  <c r="AV21" i="2"/>
  <c r="AV20" i="2"/>
  <c r="AV19" i="2"/>
  <c r="AV18" i="2"/>
  <c r="AV17" i="2"/>
  <c r="AV14" i="2"/>
  <c r="AV13" i="2"/>
  <c r="AV12" i="2"/>
  <c r="AV11" i="2"/>
  <c r="AV10" i="2"/>
  <c r="AV22" i="2" l="1"/>
  <c r="AV50" i="2"/>
  <c r="AV29" i="2"/>
  <c r="AV36" i="2"/>
  <c r="AV92" i="2"/>
  <c r="AV57" i="2"/>
  <c r="AV43" i="2"/>
  <c r="AV64" i="2"/>
  <c r="AV71" i="2"/>
  <c r="AV113" i="2"/>
  <c r="AV127" i="2"/>
  <c r="AV141" i="2"/>
  <c r="AV85" i="2"/>
  <c r="AV78" i="2"/>
  <c r="AV15" i="2"/>
  <c r="AV106" i="2"/>
  <c r="AV134" i="2"/>
  <c r="AB141" i="2"/>
  <c r="AB134" i="2"/>
  <c r="AB127" i="2"/>
  <c r="AB113" i="2"/>
  <c r="AB106" i="2"/>
  <c r="AB92" i="2"/>
  <c r="AB85" i="2"/>
  <c r="AB78" i="2"/>
  <c r="AB71" i="2"/>
  <c r="AB64" i="2"/>
  <c r="AB57" i="2"/>
  <c r="AB50" i="2"/>
  <c r="AB43" i="2"/>
  <c r="AB36" i="2"/>
  <c r="AB29" i="2"/>
  <c r="AB22" i="2"/>
  <c r="AB15" i="2"/>
  <c r="AB95" i="2"/>
  <c r="AB116" i="2" s="1"/>
  <c r="AB98" i="2"/>
  <c r="AB119" i="2" s="1"/>
  <c r="AB97" i="2"/>
  <c r="AB118" i="2" s="1"/>
  <c r="AB96" i="2"/>
  <c r="AB117" i="2" s="1"/>
  <c r="AB94" i="2"/>
  <c r="AB99" i="2" l="1"/>
  <c r="AB115" i="2"/>
  <c r="AB120" i="2" s="1"/>
  <c r="AU140" i="2"/>
  <c r="AU139" i="2"/>
  <c r="AU138" i="2"/>
  <c r="AU137" i="2"/>
  <c r="AU136" i="2"/>
  <c r="AU133" i="2"/>
  <c r="AU132" i="2"/>
  <c r="AU131" i="2"/>
  <c r="AU130" i="2"/>
  <c r="AU129" i="2"/>
  <c r="AU126" i="2"/>
  <c r="AU125" i="2"/>
  <c r="AU124" i="2"/>
  <c r="AU123" i="2"/>
  <c r="AU122" i="2"/>
  <c r="AU112" i="2"/>
  <c r="AU111" i="2"/>
  <c r="AU110" i="2"/>
  <c r="AU109" i="2"/>
  <c r="AU108" i="2"/>
  <c r="AU105" i="2"/>
  <c r="AU104" i="2"/>
  <c r="AU103" i="2"/>
  <c r="AU102" i="2"/>
  <c r="AU101" i="2"/>
  <c r="AU91" i="2"/>
  <c r="AU90" i="2"/>
  <c r="AU89" i="2"/>
  <c r="AU88" i="2"/>
  <c r="AU87" i="2"/>
  <c r="AU84" i="2"/>
  <c r="AU83" i="2"/>
  <c r="AU82" i="2"/>
  <c r="AU81" i="2"/>
  <c r="AU80" i="2"/>
  <c r="AU77" i="2"/>
  <c r="AU76" i="2"/>
  <c r="AU75" i="2"/>
  <c r="AU74" i="2"/>
  <c r="AU73" i="2"/>
  <c r="AU70" i="2"/>
  <c r="AU69" i="2"/>
  <c r="AU68" i="2"/>
  <c r="AU67" i="2"/>
  <c r="AU66" i="2"/>
  <c r="AU63" i="2"/>
  <c r="AU62" i="2"/>
  <c r="AU61" i="2"/>
  <c r="AU60" i="2"/>
  <c r="AU59" i="2"/>
  <c r="AU56" i="2"/>
  <c r="AU55" i="2"/>
  <c r="AU54" i="2"/>
  <c r="AU53" i="2"/>
  <c r="AU52" i="2"/>
  <c r="AU49" i="2"/>
  <c r="AU48" i="2"/>
  <c r="AU47" i="2"/>
  <c r="AU46" i="2"/>
  <c r="AU45" i="2"/>
  <c r="AU42" i="2"/>
  <c r="AU41" i="2"/>
  <c r="AU40" i="2"/>
  <c r="AU39" i="2"/>
  <c r="AU38" i="2"/>
  <c r="AU35" i="2"/>
  <c r="AU34" i="2"/>
  <c r="AU33" i="2"/>
  <c r="AU32" i="2"/>
  <c r="AU31" i="2"/>
  <c r="AU28" i="2"/>
  <c r="AU27" i="2"/>
  <c r="AU26" i="2"/>
  <c r="AU25" i="2"/>
  <c r="AU24" i="2"/>
  <c r="AU21" i="2"/>
  <c r="AU20" i="2"/>
  <c r="AU19" i="2"/>
  <c r="AU18" i="2"/>
  <c r="AU17" i="2"/>
  <c r="AU14" i="2"/>
  <c r="AU13" i="2"/>
  <c r="AU12" i="2"/>
  <c r="AU11" i="2"/>
  <c r="AU10" i="2"/>
  <c r="AU43" i="2" l="1"/>
  <c r="AU71" i="2"/>
  <c r="AU106" i="2"/>
  <c r="AU141" i="2"/>
  <c r="AU15" i="2"/>
  <c r="AU22" i="2"/>
  <c r="AU50" i="2"/>
  <c r="AU78" i="2"/>
  <c r="AU113" i="2"/>
  <c r="AU29" i="2"/>
  <c r="AU57" i="2"/>
  <c r="AU85" i="2"/>
  <c r="AU127" i="2"/>
  <c r="AU36" i="2"/>
  <c r="AU64" i="2"/>
  <c r="AU92" i="2"/>
  <c r="AU134" i="2"/>
  <c r="Z141" i="2"/>
  <c r="AA141" i="2"/>
  <c r="Z134" i="2"/>
  <c r="AA134" i="2"/>
  <c r="Z127" i="2"/>
  <c r="AA127" i="2"/>
  <c r="Z113" i="2"/>
  <c r="AA113" i="2"/>
  <c r="Z106" i="2"/>
  <c r="AA106" i="2"/>
  <c r="Z99" i="2"/>
  <c r="Z85" i="2"/>
  <c r="AA85" i="2"/>
  <c r="Z78" i="2"/>
  <c r="AA78" i="2"/>
  <c r="Z71" i="2"/>
  <c r="AA71" i="2"/>
  <c r="AA64" i="2"/>
  <c r="Z64" i="2"/>
  <c r="Z57" i="2"/>
  <c r="AA57" i="2"/>
  <c r="Z50" i="2"/>
  <c r="AA50" i="2"/>
  <c r="Z43" i="2"/>
  <c r="AA43" i="2"/>
  <c r="Z36" i="2"/>
  <c r="AA36" i="2"/>
  <c r="Z29" i="2"/>
  <c r="AA29" i="2"/>
  <c r="Z22" i="2"/>
  <c r="AA22" i="2"/>
  <c r="AT140" i="2"/>
  <c r="AT139" i="2"/>
  <c r="AT138" i="2"/>
  <c r="AT137" i="2"/>
  <c r="AT136" i="2"/>
  <c r="AT133" i="2"/>
  <c r="AT132" i="2"/>
  <c r="AT131" i="2"/>
  <c r="AT130" i="2"/>
  <c r="AT129" i="2"/>
  <c r="AT126" i="2"/>
  <c r="AT125" i="2"/>
  <c r="AT124" i="2"/>
  <c r="AT123" i="2"/>
  <c r="AT122" i="2"/>
  <c r="AT112" i="2"/>
  <c r="AT111" i="2"/>
  <c r="AT110" i="2"/>
  <c r="AT109" i="2"/>
  <c r="AT108" i="2"/>
  <c r="AT105" i="2"/>
  <c r="AT104" i="2"/>
  <c r="AT103" i="2"/>
  <c r="AT102" i="2"/>
  <c r="AT101" i="2"/>
  <c r="AT91" i="2"/>
  <c r="AT90" i="2"/>
  <c r="AT89" i="2"/>
  <c r="AT88" i="2"/>
  <c r="AT87" i="2"/>
  <c r="AT84" i="2"/>
  <c r="AT83" i="2"/>
  <c r="AT82" i="2"/>
  <c r="AT81" i="2"/>
  <c r="AT80" i="2"/>
  <c r="AT77" i="2"/>
  <c r="AT76" i="2"/>
  <c r="AT75" i="2"/>
  <c r="AT74" i="2"/>
  <c r="AT73" i="2"/>
  <c r="AT70" i="2"/>
  <c r="AT69" i="2"/>
  <c r="AT68" i="2"/>
  <c r="AT67" i="2"/>
  <c r="AT66" i="2"/>
  <c r="AT63" i="2"/>
  <c r="AT62" i="2"/>
  <c r="AT61" i="2"/>
  <c r="AT60" i="2"/>
  <c r="AT59" i="2"/>
  <c r="AT56" i="2"/>
  <c r="AT55" i="2"/>
  <c r="AT54" i="2"/>
  <c r="AT53" i="2"/>
  <c r="AT52" i="2"/>
  <c r="AT49" i="2"/>
  <c r="AT48" i="2"/>
  <c r="AT47" i="2"/>
  <c r="AT46" i="2"/>
  <c r="AT45" i="2"/>
  <c r="AT42" i="2"/>
  <c r="AT41" i="2"/>
  <c r="AT40" i="2"/>
  <c r="AT39" i="2"/>
  <c r="AT38" i="2"/>
  <c r="AT35" i="2"/>
  <c r="AT34" i="2"/>
  <c r="AT33" i="2"/>
  <c r="AT32" i="2"/>
  <c r="AT31" i="2"/>
  <c r="AT28" i="2"/>
  <c r="AT27" i="2"/>
  <c r="AT26" i="2"/>
  <c r="AT25" i="2"/>
  <c r="AT24" i="2"/>
  <c r="AT21" i="2"/>
  <c r="AT20" i="2"/>
  <c r="AT19" i="2"/>
  <c r="AT18" i="2"/>
  <c r="AT17" i="2"/>
  <c r="AT14" i="2"/>
  <c r="AT13" i="2"/>
  <c r="AT12" i="2"/>
  <c r="AT11" i="2"/>
  <c r="AT10" i="2"/>
  <c r="AA94" i="2"/>
  <c r="AA115" i="2" s="1"/>
  <c r="AA95" i="2"/>
  <c r="AA116" i="2"/>
  <c r="AA96" i="2"/>
  <c r="AA117" i="2" s="1"/>
  <c r="AA97" i="2"/>
  <c r="AA118" i="2"/>
  <c r="AA98" i="2"/>
  <c r="AA119" i="2" s="1"/>
  <c r="AA92" i="2"/>
  <c r="AA15" i="2"/>
  <c r="Z115" i="2"/>
  <c r="Z116" i="2"/>
  <c r="Z117" i="2"/>
  <c r="Z118" i="2"/>
  <c r="Z119" i="2"/>
  <c r="Z15" i="2"/>
  <c r="Z92" i="2"/>
  <c r="AS140" i="2"/>
  <c r="AS139" i="2"/>
  <c r="AS138" i="2"/>
  <c r="AS137" i="2"/>
  <c r="AS136" i="2"/>
  <c r="AS133" i="2"/>
  <c r="AS132" i="2"/>
  <c r="AS131" i="2"/>
  <c r="AS130" i="2"/>
  <c r="AS129" i="2"/>
  <c r="AS126" i="2"/>
  <c r="AS125" i="2"/>
  <c r="AS124" i="2"/>
  <c r="AS123" i="2"/>
  <c r="AS122" i="2"/>
  <c r="AS112" i="2"/>
  <c r="AS111" i="2"/>
  <c r="AS110" i="2"/>
  <c r="AS109" i="2"/>
  <c r="AS108" i="2"/>
  <c r="AS105" i="2"/>
  <c r="AS104" i="2"/>
  <c r="AS103" i="2"/>
  <c r="AS102" i="2"/>
  <c r="AS101" i="2"/>
  <c r="AS91" i="2"/>
  <c r="AS90" i="2"/>
  <c r="AS89" i="2"/>
  <c r="AS88" i="2"/>
  <c r="AS87" i="2"/>
  <c r="AS84" i="2"/>
  <c r="AS83" i="2"/>
  <c r="AS82" i="2"/>
  <c r="AS81" i="2"/>
  <c r="AS80" i="2"/>
  <c r="AS77" i="2"/>
  <c r="AS76" i="2"/>
  <c r="AS75" i="2"/>
  <c r="AS74" i="2"/>
  <c r="AS73" i="2"/>
  <c r="AS70" i="2"/>
  <c r="AS69" i="2"/>
  <c r="AS68" i="2"/>
  <c r="AS67" i="2"/>
  <c r="AS66" i="2"/>
  <c r="AS63" i="2"/>
  <c r="AS62" i="2"/>
  <c r="AS61" i="2"/>
  <c r="AS60" i="2"/>
  <c r="AS59" i="2"/>
  <c r="AS56" i="2"/>
  <c r="AS55" i="2"/>
  <c r="AS54" i="2"/>
  <c r="AS53" i="2"/>
  <c r="AS52" i="2"/>
  <c r="AS49" i="2"/>
  <c r="AS48" i="2"/>
  <c r="AS47" i="2"/>
  <c r="AS46" i="2"/>
  <c r="AS45" i="2"/>
  <c r="AS42" i="2"/>
  <c r="AS41" i="2"/>
  <c r="AS40" i="2"/>
  <c r="AS39" i="2"/>
  <c r="AS38" i="2"/>
  <c r="AS35" i="2"/>
  <c r="AS34" i="2"/>
  <c r="AS33" i="2"/>
  <c r="AS32" i="2"/>
  <c r="AS31" i="2"/>
  <c r="AS28" i="2"/>
  <c r="AS27" i="2"/>
  <c r="AS26" i="2"/>
  <c r="AS25" i="2"/>
  <c r="AS24" i="2"/>
  <c r="AS21" i="2"/>
  <c r="AS20" i="2"/>
  <c r="AS19" i="2"/>
  <c r="AS18" i="2"/>
  <c r="AS17" i="2"/>
  <c r="AS14" i="2"/>
  <c r="AS13" i="2"/>
  <c r="AS12" i="2"/>
  <c r="AS11" i="2"/>
  <c r="AS10" i="2"/>
  <c r="AC141" i="2"/>
  <c r="AC127" i="2"/>
  <c r="AC113" i="2"/>
  <c r="AC106" i="2"/>
  <c r="AC98" i="2"/>
  <c r="AC119" i="2" s="1"/>
  <c r="AC97" i="2"/>
  <c r="AC118" i="2" s="1"/>
  <c r="AC96" i="2"/>
  <c r="AC117" i="2" s="1"/>
  <c r="AC95" i="2"/>
  <c r="AC116" i="2" s="1"/>
  <c r="AC94" i="2"/>
  <c r="AC115" i="2" s="1"/>
  <c r="AC92" i="2"/>
  <c r="AC85" i="2"/>
  <c r="AC78" i="2"/>
  <c r="AC71" i="2"/>
  <c r="AC64" i="2"/>
  <c r="AC57" i="2"/>
  <c r="AC50" i="2"/>
  <c r="AC43" i="2"/>
  <c r="AC36" i="2"/>
  <c r="AC29" i="2"/>
  <c r="AC22" i="2"/>
  <c r="AC15" i="2"/>
  <c r="Y141" i="2"/>
  <c r="Y134" i="2"/>
  <c r="Y127" i="2"/>
  <c r="Y113" i="2"/>
  <c r="Y106" i="2"/>
  <c r="Y97" i="2"/>
  <c r="Y118" i="2" s="1"/>
  <c r="Y96" i="2"/>
  <c r="Y95" i="2"/>
  <c r="Y116" i="2" s="1"/>
  <c r="Y92" i="2"/>
  <c r="Y98" i="2"/>
  <c r="Y119" i="2" s="1"/>
  <c r="Y94" i="2"/>
  <c r="Y115" i="2" s="1"/>
  <c r="Y78" i="2"/>
  <c r="Y71" i="2"/>
  <c r="Y64" i="2"/>
  <c r="Y57" i="2"/>
  <c r="Y50" i="2"/>
  <c r="Y43" i="2"/>
  <c r="Y36" i="2"/>
  <c r="Y29" i="2"/>
  <c r="Y22" i="2"/>
  <c r="Y15" i="2"/>
  <c r="Y85" i="2"/>
  <c r="AR10" i="2"/>
  <c r="AR11" i="2"/>
  <c r="AR12" i="2"/>
  <c r="AR13" i="2"/>
  <c r="AR14" i="2"/>
  <c r="AR17" i="2"/>
  <c r="AR18" i="2"/>
  <c r="AR19" i="2"/>
  <c r="AR20" i="2"/>
  <c r="AR21" i="2"/>
  <c r="AR24" i="2"/>
  <c r="AR25" i="2"/>
  <c r="AR26" i="2"/>
  <c r="AR27" i="2"/>
  <c r="AR28" i="2"/>
  <c r="AR31" i="2"/>
  <c r="AR32" i="2"/>
  <c r="AR33" i="2"/>
  <c r="AR34" i="2"/>
  <c r="AR35" i="2"/>
  <c r="AR38" i="2"/>
  <c r="AR39" i="2"/>
  <c r="AR40" i="2"/>
  <c r="AR41" i="2"/>
  <c r="AR42" i="2"/>
  <c r="AR45" i="2"/>
  <c r="AR46" i="2"/>
  <c r="AR47" i="2"/>
  <c r="AR48" i="2"/>
  <c r="AR49" i="2"/>
  <c r="AR52" i="2"/>
  <c r="AR53" i="2"/>
  <c r="AR54" i="2"/>
  <c r="AR55" i="2"/>
  <c r="AR56" i="2"/>
  <c r="AR59" i="2"/>
  <c r="AR60" i="2"/>
  <c r="AR61" i="2"/>
  <c r="AR62" i="2"/>
  <c r="AR63" i="2"/>
  <c r="AR66" i="2"/>
  <c r="AR67" i="2"/>
  <c r="AR68" i="2"/>
  <c r="AR69" i="2"/>
  <c r="AR70" i="2"/>
  <c r="AR73" i="2"/>
  <c r="AR74" i="2"/>
  <c r="AR75" i="2"/>
  <c r="AR76" i="2"/>
  <c r="AR77" i="2"/>
  <c r="AR80" i="2"/>
  <c r="AR81" i="2"/>
  <c r="AR82" i="2"/>
  <c r="AR83" i="2"/>
  <c r="AR84" i="2"/>
  <c r="AR87" i="2"/>
  <c r="AR88" i="2"/>
  <c r="AR89" i="2"/>
  <c r="AR90" i="2"/>
  <c r="AR91" i="2"/>
  <c r="AR101" i="2"/>
  <c r="AR102" i="2"/>
  <c r="AR103" i="2"/>
  <c r="AR104" i="2"/>
  <c r="AR105" i="2"/>
  <c r="AR108" i="2"/>
  <c r="AR109" i="2"/>
  <c r="AR110" i="2"/>
  <c r="AR111" i="2"/>
  <c r="AR112" i="2"/>
  <c r="AR122" i="2"/>
  <c r="AR123" i="2"/>
  <c r="AR124" i="2"/>
  <c r="AR125" i="2"/>
  <c r="AR126" i="2"/>
  <c r="AR129" i="2"/>
  <c r="AR130" i="2"/>
  <c r="AR131" i="2"/>
  <c r="AR132" i="2"/>
  <c r="AR133" i="2"/>
  <c r="AR136" i="2"/>
  <c r="AR137" i="2"/>
  <c r="AR138" i="2"/>
  <c r="AR139" i="2"/>
  <c r="AR140" i="2"/>
  <c r="X134" i="2"/>
  <c r="X127" i="2"/>
  <c r="X113" i="2"/>
  <c r="X106" i="2"/>
  <c r="X97" i="2"/>
  <c r="X118" i="2" s="1"/>
  <c r="X96" i="2"/>
  <c r="X117" i="2" s="1"/>
  <c r="X95" i="2"/>
  <c r="X92" i="2"/>
  <c r="X98" i="2"/>
  <c r="X119" i="2" s="1"/>
  <c r="X94" i="2"/>
  <c r="X115" i="2" s="1"/>
  <c r="X78" i="2"/>
  <c r="X71" i="2"/>
  <c r="X64" i="2"/>
  <c r="X57" i="2"/>
  <c r="X50" i="2"/>
  <c r="X43" i="2"/>
  <c r="X36" i="2"/>
  <c r="X29" i="2"/>
  <c r="X22" i="2"/>
  <c r="X85" i="2"/>
  <c r="AQ10" i="2"/>
  <c r="AQ11" i="2"/>
  <c r="AQ12" i="2"/>
  <c r="AQ13" i="2"/>
  <c r="AQ14" i="2"/>
  <c r="AQ17" i="2"/>
  <c r="AQ18" i="2"/>
  <c r="AQ19" i="2"/>
  <c r="AQ20" i="2"/>
  <c r="AQ21" i="2"/>
  <c r="AQ24" i="2"/>
  <c r="AQ25" i="2"/>
  <c r="AQ26" i="2"/>
  <c r="AQ27" i="2"/>
  <c r="AQ28" i="2"/>
  <c r="AQ31" i="2"/>
  <c r="AQ32" i="2"/>
  <c r="AQ33" i="2"/>
  <c r="AQ34" i="2"/>
  <c r="AQ35" i="2"/>
  <c r="AQ38" i="2"/>
  <c r="AQ39" i="2"/>
  <c r="AQ40" i="2"/>
  <c r="AQ41" i="2"/>
  <c r="AQ42" i="2"/>
  <c r="AQ45" i="2"/>
  <c r="AQ46" i="2"/>
  <c r="AQ47" i="2"/>
  <c r="AQ48" i="2"/>
  <c r="AQ49" i="2"/>
  <c r="AQ52" i="2"/>
  <c r="AQ53" i="2"/>
  <c r="AQ54" i="2"/>
  <c r="AQ55" i="2"/>
  <c r="AQ56" i="2"/>
  <c r="AQ59" i="2"/>
  <c r="AQ60" i="2"/>
  <c r="AQ61" i="2"/>
  <c r="AQ62" i="2"/>
  <c r="AQ63" i="2"/>
  <c r="AQ66" i="2"/>
  <c r="AQ67" i="2"/>
  <c r="AQ68" i="2"/>
  <c r="AQ69" i="2"/>
  <c r="AQ70" i="2"/>
  <c r="AQ73" i="2"/>
  <c r="AQ74" i="2"/>
  <c r="AQ75" i="2"/>
  <c r="AQ76" i="2"/>
  <c r="AQ77" i="2"/>
  <c r="AQ80" i="2"/>
  <c r="AQ81" i="2"/>
  <c r="AQ82" i="2"/>
  <c r="AQ83" i="2"/>
  <c r="AQ84" i="2"/>
  <c r="AQ87" i="2"/>
  <c r="AQ88" i="2"/>
  <c r="AQ89" i="2"/>
  <c r="AQ90" i="2"/>
  <c r="AQ91" i="2"/>
  <c r="AQ101" i="2"/>
  <c r="AQ102" i="2"/>
  <c r="AQ103" i="2"/>
  <c r="AQ104" i="2"/>
  <c r="AQ105" i="2"/>
  <c r="AQ108" i="2"/>
  <c r="AQ109" i="2"/>
  <c r="AQ110" i="2"/>
  <c r="AQ111" i="2"/>
  <c r="AQ112" i="2"/>
  <c r="AQ122" i="2"/>
  <c r="AQ123" i="2"/>
  <c r="AQ124" i="2"/>
  <c r="AQ125" i="2"/>
  <c r="AQ126" i="2"/>
  <c r="AQ129" i="2"/>
  <c r="AQ130" i="2"/>
  <c r="AQ131" i="2"/>
  <c r="AQ132" i="2"/>
  <c r="AQ133" i="2"/>
  <c r="AQ136" i="2"/>
  <c r="AQ137" i="2"/>
  <c r="AQ138" i="2"/>
  <c r="AQ139" i="2"/>
  <c r="AQ140" i="2"/>
  <c r="X141" i="2"/>
  <c r="X15" i="2"/>
  <c r="AP10" i="2"/>
  <c r="AP11" i="2"/>
  <c r="AP12" i="2"/>
  <c r="AP13" i="2"/>
  <c r="AP14" i="2"/>
  <c r="AP17" i="2"/>
  <c r="AP18" i="2"/>
  <c r="AP19" i="2"/>
  <c r="AP20" i="2"/>
  <c r="AP21" i="2"/>
  <c r="AP24" i="2"/>
  <c r="AP25" i="2"/>
  <c r="AP26" i="2"/>
  <c r="AP27" i="2"/>
  <c r="AP28" i="2"/>
  <c r="AP31" i="2"/>
  <c r="AP32" i="2"/>
  <c r="AP33" i="2"/>
  <c r="AP34" i="2"/>
  <c r="AP35" i="2"/>
  <c r="AP38" i="2"/>
  <c r="AP39" i="2"/>
  <c r="AP40" i="2"/>
  <c r="AP41" i="2"/>
  <c r="AP42" i="2"/>
  <c r="AP45" i="2"/>
  <c r="AP46" i="2"/>
  <c r="AP47" i="2"/>
  <c r="AP48" i="2"/>
  <c r="AP49" i="2"/>
  <c r="AP52" i="2"/>
  <c r="AP53" i="2"/>
  <c r="AP54" i="2"/>
  <c r="AP55" i="2"/>
  <c r="AP56" i="2"/>
  <c r="AP59" i="2"/>
  <c r="AP60" i="2"/>
  <c r="AP61" i="2"/>
  <c r="AP62" i="2"/>
  <c r="AP63" i="2"/>
  <c r="AP66" i="2"/>
  <c r="AP67" i="2"/>
  <c r="AP68" i="2"/>
  <c r="AP69" i="2"/>
  <c r="AP70" i="2"/>
  <c r="AP73" i="2"/>
  <c r="AP74" i="2"/>
  <c r="AP75" i="2"/>
  <c r="AP76" i="2"/>
  <c r="AP77" i="2"/>
  <c r="AP80" i="2"/>
  <c r="AP81" i="2"/>
  <c r="AP82" i="2"/>
  <c r="AP83" i="2"/>
  <c r="AP84" i="2"/>
  <c r="AP87" i="2"/>
  <c r="AP88" i="2"/>
  <c r="AP89" i="2"/>
  <c r="AP90" i="2"/>
  <c r="AP91" i="2"/>
  <c r="AP101" i="2"/>
  <c r="AP102" i="2"/>
  <c r="AP103" i="2"/>
  <c r="AP104" i="2"/>
  <c r="AP105" i="2"/>
  <c r="AP108" i="2"/>
  <c r="AP109" i="2"/>
  <c r="AP110" i="2"/>
  <c r="AP111" i="2"/>
  <c r="AP112" i="2"/>
  <c r="AP122" i="2"/>
  <c r="AP123" i="2"/>
  <c r="AP124" i="2"/>
  <c r="AP125" i="2"/>
  <c r="AP126" i="2"/>
  <c r="AP129" i="2"/>
  <c r="AP130" i="2"/>
  <c r="AP131" i="2"/>
  <c r="AP132" i="2"/>
  <c r="AP133" i="2"/>
  <c r="AP136" i="2"/>
  <c r="AP137" i="2"/>
  <c r="AP138" i="2"/>
  <c r="AP139" i="2"/>
  <c r="AP140" i="2"/>
  <c r="W113" i="2"/>
  <c r="W127" i="2"/>
  <c r="W141" i="2"/>
  <c r="W134" i="2"/>
  <c r="W106" i="2"/>
  <c r="W98" i="2"/>
  <c r="W119" i="2" s="1"/>
  <c r="W97" i="2"/>
  <c r="W96" i="2"/>
  <c r="W117" i="2" s="1"/>
  <c r="W95" i="2"/>
  <c r="W94" i="2"/>
  <c r="W92" i="2"/>
  <c r="W85" i="2"/>
  <c r="W78" i="2"/>
  <c r="W71" i="2"/>
  <c r="W64" i="2"/>
  <c r="W57" i="2"/>
  <c r="W50" i="2"/>
  <c r="W43" i="2"/>
  <c r="W36" i="2"/>
  <c r="W29" i="2"/>
  <c r="W22" i="2"/>
  <c r="W15" i="2"/>
  <c r="AO140" i="2"/>
  <c r="AO139" i="2"/>
  <c r="AO138" i="2"/>
  <c r="AO137" i="2"/>
  <c r="AO136" i="2"/>
  <c r="AO133" i="2"/>
  <c r="AO132" i="2"/>
  <c r="AO131" i="2"/>
  <c r="AO130" i="2"/>
  <c r="AO129" i="2"/>
  <c r="AO126" i="2"/>
  <c r="AO125" i="2"/>
  <c r="AO124" i="2"/>
  <c r="AO123" i="2"/>
  <c r="AO122" i="2"/>
  <c r="AO112" i="2"/>
  <c r="AO111" i="2"/>
  <c r="AO110" i="2"/>
  <c r="AO109" i="2"/>
  <c r="AO108" i="2"/>
  <c r="AO105" i="2"/>
  <c r="AO104" i="2"/>
  <c r="AO103" i="2"/>
  <c r="AO102" i="2"/>
  <c r="AO101" i="2"/>
  <c r="AO91" i="2"/>
  <c r="AO90" i="2"/>
  <c r="AO89" i="2"/>
  <c r="AO88" i="2"/>
  <c r="AO87" i="2"/>
  <c r="AO84" i="2"/>
  <c r="AO83" i="2"/>
  <c r="AO82" i="2"/>
  <c r="AO81" i="2"/>
  <c r="AO80" i="2"/>
  <c r="AO77" i="2"/>
  <c r="AO76" i="2"/>
  <c r="AO75" i="2"/>
  <c r="AO74" i="2"/>
  <c r="AO73" i="2"/>
  <c r="AO70" i="2"/>
  <c r="AO69" i="2"/>
  <c r="AO68" i="2"/>
  <c r="AO67" i="2"/>
  <c r="AO66" i="2"/>
  <c r="AO63" i="2"/>
  <c r="AO62" i="2"/>
  <c r="AO61" i="2"/>
  <c r="AO60" i="2"/>
  <c r="AO59" i="2"/>
  <c r="AO56" i="2"/>
  <c r="AO55" i="2"/>
  <c r="AO54" i="2"/>
  <c r="AO53" i="2"/>
  <c r="AO52" i="2"/>
  <c r="AO49" i="2"/>
  <c r="AO48" i="2"/>
  <c r="AO47" i="2"/>
  <c r="AO46" i="2"/>
  <c r="AO45" i="2"/>
  <c r="AO42" i="2"/>
  <c r="AO41" i="2"/>
  <c r="AO40" i="2"/>
  <c r="AO39" i="2"/>
  <c r="AO38" i="2"/>
  <c r="AO35" i="2"/>
  <c r="AO34" i="2"/>
  <c r="AO33" i="2"/>
  <c r="AO32" i="2"/>
  <c r="AO31" i="2"/>
  <c r="AO28" i="2"/>
  <c r="AO27" i="2"/>
  <c r="AO26" i="2"/>
  <c r="AO25" i="2"/>
  <c r="AO24" i="2"/>
  <c r="AO21" i="2"/>
  <c r="AO20" i="2"/>
  <c r="AO19" i="2"/>
  <c r="AO18" i="2"/>
  <c r="AO17" i="2"/>
  <c r="AO14" i="2"/>
  <c r="AO13" i="2"/>
  <c r="AO12" i="2"/>
  <c r="AO11" i="2"/>
  <c r="AO10" i="2"/>
  <c r="V141" i="2"/>
  <c r="V134" i="2"/>
  <c r="V127" i="2"/>
  <c r="V113" i="2"/>
  <c r="V106" i="2"/>
  <c r="V98" i="2"/>
  <c r="V119" i="2" s="1"/>
  <c r="V97" i="2"/>
  <c r="V118" i="2" s="1"/>
  <c r="V96" i="2"/>
  <c r="V117" i="2" s="1"/>
  <c r="V95" i="2"/>
  <c r="V116" i="2" s="1"/>
  <c r="V94" i="2"/>
  <c r="V115" i="2" s="1"/>
  <c r="V92" i="2"/>
  <c r="V85" i="2"/>
  <c r="V78" i="2"/>
  <c r="V71" i="2"/>
  <c r="V64" i="2"/>
  <c r="V57" i="2"/>
  <c r="V50" i="2"/>
  <c r="V43" i="2"/>
  <c r="V36" i="2"/>
  <c r="V29" i="2"/>
  <c r="V22" i="2"/>
  <c r="V15" i="2"/>
  <c r="S113" i="2"/>
  <c r="AL136" i="2"/>
  <c r="AJ129" i="2"/>
  <c r="AJ130" i="2"/>
  <c r="AJ131" i="2"/>
  <c r="AJ132" i="2"/>
  <c r="AJ133" i="2"/>
  <c r="AJ136" i="2"/>
  <c r="AJ137" i="2"/>
  <c r="AJ138" i="2"/>
  <c r="AJ139" i="2"/>
  <c r="N85" i="2"/>
  <c r="N15" i="2"/>
  <c r="N78" i="2"/>
  <c r="O85" i="2"/>
  <c r="O78" i="2"/>
  <c r="AH88" i="2"/>
  <c r="AI88" i="2"/>
  <c r="AJ88" i="2"/>
  <c r="AK88" i="2"/>
  <c r="AL88" i="2"/>
  <c r="AM88" i="2"/>
  <c r="AN88" i="2"/>
  <c r="AH89" i="2"/>
  <c r="AI89" i="2"/>
  <c r="AJ89" i="2"/>
  <c r="AK89" i="2"/>
  <c r="AL89" i="2"/>
  <c r="AM89" i="2"/>
  <c r="AN89" i="2"/>
  <c r="AH90" i="2"/>
  <c r="AI90" i="2"/>
  <c r="AJ90" i="2"/>
  <c r="AK90" i="2"/>
  <c r="AL90" i="2"/>
  <c r="AM90" i="2"/>
  <c r="AN90" i="2"/>
  <c r="AH91" i="2"/>
  <c r="AI91" i="2"/>
  <c r="AJ91" i="2"/>
  <c r="AK91" i="2"/>
  <c r="AL91" i="2"/>
  <c r="AM91" i="2"/>
  <c r="AN91" i="2"/>
  <c r="AN87" i="2"/>
  <c r="AM87" i="2"/>
  <c r="AL87" i="2"/>
  <c r="AK87" i="2"/>
  <c r="AJ87" i="2"/>
  <c r="AI87" i="2"/>
  <c r="AH87" i="2"/>
  <c r="AH81" i="2"/>
  <c r="AI81" i="2"/>
  <c r="AJ81" i="2"/>
  <c r="AK81" i="2"/>
  <c r="AL81" i="2"/>
  <c r="AM81" i="2"/>
  <c r="AN81" i="2"/>
  <c r="AH82" i="2"/>
  <c r="AI82" i="2"/>
  <c r="AJ82" i="2"/>
  <c r="AK82" i="2"/>
  <c r="AL82" i="2"/>
  <c r="AM82" i="2"/>
  <c r="AN82" i="2"/>
  <c r="AH83" i="2"/>
  <c r="AI83" i="2"/>
  <c r="AJ83" i="2"/>
  <c r="AK83" i="2"/>
  <c r="AL83" i="2"/>
  <c r="AM83" i="2"/>
  <c r="AN83" i="2"/>
  <c r="AH84" i="2"/>
  <c r="AI84" i="2"/>
  <c r="AJ84" i="2"/>
  <c r="AK84" i="2"/>
  <c r="AL84" i="2"/>
  <c r="AM84" i="2"/>
  <c r="AN84" i="2"/>
  <c r="AN80" i="2"/>
  <c r="AM80" i="2"/>
  <c r="AL80" i="2"/>
  <c r="AK80" i="2"/>
  <c r="AJ80" i="2"/>
  <c r="AI80" i="2"/>
  <c r="AH80" i="2"/>
  <c r="AH74" i="2"/>
  <c r="AI74" i="2"/>
  <c r="AJ74" i="2"/>
  <c r="AK74" i="2"/>
  <c r="AL74" i="2"/>
  <c r="AM74" i="2"/>
  <c r="AN74" i="2"/>
  <c r="AH75" i="2"/>
  <c r="AI75" i="2"/>
  <c r="AJ75" i="2"/>
  <c r="AK75" i="2"/>
  <c r="AL75" i="2"/>
  <c r="AM75" i="2"/>
  <c r="AN75" i="2"/>
  <c r="AH76" i="2"/>
  <c r="AI76" i="2"/>
  <c r="AJ76" i="2"/>
  <c r="AK76" i="2"/>
  <c r="AL76" i="2"/>
  <c r="AM76" i="2"/>
  <c r="AN76" i="2"/>
  <c r="AH77" i="2"/>
  <c r="AI77" i="2"/>
  <c r="AJ77" i="2"/>
  <c r="AK77" i="2"/>
  <c r="AL77" i="2"/>
  <c r="AM77" i="2"/>
  <c r="AN77" i="2"/>
  <c r="AN73" i="2"/>
  <c r="AM73" i="2"/>
  <c r="AL73" i="2"/>
  <c r="AK73" i="2"/>
  <c r="AJ73" i="2"/>
  <c r="AI73" i="2"/>
  <c r="AH73" i="2"/>
  <c r="AH67" i="2"/>
  <c r="AI67" i="2"/>
  <c r="AJ67" i="2"/>
  <c r="AK67" i="2"/>
  <c r="AL67" i="2"/>
  <c r="AM67" i="2"/>
  <c r="AN67" i="2"/>
  <c r="AH68" i="2"/>
  <c r="AI68" i="2"/>
  <c r="AJ68" i="2"/>
  <c r="AK68" i="2"/>
  <c r="AL68" i="2"/>
  <c r="AM68" i="2"/>
  <c r="AN68" i="2"/>
  <c r="AH69" i="2"/>
  <c r="AI69" i="2"/>
  <c r="AJ69" i="2"/>
  <c r="AK69" i="2"/>
  <c r="AL69" i="2"/>
  <c r="AM69" i="2"/>
  <c r="AN69" i="2"/>
  <c r="AH70" i="2"/>
  <c r="AI70" i="2"/>
  <c r="AJ70" i="2"/>
  <c r="AK70" i="2"/>
  <c r="AL70" i="2"/>
  <c r="AM70" i="2"/>
  <c r="AN70" i="2"/>
  <c r="AN66" i="2"/>
  <c r="AM66" i="2"/>
  <c r="AL66" i="2"/>
  <c r="AK66" i="2"/>
  <c r="AJ66" i="2"/>
  <c r="AI66" i="2"/>
  <c r="AH66" i="2"/>
  <c r="AH60" i="2"/>
  <c r="AI60" i="2"/>
  <c r="AJ60" i="2"/>
  <c r="AK60" i="2"/>
  <c r="AL60" i="2"/>
  <c r="AM60" i="2"/>
  <c r="AN60" i="2"/>
  <c r="AH61" i="2"/>
  <c r="AI61" i="2"/>
  <c r="AJ61" i="2"/>
  <c r="AK61" i="2"/>
  <c r="AL61" i="2"/>
  <c r="AM61" i="2"/>
  <c r="AN61" i="2"/>
  <c r="AH62" i="2"/>
  <c r="AI62" i="2"/>
  <c r="AJ62" i="2"/>
  <c r="AK62" i="2"/>
  <c r="AL62" i="2"/>
  <c r="AM62" i="2"/>
  <c r="AN62" i="2"/>
  <c r="AH63" i="2"/>
  <c r="AI63" i="2"/>
  <c r="AJ63" i="2"/>
  <c r="AK63" i="2"/>
  <c r="AL63" i="2"/>
  <c r="AM63" i="2"/>
  <c r="AN63" i="2"/>
  <c r="AN59" i="2"/>
  <c r="AM59" i="2"/>
  <c r="AL59" i="2"/>
  <c r="AK59" i="2"/>
  <c r="AJ59" i="2"/>
  <c r="AI59" i="2"/>
  <c r="AH59" i="2"/>
  <c r="AH53" i="2"/>
  <c r="AI53" i="2"/>
  <c r="AJ53" i="2"/>
  <c r="AK53" i="2"/>
  <c r="AL53" i="2"/>
  <c r="AM53" i="2"/>
  <c r="AN53" i="2"/>
  <c r="AH54" i="2"/>
  <c r="AI54" i="2"/>
  <c r="AJ54" i="2"/>
  <c r="AK54" i="2"/>
  <c r="AL54" i="2"/>
  <c r="AM54" i="2"/>
  <c r="AN54" i="2"/>
  <c r="AH55" i="2"/>
  <c r="AI55" i="2"/>
  <c r="AJ55" i="2"/>
  <c r="AK55" i="2"/>
  <c r="AL55" i="2"/>
  <c r="AM55" i="2"/>
  <c r="AN55" i="2"/>
  <c r="AH56" i="2"/>
  <c r="AI56" i="2"/>
  <c r="AJ56" i="2"/>
  <c r="AK56" i="2"/>
  <c r="AL56" i="2"/>
  <c r="AM56" i="2"/>
  <c r="AN56" i="2"/>
  <c r="AN52" i="2"/>
  <c r="AM52" i="2"/>
  <c r="AL52" i="2"/>
  <c r="AK52" i="2"/>
  <c r="AJ52" i="2"/>
  <c r="AI52" i="2"/>
  <c r="AH52" i="2"/>
  <c r="AH46" i="2"/>
  <c r="AI46" i="2"/>
  <c r="AJ46" i="2"/>
  <c r="AK46" i="2"/>
  <c r="AL46" i="2"/>
  <c r="AM46" i="2"/>
  <c r="AN46" i="2"/>
  <c r="AH47" i="2"/>
  <c r="AI47" i="2"/>
  <c r="AJ47" i="2"/>
  <c r="AK47" i="2"/>
  <c r="AL47" i="2"/>
  <c r="AM47" i="2"/>
  <c r="AN47" i="2"/>
  <c r="AH48" i="2"/>
  <c r="AI48" i="2"/>
  <c r="AJ48" i="2"/>
  <c r="AK48" i="2"/>
  <c r="AL48" i="2"/>
  <c r="AM48" i="2"/>
  <c r="AN48" i="2"/>
  <c r="AH49" i="2"/>
  <c r="AI49" i="2"/>
  <c r="AJ49" i="2"/>
  <c r="AK49" i="2"/>
  <c r="AL49" i="2"/>
  <c r="AM49" i="2"/>
  <c r="AN49" i="2"/>
  <c r="AN45" i="2"/>
  <c r="AM45" i="2"/>
  <c r="AL45" i="2"/>
  <c r="AK45" i="2"/>
  <c r="AJ45" i="2"/>
  <c r="AI45" i="2"/>
  <c r="AH45" i="2"/>
  <c r="AH39" i="2"/>
  <c r="AI39" i="2"/>
  <c r="AJ39" i="2"/>
  <c r="AK39" i="2"/>
  <c r="AL39" i="2"/>
  <c r="AM39" i="2"/>
  <c r="AN39" i="2"/>
  <c r="AH40" i="2"/>
  <c r="AI40" i="2"/>
  <c r="AJ40" i="2"/>
  <c r="AK40" i="2"/>
  <c r="AL40" i="2"/>
  <c r="AM40" i="2"/>
  <c r="AN40" i="2"/>
  <c r="AH41" i="2"/>
  <c r="AI41" i="2"/>
  <c r="AJ41" i="2"/>
  <c r="AK41" i="2"/>
  <c r="AL41" i="2"/>
  <c r="AM41" i="2"/>
  <c r="AN41" i="2"/>
  <c r="AH42" i="2"/>
  <c r="AI42" i="2"/>
  <c r="AJ42" i="2"/>
  <c r="AK42" i="2"/>
  <c r="AL42" i="2"/>
  <c r="AM42" i="2"/>
  <c r="AN42" i="2"/>
  <c r="AN38" i="2"/>
  <c r="AM38" i="2"/>
  <c r="AL38" i="2"/>
  <c r="AK38" i="2"/>
  <c r="AJ38" i="2"/>
  <c r="AI38" i="2"/>
  <c r="AH38" i="2"/>
  <c r="AH32" i="2"/>
  <c r="AI32" i="2"/>
  <c r="AJ32" i="2"/>
  <c r="AK32" i="2"/>
  <c r="AL32" i="2"/>
  <c r="AM32" i="2"/>
  <c r="AN32" i="2"/>
  <c r="AH33" i="2"/>
  <c r="AI33" i="2"/>
  <c r="AJ33" i="2"/>
  <c r="AK33" i="2"/>
  <c r="AL33" i="2"/>
  <c r="AM33" i="2"/>
  <c r="AN33" i="2"/>
  <c r="AH34" i="2"/>
  <c r="AI34" i="2"/>
  <c r="AJ34" i="2"/>
  <c r="AK34" i="2"/>
  <c r="AL34" i="2"/>
  <c r="AM34" i="2"/>
  <c r="AN34" i="2"/>
  <c r="AH35" i="2"/>
  <c r="AI35" i="2"/>
  <c r="AJ35" i="2"/>
  <c r="AK35" i="2"/>
  <c r="AL35" i="2"/>
  <c r="AM35" i="2"/>
  <c r="AN35" i="2"/>
  <c r="AN31" i="2"/>
  <c r="AM31" i="2"/>
  <c r="AL31" i="2"/>
  <c r="AK31" i="2"/>
  <c r="AJ31" i="2"/>
  <c r="AI31" i="2"/>
  <c r="AH31" i="2"/>
  <c r="AH25" i="2"/>
  <c r="AI25" i="2"/>
  <c r="AJ25" i="2"/>
  <c r="AK25" i="2"/>
  <c r="AL25" i="2"/>
  <c r="AM25" i="2"/>
  <c r="AN25" i="2"/>
  <c r="AH26" i="2"/>
  <c r="AI26" i="2"/>
  <c r="AJ26" i="2"/>
  <c r="AK26" i="2"/>
  <c r="AL26" i="2"/>
  <c r="AM26" i="2"/>
  <c r="AN26" i="2"/>
  <c r="AH27" i="2"/>
  <c r="AI27" i="2"/>
  <c r="AJ27" i="2"/>
  <c r="AK27" i="2"/>
  <c r="AL27" i="2"/>
  <c r="AM27" i="2"/>
  <c r="AN27" i="2"/>
  <c r="AH28" i="2"/>
  <c r="AI28" i="2"/>
  <c r="AJ28" i="2"/>
  <c r="AK28" i="2"/>
  <c r="AL28" i="2"/>
  <c r="AM28" i="2"/>
  <c r="AN28" i="2"/>
  <c r="AN24" i="2"/>
  <c r="AM24" i="2"/>
  <c r="AL24" i="2"/>
  <c r="AK24" i="2"/>
  <c r="AJ24" i="2"/>
  <c r="AI24" i="2"/>
  <c r="AH24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E78" i="2"/>
  <c r="F78" i="2"/>
  <c r="G78" i="2"/>
  <c r="H78" i="2"/>
  <c r="I78" i="2"/>
  <c r="J78" i="2"/>
  <c r="K78" i="2"/>
  <c r="L78" i="2"/>
  <c r="M78" i="2"/>
  <c r="P78" i="2"/>
  <c r="Q78" i="2"/>
  <c r="R78" i="2"/>
  <c r="S78" i="2"/>
  <c r="T78" i="2"/>
  <c r="U78" i="2"/>
  <c r="E85" i="2"/>
  <c r="F85" i="2"/>
  <c r="G85" i="2"/>
  <c r="H85" i="2"/>
  <c r="I85" i="2"/>
  <c r="J85" i="2"/>
  <c r="K85" i="2"/>
  <c r="L85" i="2"/>
  <c r="M85" i="2"/>
  <c r="P85" i="2"/>
  <c r="Q85" i="2"/>
  <c r="R85" i="2"/>
  <c r="S85" i="2"/>
  <c r="T85" i="2"/>
  <c r="U85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D29" i="2"/>
  <c r="D36" i="2"/>
  <c r="D43" i="2"/>
  <c r="D50" i="2"/>
  <c r="D57" i="2"/>
  <c r="D64" i="2"/>
  <c r="D71" i="2"/>
  <c r="D78" i="2"/>
  <c r="D85" i="2"/>
  <c r="D92" i="2"/>
  <c r="C92" i="2"/>
  <c r="C85" i="2"/>
  <c r="C78" i="2"/>
  <c r="C71" i="2"/>
  <c r="C64" i="2"/>
  <c r="C57" i="2"/>
  <c r="C50" i="2"/>
  <c r="C43" i="2"/>
  <c r="C36" i="2"/>
  <c r="C29" i="2"/>
  <c r="AJ17" i="2"/>
  <c r="AK17" i="2"/>
  <c r="AL17" i="2"/>
  <c r="AM17" i="2"/>
  <c r="AN17" i="2"/>
  <c r="AJ18" i="2"/>
  <c r="AK18" i="2"/>
  <c r="AL18" i="2"/>
  <c r="AM18" i="2"/>
  <c r="AN18" i="2"/>
  <c r="AJ19" i="2"/>
  <c r="AK19" i="2"/>
  <c r="AL19" i="2"/>
  <c r="AM19" i="2"/>
  <c r="AN19" i="2"/>
  <c r="AJ20" i="2"/>
  <c r="AK20" i="2"/>
  <c r="AL20" i="2"/>
  <c r="AM20" i="2"/>
  <c r="AN20" i="2"/>
  <c r="AJ21" i="2"/>
  <c r="AK21" i="2"/>
  <c r="AL21" i="2"/>
  <c r="AM21" i="2"/>
  <c r="AN21" i="2"/>
  <c r="AI17" i="2"/>
  <c r="AI18" i="2"/>
  <c r="AI19" i="2"/>
  <c r="AI20" i="2"/>
  <c r="AI21" i="2"/>
  <c r="AH18" i="2"/>
  <c r="AH19" i="2"/>
  <c r="AH20" i="2"/>
  <c r="AH21" i="2"/>
  <c r="AH17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D22" i="2"/>
  <c r="C22" i="2"/>
  <c r="AJ10" i="2"/>
  <c r="AK10" i="2"/>
  <c r="AL10" i="2"/>
  <c r="AM10" i="2"/>
  <c r="AN10" i="2"/>
  <c r="AJ11" i="2"/>
  <c r="AK11" i="2"/>
  <c r="AL11" i="2"/>
  <c r="AM11" i="2"/>
  <c r="AN11" i="2"/>
  <c r="AJ12" i="2"/>
  <c r="AK12" i="2"/>
  <c r="AL12" i="2"/>
  <c r="AM12" i="2"/>
  <c r="AN12" i="2"/>
  <c r="AJ13" i="2"/>
  <c r="AK13" i="2"/>
  <c r="AL13" i="2"/>
  <c r="AM13" i="2"/>
  <c r="AN13" i="2"/>
  <c r="AJ14" i="2"/>
  <c r="AK14" i="2"/>
  <c r="AL14" i="2"/>
  <c r="AM14" i="2"/>
  <c r="AN14" i="2"/>
  <c r="AI10" i="2"/>
  <c r="AI11" i="2"/>
  <c r="AI12" i="2"/>
  <c r="AI13" i="2"/>
  <c r="AI14" i="2"/>
  <c r="AH11" i="2"/>
  <c r="AH12" i="2"/>
  <c r="AH13" i="2"/>
  <c r="AH14" i="2"/>
  <c r="AH10" i="2"/>
  <c r="E15" i="2"/>
  <c r="F15" i="2"/>
  <c r="G15" i="2"/>
  <c r="H15" i="2"/>
  <c r="I15" i="2"/>
  <c r="J15" i="2"/>
  <c r="K15" i="2"/>
  <c r="L15" i="2"/>
  <c r="M15" i="2"/>
  <c r="O15" i="2"/>
  <c r="P15" i="2"/>
  <c r="Q15" i="2"/>
  <c r="R15" i="2"/>
  <c r="S15" i="2"/>
  <c r="T15" i="2"/>
  <c r="U15" i="2"/>
  <c r="D15" i="2"/>
  <c r="C15" i="2"/>
  <c r="AK136" i="2"/>
  <c r="AM136" i="2"/>
  <c r="AN136" i="2"/>
  <c r="AK137" i="2"/>
  <c r="AL137" i="2"/>
  <c r="AM137" i="2"/>
  <c r="AN137" i="2"/>
  <c r="AK138" i="2"/>
  <c r="AL138" i="2"/>
  <c r="AM138" i="2"/>
  <c r="AN138" i="2"/>
  <c r="AK139" i="2"/>
  <c r="AL139" i="2"/>
  <c r="AM139" i="2"/>
  <c r="AN139" i="2"/>
  <c r="AJ140" i="2"/>
  <c r="AK140" i="2"/>
  <c r="AL140" i="2"/>
  <c r="AM140" i="2"/>
  <c r="AN140" i="2"/>
  <c r="AI136" i="2"/>
  <c r="AI137" i="2"/>
  <c r="AI138" i="2"/>
  <c r="AI139" i="2"/>
  <c r="AI140" i="2"/>
  <c r="AH137" i="2"/>
  <c r="AH138" i="2"/>
  <c r="AH139" i="2"/>
  <c r="AH140" i="2"/>
  <c r="AH136" i="2"/>
  <c r="E141" i="2"/>
  <c r="F141" i="2"/>
  <c r="G141" i="2"/>
  <c r="H141" i="2"/>
  <c r="I141" i="2"/>
  <c r="J141" i="2"/>
  <c r="K141" i="2"/>
  <c r="L141" i="2"/>
  <c r="M141" i="2"/>
  <c r="N141" i="2"/>
  <c r="O141" i="2"/>
  <c r="P141" i="2"/>
  <c r="Q141" i="2"/>
  <c r="R141" i="2"/>
  <c r="S141" i="2"/>
  <c r="T141" i="2"/>
  <c r="U141" i="2"/>
  <c r="D141" i="2"/>
  <c r="C141" i="2"/>
  <c r="AK129" i="2"/>
  <c r="AL129" i="2"/>
  <c r="AM129" i="2"/>
  <c r="AN129" i="2"/>
  <c r="AK130" i="2"/>
  <c r="AL130" i="2"/>
  <c r="AM130" i="2"/>
  <c r="AN130" i="2"/>
  <c r="AK131" i="2"/>
  <c r="AL131" i="2"/>
  <c r="AM131" i="2"/>
  <c r="AN131" i="2"/>
  <c r="AK132" i="2"/>
  <c r="AL132" i="2"/>
  <c r="AM132" i="2"/>
  <c r="AN132" i="2"/>
  <c r="AK133" i="2"/>
  <c r="AL133" i="2"/>
  <c r="AM133" i="2"/>
  <c r="AN133" i="2"/>
  <c r="AI129" i="2"/>
  <c r="AI130" i="2"/>
  <c r="AI131" i="2"/>
  <c r="AI132" i="2"/>
  <c r="AI133" i="2"/>
  <c r="AH130" i="2"/>
  <c r="AH131" i="2"/>
  <c r="AH132" i="2"/>
  <c r="AH133" i="2"/>
  <c r="AH129" i="2"/>
  <c r="E134" i="2"/>
  <c r="F134" i="2"/>
  <c r="G134" i="2"/>
  <c r="H134" i="2"/>
  <c r="I134" i="2"/>
  <c r="J134" i="2"/>
  <c r="K134" i="2"/>
  <c r="L134" i="2"/>
  <c r="M134" i="2"/>
  <c r="N134" i="2"/>
  <c r="O134" i="2"/>
  <c r="P134" i="2"/>
  <c r="R134" i="2"/>
  <c r="S134" i="2"/>
  <c r="T134" i="2"/>
  <c r="U134" i="2"/>
  <c r="D134" i="2"/>
  <c r="C134" i="2"/>
  <c r="AJ122" i="2"/>
  <c r="AK122" i="2"/>
  <c r="AL122" i="2"/>
  <c r="AM122" i="2"/>
  <c r="AN122" i="2"/>
  <c r="AJ123" i="2"/>
  <c r="AK123" i="2"/>
  <c r="AL123" i="2"/>
  <c r="AM123" i="2"/>
  <c r="AN123" i="2"/>
  <c r="AJ124" i="2"/>
  <c r="AK124" i="2"/>
  <c r="AL124" i="2"/>
  <c r="AM124" i="2"/>
  <c r="AN124" i="2"/>
  <c r="AJ125" i="2"/>
  <c r="AK125" i="2"/>
  <c r="AL125" i="2"/>
  <c r="AM125" i="2"/>
  <c r="AN125" i="2"/>
  <c r="AJ126" i="2"/>
  <c r="AK126" i="2"/>
  <c r="AL126" i="2"/>
  <c r="AM126" i="2"/>
  <c r="AN126" i="2"/>
  <c r="AI122" i="2"/>
  <c r="AI123" i="2"/>
  <c r="AI124" i="2"/>
  <c r="AI125" i="2"/>
  <c r="AI126" i="2"/>
  <c r="AH123" i="2"/>
  <c r="AH124" i="2"/>
  <c r="AH125" i="2"/>
  <c r="AH126" i="2"/>
  <c r="AH122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E127" i="2"/>
  <c r="F127" i="2"/>
  <c r="D127" i="2"/>
  <c r="C127" i="2"/>
  <c r="AJ108" i="2"/>
  <c r="AK108" i="2"/>
  <c r="AL108" i="2"/>
  <c r="AM108" i="2"/>
  <c r="AN108" i="2"/>
  <c r="AJ109" i="2"/>
  <c r="AK109" i="2"/>
  <c r="AL109" i="2"/>
  <c r="AM109" i="2"/>
  <c r="AN109" i="2"/>
  <c r="AJ110" i="2"/>
  <c r="AK110" i="2"/>
  <c r="AL110" i="2"/>
  <c r="AM110" i="2"/>
  <c r="AN110" i="2"/>
  <c r="AJ111" i="2"/>
  <c r="AK111" i="2"/>
  <c r="AL111" i="2"/>
  <c r="AM111" i="2"/>
  <c r="AN111" i="2"/>
  <c r="AJ112" i="2"/>
  <c r="AK112" i="2"/>
  <c r="AL112" i="2"/>
  <c r="AM112" i="2"/>
  <c r="AN112" i="2"/>
  <c r="AI108" i="2"/>
  <c r="AI109" i="2"/>
  <c r="AI110" i="2"/>
  <c r="AI111" i="2"/>
  <c r="AI112" i="2"/>
  <c r="AH109" i="2"/>
  <c r="AH110" i="2"/>
  <c r="AH111" i="2"/>
  <c r="AH112" i="2"/>
  <c r="AH108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T113" i="2"/>
  <c r="U113" i="2"/>
  <c r="D113" i="2"/>
  <c r="C113" i="2"/>
  <c r="AI101" i="2"/>
  <c r="AJ101" i="2"/>
  <c r="AK101" i="2"/>
  <c r="AL101" i="2"/>
  <c r="AM101" i="2"/>
  <c r="AN101" i="2"/>
  <c r="AI102" i="2"/>
  <c r="AJ102" i="2"/>
  <c r="AK102" i="2"/>
  <c r="AL102" i="2"/>
  <c r="AM102" i="2"/>
  <c r="AN102" i="2"/>
  <c r="AI103" i="2"/>
  <c r="AJ103" i="2"/>
  <c r="AK103" i="2"/>
  <c r="AL103" i="2"/>
  <c r="AM103" i="2"/>
  <c r="AN103" i="2"/>
  <c r="AI104" i="2"/>
  <c r="AJ104" i="2"/>
  <c r="AK104" i="2"/>
  <c r="AL104" i="2"/>
  <c r="AM104" i="2"/>
  <c r="AN104" i="2"/>
  <c r="AI105" i="2"/>
  <c r="AJ105" i="2"/>
  <c r="AK105" i="2"/>
  <c r="AL105" i="2"/>
  <c r="AM105" i="2"/>
  <c r="AN105" i="2"/>
  <c r="AH102" i="2"/>
  <c r="AH103" i="2"/>
  <c r="AH104" i="2"/>
  <c r="AH105" i="2"/>
  <c r="AH101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C106" i="2"/>
  <c r="D94" i="2"/>
  <c r="D115" i="2" s="1"/>
  <c r="E94" i="2"/>
  <c r="E115" i="2" s="1"/>
  <c r="F94" i="2"/>
  <c r="F115" i="2" s="1"/>
  <c r="G94" i="2"/>
  <c r="G115" i="2" s="1"/>
  <c r="H94" i="2"/>
  <c r="H115" i="2" s="1"/>
  <c r="I94" i="2"/>
  <c r="I115" i="2" s="1"/>
  <c r="J94" i="2"/>
  <c r="J115" i="2" s="1"/>
  <c r="K94" i="2"/>
  <c r="K115" i="2" s="1"/>
  <c r="L94" i="2"/>
  <c r="L115" i="2" s="1"/>
  <c r="M94" i="2"/>
  <c r="AR94" i="2" s="1"/>
  <c r="N94" i="2"/>
  <c r="O94" i="2"/>
  <c r="AT94" i="2" s="1"/>
  <c r="P94" i="2"/>
  <c r="AU94" i="2" s="1"/>
  <c r="Q94" i="2"/>
  <c r="Q115" i="2" s="1"/>
  <c r="R94" i="2"/>
  <c r="AW94" i="2" s="1"/>
  <c r="S94" i="2"/>
  <c r="T94" i="2"/>
  <c r="U94" i="2"/>
  <c r="D95" i="2"/>
  <c r="D116" i="2" s="1"/>
  <c r="E95" i="2"/>
  <c r="E116" i="2" s="1"/>
  <c r="F95" i="2"/>
  <c r="G95" i="2"/>
  <c r="G116" i="2" s="1"/>
  <c r="H95" i="2"/>
  <c r="H116" i="2" s="1"/>
  <c r="I95" i="2"/>
  <c r="I116" i="2" s="1"/>
  <c r="J95" i="2"/>
  <c r="J116" i="2" s="1"/>
  <c r="K95" i="2"/>
  <c r="K116" i="2" s="1"/>
  <c r="L95" i="2"/>
  <c r="M95" i="2"/>
  <c r="M116" i="2" s="1"/>
  <c r="N95" i="2"/>
  <c r="N116" i="2" s="1"/>
  <c r="O95" i="2"/>
  <c r="AT95" i="2" s="1"/>
  <c r="P95" i="2"/>
  <c r="AU95" i="2" s="1"/>
  <c r="Q95" i="2"/>
  <c r="Q116" i="2" s="1"/>
  <c r="R95" i="2"/>
  <c r="S95" i="2"/>
  <c r="T95" i="2"/>
  <c r="U95" i="2"/>
  <c r="D96" i="2"/>
  <c r="D117" i="2" s="1"/>
  <c r="E96" i="2"/>
  <c r="E117" i="2" s="1"/>
  <c r="F96" i="2"/>
  <c r="F117" i="2" s="1"/>
  <c r="G96" i="2"/>
  <c r="G117" i="2" s="1"/>
  <c r="H96" i="2"/>
  <c r="H117" i="2" s="1"/>
  <c r="I96" i="2"/>
  <c r="I117" i="2" s="1"/>
  <c r="J96" i="2"/>
  <c r="J117" i="2" s="1"/>
  <c r="K96" i="2"/>
  <c r="K117" i="2" s="1"/>
  <c r="L96" i="2"/>
  <c r="M96" i="2"/>
  <c r="M117" i="2" s="1"/>
  <c r="N96" i="2"/>
  <c r="N117" i="2" s="1"/>
  <c r="O96" i="2"/>
  <c r="P96" i="2"/>
  <c r="AU96" i="2" s="1"/>
  <c r="Q96" i="2"/>
  <c r="Q117" i="2" s="1"/>
  <c r="AV117" i="2" s="1"/>
  <c r="R96" i="2"/>
  <c r="S96" i="2"/>
  <c r="T96" i="2"/>
  <c r="U96" i="2"/>
  <c r="D97" i="2"/>
  <c r="D118" i="2" s="1"/>
  <c r="E97" i="2"/>
  <c r="E118" i="2" s="1"/>
  <c r="F97" i="2"/>
  <c r="F118" i="2" s="1"/>
  <c r="G97" i="2"/>
  <c r="G118" i="2" s="1"/>
  <c r="H97" i="2"/>
  <c r="H118" i="2" s="1"/>
  <c r="I97" i="2"/>
  <c r="J97" i="2"/>
  <c r="K97" i="2"/>
  <c r="K118" i="2" s="1"/>
  <c r="L97" i="2"/>
  <c r="L118" i="2" s="1"/>
  <c r="M97" i="2"/>
  <c r="M118" i="2" s="1"/>
  <c r="N97" i="2"/>
  <c r="O97" i="2"/>
  <c r="O118" i="2" s="1"/>
  <c r="P97" i="2"/>
  <c r="Q97" i="2"/>
  <c r="Q118" i="2" s="1"/>
  <c r="AV118" i="2" s="1"/>
  <c r="R97" i="2"/>
  <c r="S97" i="2"/>
  <c r="T97" i="2"/>
  <c r="U97" i="2"/>
  <c r="D98" i="2"/>
  <c r="D119" i="2" s="1"/>
  <c r="E98" i="2"/>
  <c r="E119" i="2" s="1"/>
  <c r="F98" i="2"/>
  <c r="F119" i="2" s="1"/>
  <c r="G98" i="2"/>
  <c r="G119" i="2" s="1"/>
  <c r="H98" i="2"/>
  <c r="I98" i="2"/>
  <c r="I119" i="2" s="1"/>
  <c r="J98" i="2"/>
  <c r="K98" i="2"/>
  <c r="L98" i="2"/>
  <c r="L119" i="2" s="1"/>
  <c r="M98" i="2"/>
  <c r="M119" i="2" s="1"/>
  <c r="N98" i="2"/>
  <c r="N119" i="2" s="1"/>
  <c r="AS119" i="2" s="1"/>
  <c r="O98" i="2"/>
  <c r="O119" i="2" s="1"/>
  <c r="P98" i="2"/>
  <c r="AU98" i="2" s="1"/>
  <c r="Q98" i="2"/>
  <c r="Q119" i="2" s="1"/>
  <c r="R98" i="2"/>
  <c r="S98" i="2"/>
  <c r="T98" i="2"/>
  <c r="U98" i="2"/>
  <c r="C95" i="2"/>
  <c r="C116" i="2" s="1"/>
  <c r="C96" i="2"/>
  <c r="C97" i="2"/>
  <c r="C118" i="2" s="1"/>
  <c r="C98" i="2"/>
  <c r="C119" i="2" s="1"/>
  <c r="C94" i="2"/>
  <c r="C115" i="2" s="1"/>
  <c r="AK134" i="2"/>
  <c r="AI96" i="2"/>
  <c r="A16" i="2"/>
  <c r="A23" i="2" s="1"/>
  <c r="A30" i="2" s="1"/>
  <c r="A37" i="2" s="1"/>
  <c r="A44" i="2" s="1"/>
  <c r="A51" i="2" s="1"/>
  <c r="A58" i="2" s="1"/>
  <c r="A65" i="2" s="1"/>
  <c r="A72" i="2" s="1"/>
  <c r="A79" i="2" s="1"/>
  <c r="A86" i="2" s="1"/>
  <c r="A93" i="2" s="1"/>
  <c r="A100" i="2" s="1"/>
  <c r="A107" i="2" s="1"/>
  <c r="A114" i="2" s="1"/>
  <c r="A121" i="2" s="1"/>
  <c r="A128" i="2" s="1"/>
  <c r="A135" i="2" s="1"/>
  <c r="A142" i="2" s="1"/>
  <c r="U118" i="2" l="1"/>
  <c r="AZ118" i="2" s="1"/>
  <c r="AZ97" i="2"/>
  <c r="U116" i="2"/>
  <c r="AZ116" i="2" s="1"/>
  <c r="AZ95" i="2"/>
  <c r="U119" i="2"/>
  <c r="AZ119" i="2" s="1"/>
  <c r="AZ98" i="2"/>
  <c r="U115" i="2"/>
  <c r="AZ115" i="2" s="1"/>
  <c r="AZ120" i="2" s="1"/>
  <c r="AZ94" i="2"/>
  <c r="AZ99" i="2" s="1"/>
  <c r="U117" i="2"/>
  <c r="AZ117" i="2" s="1"/>
  <c r="AZ96" i="2"/>
  <c r="AV119" i="2"/>
  <c r="AV115" i="2"/>
  <c r="AV120" i="2" s="1"/>
  <c r="AH94" i="2"/>
  <c r="AQ96" i="2"/>
  <c r="AS116" i="2"/>
  <c r="AQ115" i="2"/>
  <c r="T119" i="2"/>
  <c r="AY119" i="2" s="1"/>
  <c r="AY98" i="2"/>
  <c r="T118" i="2"/>
  <c r="AY118" i="2" s="1"/>
  <c r="AY97" i="2"/>
  <c r="T117" i="2"/>
  <c r="AY117" i="2" s="1"/>
  <c r="AY96" i="2"/>
  <c r="T116" i="2"/>
  <c r="AY116" i="2" s="1"/>
  <c r="AY95" i="2"/>
  <c r="T115" i="2"/>
  <c r="AY115" i="2" s="1"/>
  <c r="AY94" i="2"/>
  <c r="AN134" i="2"/>
  <c r="AT113" i="2"/>
  <c r="AT78" i="2"/>
  <c r="L117" i="2"/>
  <c r="AQ117" i="2" s="1"/>
  <c r="AT119" i="2"/>
  <c r="AT96" i="2"/>
  <c r="S119" i="2"/>
  <c r="AX119" i="2" s="1"/>
  <c r="AX98" i="2"/>
  <c r="S118" i="2"/>
  <c r="AX118" i="2" s="1"/>
  <c r="AX97" i="2"/>
  <c r="S117" i="2"/>
  <c r="AX117" i="2" s="1"/>
  <c r="AX96" i="2"/>
  <c r="S116" i="2"/>
  <c r="AX116" i="2" s="1"/>
  <c r="AX95" i="2"/>
  <c r="S115" i="2"/>
  <c r="AX115" i="2" s="1"/>
  <c r="AX94" i="2"/>
  <c r="AM106" i="2"/>
  <c r="AC120" i="2"/>
  <c r="R119" i="2"/>
  <c r="AW119" i="2" s="1"/>
  <c r="AW98" i="2"/>
  <c r="R118" i="2"/>
  <c r="AW118" i="2" s="1"/>
  <c r="AW97" i="2"/>
  <c r="R117" i="2"/>
  <c r="AW117" i="2" s="1"/>
  <c r="AW96" i="2"/>
  <c r="R116" i="2"/>
  <c r="AW116" i="2" s="1"/>
  <c r="AW95" i="2"/>
  <c r="AM115" i="2"/>
  <c r="AI106" i="2"/>
  <c r="AL141" i="2"/>
  <c r="AI95" i="2"/>
  <c r="AP117" i="2"/>
  <c r="AJ98" i="2"/>
  <c r="AJ116" i="2"/>
  <c r="AV116" i="2"/>
  <c r="AV94" i="2"/>
  <c r="AV95" i="2"/>
  <c r="AV96" i="2"/>
  <c r="AV97" i="2"/>
  <c r="AV98" i="2"/>
  <c r="O117" i="2"/>
  <c r="AT117" i="2" s="1"/>
  <c r="AH96" i="2"/>
  <c r="AS92" i="2"/>
  <c r="AL95" i="2"/>
  <c r="AR95" i="2"/>
  <c r="AO98" i="2"/>
  <c r="AN94" i="2"/>
  <c r="O115" i="2"/>
  <c r="AT115" i="2" s="1"/>
  <c r="AJ95" i="2"/>
  <c r="AQ118" i="2"/>
  <c r="AA99" i="2"/>
  <c r="AK95" i="2"/>
  <c r="AK57" i="2"/>
  <c r="AM64" i="2"/>
  <c r="AI64" i="2"/>
  <c r="AM98" i="2"/>
  <c r="AL97" i="2"/>
  <c r="O116" i="2"/>
  <c r="AH116" i="2" s="1"/>
  <c r="AK94" i="2"/>
  <c r="AJ106" i="2"/>
  <c r="AQ119" i="2"/>
  <c r="H119" i="2"/>
  <c r="AM119" i="2" s="1"/>
  <c r="AI94" i="2"/>
  <c r="AS98" i="2"/>
  <c r="AP98" i="2"/>
  <c r="AT118" i="2"/>
  <c r="AK106" i="2"/>
  <c r="AH127" i="2"/>
  <c r="AL134" i="2"/>
  <c r="AM141" i="2"/>
  <c r="AN22" i="2"/>
  <c r="AN29" i="2"/>
  <c r="AJ29" i="2"/>
  <c r="AN36" i="2"/>
  <c r="AH50" i="2"/>
  <c r="AJ57" i="2"/>
  <c r="AL64" i="2"/>
  <c r="AI78" i="2"/>
  <c r="AQ127" i="2"/>
  <c r="AQ92" i="2"/>
  <c r="AQ78" i="2"/>
  <c r="AQ64" i="2"/>
  <c r="AR50" i="2"/>
  <c r="P119" i="2"/>
  <c r="AU119" i="2" s="1"/>
  <c r="N99" i="2"/>
  <c r="C117" i="2"/>
  <c r="AH117" i="2" s="1"/>
  <c r="AL94" i="2"/>
  <c r="AQ98" i="2"/>
  <c r="AS94" i="2"/>
  <c r="AR118" i="2"/>
  <c r="AN97" i="2"/>
  <c r="AO117" i="2"/>
  <c r="AN116" i="2"/>
  <c r="AP50" i="2"/>
  <c r="AC99" i="2"/>
  <c r="Q120" i="2"/>
  <c r="AN117" i="2"/>
  <c r="AR119" i="2"/>
  <c r="G99" i="2"/>
  <c r="AL116" i="2"/>
  <c r="AM95" i="2"/>
  <c r="F116" i="2"/>
  <c r="AJ96" i="2"/>
  <c r="I118" i="2"/>
  <c r="AN118" i="2" s="1"/>
  <c r="J119" i="2"/>
  <c r="AO119" i="2" s="1"/>
  <c r="K119" i="2"/>
  <c r="AP119" i="2" s="1"/>
  <c r="N115" i="2"/>
  <c r="AS115" i="2" s="1"/>
  <c r="AT97" i="2"/>
  <c r="AJ134" i="2"/>
  <c r="Y99" i="2"/>
  <c r="AA120" i="2"/>
  <c r="AT29" i="2"/>
  <c r="AT64" i="2"/>
  <c r="R115" i="2"/>
  <c r="AW115" i="2" s="1"/>
  <c r="AO116" i="2"/>
  <c r="AK64" i="2"/>
  <c r="AI71" i="2"/>
  <c r="AN71" i="2"/>
  <c r="AJ71" i="2"/>
  <c r="AH85" i="2"/>
  <c r="AI92" i="2"/>
  <c r="AL92" i="2"/>
  <c r="V120" i="2"/>
  <c r="AO29" i="2"/>
  <c r="AO57" i="2"/>
  <c r="AO85" i="2"/>
  <c r="AO113" i="2"/>
  <c r="AO127" i="2"/>
  <c r="AR85" i="2"/>
  <c r="Z120" i="2"/>
  <c r="S99" i="2"/>
  <c r="F99" i="2"/>
  <c r="AJ118" i="2"/>
  <c r="E99" i="2"/>
  <c r="AN95" i="2"/>
  <c r="AR98" i="2"/>
  <c r="AS96" i="2"/>
  <c r="AK96" i="2"/>
  <c r="AL106" i="2"/>
  <c r="AI113" i="2"/>
  <c r="AK113" i="2"/>
  <c r="AN113" i="2"/>
  <c r="AN127" i="2"/>
  <c r="AJ127" i="2"/>
  <c r="AL127" i="2"/>
  <c r="AH141" i="2"/>
  <c r="AN141" i="2"/>
  <c r="AH15" i="2"/>
  <c r="AK15" i="2"/>
  <c r="AM15" i="2"/>
  <c r="AN15" i="2"/>
  <c r="AH22" i="2"/>
  <c r="AJ22" i="2"/>
  <c r="AL22" i="2"/>
  <c r="AK29" i="2"/>
  <c r="AI29" i="2"/>
  <c r="AL29" i="2"/>
  <c r="AH29" i="2"/>
  <c r="AH36" i="2"/>
  <c r="AL36" i="2"/>
  <c r="AM36" i="2"/>
  <c r="AI36" i="2"/>
  <c r="AJ36" i="2"/>
  <c r="AI43" i="2"/>
  <c r="AH43" i="2"/>
  <c r="AJ43" i="2"/>
  <c r="AJ50" i="2"/>
  <c r="AN50" i="2"/>
  <c r="AM50" i="2"/>
  <c r="AL57" i="2"/>
  <c r="AH57" i="2"/>
  <c r="AP92" i="2"/>
  <c r="AP71" i="2"/>
  <c r="AP43" i="2"/>
  <c r="AS15" i="2"/>
  <c r="AS29" i="2"/>
  <c r="AN115" i="2"/>
  <c r="U120" i="2"/>
  <c r="T120" i="2"/>
  <c r="E120" i="2"/>
  <c r="AJ115" i="2"/>
  <c r="AI98" i="2"/>
  <c r="I99" i="2"/>
  <c r="AK97" i="2"/>
  <c r="M99" i="2"/>
  <c r="AH98" i="2"/>
  <c r="AM118" i="2"/>
  <c r="AO96" i="2"/>
  <c r="AQ94" i="2"/>
  <c r="AR97" i="2"/>
  <c r="AT98" i="2"/>
  <c r="AN78" i="2"/>
  <c r="AH92" i="2"/>
  <c r="V99" i="2"/>
  <c r="AS36" i="2"/>
  <c r="AS64" i="2"/>
  <c r="AS134" i="2"/>
  <c r="AO115" i="2"/>
  <c r="G120" i="2"/>
  <c r="K99" i="2"/>
  <c r="AH118" i="2"/>
  <c r="AL98" i="2"/>
  <c r="AM94" i="2"/>
  <c r="AN96" i="2"/>
  <c r="P117" i="2"/>
  <c r="AU117" i="2" s="1"/>
  <c r="P116" i="2"/>
  <c r="AU116" i="2" s="1"/>
  <c r="AT92" i="2"/>
  <c r="AT134" i="2"/>
  <c r="AJ97" i="2"/>
  <c r="AJ94" i="2"/>
  <c r="H99" i="2"/>
  <c r="AL43" i="2"/>
  <c r="AI50" i="2"/>
  <c r="AN57" i="2"/>
  <c r="AN64" i="2"/>
  <c r="AT50" i="2"/>
  <c r="AH119" i="2"/>
  <c r="AN119" i="2"/>
  <c r="P118" i="2"/>
  <c r="AU118" i="2" s="1"/>
  <c r="AU97" i="2"/>
  <c r="AU99" i="2" s="1"/>
  <c r="AM97" i="2"/>
  <c r="AJ117" i="2"/>
  <c r="AM116" i="2"/>
  <c r="AH106" i="2"/>
  <c r="AH113" i="2"/>
  <c r="AL113" i="2"/>
  <c r="AM113" i="2"/>
  <c r="AI127" i="2"/>
  <c r="AM127" i="2"/>
  <c r="AK127" i="2"/>
  <c r="AH134" i="2"/>
  <c r="AI134" i="2"/>
  <c r="AI141" i="2"/>
  <c r="AI15" i="2"/>
  <c r="AL15" i="2"/>
  <c r="AJ15" i="2"/>
  <c r="AI22" i="2"/>
  <c r="AM22" i="2"/>
  <c r="AK22" i="2"/>
  <c r="AM29" i="2"/>
  <c r="AK36" i="2"/>
  <c r="AM43" i="2"/>
  <c r="AK43" i="2"/>
  <c r="AN43" i="2"/>
  <c r="AL50" i="2"/>
  <c r="AK50" i="2"/>
  <c r="AM57" i="2"/>
  <c r="AI57" i="2"/>
  <c r="AJ64" i="2"/>
  <c r="AH64" i="2"/>
  <c r="AM71" i="2"/>
  <c r="AH71" i="2"/>
  <c r="AK78" i="2"/>
  <c r="AJ78" i="2"/>
  <c r="AM78" i="2"/>
  <c r="AL78" i="2"/>
  <c r="AH78" i="2"/>
  <c r="AN85" i="2"/>
  <c r="AJ85" i="2"/>
  <c r="AM85" i="2"/>
  <c r="AI85" i="2"/>
  <c r="AL85" i="2"/>
  <c r="AM92" i="2"/>
  <c r="AK92" i="2"/>
  <c r="AN92" i="2"/>
  <c r="AJ92" i="2"/>
  <c r="AJ141" i="2"/>
  <c r="AO15" i="2"/>
  <c r="AO22" i="2"/>
  <c r="AO36" i="2"/>
  <c r="AO50" i="2"/>
  <c r="AO71" i="2"/>
  <c r="AO78" i="2"/>
  <c r="AO92" i="2"/>
  <c r="AO141" i="2"/>
  <c r="AP141" i="2"/>
  <c r="AP134" i="2"/>
  <c r="AP127" i="2"/>
  <c r="AP106" i="2"/>
  <c r="AP85" i="2"/>
  <c r="AP64" i="2"/>
  <c r="AP57" i="2"/>
  <c r="AP36" i="2"/>
  <c r="AP29" i="2"/>
  <c r="AP15" i="2"/>
  <c r="AQ141" i="2"/>
  <c r="AQ134" i="2"/>
  <c r="AQ106" i="2"/>
  <c r="AQ85" i="2"/>
  <c r="AQ71" i="2"/>
  <c r="AQ57" i="2"/>
  <c r="AQ43" i="2"/>
  <c r="AQ36" i="2"/>
  <c r="AQ29" i="2"/>
  <c r="AQ15" i="2"/>
  <c r="AR141" i="2"/>
  <c r="AR113" i="2"/>
  <c r="AR78" i="2"/>
  <c r="AR43" i="2"/>
  <c r="AR36" i="2"/>
  <c r="AR29" i="2"/>
  <c r="AR22" i="2"/>
  <c r="AR15" i="2"/>
  <c r="AS22" i="2"/>
  <c r="AS43" i="2"/>
  <c r="AS50" i="2"/>
  <c r="AS57" i="2"/>
  <c r="AS71" i="2"/>
  <c r="AS78" i="2"/>
  <c r="AS85" i="2"/>
  <c r="AS106" i="2"/>
  <c r="AS113" i="2"/>
  <c r="AS127" i="2"/>
  <c r="AS141" i="2"/>
  <c r="AT15" i="2"/>
  <c r="AT22" i="2"/>
  <c r="AT36" i="2"/>
  <c r="AT43" i="2"/>
  <c r="AT57" i="2"/>
  <c r="AT71" i="2"/>
  <c r="AT85" i="2"/>
  <c r="AT106" i="2"/>
  <c r="AT127" i="2"/>
  <c r="AT141" i="2"/>
  <c r="AS117" i="2"/>
  <c r="P99" i="2"/>
  <c r="X116" i="2"/>
  <c r="X120" i="2" s="1"/>
  <c r="X99" i="2"/>
  <c r="AI97" i="2"/>
  <c r="D99" i="2"/>
  <c r="AM96" i="2"/>
  <c r="C99" i="2"/>
  <c r="W99" i="2"/>
  <c r="AR127" i="2"/>
  <c r="AR57" i="2"/>
  <c r="AL96" i="2"/>
  <c r="AH97" i="2"/>
  <c r="Q99" i="2"/>
  <c r="R99" i="2"/>
  <c r="O99" i="2"/>
  <c r="AH95" i="2"/>
  <c r="AK98" i="2"/>
  <c r="T99" i="2"/>
  <c r="AP94" i="2"/>
  <c r="AP96" i="2"/>
  <c r="AQ97" i="2"/>
  <c r="AR116" i="2"/>
  <c r="AS97" i="2"/>
  <c r="N118" i="2"/>
  <c r="AS118" i="2" s="1"/>
  <c r="AO97" i="2"/>
  <c r="J118" i="2"/>
  <c r="AO118" i="2" s="1"/>
  <c r="AO94" i="2"/>
  <c r="AK71" i="2"/>
  <c r="W116" i="2"/>
  <c r="AP116" i="2" s="1"/>
  <c r="AP95" i="2"/>
  <c r="AQ113" i="2"/>
  <c r="AQ50" i="2"/>
  <c r="AQ22" i="2"/>
  <c r="Y117" i="2"/>
  <c r="AR117" i="2" s="1"/>
  <c r="AR96" i="2"/>
  <c r="AK85" i="2"/>
  <c r="W118" i="2"/>
  <c r="AP118" i="2" s="1"/>
  <c r="AP97" i="2"/>
  <c r="J99" i="2"/>
  <c r="U99" i="2"/>
  <c r="L99" i="2"/>
  <c r="D120" i="2"/>
  <c r="AN98" i="2"/>
  <c r="AJ119" i="2"/>
  <c r="L116" i="2"/>
  <c r="AQ95" i="2"/>
  <c r="AN106" i="2"/>
  <c r="AJ113" i="2"/>
  <c r="AM134" i="2"/>
  <c r="AK141" i="2"/>
  <c r="AL71" i="2"/>
  <c r="AO43" i="2"/>
  <c r="AO64" i="2"/>
  <c r="AO106" i="2"/>
  <c r="AO134" i="2"/>
  <c r="AP113" i="2"/>
  <c r="AP78" i="2"/>
  <c r="AP22" i="2"/>
  <c r="AR134" i="2"/>
  <c r="AR106" i="2"/>
  <c r="AR92" i="2"/>
  <c r="AR71" i="2"/>
  <c r="AR64" i="2"/>
  <c r="AO95" i="2"/>
  <c r="M115" i="2"/>
  <c r="AS95" i="2"/>
  <c r="P115" i="2"/>
  <c r="AU115" i="2" s="1"/>
  <c r="W115" i="2"/>
  <c r="AP115" i="2" s="1"/>
  <c r="AV99" i="2" l="1"/>
  <c r="AY99" i="2"/>
  <c r="AH99" i="2"/>
  <c r="AY120" i="2"/>
  <c r="AL117" i="2"/>
  <c r="R120" i="2"/>
  <c r="AL115" i="2"/>
  <c r="H120" i="2"/>
  <c r="K120" i="2"/>
  <c r="S120" i="2"/>
  <c r="AM117" i="2"/>
  <c r="AM120" i="2" s="1"/>
  <c r="AL119" i="2"/>
  <c r="AL118" i="2"/>
  <c r="AI119" i="2"/>
  <c r="AT99" i="2"/>
  <c r="AX120" i="2"/>
  <c r="AN99" i="2"/>
  <c r="I120" i="2"/>
  <c r="AK118" i="2"/>
  <c r="AX99" i="2"/>
  <c r="AJ120" i="2"/>
  <c r="AK119" i="2"/>
  <c r="AK116" i="2"/>
  <c r="AT116" i="2"/>
  <c r="AK115" i="2"/>
  <c r="AK117" i="2"/>
  <c r="AN120" i="2"/>
  <c r="AT120" i="2"/>
  <c r="AW120" i="2"/>
  <c r="AW99" i="2"/>
  <c r="AK99" i="2"/>
  <c r="AM99" i="2"/>
  <c r="AQ99" i="2"/>
  <c r="O120" i="2"/>
  <c r="AH115" i="2"/>
  <c r="AH120" i="2" s="1"/>
  <c r="C120" i="2"/>
  <c r="AL99" i="2"/>
  <c r="F120" i="2"/>
  <c r="AJ99" i="2"/>
  <c r="AS99" i="2"/>
  <c r="AR99" i="2"/>
  <c r="AI99" i="2"/>
  <c r="AI116" i="2"/>
  <c r="AI118" i="2"/>
  <c r="AI117" i="2"/>
  <c r="AO120" i="2"/>
  <c r="AU120" i="2"/>
  <c r="AS120" i="2"/>
  <c r="M120" i="2"/>
  <c r="AR115" i="2"/>
  <c r="AR120" i="2" s="1"/>
  <c r="L120" i="2"/>
  <c r="AQ116" i="2"/>
  <c r="AQ120" i="2" s="1"/>
  <c r="AP120" i="2"/>
  <c r="W120" i="2"/>
  <c r="AO99" i="2"/>
  <c r="AP99" i="2"/>
  <c r="P120" i="2"/>
  <c r="AI115" i="2"/>
  <c r="Y120" i="2"/>
  <c r="J120" i="2"/>
  <c r="N120" i="2"/>
  <c r="AL120" i="2" l="1"/>
  <c r="AK120" i="2"/>
  <c r="AI120" i="2"/>
</calcChain>
</file>

<file path=xl/sharedStrings.xml><?xml version="1.0" encoding="utf-8"?>
<sst xmlns="http://schemas.openxmlformats.org/spreadsheetml/2006/main" count="200" uniqueCount="50">
  <si>
    <t>Arrearage Tracking Summary</t>
  </si>
  <si>
    <t>Company</t>
  </si>
  <si>
    <t>The Berkshire Gas Company</t>
  </si>
  <si>
    <t>Contact</t>
  </si>
  <si>
    <t>Jennifer Boucher, jboucher@berkshiregas.com</t>
  </si>
  <si>
    <t>Date</t>
  </si>
  <si>
    <t>2019 / 2020 Variance</t>
  </si>
  <si>
    <t>Mar</t>
  </si>
  <si>
    <t>Apr</t>
  </si>
  <si>
    <t>May</t>
  </si>
  <si>
    <t>Jun</t>
  </si>
  <si>
    <t>July</t>
  </si>
  <si>
    <t>Aug</t>
  </si>
  <si>
    <t>Sep</t>
  </si>
  <si>
    <t>Oct</t>
  </si>
  <si>
    <t>Nov</t>
  </si>
  <si>
    <t>Dec</t>
  </si>
  <si>
    <t>Jan</t>
  </si>
  <si>
    <t>Feb</t>
  </si>
  <si>
    <t>Jul</t>
  </si>
  <si>
    <t>June</t>
  </si>
  <si>
    <t># of Customers</t>
  </si>
  <si>
    <t>Residential</t>
  </si>
  <si>
    <t>Low Income Residential</t>
  </si>
  <si>
    <t>Small C&amp;I</t>
  </si>
  <si>
    <t>Medium C&amp;I</t>
  </si>
  <si>
    <t>Large C&amp;I</t>
  </si>
  <si>
    <t>Total</t>
  </si>
  <si>
    <r>
      <t># of Customers w/ Arrears</t>
    </r>
    <r>
      <rPr>
        <b/>
        <vertAlign val="superscript"/>
        <sz val="11"/>
        <rFont val="Calibri"/>
        <family val="2"/>
        <scheme val="minor"/>
      </rPr>
      <t>1</t>
    </r>
  </si>
  <si>
    <r>
      <t># Arrears 30-60</t>
    </r>
    <r>
      <rPr>
        <b/>
        <vertAlign val="superscript"/>
        <sz val="11"/>
        <rFont val="Calibri"/>
        <family val="2"/>
        <scheme val="minor"/>
      </rPr>
      <t>1</t>
    </r>
  </si>
  <si>
    <r>
      <t># Arrears 60-90</t>
    </r>
    <r>
      <rPr>
        <b/>
        <vertAlign val="superscript"/>
        <sz val="11"/>
        <rFont val="Calibri"/>
        <family val="2"/>
        <scheme val="minor"/>
      </rPr>
      <t>1</t>
    </r>
  </si>
  <si>
    <r>
      <t># Arrears 90&gt;</t>
    </r>
    <r>
      <rPr>
        <b/>
        <vertAlign val="superscript"/>
        <sz val="11"/>
        <rFont val="Calibri"/>
        <family val="2"/>
        <scheme val="minor"/>
      </rPr>
      <t>1</t>
    </r>
  </si>
  <si>
    <r>
      <t>$ Arrears 30-60</t>
    </r>
    <r>
      <rPr>
        <b/>
        <vertAlign val="superscript"/>
        <sz val="11"/>
        <rFont val="Calibri"/>
        <family val="2"/>
        <scheme val="minor"/>
      </rPr>
      <t>1</t>
    </r>
  </si>
  <si>
    <r>
      <t>$ Arrears 60-90</t>
    </r>
    <r>
      <rPr>
        <b/>
        <vertAlign val="superscript"/>
        <sz val="11"/>
        <rFont val="Calibri"/>
        <family val="2"/>
        <scheme val="minor"/>
      </rPr>
      <t>1</t>
    </r>
  </si>
  <si>
    <r>
      <t>$ Arrears 90&gt;</t>
    </r>
    <r>
      <rPr>
        <b/>
        <vertAlign val="superscript"/>
        <sz val="11"/>
        <rFont val="Calibri"/>
        <family val="2"/>
        <scheme val="minor"/>
      </rPr>
      <t>1</t>
    </r>
  </si>
  <si>
    <r>
      <t>$ Total Arrears</t>
    </r>
    <r>
      <rPr>
        <b/>
        <vertAlign val="superscript"/>
        <sz val="11"/>
        <rFont val="Calibri"/>
        <family val="2"/>
        <scheme val="minor"/>
      </rPr>
      <t>1</t>
    </r>
  </si>
  <si>
    <t>Billed Sales kWh or therms</t>
  </si>
  <si>
    <t>Billed Total Revenue $</t>
  </si>
  <si>
    <t>Supplier Receivables Purchased (for EDCs)(1)</t>
  </si>
  <si>
    <t>Total Revenue Billed $ (Line 11 + Line 12)</t>
  </si>
  <si>
    <r>
      <t>$ Revenue (Payments) Received</t>
    </r>
    <r>
      <rPr>
        <b/>
        <vertAlign val="superscript"/>
        <sz val="11"/>
        <rFont val="Calibri"/>
        <family val="2"/>
        <scheme val="minor"/>
      </rPr>
      <t>2</t>
    </r>
  </si>
  <si>
    <r>
      <t># Revenue (Payments) Received</t>
    </r>
    <r>
      <rPr>
        <b/>
        <vertAlign val="superscript"/>
        <sz val="11"/>
        <rFont val="Calibri"/>
        <family val="2"/>
        <scheme val="minor"/>
      </rPr>
      <t>2</t>
    </r>
  </si>
  <si>
    <t>Difference Between Billed and Received Revenue (Line 13 - Line 14)</t>
  </si>
  <si>
    <t>Customers on Arrearage Mgmt/Forgiveness Plans</t>
  </si>
  <si>
    <t>Customers Disconnected for Non-Payment</t>
  </si>
  <si>
    <t>Customers on Payment Plans</t>
  </si>
  <si>
    <t># of Customers Restored</t>
  </si>
  <si>
    <t>Footnotes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</si>
  <si>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The data presented in Sections 2 through 9 include budget billing, which in some instances results in a credit balance due to timing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</si>
  <si>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The data presented in Sections 14 and 15 in reflect customer payments only (not monies received from assistance programs)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</si>
</sst>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mmm\.\ d\,\ yy"/>
    <numFmt numFmtId="165" formatCode="#,##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dotted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 style="medium">
        <color indexed="64"/>
      </right>
      <top style="dotted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57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14" fontId="3" fillId="0" borderId="0" xfId="0" applyNumberFormat="1" applyFont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 applyAlignment="1">
      <alignment horizontal="centerContinuous"/>
    </xf>
    <xf numFmtId="0" fontId="5" fillId="0" borderId="13" xfId="0" applyFont="1" applyBorder="1" applyAlignment="1">
      <alignment horizontal="centerContinuous"/>
    </xf>
    <xf numFmtId="0" fontId="5" fillId="0" borderId="22" xfId="0" applyFont="1" applyBorder="1" applyAlignment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2" fillId="0" borderId="0" xfId="0" applyFont="1"/>
    <xf numFmtId="0" fontId="4" fillId="0" borderId="38" xfId="0" applyFont="1" applyBorder="1" applyAlignment="1">
      <alignment horizontal="left" indent="2"/>
    </xf>
    <xf numFmtId="0" fontId="4" fillId="0" borderId="29" xfId="0" applyFont="1" applyBorder="1" applyAlignment="1">
      <alignment horizontal="left" indent="2"/>
    </xf>
    <xf numFmtId="0" fontId="4" fillId="0" borderId="45" xfId="0" applyFont="1" applyBorder="1" applyAlignment="1">
      <alignment horizontal="left" indent="2"/>
    </xf>
    <xf numFmtId="0" fontId="0" fillId="2" borderId="2" xfId="0" applyFill="1" applyBorder="1"/>
    <xf numFmtId="0" fontId="0" fillId="2" borderId="3" xfId="0" applyFill="1" applyBorder="1"/>
    <xf numFmtId="0" fontId="2" fillId="0" borderId="27" xfId="0" applyFont="1" applyBorder="1"/>
    <xf numFmtId="0" fontId="2" fillId="0" borderId="49" xfId="0" applyFont="1" applyBorder="1"/>
    <xf numFmtId="0" fontId="2" fillId="0" borderId="34" xfId="0" applyFont="1" applyBorder="1"/>
    <xf numFmtId="0" fontId="2" fillId="0" borderId="44" xfId="0" applyFont="1" applyBorder="1"/>
    <xf numFmtId="38" fontId="4" fillId="0" borderId="30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25" xfId="0" applyNumberFormat="1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Border="1" applyAlignment="1">
      <alignment horizontal="center"/>
    </xf>
    <xf numFmtId="38" fontId="0" fillId="0" borderId="25" xfId="0" applyNumberForma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6" xfId="0" applyFont="1" applyBorder="1" applyAlignment="1">
      <alignment horizontal="center" wrapText="1"/>
    </xf>
    <xf numFmtId="0" fontId="0" fillId="0" borderId="36" xfId="0" applyBorder="1" applyAlignment="1">
      <alignment horizontal="center"/>
    </xf>
    <xf numFmtId="0" fontId="0" fillId="0" borderId="39" xfId="0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 wrapText="1"/>
    </xf>
    <xf numFmtId="38" fontId="0" fillId="0" borderId="12" xfId="0" applyNumberFormat="1" applyBorder="1" applyAlignment="1">
      <alignment horizontal="center"/>
    </xf>
    <xf numFmtId="38" fontId="0" fillId="0" borderId="20" xfId="0" applyNumberForma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20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20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28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0" fillId="0" borderId="28" xfId="0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52" xfId="0" applyNumberFormat="1" applyFont="1" applyBorder="1" applyAlignment="1">
      <alignment horizontal="center"/>
    </xf>
    <xf numFmtId="6" fontId="4" fillId="0" borderId="51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54" xfId="0" applyNumberFormat="1" applyFont="1" applyBorder="1" applyAlignment="1">
      <alignment horizontal="center" wrapText="1"/>
    </xf>
    <xf numFmtId="6" fontId="0" fillId="0" borderId="54" xfId="0" applyNumberFormat="1" applyBorder="1" applyAlignment="1">
      <alignment horizontal="center"/>
    </xf>
    <xf numFmtId="6" fontId="0" fillId="0" borderId="55" xfId="0" applyNumberForma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0" borderId="28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 wrapText="1"/>
    </xf>
    <xf numFmtId="165" fontId="0" fillId="0" borderId="18" xfId="0" applyNumberFormat="1" applyBorder="1" applyAlignment="1">
      <alignment horizontal="center"/>
    </xf>
    <xf numFmtId="165" fontId="0" fillId="0" borderId="28" xfId="0" applyNumberForma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38" fontId="4" fillId="0" borderId="28" xfId="0" applyNumberFormat="1" applyFont="1" applyBorder="1" applyAlignment="1">
      <alignment horizontal="center"/>
    </xf>
    <xf numFmtId="38" fontId="4" fillId="0" borderId="45" xfId="0" applyNumberFormat="1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1" xfId="0" applyFont="1" applyBorder="1" applyAlignment="1">
      <alignment horizontal="center" wrapText="1"/>
    </xf>
    <xf numFmtId="0" fontId="0" fillId="0" borderId="41" xfId="0" applyBorder="1" applyAlignment="1">
      <alignment horizontal="center"/>
    </xf>
    <xf numFmtId="0" fontId="0" fillId="0" borderId="55" xfId="0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38" fontId="0" fillId="0" borderId="40" xfId="0" applyNumberFormat="1" applyBorder="1" applyAlignment="1">
      <alignment horizontal="center"/>
    </xf>
    <xf numFmtId="38" fontId="0" fillId="0" borderId="41" xfId="0" applyNumberFormat="1" applyBorder="1" applyAlignment="1">
      <alignment horizontal="center"/>
    </xf>
    <xf numFmtId="38" fontId="0" fillId="0" borderId="42" xfId="0" applyNumberFormat="1" applyBorder="1" applyAlignment="1">
      <alignment horizontal="center"/>
    </xf>
    <xf numFmtId="38" fontId="0" fillId="0" borderId="43" xfId="0" applyNumberFormat="1" applyBorder="1" applyAlignment="1">
      <alignment horizontal="center"/>
    </xf>
    <xf numFmtId="38" fontId="0" fillId="0" borderId="49" xfId="0" applyNumberFormat="1" applyBorder="1" applyAlignment="1">
      <alignment horizontal="center"/>
    </xf>
    <xf numFmtId="38" fontId="0" fillId="0" borderId="48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8" xfId="0" applyBorder="1" applyAlignment="1">
      <alignment horizontal="center"/>
    </xf>
    <xf numFmtId="3" fontId="0" fillId="0" borderId="40" xfId="0" applyNumberFormat="1" applyBorder="1" applyAlignment="1">
      <alignment horizontal="center"/>
    </xf>
    <xf numFmtId="3" fontId="0" fillId="0" borderId="41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3" fontId="0" fillId="0" borderId="43" xfId="0" applyNumberForma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3" fontId="0" fillId="0" borderId="37" xfId="0" applyNumberFormat="1" applyBorder="1" applyAlignment="1">
      <alignment horizontal="center"/>
    </xf>
    <xf numFmtId="3" fontId="0" fillId="0" borderId="58" xfId="0" applyNumberFormat="1" applyBorder="1" applyAlignment="1">
      <alignment horizontal="center"/>
    </xf>
    <xf numFmtId="6" fontId="4" fillId="0" borderId="38" xfId="0" applyNumberFormat="1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6" fontId="4" fillId="0" borderId="59" xfId="0" applyNumberFormat="1" applyFont="1" applyBorder="1" applyAlignment="1">
      <alignment horizontal="center"/>
    </xf>
    <xf numFmtId="6" fontId="4" fillId="0" borderId="60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3" fontId="4" fillId="0" borderId="56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6" fontId="4" fillId="0" borderId="61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6" fontId="4" fillId="0" borderId="64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3" fontId="4" fillId="0" borderId="64" xfId="0" applyNumberFormat="1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0" fontId="4" fillId="0" borderId="67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6" fontId="4" fillId="0" borderId="53" xfId="0" applyNumberFormat="1" applyFont="1" applyBorder="1" applyAlignment="1">
      <alignment horizontal="center"/>
    </xf>
    <xf numFmtId="165" fontId="4" fillId="0" borderId="53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51" xfId="0" applyNumberFormat="1" applyFont="1" applyBorder="1" applyAlignment="1">
      <alignment horizontal="center"/>
    </xf>
    <xf numFmtId="3" fontId="4" fillId="0" borderId="67" xfId="0" applyNumberFormat="1" applyFont="1" applyBorder="1" applyAlignment="1">
      <alignment horizontal="center"/>
    </xf>
    <xf numFmtId="3" fontId="4" fillId="0" borderId="28" xfId="0" applyNumberFormat="1" applyFont="1" applyBorder="1" applyAlignment="1">
      <alignment horizontal="center"/>
    </xf>
    <xf numFmtId="0" fontId="2" fillId="0" borderId="38" xfId="0" applyFont="1" applyBorder="1"/>
    <xf numFmtId="38" fontId="4" fillId="0" borderId="69" xfId="0" applyNumberFormat="1" applyFont="1" applyBorder="1" applyAlignment="1">
      <alignment horizontal="center"/>
    </xf>
    <xf numFmtId="38" fontId="0" fillId="0" borderId="0" xfId="0" applyNumberFormat="1" applyAlignment="1">
      <alignment horizontal="center"/>
    </xf>
    <xf numFmtId="0" fontId="0" fillId="0" borderId="0" xfId="0" applyAlignment="1">
      <alignment horizontal="left" indent="3"/>
    </xf>
    <xf numFmtId="0" fontId="0" fillId="0" borderId="0" xfId="0" quotePrefix="1" applyAlignment="1">
      <alignment horizontal="left" indent="3"/>
    </xf>
    <xf numFmtId="0" fontId="4" fillId="0" borderId="0" xfId="0" applyFont="1" applyAlignment="1">
      <alignment horizontal="left" indent="3"/>
    </xf>
    <xf numFmtId="0" fontId="7" fillId="0" borderId="7" xfId="0" quotePrefix="1" applyFont="1" applyBorder="1" applyAlignment="1" applyProtection="1">
      <alignment horizontal="center" vertical="center"/>
      <protection locked="0"/>
    </xf>
    <xf numFmtId="0" fontId="11" fillId="0" borderId="0" xfId="0" applyFont="1"/>
    <xf numFmtId="0" fontId="2" fillId="0" borderId="24" xfId="0" applyFont="1" applyBorder="1"/>
    <xf numFmtId="0" fontId="2" fillId="0" borderId="26" xfId="0" applyFont="1" applyBorder="1"/>
    <xf numFmtId="6" fontId="4" fillId="0" borderId="31" xfId="0" applyNumberFormat="1" applyFont="1" applyBorder="1" applyAlignment="1">
      <alignment horizontal="center"/>
    </xf>
    <xf numFmtId="165" fontId="4" fillId="0" borderId="31" xfId="0" applyNumberFormat="1" applyFont="1" applyBorder="1" applyAlignment="1">
      <alignment horizontal="center"/>
    </xf>
    <xf numFmtId="38" fontId="4" fillId="0" borderId="31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0" fontId="5" fillId="0" borderId="71" xfId="0" applyFont="1" applyBorder="1" applyAlignment="1">
      <alignment horizontal="centerContinuous"/>
    </xf>
    <xf numFmtId="38" fontId="0" fillId="0" borderId="37" xfId="0" applyNumberFormat="1" applyBorder="1" applyAlignment="1">
      <alignment horizontal="center"/>
    </xf>
    <xf numFmtId="38" fontId="0" fillId="0" borderId="58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38" fontId="0" fillId="0" borderId="72" xfId="0" applyNumberFormat="1" applyBorder="1" applyAlignment="1">
      <alignment horizontal="center"/>
    </xf>
    <xf numFmtId="38" fontId="0" fillId="0" borderId="73" xfId="0" applyNumberFormat="1" applyBorder="1" applyAlignment="1">
      <alignment horizontal="center"/>
    </xf>
    <xf numFmtId="0" fontId="0" fillId="0" borderId="73" xfId="0" applyBorder="1" applyAlignment="1">
      <alignment horizontal="center"/>
    </xf>
    <xf numFmtId="38" fontId="0" fillId="0" borderId="74" xfId="0" applyNumberFormat="1" applyBorder="1" applyAlignment="1">
      <alignment horizontal="center"/>
    </xf>
    <xf numFmtId="0" fontId="4" fillId="0" borderId="75" xfId="0" applyFont="1" applyBorder="1" applyAlignment="1">
      <alignment horizontal="center"/>
    </xf>
    <xf numFmtId="38" fontId="4" fillId="0" borderId="75" xfId="0" applyNumberFormat="1" applyFont="1" applyBorder="1" applyAlignment="1">
      <alignment horizontal="center"/>
    </xf>
    <xf numFmtId="38" fontId="0" fillId="0" borderId="68" xfId="0" applyNumberForma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5" fillId="0" borderId="76" xfId="0" applyFont="1" applyBorder="1" applyAlignment="1">
      <alignment horizontal="centerContinuous"/>
    </xf>
    <xf numFmtId="0" fontId="0" fillId="0" borderId="76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1" xfId="0" applyBorder="1" applyAlignment="1">
      <alignment horizontal="left"/>
    </xf>
    <xf numFmtId="0" fontId="7" fillId="0" borderId="10" xfId="0" applyFont="1" applyBorder="1" applyAlignment="1" applyProtection="1">
      <alignment horizontal="center" vertical="center"/>
      <protection locked="0"/>
    </xf>
    <xf numFmtId="6" fontId="4" fillId="0" borderId="68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0" fillId="0" borderId="66" xfId="0" applyBorder="1" applyAlignment="1">
      <alignment horizontal="center"/>
    </xf>
    <xf numFmtId="38" fontId="0" fillId="0" borderId="79" xfId="0" applyNumberFormat="1" applyBorder="1" applyAlignment="1">
      <alignment horizontal="center"/>
    </xf>
    <xf numFmtId="0" fontId="0" fillId="0" borderId="79" xfId="0" applyBorder="1" applyAlignment="1">
      <alignment horizontal="center"/>
    </xf>
    <xf numFmtId="3" fontId="0" fillId="0" borderId="79" xfId="0" applyNumberFormat="1" applyBorder="1" applyAlignment="1">
      <alignment horizontal="center"/>
    </xf>
    <xf numFmtId="3" fontId="0" fillId="0" borderId="80" xfId="0" applyNumberFormat="1" applyBorder="1" applyAlignment="1">
      <alignment horizontal="center"/>
    </xf>
    <xf numFmtId="0" fontId="7" fillId="0" borderId="13" xfId="0" applyFont="1" applyBorder="1" applyAlignment="1" applyProtection="1">
      <alignment horizontal="center" vertical="center"/>
      <protection locked="0"/>
    </xf>
    <xf numFmtId="38" fontId="4" fillId="0" borderId="81" xfId="0" applyNumberFormat="1" applyFont="1" applyBorder="1" applyAlignment="1">
      <alignment horizontal="center"/>
    </xf>
    <xf numFmtId="16" fontId="7" fillId="0" borderId="7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/>
    </xf>
    <xf numFmtId="0" fontId="4" fillId="0" borderId="0" xfId="0" applyFont="1" applyFill="1"/>
    <xf numFmtId="0" fontId="5" fillId="0" borderId="71" xfId="0" applyFont="1" applyFill="1" applyBorder="1" applyAlignment="1">
      <alignment horizontal="centerContinuous"/>
    </xf>
    <xf numFmtId="16" fontId="7" fillId="0" borderId="10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62" xfId="0" applyNumberFormat="1" applyFont="1" applyFill="1" applyBorder="1" applyAlignment="1">
      <alignment horizontal="center"/>
    </xf>
    <xf numFmtId="38" fontId="4" fillId="0" borderId="75" xfId="0" applyNumberFormat="1" applyFont="1" applyFill="1" applyBorder="1" applyAlignment="1">
      <alignment horizontal="center"/>
    </xf>
    <xf numFmtId="38" fontId="4" fillId="0" borderId="77" xfId="0" applyNumberFormat="1" applyFont="1" applyFill="1" applyBorder="1" applyAlignment="1">
      <alignment horizontal="center"/>
    </xf>
    <xf numFmtId="0" fontId="4" fillId="0" borderId="62" xfId="0" applyFont="1" applyFill="1" applyBorder="1" applyAlignment="1">
      <alignment horizontal="center"/>
    </xf>
    <xf numFmtId="38" fontId="4" fillId="0" borderId="63" xfId="0" applyNumberFormat="1" applyFont="1" applyFill="1" applyBorder="1" applyAlignment="1">
      <alignment horizontal="center"/>
    </xf>
    <xf numFmtId="38" fontId="4" fillId="0" borderId="64" xfId="0" applyNumberFormat="1" applyFont="1" applyFill="1" applyBorder="1" applyAlignment="1">
      <alignment horizontal="center"/>
    </xf>
    <xf numFmtId="38" fontId="4" fillId="0" borderId="65" xfId="0" applyNumberFormat="1" applyFont="1" applyFill="1" applyBorder="1" applyAlignment="1">
      <alignment horizontal="center"/>
    </xf>
    <xf numFmtId="6" fontId="4" fillId="0" borderId="66" xfId="0" applyNumberFormat="1" applyFont="1" applyFill="1" applyBorder="1" applyAlignment="1">
      <alignment horizontal="center"/>
    </xf>
    <xf numFmtId="6" fontId="4" fillId="0" borderId="64" xfId="0" applyNumberFormat="1" applyFont="1" applyFill="1" applyBorder="1" applyAlignment="1">
      <alignment horizontal="center"/>
    </xf>
    <xf numFmtId="6" fontId="4" fillId="0" borderId="65" xfId="0" applyNumberFormat="1" applyFont="1" applyFill="1" applyBorder="1" applyAlignment="1">
      <alignment horizontal="center"/>
    </xf>
    <xf numFmtId="0" fontId="4" fillId="0" borderId="66" xfId="0" applyFont="1" applyFill="1" applyBorder="1" applyAlignment="1">
      <alignment horizontal="center"/>
    </xf>
    <xf numFmtId="3" fontId="4" fillId="0" borderId="64" xfId="0" applyNumberFormat="1" applyFont="1" applyFill="1" applyBorder="1" applyAlignment="1">
      <alignment horizontal="center"/>
    </xf>
    <xf numFmtId="0" fontId="4" fillId="0" borderId="64" xfId="0" applyFont="1" applyFill="1" applyBorder="1" applyAlignment="1">
      <alignment horizontal="center"/>
    </xf>
    <xf numFmtId="6" fontId="4" fillId="0" borderId="67" xfId="0" applyNumberFormat="1" applyFont="1" applyFill="1" applyBorder="1" applyAlignment="1">
      <alignment horizontal="center"/>
    </xf>
    <xf numFmtId="0" fontId="4" fillId="0" borderId="67" xfId="0" applyFont="1" applyFill="1" applyBorder="1" applyAlignment="1">
      <alignment horizontal="center"/>
    </xf>
    <xf numFmtId="3" fontId="4" fillId="0" borderId="67" xfId="0" applyNumberFormat="1" applyFont="1" applyFill="1" applyBorder="1" applyAlignment="1">
      <alignment horizontal="center"/>
    </xf>
    <xf numFmtId="0" fontId="4" fillId="0" borderId="53" xfId="0" applyFont="1" applyFill="1" applyBorder="1" applyAlignment="1">
      <alignment horizontal="center"/>
    </xf>
    <xf numFmtId="6" fontId="4" fillId="0" borderId="62" xfId="0" applyNumberFormat="1" applyFont="1" applyFill="1" applyBorder="1" applyAlignment="1">
      <alignment horizontal="center"/>
    </xf>
    <xf numFmtId="6" fontId="4" fillId="0" borderId="53" xfId="0" applyNumberFormat="1" applyFont="1" applyFill="1" applyBorder="1" applyAlignment="1">
      <alignment horizontal="center"/>
    </xf>
    <xf numFmtId="6" fontId="4" fillId="0" borderId="63" xfId="0" applyNumberFormat="1" applyFont="1" applyFill="1" applyBorder="1" applyAlignment="1">
      <alignment horizontal="center"/>
    </xf>
    <xf numFmtId="165" fontId="4" fillId="0" borderId="53" xfId="0" applyNumberFormat="1" applyFont="1" applyFill="1" applyBorder="1" applyAlignment="1">
      <alignment horizontal="center"/>
    </xf>
    <xf numFmtId="38" fontId="4" fillId="0" borderId="53" xfId="0" applyNumberFormat="1" applyFont="1" applyFill="1" applyBorder="1" applyAlignment="1">
      <alignment horizontal="center"/>
    </xf>
    <xf numFmtId="0" fontId="4" fillId="0" borderId="78" xfId="0" applyFont="1" applyFill="1" applyBorder="1" applyAlignment="1">
      <alignment horizontal="center"/>
    </xf>
    <xf numFmtId="0" fontId="4" fillId="0" borderId="75" xfId="0" applyFont="1" applyFill="1" applyBorder="1" applyAlignment="1">
      <alignment horizontal="center"/>
    </xf>
    <xf numFmtId="38" fontId="4" fillId="0" borderId="66" xfId="0" applyNumberFormat="1" applyFont="1" applyFill="1" applyBorder="1" applyAlignment="1">
      <alignment horizontal="center"/>
    </xf>
    <xf numFmtId="0" fontId="0" fillId="0" borderId="75" xfId="0" applyFill="1" applyBorder="1" applyAlignment="1">
      <alignment horizontal="center"/>
    </xf>
    <xf numFmtId="0" fontId="0" fillId="0" borderId="68" xfId="0" applyFill="1" applyBorder="1" applyAlignment="1">
      <alignment horizontal="center"/>
    </xf>
    <xf numFmtId="38" fontId="4" fillId="0" borderId="82" xfId="0" applyNumberFormat="1" applyFont="1" applyFill="1" applyBorder="1" applyAlignment="1">
      <alignment horizontal="center"/>
    </xf>
    <xf numFmtId="0" fontId="0" fillId="0" borderId="0" xfId="0" applyFill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50" xfId="0" applyFont="1" applyBorder="1" applyAlignment="1" applyProtection="1">
      <alignment horizontal="left"/>
      <protection locked="0"/>
    </xf>
    <xf numFmtId="0" fontId="0" fillId="0" borderId="50" xfId="0" applyBorder="1" applyAlignment="1">
      <alignment horizontal="left"/>
    </xf>
    <xf numFmtId="0" fontId="0" fillId="0" borderId="0" xfId="0" applyAlignment="1"/>
    <xf numFmtId="15" fontId="3" fillId="0" borderId="2" xfId="0" quotePrefix="1" applyNumberFormat="1" applyFont="1" applyBorder="1" applyAlignment="1" applyProtection="1">
      <alignment horizontal="left"/>
      <protection locked="0"/>
    </xf>
    <xf numFmtId="0" fontId="0" fillId="0" borderId="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669BC-A95B-4463-B8B6-D4E27F498A66}">
  <dimension ref="A1:AZ162"/>
  <sheetViews>
    <sheetView tabSelected="1" zoomScale="85" zoomScaleNormal="85" workbookViewId="0">
      <pane xSplit="2" ySplit="8" topLeftCell="AE30" activePane="bottomRight" state="frozen"/>
      <selection pane="topRight" activeCell="C1" sqref="C1"/>
      <selection pane="bottomLeft" activeCell="A9" sqref="A9"/>
      <selection pane="bottomRight" activeCell="C4" sqref="C4:I4"/>
    </sheetView>
  </sheetViews>
  <sheetFormatPr defaultColWidth="9.140625" defaultRowHeight="15" x14ac:dyDescent="0.25"/>
  <cols>
    <col min="1" max="1" width="5.85546875" customWidth="1"/>
    <col min="2" max="2" width="54.7109375" customWidth="1"/>
    <col min="3" max="3" width="13.28515625" customWidth="1"/>
    <col min="4" max="4" width="13.42578125" customWidth="1"/>
    <col min="5" max="11" width="11.85546875" bestFit="1" customWidth="1"/>
    <col min="12" max="12" width="12.42578125" bestFit="1" customWidth="1"/>
    <col min="13" max="13" width="13.140625" customWidth="1"/>
    <col min="14" max="15" width="12.42578125" bestFit="1" customWidth="1"/>
    <col min="16" max="16" width="11.42578125" customWidth="1"/>
    <col min="17" max="17" width="12.28515625" customWidth="1"/>
    <col min="18" max="18" width="13.140625" customWidth="1"/>
    <col min="19" max="19" width="11" customWidth="1"/>
    <col min="20" max="23" width="11.42578125" customWidth="1"/>
    <col min="24" max="29" width="12.140625" customWidth="1"/>
    <col min="30" max="31" width="14.28515625" customWidth="1"/>
    <col min="32" max="32" width="13.28515625" customWidth="1"/>
    <col min="33" max="33" width="13.28515625" style="249" customWidth="1"/>
    <col min="34" max="34" width="11.42578125" bestFit="1" customWidth="1"/>
    <col min="35" max="36" width="12.7109375" customWidth="1"/>
    <col min="37" max="37" width="12.42578125" customWidth="1"/>
    <col min="38" max="38" width="12.5703125" customWidth="1"/>
    <col min="39" max="39" width="12.42578125" customWidth="1"/>
    <col min="40" max="40" width="13.140625" customWidth="1"/>
    <col min="41" max="41" width="12.5703125" customWidth="1"/>
    <col min="42" max="42" width="11.7109375" customWidth="1"/>
    <col min="43" max="43" width="12.42578125" customWidth="1"/>
    <col min="44" max="47" width="12.140625" customWidth="1"/>
    <col min="48" max="48" width="13" customWidth="1"/>
    <col min="49" max="50" width="11.42578125" customWidth="1"/>
    <col min="51" max="51" width="12" customWidth="1"/>
    <col min="52" max="52" width="11.5703125" customWidth="1"/>
  </cols>
  <sheetData>
    <row r="1" spans="1:52" ht="15.6" thickTop="1" thickBot="1" x14ac:dyDescent="0.3">
      <c r="B1" s="250" t="s">
        <v>0</v>
      </c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1"/>
      <c r="AI1" s="251"/>
      <c r="AJ1" s="32"/>
      <c r="AK1" s="32"/>
      <c r="AL1" s="32"/>
      <c r="AM1" s="32"/>
      <c r="AN1" s="33"/>
    </row>
    <row r="2" spans="1:52" ht="17.100000000000001" customHeight="1" thickTop="1" x14ac:dyDescent="0.25">
      <c r="B2" s="4" t="s">
        <v>1</v>
      </c>
      <c r="C2" s="252" t="s">
        <v>2</v>
      </c>
      <c r="D2" s="253"/>
      <c r="E2" s="253"/>
      <c r="F2" s="253"/>
      <c r="G2" s="253"/>
      <c r="H2" s="253"/>
      <c r="I2" s="253"/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216"/>
      <c r="AH2" s="6"/>
      <c r="AI2" s="7"/>
    </row>
    <row r="3" spans="1:52" ht="17.100000000000001" customHeight="1" thickBot="1" x14ac:dyDescent="0.3">
      <c r="B3" s="1" t="s">
        <v>3</v>
      </c>
      <c r="C3" s="254" t="s">
        <v>4</v>
      </c>
      <c r="D3" s="254"/>
      <c r="E3" s="254"/>
      <c r="F3" s="254"/>
      <c r="G3" s="254"/>
      <c r="H3" s="254"/>
      <c r="I3" s="254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217"/>
      <c r="AH3" s="5"/>
      <c r="AI3" s="8"/>
    </row>
    <row r="4" spans="1:52" ht="15" customHeight="1" thickTop="1" thickBot="1" x14ac:dyDescent="0.3">
      <c r="B4" s="4" t="s">
        <v>5</v>
      </c>
      <c r="C4" s="255">
        <v>44477</v>
      </c>
      <c r="D4" s="256"/>
      <c r="E4" s="256"/>
      <c r="F4" s="256"/>
      <c r="G4" s="256"/>
      <c r="H4" s="256"/>
      <c r="I4" s="256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217"/>
      <c r="AH4" s="5"/>
      <c r="AI4" s="7"/>
    </row>
    <row r="5" spans="1:52" ht="15.6" hidden="1" thickTop="1" thickBot="1" x14ac:dyDescent="0.3">
      <c r="B5" s="4"/>
      <c r="C5" s="9"/>
      <c r="D5" s="9"/>
      <c r="E5" s="9"/>
      <c r="F5" s="5"/>
      <c r="G5" s="6"/>
      <c r="H5" s="5"/>
      <c r="I5" s="6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217"/>
      <c r="AH5" s="5"/>
      <c r="AI5" s="7"/>
    </row>
    <row r="6" spans="1:52" ht="15.6" hidden="1" thickTop="1" thickBot="1" x14ac:dyDescent="0.3">
      <c r="B6" s="10"/>
      <c r="C6" s="11"/>
      <c r="D6" s="12"/>
      <c r="E6" s="12"/>
      <c r="F6" s="12"/>
      <c r="G6" s="13"/>
      <c r="H6" s="12"/>
      <c r="I6" s="13"/>
      <c r="J6" s="14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218"/>
      <c r="AH6" s="12"/>
      <c r="AI6" s="15"/>
    </row>
    <row r="7" spans="1:52" s="2" customFormat="1" ht="15.6" thickTop="1" thickBot="1" x14ac:dyDescent="0.3">
      <c r="B7" s="16"/>
      <c r="C7" s="17">
        <v>2019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9"/>
      <c r="O7" s="20">
        <v>2020</v>
      </c>
      <c r="P7" s="18"/>
      <c r="Q7" s="18"/>
      <c r="R7" s="18"/>
      <c r="S7" s="18"/>
      <c r="T7" s="18"/>
      <c r="U7" s="21"/>
      <c r="V7" s="188"/>
      <c r="W7" s="188"/>
      <c r="X7" s="201"/>
      <c r="Y7" s="188">
        <v>2021</v>
      </c>
      <c r="Z7" s="188"/>
      <c r="AA7" s="188"/>
      <c r="AB7" s="188"/>
      <c r="AC7" s="201"/>
      <c r="AD7" s="188"/>
      <c r="AE7" s="188"/>
      <c r="AF7" s="188"/>
      <c r="AG7" s="219"/>
      <c r="AH7" s="17" t="s">
        <v>6</v>
      </c>
      <c r="AI7" s="21"/>
      <c r="AJ7" s="17"/>
      <c r="AK7" s="18"/>
      <c r="AL7" s="18"/>
      <c r="AM7" s="18"/>
      <c r="AN7" s="19"/>
      <c r="AO7" s="19"/>
      <c r="AP7" s="19"/>
      <c r="AQ7" s="19"/>
      <c r="AR7" s="203"/>
      <c r="AS7" s="204"/>
      <c r="AT7" s="204"/>
      <c r="AU7" s="204"/>
      <c r="AV7" s="204"/>
      <c r="AW7" s="204"/>
      <c r="AX7" s="204"/>
      <c r="AY7" s="204"/>
      <c r="AZ7" s="202"/>
    </row>
    <row r="8" spans="1:52" thickBot="1" x14ac:dyDescent="0.3">
      <c r="B8" s="22"/>
      <c r="C8" s="23" t="s">
        <v>7</v>
      </c>
      <c r="D8" s="24" t="s">
        <v>8</v>
      </c>
      <c r="E8" s="24" t="s">
        <v>9</v>
      </c>
      <c r="F8" s="24" t="s">
        <v>10</v>
      </c>
      <c r="G8" s="24" t="s">
        <v>11</v>
      </c>
      <c r="H8" s="24" t="s">
        <v>12</v>
      </c>
      <c r="I8" s="24" t="s">
        <v>13</v>
      </c>
      <c r="J8" s="24" t="s">
        <v>14</v>
      </c>
      <c r="K8" s="24" t="s">
        <v>15</v>
      </c>
      <c r="L8" s="24" t="s">
        <v>16</v>
      </c>
      <c r="M8" s="24" t="s">
        <v>17</v>
      </c>
      <c r="N8" s="25" t="s">
        <v>18</v>
      </c>
      <c r="O8" s="26" t="s">
        <v>7</v>
      </c>
      <c r="P8" s="180" t="s">
        <v>8</v>
      </c>
      <c r="Q8" s="180" t="s">
        <v>9</v>
      </c>
      <c r="R8" s="180" t="s">
        <v>10</v>
      </c>
      <c r="S8" s="24" t="s">
        <v>19</v>
      </c>
      <c r="T8" s="24" t="s">
        <v>12</v>
      </c>
      <c r="U8" s="24" t="s">
        <v>13</v>
      </c>
      <c r="V8" s="24" t="s">
        <v>14</v>
      </c>
      <c r="W8" s="24" t="s">
        <v>15</v>
      </c>
      <c r="X8" s="205" t="s">
        <v>16</v>
      </c>
      <c r="Y8" s="26" t="s">
        <v>17</v>
      </c>
      <c r="Z8" s="24" t="s">
        <v>18</v>
      </c>
      <c r="AA8" s="24" t="s">
        <v>7</v>
      </c>
      <c r="AB8" s="24" t="s">
        <v>8</v>
      </c>
      <c r="AC8" s="24" t="s">
        <v>9</v>
      </c>
      <c r="AD8" s="24" t="s">
        <v>10</v>
      </c>
      <c r="AE8" s="24" t="s">
        <v>19</v>
      </c>
      <c r="AF8" s="215" t="s">
        <v>12</v>
      </c>
      <c r="AG8" s="220" t="s">
        <v>13</v>
      </c>
      <c r="AH8" s="213" t="s">
        <v>7</v>
      </c>
      <c r="AI8" s="24" t="s">
        <v>8</v>
      </c>
      <c r="AJ8" s="24" t="s">
        <v>9</v>
      </c>
      <c r="AK8" s="24" t="s">
        <v>10</v>
      </c>
      <c r="AL8" s="24" t="s">
        <v>19</v>
      </c>
      <c r="AM8" s="24" t="s">
        <v>12</v>
      </c>
      <c r="AN8" s="24" t="s">
        <v>13</v>
      </c>
      <c r="AO8" s="24" t="s">
        <v>14</v>
      </c>
      <c r="AP8" s="24" t="s">
        <v>15</v>
      </c>
      <c r="AQ8" s="24" t="s">
        <v>16</v>
      </c>
      <c r="AR8" s="24" t="s">
        <v>17</v>
      </c>
      <c r="AS8" s="24" t="s">
        <v>18</v>
      </c>
      <c r="AT8" s="24" t="s">
        <v>7</v>
      </c>
      <c r="AU8" s="24" t="s">
        <v>8</v>
      </c>
      <c r="AV8" s="24" t="s">
        <v>9</v>
      </c>
      <c r="AW8" s="24" t="s">
        <v>20</v>
      </c>
      <c r="AX8" s="24" t="s">
        <v>11</v>
      </c>
      <c r="AY8" s="24" t="s">
        <v>12</v>
      </c>
      <c r="AZ8" s="27" t="s">
        <v>13</v>
      </c>
    </row>
    <row r="9" spans="1:52" ht="14.25" x14ac:dyDescent="0.25">
      <c r="A9" s="3">
        <v>1</v>
      </c>
      <c r="B9" s="182" t="s">
        <v>21</v>
      </c>
      <c r="C9" s="38"/>
      <c r="D9" s="39"/>
      <c r="E9" s="39"/>
      <c r="F9" s="39"/>
      <c r="G9" s="39"/>
      <c r="H9" s="39"/>
      <c r="I9" s="39"/>
      <c r="J9" s="39"/>
      <c r="K9" s="39"/>
      <c r="L9" s="39"/>
      <c r="M9" s="39"/>
      <c r="N9" s="40"/>
      <c r="O9" s="38"/>
      <c r="P9" s="39"/>
      <c r="Q9" s="39"/>
      <c r="R9" s="39"/>
      <c r="S9" s="39"/>
      <c r="T9" s="39"/>
      <c r="U9" s="39"/>
      <c r="V9" s="39"/>
      <c r="W9" s="39"/>
      <c r="X9" s="199"/>
      <c r="Y9" s="41"/>
      <c r="Z9" s="39"/>
      <c r="AA9" s="39"/>
      <c r="AB9" s="39"/>
      <c r="AC9" s="39"/>
      <c r="AD9" s="39"/>
      <c r="AE9" s="39"/>
      <c r="AF9" s="39"/>
      <c r="AG9" s="221"/>
      <c r="AH9" s="41"/>
      <c r="AI9" s="42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4"/>
    </row>
    <row r="10" spans="1:52" ht="14.25" x14ac:dyDescent="0.25">
      <c r="A10" s="3"/>
      <c r="B10" s="29" t="s">
        <v>22</v>
      </c>
      <c r="C10" s="45">
        <v>28225</v>
      </c>
      <c r="D10" s="46">
        <v>28195</v>
      </c>
      <c r="E10" s="46">
        <v>28074</v>
      </c>
      <c r="F10" s="46">
        <v>28058</v>
      </c>
      <c r="G10" s="46">
        <v>28217</v>
      </c>
      <c r="H10" s="46">
        <v>28115</v>
      </c>
      <c r="I10" s="46">
        <v>29235</v>
      </c>
      <c r="J10" s="46">
        <v>29417</v>
      </c>
      <c r="K10" s="46">
        <v>29396</v>
      </c>
      <c r="L10" s="46">
        <v>29625</v>
      </c>
      <c r="M10" s="46">
        <v>29618</v>
      </c>
      <c r="N10" s="46">
        <v>29223</v>
      </c>
      <c r="O10" s="45">
        <v>29185</v>
      </c>
      <c r="P10" s="46">
        <v>29165</v>
      </c>
      <c r="Q10" s="46">
        <v>28981</v>
      </c>
      <c r="R10" s="46">
        <v>28968</v>
      </c>
      <c r="S10" s="46">
        <v>28990</v>
      </c>
      <c r="T10" s="46">
        <v>28818</v>
      </c>
      <c r="U10" s="46">
        <v>29225</v>
      </c>
      <c r="V10" s="46">
        <v>29354</v>
      </c>
      <c r="W10" s="46">
        <v>29330</v>
      </c>
      <c r="X10" s="197">
        <v>29488</v>
      </c>
      <c r="Y10" s="48">
        <v>29522</v>
      </c>
      <c r="Z10" s="46">
        <v>29196</v>
      </c>
      <c r="AA10" s="46">
        <v>29125</v>
      </c>
      <c r="AB10" s="46">
        <v>29167</v>
      </c>
      <c r="AC10" s="46">
        <v>28964</v>
      </c>
      <c r="AD10" s="46">
        <v>28937</v>
      </c>
      <c r="AE10" s="46">
        <v>28999</v>
      </c>
      <c r="AF10" s="46">
        <v>28936</v>
      </c>
      <c r="AG10" s="222">
        <v>28978</v>
      </c>
      <c r="AH10" s="48">
        <f t="shared" ref="AH10:AQ14" si="0">C10-O10</f>
        <v>-960</v>
      </c>
      <c r="AI10" s="48">
        <f t="shared" si="0"/>
        <v>-970</v>
      </c>
      <c r="AJ10" s="48">
        <f t="shared" si="0"/>
        <v>-907</v>
      </c>
      <c r="AK10" s="48">
        <f t="shared" si="0"/>
        <v>-910</v>
      </c>
      <c r="AL10" s="48">
        <f t="shared" si="0"/>
        <v>-773</v>
      </c>
      <c r="AM10" s="48">
        <f t="shared" si="0"/>
        <v>-703</v>
      </c>
      <c r="AN10" s="48">
        <f t="shared" si="0"/>
        <v>10</v>
      </c>
      <c r="AO10" s="48">
        <f t="shared" si="0"/>
        <v>63</v>
      </c>
      <c r="AP10" s="48">
        <f t="shared" si="0"/>
        <v>66</v>
      </c>
      <c r="AQ10" s="48">
        <f t="shared" si="0"/>
        <v>137</v>
      </c>
      <c r="AR10" s="48">
        <f t="shared" ref="AR10:AZ14" si="1">M10-Y10</f>
        <v>96</v>
      </c>
      <c r="AS10" s="48">
        <f t="shared" si="1"/>
        <v>27</v>
      </c>
      <c r="AT10" s="48">
        <f t="shared" si="1"/>
        <v>60</v>
      </c>
      <c r="AU10" s="48">
        <f t="shared" si="1"/>
        <v>-2</v>
      </c>
      <c r="AV10" s="48">
        <f t="shared" si="1"/>
        <v>17</v>
      </c>
      <c r="AW10" s="48">
        <f t="shared" si="1"/>
        <v>31</v>
      </c>
      <c r="AX10" s="48">
        <f t="shared" si="1"/>
        <v>-9</v>
      </c>
      <c r="AY10" s="48">
        <f t="shared" si="1"/>
        <v>-118</v>
      </c>
      <c r="AZ10" s="60">
        <f t="shared" si="1"/>
        <v>247</v>
      </c>
    </row>
    <row r="11" spans="1:52" ht="14.25" x14ac:dyDescent="0.25">
      <c r="A11" s="3"/>
      <c r="B11" s="29" t="s">
        <v>23</v>
      </c>
      <c r="C11" s="45">
        <v>6847</v>
      </c>
      <c r="D11" s="46">
        <v>6906</v>
      </c>
      <c r="E11" s="46">
        <v>7001</v>
      </c>
      <c r="F11" s="46">
        <v>6851</v>
      </c>
      <c r="G11" s="46">
        <v>6591</v>
      </c>
      <c r="H11" s="46">
        <v>6586</v>
      </c>
      <c r="I11" s="46">
        <v>5369</v>
      </c>
      <c r="J11" s="46">
        <v>5299</v>
      </c>
      <c r="K11" s="46">
        <v>5531</v>
      </c>
      <c r="L11" s="46">
        <v>5524</v>
      </c>
      <c r="M11" s="46">
        <v>5601</v>
      </c>
      <c r="N11" s="46">
        <v>6015</v>
      </c>
      <c r="O11" s="45">
        <v>6052</v>
      </c>
      <c r="P11" s="46">
        <v>6043</v>
      </c>
      <c r="Q11" s="46">
        <v>6226</v>
      </c>
      <c r="R11" s="46">
        <v>6204</v>
      </c>
      <c r="S11" s="46">
        <v>6092</v>
      </c>
      <c r="T11" s="46">
        <v>6236</v>
      </c>
      <c r="U11" s="46">
        <v>5846</v>
      </c>
      <c r="V11" s="46">
        <v>5770</v>
      </c>
      <c r="W11" s="46">
        <v>5888</v>
      </c>
      <c r="X11" s="197">
        <v>5809</v>
      </c>
      <c r="Y11" s="48">
        <v>5879</v>
      </c>
      <c r="Z11" s="46">
        <v>6210</v>
      </c>
      <c r="AA11" s="46">
        <v>6300</v>
      </c>
      <c r="AB11" s="46">
        <v>6274</v>
      </c>
      <c r="AC11" s="46">
        <v>6459</v>
      </c>
      <c r="AD11" s="46">
        <v>6426</v>
      </c>
      <c r="AE11" s="46">
        <v>6323</v>
      </c>
      <c r="AF11" s="46">
        <v>6358</v>
      </c>
      <c r="AG11" s="222">
        <v>6252</v>
      </c>
      <c r="AH11" s="48">
        <f t="shared" si="0"/>
        <v>795</v>
      </c>
      <c r="AI11" s="48">
        <f t="shared" si="0"/>
        <v>863</v>
      </c>
      <c r="AJ11" s="48">
        <f t="shared" si="0"/>
        <v>775</v>
      </c>
      <c r="AK11" s="48">
        <f t="shared" si="0"/>
        <v>647</v>
      </c>
      <c r="AL11" s="48">
        <f t="shared" si="0"/>
        <v>499</v>
      </c>
      <c r="AM11" s="48">
        <f t="shared" si="0"/>
        <v>350</v>
      </c>
      <c r="AN11" s="48">
        <f t="shared" si="0"/>
        <v>-477</v>
      </c>
      <c r="AO11" s="48">
        <f t="shared" si="0"/>
        <v>-471</v>
      </c>
      <c r="AP11" s="48">
        <f t="shared" si="0"/>
        <v>-357</v>
      </c>
      <c r="AQ11" s="48">
        <f t="shared" si="0"/>
        <v>-285</v>
      </c>
      <c r="AR11" s="48">
        <f t="shared" si="1"/>
        <v>-278</v>
      </c>
      <c r="AS11" s="48">
        <f t="shared" si="1"/>
        <v>-195</v>
      </c>
      <c r="AT11" s="48">
        <f t="shared" si="1"/>
        <v>-248</v>
      </c>
      <c r="AU11" s="48">
        <f t="shared" si="1"/>
        <v>-231</v>
      </c>
      <c r="AV11" s="48">
        <f t="shared" si="1"/>
        <v>-233</v>
      </c>
      <c r="AW11" s="48">
        <f t="shared" si="1"/>
        <v>-222</v>
      </c>
      <c r="AX11" s="48">
        <f t="shared" si="1"/>
        <v>-231</v>
      </c>
      <c r="AY11" s="48">
        <f t="shared" si="1"/>
        <v>-122</v>
      </c>
      <c r="AZ11" s="47">
        <f t="shared" si="1"/>
        <v>-406</v>
      </c>
    </row>
    <row r="12" spans="1:52" ht="14.25" x14ac:dyDescent="0.25">
      <c r="A12" s="3"/>
      <c r="B12" s="29" t="s">
        <v>24</v>
      </c>
      <c r="C12" s="45">
        <v>4602</v>
      </c>
      <c r="D12" s="46">
        <v>4628</v>
      </c>
      <c r="E12" s="46">
        <v>4616</v>
      </c>
      <c r="F12" s="46">
        <v>4612</v>
      </c>
      <c r="G12" s="46">
        <v>4584</v>
      </c>
      <c r="H12" s="46">
        <v>4577</v>
      </c>
      <c r="I12" s="46">
        <v>4563</v>
      </c>
      <c r="J12" s="46">
        <v>4570</v>
      </c>
      <c r="K12" s="46">
        <v>4601</v>
      </c>
      <c r="L12" s="46">
        <v>4630</v>
      </c>
      <c r="M12" s="46">
        <v>4633</v>
      </c>
      <c r="N12" s="46">
        <v>4640</v>
      </c>
      <c r="O12" s="45">
        <v>4643</v>
      </c>
      <c r="P12" s="46">
        <v>4643</v>
      </c>
      <c r="Q12" s="46">
        <v>4633</v>
      </c>
      <c r="R12" s="46">
        <v>4629</v>
      </c>
      <c r="S12" s="46">
        <v>4622</v>
      </c>
      <c r="T12" s="46">
        <v>4621</v>
      </c>
      <c r="U12" s="46">
        <v>4619</v>
      </c>
      <c r="V12" s="46">
        <v>4621</v>
      </c>
      <c r="W12" s="46">
        <v>4620</v>
      </c>
      <c r="X12" s="197">
        <v>4632</v>
      </c>
      <c r="Y12" s="48">
        <v>4647</v>
      </c>
      <c r="Z12" s="46">
        <v>4650</v>
      </c>
      <c r="AA12" s="46">
        <v>4655</v>
      </c>
      <c r="AB12" s="46">
        <v>4649</v>
      </c>
      <c r="AC12" s="46">
        <v>4639</v>
      </c>
      <c r="AD12" s="46">
        <v>4638</v>
      </c>
      <c r="AE12" s="46">
        <v>4628</v>
      </c>
      <c r="AF12" s="46">
        <v>4622</v>
      </c>
      <c r="AG12" s="222">
        <v>4614</v>
      </c>
      <c r="AH12" s="48">
        <f t="shared" si="0"/>
        <v>-41</v>
      </c>
      <c r="AI12" s="48">
        <f t="shared" si="0"/>
        <v>-15</v>
      </c>
      <c r="AJ12" s="48">
        <f t="shared" si="0"/>
        <v>-17</v>
      </c>
      <c r="AK12" s="48">
        <f t="shared" si="0"/>
        <v>-17</v>
      </c>
      <c r="AL12" s="48">
        <f t="shared" si="0"/>
        <v>-38</v>
      </c>
      <c r="AM12" s="48">
        <f t="shared" si="0"/>
        <v>-44</v>
      </c>
      <c r="AN12" s="48">
        <f t="shared" si="0"/>
        <v>-56</v>
      </c>
      <c r="AO12" s="48">
        <f t="shared" si="0"/>
        <v>-51</v>
      </c>
      <c r="AP12" s="48">
        <f t="shared" si="0"/>
        <v>-19</v>
      </c>
      <c r="AQ12" s="48">
        <f t="shared" si="0"/>
        <v>-2</v>
      </c>
      <c r="AR12" s="48">
        <f t="shared" si="1"/>
        <v>-14</v>
      </c>
      <c r="AS12" s="48">
        <f t="shared" si="1"/>
        <v>-10</v>
      </c>
      <c r="AT12" s="48">
        <f t="shared" si="1"/>
        <v>-12</v>
      </c>
      <c r="AU12" s="48">
        <f t="shared" si="1"/>
        <v>-6</v>
      </c>
      <c r="AV12" s="48">
        <f t="shared" si="1"/>
        <v>-6</v>
      </c>
      <c r="AW12" s="48">
        <f t="shared" si="1"/>
        <v>-9</v>
      </c>
      <c r="AX12" s="48">
        <f t="shared" si="1"/>
        <v>-6</v>
      </c>
      <c r="AY12" s="48">
        <f t="shared" si="1"/>
        <v>-1</v>
      </c>
      <c r="AZ12" s="47">
        <f t="shared" si="1"/>
        <v>5</v>
      </c>
    </row>
    <row r="13" spans="1:52" ht="14.25" x14ac:dyDescent="0.25">
      <c r="A13" s="3"/>
      <c r="B13" s="29" t="s">
        <v>25</v>
      </c>
      <c r="C13" s="45">
        <v>612</v>
      </c>
      <c r="D13" s="46">
        <v>585</v>
      </c>
      <c r="E13" s="46">
        <v>583</v>
      </c>
      <c r="F13" s="46">
        <v>584</v>
      </c>
      <c r="G13" s="46">
        <v>585</v>
      </c>
      <c r="H13" s="46">
        <v>581</v>
      </c>
      <c r="I13" s="46">
        <v>580</v>
      </c>
      <c r="J13" s="46">
        <v>583</v>
      </c>
      <c r="K13" s="46">
        <v>587</v>
      </c>
      <c r="L13" s="46">
        <v>591</v>
      </c>
      <c r="M13" s="46">
        <v>592</v>
      </c>
      <c r="N13" s="46">
        <v>595</v>
      </c>
      <c r="O13" s="45">
        <v>594</v>
      </c>
      <c r="P13" s="46">
        <v>596</v>
      </c>
      <c r="Q13" s="46">
        <v>594</v>
      </c>
      <c r="R13" s="46">
        <v>593</v>
      </c>
      <c r="S13" s="46">
        <v>592</v>
      </c>
      <c r="T13" s="46">
        <v>591</v>
      </c>
      <c r="U13" s="46">
        <v>591</v>
      </c>
      <c r="V13" s="46">
        <v>592</v>
      </c>
      <c r="W13" s="46">
        <v>592</v>
      </c>
      <c r="X13" s="197">
        <v>593</v>
      </c>
      <c r="Y13" s="48">
        <v>596</v>
      </c>
      <c r="Z13" s="46">
        <v>596</v>
      </c>
      <c r="AA13" s="46">
        <v>593</v>
      </c>
      <c r="AB13" s="46">
        <v>587</v>
      </c>
      <c r="AC13" s="46">
        <v>588</v>
      </c>
      <c r="AD13" s="46">
        <v>587</v>
      </c>
      <c r="AE13" s="46">
        <v>587</v>
      </c>
      <c r="AF13" s="46">
        <v>588</v>
      </c>
      <c r="AG13" s="222">
        <v>580</v>
      </c>
      <c r="AH13" s="48">
        <f t="shared" si="0"/>
        <v>18</v>
      </c>
      <c r="AI13" s="48">
        <f t="shared" si="0"/>
        <v>-11</v>
      </c>
      <c r="AJ13" s="48">
        <f t="shared" si="0"/>
        <v>-11</v>
      </c>
      <c r="AK13" s="48">
        <f t="shared" si="0"/>
        <v>-9</v>
      </c>
      <c r="AL13" s="48">
        <f t="shared" si="0"/>
        <v>-7</v>
      </c>
      <c r="AM13" s="48">
        <f t="shared" si="0"/>
        <v>-10</v>
      </c>
      <c r="AN13" s="48">
        <f t="shared" si="0"/>
        <v>-11</v>
      </c>
      <c r="AO13" s="48">
        <f t="shared" si="0"/>
        <v>-9</v>
      </c>
      <c r="AP13" s="48">
        <f t="shared" si="0"/>
        <v>-5</v>
      </c>
      <c r="AQ13" s="48">
        <f t="shared" si="0"/>
        <v>-2</v>
      </c>
      <c r="AR13" s="48">
        <f t="shared" si="1"/>
        <v>-4</v>
      </c>
      <c r="AS13" s="48">
        <f t="shared" si="1"/>
        <v>-1</v>
      </c>
      <c r="AT13" s="48">
        <f t="shared" si="1"/>
        <v>1</v>
      </c>
      <c r="AU13" s="48">
        <f t="shared" si="1"/>
        <v>9</v>
      </c>
      <c r="AV13" s="48">
        <f t="shared" si="1"/>
        <v>6</v>
      </c>
      <c r="AW13" s="48">
        <f t="shared" si="1"/>
        <v>6</v>
      </c>
      <c r="AX13" s="48">
        <f t="shared" si="1"/>
        <v>5</v>
      </c>
      <c r="AY13" s="48">
        <f t="shared" si="1"/>
        <v>3</v>
      </c>
      <c r="AZ13" s="47">
        <f t="shared" si="1"/>
        <v>11</v>
      </c>
    </row>
    <row r="14" spans="1:52" ht="14.25" x14ac:dyDescent="0.25">
      <c r="A14" s="3"/>
      <c r="B14" s="29" t="s">
        <v>26</v>
      </c>
      <c r="C14" s="45">
        <v>114</v>
      </c>
      <c r="D14" s="46">
        <v>113</v>
      </c>
      <c r="E14" s="46">
        <v>115</v>
      </c>
      <c r="F14" s="46">
        <v>115</v>
      </c>
      <c r="G14" s="46">
        <v>117</v>
      </c>
      <c r="H14" s="46">
        <v>117</v>
      </c>
      <c r="I14" s="46">
        <v>117</v>
      </c>
      <c r="J14" s="46">
        <v>117</v>
      </c>
      <c r="K14" s="46">
        <v>117</v>
      </c>
      <c r="L14" s="46">
        <v>117</v>
      </c>
      <c r="M14" s="46">
        <v>117</v>
      </c>
      <c r="N14" s="46">
        <v>117</v>
      </c>
      <c r="O14" s="45">
        <v>115</v>
      </c>
      <c r="P14" s="46">
        <v>115</v>
      </c>
      <c r="Q14" s="46">
        <v>114</v>
      </c>
      <c r="R14" s="46">
        <v>114</v>
      </c>
      <c r="S14" s="46">
        <v>114</v>
      </c>
      <c r="T14" s="46">
        <v>114</v>
      </c>
      <c r="U14" s="46">
        <v>114</v>
      </c>
      <c r="V14" s="46">
        <v>114</v>
      </c>
      <c r="W14" s="46">
        <v>114</v>
      </c>
      <c r="X14" s="197">
        <v>115</v>
      </c>
      <c r="Y14" s="48">
        <v>114</v>
      </c>
      <c r="Z14" s="46">
        <v>114</v>
      </c>
      <c r="AA14" s="46">
        <v>110</v>
      </c>
      <c r="AB14" s="46">
        <v>116</v>
      </c>
      <c r="AC14" s="46">
        <v>117</v>
      </c>
      <c r="AD14" s="46">
        <v>115</v>
      </c>
      <c r="AE14" s="46">
        <v>115</v>
      </c>
      <c r="AF14" s="46">
        <v>113</v>
      </c>
      <c r="AG14" s="222">
        <v>112</v>
      </c>
      <c r="AH14" s="48">
        <f t="shared" si="0"/>
        <v>-1</v>
      </c>
      <c r="AI14" s="48">
        <f t="shared" si="0"/>
        <v>-2</v>
      </c>
      <c r="AJ14" s="48">
        <f t="shared" si="0"/>
        <v>1</v>
      </c>
      <c r="AK14" s="48">
        <f t="shared" si="0"/>
        <v>1</v>
      </c>
      <c r="AL14" s="48">
        <f t="shared" si="0"/>
        <v>3</v>
      </c>
      <c r="AM14" s="48">
        <f t="shared" si="0"/>
        <v>3</v>
      </c>
      <c r="AN14" s="48">
        <f t="shared" si="0"/>
        <v>3</v>
      </c>
      <c r="AO14" s="48">
        <f t="shared" si="0"/>
        <v>3</v>
      </c>
      <c r="AP14" s="48">
        <f t="shared" si="0"/>
        <v>3</v>
      </c>
      <c r="AQ14" s="48">
        <f t="shared" si="0"/>
        <v>2</v>
      </c>
      <c r="AR14" s="48">
        <f t="shared" si="1"/>
        <v>3</v>
      </c>
      <c r="AS14" s="48">
        <f t="shared" si="1"/>
        <v>3</v>
      </c>
      <c r="AT14" s="48">
        <f t="shared" si="1"/>
        <v>5</v>
      </c>
      <c r="AU14" s="48">
        <f t="shared" si="1"/>
        <v>-1</v>
      </c>
      <c r="AV14" s="48">
        <f t="shared" si="1"/>
        <v>-3</v>
      </c>
      <c r="AW14" s="48">
        <f t="shared" si="1"/>
        <v>-1</v>
      </c>
      <c r="AX14" s="48">
        <f t="shared" si="1"/>
        <v>-1</v>
      </c>
      <c r="AY14" s="48">
        <f t="shared" si="1"/>
        <v>1</v>
      </c>
      <c r="AZ14" s="47">
        <f t="shared" si="1"/>
        <v>2</v>
      </c>
    </row>
    <row r="15" spans="1:52" thickBot="1" x14ac:dyDescent="0.3">
      <c r="A15" s="3"/>
      <c r="B15" s="31" t="s">
        <v>27</v>
      </c>
      <c r="C15" s="108">
        <f>SUM(C10:C14)</f>
        <v>40400</v>
      </c>
      <c r="D15" s="50">
        <f>SUM(D10:D14)</f>
        <v>40427</v>
      </c>
      <c r="E15" s="50">
        <f t="shared" ref="E15:U15" si="2">SUM(E10:E14)</f>
        <v>40389</v>
      </c>
      <c r="F15" s="50">
        <f t="shared" si="2"/>
        <v>40220</v>
      </c>
      <c r="G15" s="50">
        <f t="shared" si="2"/>
        <v>40094</v>
      </c>
      <c r="H15" s="50">
        <f t="shared" si="2"/>
        <v>39976</v>
      </c>
      <c r="I15" s="50">
        <f t="shared" si="2"/>
        <v>39864</v>
      </c>
      <c r="J15" s="50">
        <f t="shared" si="2"/>
        <v>39986</v>
      </c>
      <c r="K15" s="50">
        <f t="shared" si="2"/>
        <v>40232</v>
      </c>
      <c r="L15" s="50">
        <f t="shared" si="2"/>
        <v>40487</v>
      </c>
      <c r="M15" s="50">
        <f t="shared" si="2"/>
        <v>40561</v>
      </c>
      <c r="N15" s="49">
        <f t="shared" ref="N15" si="3">SUM(N10:N14)</f>
        <v>40590</v>
      </c>
      <c r="O15" s="50">
        <f t="shared" si="2"/>
        <v>40589</v>
      </c>
      <c r="P15" s="50">
        <f t="shared" si="2"/>
        <v>40562</v>
      </c>
      <c r="Q15" s="50">
        <f t="shared" si="2"/>
        <v>40548</v>
      </c>
      <c r="R15" s="50">
        <f t="shared" si="2"/>
        <v>40508</v>
      </c>
      <c r="S15" s="50">
        <f t="shared" si="2"/>
        <v>40410</v>
      </c>
      <c r="T15" s="50">
        <f t="shared" si="2"/>
        <v>40380</v>
      </c>
      <c r="U15" s="50">
        <f t="shared" si="2"/>
        <v>40395</v>
      </c>
      <c r="V15" s="50">
        <f t="shared" ref="V15" si="4">SUM(V10:V14)</f>
        <v>40451</v>
      </c>
      <c r="W15" s="50">
        <f t="shared" ref="W15" si="5">SUM(W10:W14)</f>
        <v>40544</v>
      </c>
      <c r="X15" s="156">
        <f t="shared" ref="X15:Z15" si="6">SUM(X10:X14)</f>
        <v>40637</v>
      </c>
      <c r="Y15" s="50">
        <f t="shared" si="6"/>
        <v>40758</v>
      </c>
      <c r="Z15" s="50">
        <f t="shared" si="6"/>
        <v>40766</v>
      </c>
      <c r="AA15" s="50">
        <f t="shared" ref="AA15:AB15" si="7">SUM(AA10:AA14)</f>
        <v>40783</v>
      </c>
      <c r="AB15" s="50">
        <f t="shared" si="7"/>
        <v>40793</v>
      </c>
      <c r="AC15" s="50">
        <f t="shared" ref="AC15" si="8">SUM(AC10:AC14)</f>
        <v>40767</v>
      </c>
      <c r="AD15" s="50">
        <f t="shared" ref="AD15:AF15" si="9">SUM(AD10:AD14)</f>
        <v>40703</v>
      </c>
      <c r="AE15" s="50">
        <f t="shared" si="9"/>
        <v>40652</v>
      </c>
      <c r="AF15" s="50">
        <f t="shared" si="9"/>
        <v>40617</v>
      </c>
      <c r="AG15" s="223">
        <f t="shared" ref="AG15" si="10">SUM(AG10:AG14)</f>
        <v>40536</v>
      </c>
      <c r="AH15" s="50">
        <f>SUM(AH10:AH14)</f>
        <v>-189</v>
      </c>
      <c r="AI15" s="50">
        <f>SUM(AI10:AI14)</f>
        <v>-135</v>
      </c>
      <c r="AJ15" s="50">
        <f t="shared" ref="AJ15:AN15" si="11">SUM(AJ10:AJ14)</f>
        <v>-159</v>
      </c>
      <c r="AK15" s="50">
        <f t="shared" si="11"/>
        <v>-288</v>
      </c>
      <c r="AL15" s="50">
        <f t="shared" si="11"/>
        <v>-316</v>
      </c>
      <c r="AM15" s="50">
        <f t="shared" si="11"/>
        <v>-404</v>
      </c>
      <c r="AN15" s="50">
        <f t="shared" si="11"/>
        <v>-531</v>
      </c>
      <c r="AO15" s="50">
        <f t="shared" ref="AO15:AP15" si="12">SUM(AO10:AO14)</f>
        <v>-465</v>
      </c>
      <c r="AP15" s="50">
        <f t="shared" si="12"/>
        <v>-312</v>
      </c>
      <c r="AQ15" s="50">
        <f t="shared" ref="AQ15:AR15" si="13">SUM(AQ10:AQ14)</f>
        <v>-150</v>
      </c>
      <c r="AR15" s="50">
        <f t="shared" si="13"/>
        <v>-197</v>
      </c>
      <c r="AS15" s="50">
        <f t="shared" ref="AS15:AT15" si="14">SUM(AS10:AS14)</f>
        <v>-176</v>
      </c>
      <c r="AT15" s="50">
        <f t="shared" si="14"/>
        <v>-194</v>
      </c>
      <c r="AU15" s="50">
        <f t="shared" ref="AU15:AV15" si="15">SUM(AU10:AU14)</f>
        <v>-231</v>
      </c>
      <c r="AV15" s="50">
        <f t="shared" si="15"/>
        <v>-219</v>
      </c>
      <c r="AW15" s="50">
        <f t="shared" ref="AW15:AX15" si="16">SUM(AW10:AW14)</f>
        <v>-195</v>
      </c>
      <c r="AX15" s="50">
        <f t="shared" si="16"/>
        <v>-242</v>
      </c>
      <c r="AY15" s="50">
        <f t="shared" ref="AY15:AZ15" si="17">SUM(AY10:AY14)</f>
        <v>-237</v>
      </c>
      <c r="AZ15" s="49">
        <f t="shared" si="17"/>
        <v>-141</v>
      </c>
    </row>
    <row r="16" spans="1:52" ht="16.350000000000001" x14ac:dyDescent="0.25">
      <c r="A16" s="3">
        <f>+A9+1</f>
        <v>2</v>
      </c>
      <c r="B16" s="174" t="s">
        <v>28</v>
      </c>
      <c r="C16" s="51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3"/>
      <c r="O16" s="51"/>
      <c r="P16" s="52"/>
      <c r="Q16" s="52"/>
      <c r="R16" s="52"/>
      <c r="S16" s="52"/>
      <c r="T16" s="52"/>
      <c r="U16" s="52"/>
      <c r="V16" s="52"/>
      <c r="W16" s="52"/>
      <c r="X16" s="196"/>
      <c r="Y16" s="54"/>
      <c r="Z16" s="52"/>
      <c r="AA16" s="52"/>
      <c r="AB16" s="52"/>
      <c r="AC16" s="52"/>
      <c r="AD16" s="52"/>
      <c r="AE16" s="52"/>
      <c r="AF16" s="52"/>
      <c r="AG16" s="224"/>
      <c r="AH16" s="54"/>
      <c r="AI16" s="55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7"/>
    </row>
    <row r="17" spans="1:52" ht="14.25" x14ac:dyDescent="0.25">
      <c r="A17" s="3"/>
      <c r="B17" s="29" t="s">
        <v>22</v>
      </c>
      <c r="C17" s="58">
        <v>5106</v>
      </c>
      <c r="D17" s="59">
        <v>5629</v>
      </c>
      <c r="E17" s="59">
        <v>6052</v>
      </c>
      <c r="F17" s="59">
        <v>6619</v>
      </c>
      <c r="G17" s="59">
        <v>6789</v>
      </c>
      <c r="H17" s="59">
        <v>6815</v>
      </c>
      <c r="I17" s="59">
        <v>6554</v>
      </c>
      <c r="J17" s="59">
        <v>6090</v>
      </c>
      <c r="K17" s="59">
        <v>5615</v>
      </c>
      <c r="L17" s="59">
        <v>5276</v>
      </c>
      <c r="M17" s="59">
        <v>4905</v>
      </c>
      <c r="N17" s="60">
        <v>4994</v>
      </c>
      <c r="O17" s="58">
        <v>5562</v>
      </c>
      <c r="P17" s="59">
        <v>6218</v>
      </c>
      <c r="Q17" s="59">
        <v>6479</v>
      </c>
      <c r="R17" s="59">
        <v>6868</v>
      </c>
      <c r="S17" s="59">
        <v>7274</v>
      </c>
      <c r="T17" s="59">
        <v>7080</v>
      </c>
      <c r="U17" s="59">
        <v>6895</v>
      </c>
      <c r="V17" s="59">
        <v>6690</v>
      </c>
      <c r="W17" s="59">
        <v>6353</v>
      </c>
      <c r="X17" s="154">
        <v>6248</v>
      </c>
      <c r="Y17" s="61">
        <v>5844</v>
      </c>
      <c r="Z17" s="59">
        <v>5991</v>
      </c>
      <c r="AA17" s="46">
        <v>5882</v>
      </c>
      <c r="AB17" s="46">
        <v>6507</v>
      </c>
      <c r="AC17" s="46">
        <v>6787</v>
      </c>
      <c r="AD17" s="46">
        <v>7320</v>
      </c>
      <c r="AE17" s="46">
        <v>7454</v>
      </c>
      <c r="AF17" s="46">
        <v>7512</v>
      </c>
      <c r="AG17" s="225">
        <v>7224</v>
      </c>
      <c r="AH17" s="61">
        <f t="shared" ref="AH17:AQ21" si="18">C17-O17</f>
        <v>-456</v>
      </c>
      <c r="AI17" s="61">
        <f t="shared" si="18"/>
        <v>-589</v>
      </c>
      <c r="AJ17" s="61">
        <f t="shared" si="18"/>
        <v>-427</v>
      </c>
      <c r="AK17" s="61">
        <f t="shared" si="18"/>
        <v>-249</v>
      </c>
      <c r="AL17" s="61">
        <f t="shared" si="18"/>
        <v>-485</v>
      </c>
      <c r="AM17" s="61">
        <f t="shared" si="18"/>
        <v>-265</v>
      </c>
      <c r="AN17" s="61">
        <f t="shared" si="18"/>
        <v>-341</v>
      </c>
      <c r="AO17" s="61">
        <f t="shared" si="18"/>
        <v>-600</v>
      </c>
      <c r="AP17" s="61">
        <f t="shared" si="18"/>
        <v>-738</v>
      </c>
      <c r="AQ17" s="61">
        <f t="shared" si="18"/>
        <v>-972</v>
      </c>
      <c r="AR17" s="61">
        <f t="shared" ref="AR17:AZ21" si="19">M17-Y17</f>
        <v>-939</v>
      </c>
      <c r="AS17" s="61">
        <f t="shared" si="19"/>
        <v>-997</v>
      </c>
      <c r="AT17" s="61">
        <f t="shared" si="19"/>
        <v>-320</v>
      </c>
      <c r="AU17" s="61">
        <f t="shared" si="19"/>
        <v>-289</v>
      </c>
      <c r="AV17" s="61">
        <f t="shared" si="19"/>
        <v>-308</v>
      </c>
      <c r="AW17" s="61">
        <f t="shared" si="19"/>
        <v>-452</v>
      </c>
      <c r="AX17" s="61">
        <f t="shared" si="19"/>
        <v>-180</v>
      </c>
      <c r="AY17" s="61">
        <f t="shared" si="19"/>
        <v>-432</v>
      </c>
      <c r="AZ17" s="60">
        <f t="shared" si="19"/>
        <v>-329</v>
      </c>
    </row>
    <row r="18" spans="1:52" ht="14.25" x14ac:dyDescent="0.25">
      <c r="A18" s="3"/>
      <c r="B18" s="29" t="s">
        <v>23</v>
      </c>
      <c r="C18" s="58">
        <v>2647</v>
      </c>
      <c r="D18" s="59">
        <v>2377</v>
      </c>
      <c r="E18" s="59">
        <v>2965</v>
      </c>
      <c r="F18" s="59">
        <v>2962</v>
      </c>
      <c r="G18" s="59">
        <v>3126</v>
      </c>
      <c r="H18" s="59">
        <v>2469</v>
      </c>
      <c r="I18" s="59">
        <v>2821</v>
      </c>
      <c r="J18" s="59">
        <v>2560</v>
      </c>
      <c r="K18" s="59">
        <v>1853</v>
      </c>
      <c r="L18" s="59">
        <v>1835</v>
      </c>
      <c r="M18" s="59">
        <v>1462</v>
      </c>
      <c r="N18" s="60">
        <v>1477</v>
      </c>
      <c r="O18" s="58">
        <v>2245</v>
      </c>
      <c r="P18" s="59">
        <v>2048</v>
      </c>
      <c r="Q18" s="59">
        <v>1631</v>
      </c>
      <c r="R18" s="59">
        <v>2259</v>
      </c>
      <c r="S18" s="59">
        <v>2524</v>
      </c>
      <c r="T18" s="59">
        <v>1891</v>
      </c>
      <c r="U18" s="59">
        <v>1816</v>
      </c>
      <c r="V18" s="59">
        <v>1859</v>
      </c>
      <c r="W18" s="59">
        <v>1957</v>
      </c>
      <c r="X18" s="154">
        <v>1974</v>
      </c>
      <c r="Y18" s="61">
        <v>2154</v>
      </c>
      <c r="Z18" s="59">
        <v>2376</v>
      </c>
      <c r="AA18" s="46">
        <v>1276</v>
      </c>
      <c r="AB18" s="46">
        <v>2002</v>
      </c>
      <c r="AC18" s="46">
        <v>1455</v>
      </c>
      <c r="AD18" s="46">
        <v>2542</v>
      </c>
      <c r="AE18" s="46">
        <v>1842</v>
      </c>
      <c r="AF18" s="46">
        <v>1859</v>
      </c>
      <c r="AG18" s="225">
        <v>1641</v>
      </c>
      <c r="AH18" s="61">
        <f t="shared" si="18"/>
        <v>402</v>
      </c>
      <c r="AI18" s="61">
        <f t="shared" si="18"/>
        <v>329</v>
      </c>
      <c r="AJ18" s="61">
        <f t="shared" si="18"/>
        <v>1334</v>
      </c>
      <c r="AK18" s="61">
        <f t="shared" si="18"/>
        <v>703</v>
      </c>
      <c r="AL18" s="61">
        <f t="shared" si="18"/>
        <v>602</v>
      </c>
      <c r="AM18" s="61">
        <f t="shared" si="18"/>
        <v>578</v>
      </c>
      <c r="AN18" s="61">
        <f t="shared" si="18"/>
        <v>1005</v>
      </c>
      <c r="AO18" s="61">
        <f t="shared" si="18"/>
        <v>701</v>
      </c>
      <c r="AP18" s="61">
        <f t="shared" si="18"/>
        <v>-104</v>
      </c>
      <c r="AQ18" s="61">
        <f t="shared" si="18"/>
        <v>-139</v>
      </c>
      <c r="AR18" s="61">
        <f t="shared" si="19"/>
        <v>-692</v>
      </c>
      <c r="AS18" s="61">
        <f t="shared" si="19"/>
        <v>-899</v>
      </c>
      <c r="AT18" s="61">
        <f t="shared" si="19"/>
        <v>969</v>
      </c>
      <c r="AU18" s="61">
        <f t="shared" si="19"/>
        <v>46</v>
      </c>
      <c r="AV18" s="61">
        <f t="shared" si="19"/>
        <v>176</v>
      </c>
      <c r="AW18" s="61">
        <f t="shared" si="19"/>
        <v>-283</v>
      </c>
      <c r="AX18" s="61">
        <f t="shared" si="19"/>
        <v>682</v>
      </c>
      <c r="AY18" s="61">
        <f t="shared" si="19"/>
        <v>32</v>
      </c>
      <c r="AZ18" s="60">
        <f t="shared" si="19"/>
        <v>175</v>
      </c>
    </row>
    <row r="19" spans="1:52" ht="14.25" x14ac:dyDescent="0.25">
      <c r="A19" s="3"/>
      <c r="B19" s="29" t="s">
        <v>24</v>
      </c>
      <c r="C19" s="58">
        <v>236</v>
      </c>
      <c r="D19" s="59">
        <v>258</v>
      </c>
      <c r="E19" s="59">
        <v>297</v>
      </c>
      <c r="F19" s="59">
        <v>363</v>
      </c>
      <c r="G19" s="59">
        <v>381</v>
      </c>
      <c r="H19" s="59">
        <v>405</v>
      </c>
      <c r="I19" s="59">
        <v>364</v>
      </c>
      <c r="J19" s="59">
        <v>349</v>
      </c>
      <c r="K19" s="59">
        <v>327</v>
      </c>
      <c r="L19" s="59">
        <v>280</v>
      </c>
      <c r="M19" s="59">
        <v>198</v>
      </c>
      <c r="N19" s="60">
        <v>240</v>
      </c>
      <c r="O19" s="58">
        <v>279</v>
      </c>
      <c r="P19" s="59">
        <v>438</v>
      </c>
      <c r="Q19" s="59">
        <v>518</v>
      </c>
      <c r="R19" s="59">
        <v>500</v>
      </c>
      <c r="S19" s="59">
        <v>520</v>
      </c>
      <c r="T19" s="59">
        <v>537</v>
      </c>
      <c r="U19" s="59">
        <v>393</v>
      </c>
      <c r="V19" s="59">
        <v>382</v>
      </c>
      <c r="W19" s="59">
        <v>324</v>
      </c>
      <c r="X19" s="154">
        <v>287</v>
      </c>
      <c r="Y19" s="61">
        <v>272</v>
      </c>
      <c r="Z19" s="59">
        <v>273</v>
      </c>
      <c r="AA19" s="46">
        <v>246</v>
      </c>
      <c r="AB19" s="46">
        <v>254</v>
      </c>
      <c r="AC19" s="46">
        <v>321</v>
      </c>
      <c r="AD19" s="46">
        <v>350</v>
      </c>
      <c r="AE19" s="46">
        <v>402</v>
      </c>
      <c r="AF19" s="46">
        <v>406</v>
      </c>
      <c r="AG19" s="225">
        <v>402</v>
      </c>
      <c r="AH19" s="61">
        <f t="shared" si="18"/>
        <v>-43</v>
      </c>
      <c r="AI19" s="61">
        <f t="shared" si="18"/>
        <v>-180</v>
      </c>
      <c r="AJ19" s="61">
        <f t="shared" si="18"/>
        <v>-221</v>
      </c>
      <c r="AK19" s="61">
        <f t="shared" si="18"/>
        <v>-137</v>
      </c>
      <c r="AL19" s="61">
        <f t="shared" si="18"/>
        <v>-139</v>
      </c>
      <c r="AM19" s="61">
        <f t="shared" si="18"/>
        <v>-132</v>
      </c>
      <c r="AN19" s="61">
        <f t="shared" si="18"/>
        <v>-29</v>
      </c>
      <c r="AO19" s="61">
        <f t="shared" si="18"/>
        <v>-33</v>
      </c>
      <c r="AP19" s="61">
        <f t="shared" si="18"/>
        <v>3</v>
      </c>
      <c r="AQ19" s="61">
        <f t="shared" si="18"/>
        <v>-7</v>
      </c>
      <c r="AR19" s="61">
        <f t="shared" si="19"/>
        <v>-74</v>
      </c>
      <c r="AS19" s="61">
        <f t="shared" si="19"/>
        <v>-33</v>
      </c>
      <c r="AT19" s="61">
        <f t="shared" si="19"/>
        <v>33</v>
      </c>
      <c r="AU19" s="61">
        <f t="shared" si="19"/>
        <v>184</v>
      </c>
      <c r="AV19" s="61">
        <f t="shared" si="19"/>
        <v>197</v>
      </c>
      <c r="AW19" s="61">
        <f t="shared" si="19"/>
        <v>150</v>
      </c>
      <c r="AX19" s="61">
        <f t="shared" si="19"/>
        <v>118</v>
      </c>
      <c r="AY19" s="61">
        <f t="shared" si="19"/>
        <v>131</v>
      </c>
      <c r="AZ19" s="60">
        <f t="shared" si="19"/>
        <v>-9</v>
      </c>
    </row>
    <row r="20" spans="1:52" ht="14.25" x14ac:dyDescent="0.25">
      <c r="A20" s="3"/>
      <c r="B20" s="29" t="s">
        <v>25</v>
      </c>
      <c r="C20" s="58">
        <v>11</v>
      </c>
      <c r="D20" s="59">
        <v>13</v>
      </c>
      <c r="E20" s="59">
        <v>23</v>
      </c>
      <c r="F20" s="59">
        <v>22</v>
      </c>
      <c r="G20" s="59">
        <v>14</v>
      </c>
      <c r="H20" s="59">
        <v>19</v>
      </c>
      <c r="I20" s="59">
        <v>12</v>
      </c>
      <c r="J20" s="59">
        <v>12</v>
      </c>
      <c r="K20" s="59">
        <v>11</v>
      </c>
      <c r="L20" s="59">
        <v>10</v>
      </c>
      <c r="M20" s="59">
        <v>10</v>
      </c>
      <c r="N20" s="60">
        <v>14</v>
      </c>
      <c r="O20" s="58">
        <v>16</v>
      </c>
      <c r="P20" s="59">
        <v>28</v>
      </c>
      <c r="Q20" s="59">
        <v>30</v>
      </c>
      <c r="R20" s="59">
        <v>31</v>
      </c>
      <c r="S20" s="59">
        <v>32</v>
      </c>
      <c r="T20" s="59">
        <v>38</v>
      </c>
      <c r="U20" s="59">
        <v>17</v>
      </c>
      <c r="V20" s="59">
        <v>16</v>
      </c>
      <c r="W20" s="59">
        <v>14</v>
      </c>
      <c r="X20" s="154">
        <v>8</v>
      </c>
      <c r="Y20" s="61">
        <v>24</v>
      </c>
      <c r="Z20" s="59">
        <v>13</v>
      </c>
      <c r="AA20" s="46">
        <v>14</v>
      </c>
      <c r="AB20" s="46">
        <v>12</v>
      </c>
      <c r="AC20" s="46">
        <v>18</v>
      </c>
      <c r="AD20" s="46">
        <v>22</v>
      </c>
      <c r="AE20" s="46">
        <v>21</v>
      </c>
      <c r="AF20" s="46">
        <v>27</v>
      </c>
      <c r="AG20" s="225">
        <v>16</v>
      </c>
      <c r="AH20" s="61">
        <f t="shared" si="18"/>
        <v>-5</v>
      </c>
      <c r="AI20" s="61">
        <f t="shared" si="18"/>
        <v>-15</v>
      </c>
      <c r="AJ20" s="61">
        <f t="shared" si="18"/>
        <v>-7</v>
      </c>
      <c r="AK20" s="61">
        <f t="shared" si="18"/>
        <v>-9</v>
      </c>
      <c r="AL20" s="61">
        <f t="shared" si="18"/>
        <v>-18</v>
      </c>
      <c r="AM20" s="61">
        <f t="shared" si="18"/>
        <v>-19</v>
      </c>
      <c r="AN20" s="61">
        <f t="shared" si="18"/>
        <v>-5</v>
      </c>
      <c r="AO20" s="61">
        <f t="shared" si="18"/>
        <v>-4</v>
      </c>
      <c r="AP20" s="61">
        <f t="shared" si="18"/>
        <v>-3</v>
      </c>
      <c r="AQ20" s="61">
        <f t="shared" si="18"/>
        <v>2</v>
      </c>
      <c r="AR20" s="61">
        <f t="shared" si="19"/>
        <v>-14</v>
      </c>
      <c r="AS20" s="61">
        <f t="shared" si="19"/>
        <v>1</v>
      </c>
      <c r="AT20" s="61">
        <f t="shared" si="19"/>
        <v>2</v>
      </c>
      <c r="AU20" s="61">
        <f t="shared" si="19"/>
        <v>16</v>
      </c>
      <c r="AV20" s="61">
        <f t="shared" si="19"/>
        <v>12</v>
      </c>
      <c r="AW20" s="61">
        <f t="shared" si="19"/>
        <v>9</v>
      </c>
      <c r="AX20" s="61">
        <f t="shared" si="19"/>
        <v>11</v>
      </c>
      <c r="AY20" s="61">
        <f t="shared" si="19"/>
        <v>11</v>
      </c>
      <c r="AZ20" s="60">
        <f t="shared" si="19"/>
        <v>1</v>
      </c>
    </row>
    <row r="21" spans="1:52" ht="14.25" x14ac:dyDescent="0.25">
      <c r="A21" s="3"/>
      <c r="B21" s="29" t="s">
        <v>26</v>
      </c>
      <c r="C21" s="58">
        <v>2</v>
      </c>
      <c r="D21" s="59">
        <v>3</v>
      </c>
      <c r="E21" s="59">
        <v>1</v>
      </c>
      <c r="F21" s="59">
        <v>3</v>
      </c>
      <c r="G21" s="59">
        <v>2</v>
      </c>
      <c r="H21" s="59">
        <v>1</v>
      </c>
      <c r="I21" s="59">
        <v>3</v>
      </c>
      <c r="J21" s="59">
        <v>3</v>
      </c>
      <c r="K21" s="59">
        <v>0</v>
      </c>
      <c r="L21" s="59">
        <v>0</v>
      </c>
      <c r="M21" s="59">
        <v>0</v>
      </c>
      <c r="N21" s="60">
        <v>1</v>
      </c>
      <c r="O21" s="58">
        <v>3</v>
      </c>
      <c r="P21" s="59">
        <v>4</v>
      </c>
      <c r="Q21" s="59">
        <v>4</v>
      </c>
      <c r="R21" s="59">
        <v>3</v>
      </c>
      <c r="S21" s="59">
        <v>3</v>
      </c>
      <c r="T21" s="59">
        <v>5</v>
      </c>
      <c r="U21" s="59">
        <v>1</v>
      </c>
      <c r="V21" s="59">
        <v>2</v>
      </c>
      <c r="W21" s="59">
        <v>1</v>
      </c>
      <c r="X21" s="154">
        <v>0</v>
      </c>
      <c r="Y21" s="61">
        <v>2</v>
      </c>
      <c r="Z21" s="59">
        <v>1</v>
      </c>
      <c r="AA21" s="46">
        <v>0</v>
      </c>
      <c r="AB21" s="46">
        <v>2</v>
      </c>
      <c r="AC21" s="46">
        <v>4</v>
      </c>
      <c r="AD21" s="46">
        <v>4</v>
      </c>
      <c r="AE21" s="46">
        <v>4</v>
      </c>
      <c r="AF21" s="46">
        <v>5</v>
      </c>
      <c r="AG21" s="225">
        <v>1</v>
      </c>
      <c r="AH21" s="61">
        <f t="shared" si="18"/>
        <v>-1</v>
      </c>
      <c r="AI21" s="61">
        <f t="shared" si="18"/>
        <v>-1</v>
      </c>
      <c r="AJ21" s="61">
        <f t="shared" si="18"/>
        <v>-3</v>
      </c>
      <c r="AK21" s="61">
        <f t="shared" si="18"/>
        <v>0</v>
      </c>
      <c r="AL21" s="61">
        <f t="shared" si="18"/>
        <v>-1</v>
      </c>
      <c r="AM21" s="61">
        <f t="shared" si="18"/>
        <v>-4</v>
      </c>
      <c r="AN21" s="61">
        <f t="shared" si="18"/>
        <v>2</v>
      </c>
      <c r="AO21" s="61">
        <f t="shared" si="18"/>
        <v>1</v>
      </c>
      <c r="AP21" s="61">
        <f t="shared" si="18"/>
        <v>-1</v>
      </c>
      <c r="AQ21" s="61">
        <f t="shared" si="18"/>
        <v>0</v>
      </c>
      <c r="AR21" s="61">
        <f t="shared" si="19"/>
        <v>-2</v>
      </c>
      <c r="AS21" s="61">
        <f t="shared" si="19"/>
        <v>0</v>
      </c>
      <c r="AT21" s="61">
        <f t="shared" si="19"/>
        <v>3</v>
      </c>
      <c r="AU21" s="61">
        <f t="shared" si="19"/>
        <v>2</v>
      </c>
      <c r="AV21" s="61">
        <f t="shared" si="19"/>
        <v>0</v>
      </c>
      <c r="AW21" s="61">
        <f t="shared" si="19"/>
        <v>-1</v>
      </c>
      <c r="AX21" s="61">
        <f t="shared" si="19"/>
        <v>-1</v>
      </c>
      <c r="AY21" s="61">
        <f t="shared" si="19"/>
        <v>0</v>
      </c>
      <c r="AZ21" s="60">
        <f t="shared" si="19"/>
        <v>0</v>
      </c>
    </row>
    <row r="22" spans="1:52" ht="14.25" x14ac:dyDescent="0.25">
      <c r="B22" s="29" t="s">
        <v>27</v>
      </c>
      <c r="C22" s="117">
        <f>SUM(C17:C21)</f>
        <v>8002</v>
      </c>
      <c r="D22" s="61">
        <f>SUM(D17:D21)</f>
        <v>8280</v>
      </c>
      <c r="E22" s="61">
        <f t="shared" ref="E22:AN22" si="20">SUM(E17:E21)</f>
        <v>9338</v>
      </c>
      <c r="F22" s="61">
        <f t="shared" si="20"/>
        <v>9969</v>
      </c>
      <c r="G22" s="61">
        <f t="shared" si="20"/>
        <v>10312</v>
      </c>
      <c r="H22" s="61">
        <f t="shared" si="20"/>
        <v>9709</v>
      </c>
      <c r="I22" s="61">
        <f t="shared" si="20"/>
        <v>9754</v>
      </c>
      <c r="J22" s="61">
        <f t="shared" si="20"/>
        <v>9014</v>
      </c>
      <c r="K22" s="61">
        <f t="shared" si="20"/>
        <v>7806</v>
      </c>
      <c r="L22" s="61">
        <f t="shared" si="20"/>
        <v>7401</v>
      </c>
      <c r="M22" s="61">
        <f t="shared" si="20"/>
        <v>6575</v>
      </c>
      <c r="N22" s="60">
        <f t="shared" si="20"/>
        <v>6726</v>
      </c>
      <c r="O22" s="61">
        <f t="shared" si="20"/>
        <v>8105</v>
      </c>
      <c r="P22" s="61">
        <f t="shared" si="20"/>
        <v>8736</v>
      </c>
      <c r="Q22" s="61">
        <f t="shared" si="20"/>
        <v>8662</v>
      </c>
      <c r="R22" s="61">
        <f t="shared" si="20"/>
        <v>9661</v>
      </c>
      <c r="S22" s="61">
        <f t="shared" si="20"/>
        <v>10353</v>
      </c>
      <c r="T22" s="61">
        <f t="shared" si="20"/>
        <v>9551</v>
      </c>
      <c r="U22" s="61">
        <f t="shared" si="20"/>
        <v>9122</v>
      </c>
      <c r="V22" s="61">
        <f t="shared" ref="V22" si="21">SUM(V17:V21)</f>
        <v>8949</v>
      </c>
      <c r="W22" s="61">
        <f t="shared" ref="W22:AB22" si="22">SUM(W17:W21)</f>
        <v>8649</v>
      </c>
      <c r="X22" s="155">
        <f t="shared" si="22"/>
        <v>8517</v>
      </c>
      <c r="Y22" s="61">
        <f t="shared" si="22"/>
        <v>8296</v>
      </c>
      <c r="Z22" s="61">
        <f t="shared" si="22"/>
        <v>8654</v>
      </c>
      <c r="AA22" s="61">
        <f t="shared" si="22"/>
        <v>7418</v>
      </c>
      <c r="AB22" s="61">
        <f t="shared" si="22"/>
        <v>8777</v>
      </c>
      <c r="AC22" s="61">
        <f t="shared" ref="AC22" si="23">SUM(AC17:AC21)</f>
        <v>8585</v>
      </c>
      <c r="AD22" s="61">
        <f>SUM(AD17:AD21)</f>
        <v>10238</v>
      </c>
      <c r="AE22" s="61">
        <f>SUM(AE17:AE21)</f>
        <v>9723</v>
      </c>
      <c r="AF22" s="61">
        <f t="shared" ref="AF22:AG22" si="24">SUM(AF17:AF21)</f>
        <v>9809</v>
      </c>
      <c r="AG22" s="225">
        <f t="shared" si="24"/>
        <v>9284</v>
      </c>
      <c r="AH22" s="61">
        <f t="shared" si="20"/>
        <v>-103</v>
      </c>
      <c r="AI22" s="61">
        <f t="shared" si="20"/>
        <v>-456</v>
      </c>
      <c r="AJ22" s="61">
        <f t="shared" si="20"/>
        <v>676</v>
      </c>
      <c r="AK22" s="61">
        <f t="shared" si="20"/>
        <v>308</v>
      </c>
      <c r="AL22" s="61">
        <f t="shared" si="20"/>
        <v>-41</v>
      </c>
      <c r="AM22" s="61">
        <f t="shared" si="20"/>
        <v>158</v>
      </c>
      <c r="AN22" s="61">
        <f t="shared" si="20"/>
        <v>632</v>
      </c>
      <c r="AO22" s="61">
        <f t="shared" ref="AO22:AP22" si="25">SUM(AO17:AO21)</f>
        <v>65</v>
      </c>
      <c r="AP22" s="61">
        <f t="shared" si="25"/>
        <v>-843</v>
      </c>
      <c r="AQ22" s="61">
        <f t="shared" ref="AQ22:AR22" si="26">SUM(AQ17:AQ21)</f>
        <v>-1116</v>
      </c>
      <c r="AR22" s="61">
        <f t="shared" si="26"/>
        <v>-1721</v>
      </c>
      <c r="AS22" s="61">
        <f t="shared" ref="AS22:AT22" si="27">SUM(AS17:AS21)</f>
        <v>-1928</v>
      </c>
      <c r="AT22" s="61">
        <f t="shared" si="27"/>
        <v>687</v>
      </c>
      <c r="AU22" s="61">
        <f t="shared" ref="AU22:AV22" si="28">SUM(AU17:AU21)</f>
        <v>-41</v>
      </c>
      <c r="AV22" s="61">
        <f t="shared" si="28"/>
        <v>77</v>
      </c>
      <c r="AW22" s="61">
        <f t="shared" ref="AW22:AX22" si="29">SUM(AW17:AW21)</f>
        <v>-577</v>
      </c>
      <c r="AX22" s="61">
        <f t="shared" si="29"/>
        <v>630</v>
      </c>
      <c r="AY22" s="61">
        <f t="shared" ref="AY22:AZ22" si="30">SUM(AY17:AY21)</f>
        <v>-258</v>
      </c>
      <c r="AZ22" s="60">
        <f t="shared" si="30"/>
        <v>-162</v>
      </c>
    </row>
    <row r="23" spans="1:52" ht="16.350000000000001" x14ac:dyDescent="0.25">
      <c r="A23" s="3">
        <f>+A16+1</f>
        <v>3</v>
      </c>
      <c r="B23" s="183" t="s">
        <v>29</v>
      </c>
      <c r="C23" s="58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60"/>
      <c r="O23" s="58"/>
      <c r="P23" s="59"/>
      <c r="Q23" s="59"/>
      <c r="R23" s="59"/>
      <c r="S23" s="59"/>
      <c r="T23" s="59"/>
      <c r="U23" s="59"/>
      <c r="V23" s="59"/>
      <c r="W23" s="59"/>
      <c r="X23" s="154"/>
      <c r="Y23" s="61"/>
      <c r="Z23" s="59"/>
      <c r="AA23" s="59"/>
      <c r="AB23" s="59"/>
      <c r="AC23" s="59"/>
      <c r="AD23" s="59"/>
      <c r="AE23" s="59"/>
      <c r="AF23" s="59"/>
      <c r="AG23" s="225"/>
      <c r="AH23" s="61"/>
      <c r="AI23" s="62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4"/>
    </row>
    <row r="24" spans="1:52" ht="14.25" x14ac:dyDescent="0.25">
      <c r="B24" s="29" t="s">
        <v>22</v>
      </c>
      <c r="C24" s="58">
        <v>1861</v>
      </c>
      <c r="D24" s="59">
        <v>2194</v>
      </c>
      <c r="E24" s="59">
        <v>2064</v>
      </c>
      <c r="F24" s="59">
        <v>2046</v>
      </c>
      <c r="G24" s="59">
        <v>1894</v>
      </c>
      <c r="H24" s="59">
        <v>1658</v>
      </c>
      <c r="I24" s="59">
        <v>1520</v>
      </c>
      <c r="J24" s="59">
        <v>1408</v>
      </c>
      <c r="K24" s="59">
        <v>1377</v>
      </c>
      <c r="L24" s="59">
        <v>1280</v>
      </c>
      <c r="M24" s="59">
        <v>1495</v>
      </c>
      <c r="N24" s="60">
        <v>1758</v>
      </c>
      <c r="O24" s="58">
        <v>2083</v>
      </c>
      <c r="P24" s="59">
        <v>2192</v>
      </c>
      <c r="Q24" s="59">
        <v>1944</v>
      </c>
      <c r="R24" s="59">
        <v>1863</v>
      </c>
      <c r="S24" s="59">
        <v>1783</v>
      </c>
      <c r="T24" s="59">
        <v>1170</v>
      </c>
      <c r="U24" s="59">
        <v>1117</v>
      </c>
      <c r="V24" s="59">
        <v>1100</v>
      </c>
      <c r="W24" s="59">
        <v>1081</v>
      </c>
      <c r="X24" s="154">
        <v>1151</v>
      </c>
      <c r="Y24" s="61">
        <v>1116</v>
      </c>
      <c r="Z24" s="59">
        <v>1271</v>
      </c>
      <c r="AA24" s="46">
        <v>1369</v>
      </c>
      <c r="AB24" s="46">
        <v>1737</v>
      </c>
      <c r="AC24" s="46">
        <v>1653</v>
      </c>
      <c r="AD24" s="46">
        <v>1760</v>
      </c>
      <c r="AE24" s="46">
        <v>1285</v>
      </c>
      <c r="AF24" s="46">
        <v>1264</v>
      </c>
      <c r="AG24" s="225">
        <v>1066</v>
      </c>
      <c r="AH24" s="61">
        <f t="shared" ref="AH24:AQ28" si="31">C24-O24</f>
        <v>-222</v>
      </c>
      <c r="AI24" s="61">
        <f t="shared" si="31"/>
        <v>2</v>
      </c>
      <c r="AJ24" s="61">
        <f t="shared" si="31"/>
        <v>120</v>
      </c>
      <c r="AK24" s="61">
        <f t="shared" si="31"/>
        <v>183</v>
      </c>
      <c r="AL24" s="61">
        <f t="shared" si="31"/>
        <v>111</v>
      </c>
      <c r="AM24" s="61">
        <f t="shared" si="31"/>
        <v>488</v>
      </c>
      <c r="AN24" s="61">
        <f t="shared" si="31"/>
        <v>403</v>
      </c>
      <c r="AO24" s="61">
        <f t="shared" si="31"/>
        <v>308</v>
      </c>
      <c r="AP24" s="61">
        <f t="shared" si="31"/>
        <v>296</v>
      </c>
      <c r="AQ24" s="61">
        <f t="shared" si="31"/>
        <v>129</v>
      </c>
      <c r="AR24" s="61">
        <f t="shared" ref="AR24:AZ28" si="32">M24-Y24</f>
        <v>379</v>
      </c>
      <c r="AS24" s="61">
        <f t="shared" si="32"/>
        <v>487</v>
      </c>
      <c r="AT24" s="61">
        <f t="shared" si="32"/>
        <v>714</v>
      </c>
      <c r="AU24" s="61">
        <f t="shared" si="32"/>
        <v>455</v>
      </c>
      <c r="AV24" s="61">
        <f t="shared" si="32"/>
        <v>291</v>
      </c>
      <c r="AW24" s="61">
        <f t="shared" si="32"/>
        <v>103</v>
      </c>
      <c r="AX24" s="61">
        <f t="shared" si="32"/>
        <v>498</v>
      </c>
      <c r="AY24" s="61">
        <f t="shared" si="32"/>
        <v>-94</v>
      </c>
      <c r="AZ24" s="60">
        <f t="shared" si="32"/>
        <v>51</v>
      </c>
    </row>
    <row r="25" spans="1:52" ht="14.25" x14ac:dyDescent="0.25">
      <c r="B25" s="29" t="s">
        <v>23</v>
      </c>
      <c r="C25" s="58">
        <v>1141</v>
      </c>
      <c r="D25" s="59">
        <v>1004</v>
      </c>
      <c r="E25" s="59">
        <v>1322</v>
      </c>
      <c r="F25" s="59">
        <v>538</v>
      </c>
      <c r="G25" s="59">
        <v>572</v>
      </c>
      <c r="H25" s="59">
        <v>-85</v>
      </c>
      <c r="I25" s="59">
        <v>784</v>
      </c>
      <c r="J25" s="59">
        <v>247</v>
      </c>
      <c r="K25" s="59">
        <v>-204</v>
      </c>
      <c r="L25" s="59">
        <v>250</v>
      </c>
      <c r="M25" s="59">
        <v>342</v>
      </c>
      <c r="N25" s="60">
        <v>454</v>
      </c>
      <c r="O25" s="58">
        <v>1066</v>
      </c>
      <c r="P25" s="59">
        <v>420</v>
      </c>
      <c r="Q25" s="59">
        <v>613</v>
      </c>
      <c r="R25" s="59">
        <v>864</v>
      </c>
      <c r="S25" s="59">
        <v>534</v>
      </c>
      <c r="T25" s="59">
        <v>-425</v>
      </c>
      <c r="U25" s="59">
        <v>133</v>
      </c>
      <c r="V25" s="59">
        <v>179</v>
      </c>
      <c r="W25" s="59">
        <v>240</v>
      </c>
      <c r="X25" s="154">
        <v>174</v>
      </c>
      <c r="Y25" s="61">
        <v>401</v>
      </c>
      <c r="Z25" s="59">
        <v>562</v>
      </c>
      <c r="AA25" s="46">
        <v>368</v>
      </c>
      <c r="AB25" s="46">
        <v>983</v>
      </c>
      <c r="AC25" s="46">
        <v>131</v>
      </c>
      <c r="AD25" s="46">
        <v>1276</v>
      </c>
      <c r="AE25" s="46">
        <v>-411</v>
      </c>
      <c r="AF25" s="46">
        <v>0</v>
      </c>
      <c r="AG25" s="225">
        <v>-36</v>
      </c>
      <c r="AH25" s="61">
        <f t="shared" si="31"/>
        <v>75</v>
      </c>
      <c r="AI25" s="61">
        <f t="shared" si="31"/>
        <v>584</v>
      </c>
      <c r="AJ25" s="61">
        <f t="shared" si="31"/>
        <v>709</v>
      </c>
      <c r="AK25" s="61">
        <f t="shared" si="31"/>
        <v>-326</v>
      </c>
      <c r="AL25" s="61">
        <f t="shared" si="31"/>
        <v>38</v>
      </c>
      <c r="AM25" s="61">
        <f t="shared" si="31"/>
        <v>340</v>
      </c>
      <c r="AN25" s="61">
        <f t="shared" si="31"/>
        <v>651</v>
      </c>
      <c r="AO25" s="61">
        <f t="shared" si="31"/>
        <v>68</v>
      </c>
      <c r="AP25" s="61">
        <f t="shared" si="31"/>
        <v>-444</v>
      </c>
      <c r="AQ25" s="61">
        <f t="shared" si="31"/>
        <v>76</v>
      </c>
      <c r="AR25" s="61">
        <f t="shared" si="32"/>
        <v>-59</v>
      </c>
      <c r="AS25" s="61">
        <f t="shared" si="32"/>
        <v>-108</v>
      </c>
      <c r="AT25" s="61">
        <f t="shared" si="32"/>
        <v>698</v>
      </c>
      <c r="AU25" s="61">
        <f t="shared" si="32"/>
        <v>-563</v>
      </c>
      <c r="AV25" s="61">
        <f t="shared" si="32"/>
        <v>482</v>
      </c>
      <c r="AW25" s="61">
        <f t="shared" si="32"/>
        <v>-412</v>
      </c>
      <c r="AX25" s="61">
        <f t="shared" si="32"/>
        <v>945</v>
      </c>
      <c r="AY25" s="61">
        <f t="shared" si="32"/>
        <v>-425</v>
      </c>
      <c r="AZ25" s="60">
        <f t="shared" si="32"/>
        <v>169</v>
      </c>
    </row>
    <row r="26" spans="1:52" ht="14.25" x14ac:dyDescent="0.25">
      <c r="B26" s="29" t="s">
        <v>24</v>
      </c>
      <c r="C26" s="58">
        <v>111</v>
      </c>
      <c r="D26" s="59">
        <v>134</v>
      </c>
      <c r="E26" s="59">
        <v>138</v>
      </c>
      <c r="F26" s="59">
        <v>140</v>
      </c>
      <c r="G26" s="59">
        <v>114</v>
      </c>
      <c r="H26" s="59">
        <v>132</v>
      </c>
      <c r="I26" s="59">
        <v>85</v>
      </c>
      <c r="J26" s="59">
        <v>92</v>
      </c>
      <c r="K26" s="59">
        <v>99</v>
      </c>
      <c r="L26" s="59">
        <v>79</v>
      </c>
      <c r="M26" s="59">
        <v>62</v>
      </c>
      <c r="N26" s="60">
        <v>117</v>
      </c>
      <c r="O26" s="58">
        <v>132</v>
      </c>
      <c r="P26" s="59">
        <v>242</v>
      </c>
      <c r="Q26" s="59">
        <v>232</v>
      </c>
      <c r="R26" s="59">
        <v>136</v>
      </c>
      <c r="S26" s="59">
        <v>156</v>
      </c>
      <c r="T26" s="59">
        <v>123</v>
      </c>
      <c r="U26" s="59">
        <v>40</v>
      </c>
      <c r="V26" s="59">
        <v>81</v>
      </c>
      <c r="W26" s="59">
        <v>87</v>
      </c>
      <c r="X26" s="154">
        <v>82</v>
      </c>
      <c r="Y26" s="61">
        <v>87</v>
      </c>
      <c r="Z26" s="59">
        <v>100</v>
      </c>
      <c r="AA26" s="46">
        <v>94</v>
      </c>
      <c r="AB26" s="46">
        <v>102</v>
      </c>
      <c r="AC26" s="46">
        <v>141</v>
      </c>
      <c r="AD26" s="46">
        <v>108</v>
      </c>
      <c r="AE26" s="46">
        <v>139</v>
      </c>
      <c r="AF26" s="46">
        <v>92</v>
      </c>
      <c r="AG26" s="225">
        <v>105</v>
      </c>
      <c r="AH26" s="61">
        <f t="shared" si="31"/>
        <v>-21</v>
      </c>
      <c r="AI26" s="61">
        <f t="shared" si="31"/>
        <v>-108</v>
      </c>
      <c r="AJ26" s="61">
        <f t="shared" si="31"/>
        <v>-94</v>
      </c>
      <c r="AK26" s="61">
        <f t="shared" si="31"/>
        <v>4</v>
      </c>
      <c r="AL26" s="61">
        <f t="shared" si="31"/>
        <v>-42</v>
      </c>
      <c r="AM26" s="61">
        <f t="shared" si="31"/>
        <v>9</v>
      </c>
      <c r="AN26" s="61">
        <f t="shared" si="31"/>
        <v>45</v>
      </c>
      <c r="AO26" s="61">
        <f t="shared" si="31"/>
        <v>11</v>
      </c>
      <c r="AP26" s="61">
        <f t="shared" si="31"/>
        <v>12</v>
      </c>
      <c r="AQ26" s="61">
        <f t="shared" si="31"/>
        <v>-3</v>
      </c>
      <c r="AR26" s="61">
        <f t="shared" si="32"/>
        <v>-25</v>
      </c>
      <c r="AS26" s="61">
        <f t="shared" si="32"/>
        <v>17</v>
      </c>
      <c r="AT26" s="61">
        <f t="shared" si="32"/>
        <v>38</v>
      </c>
      <c r="AU26" s="61">
        <f t="shared" si="32"/>
        <v>140</v>
      </c>
      <c r="AV26" s="61">
        <f t="shared" si="32"/>
        <v>91</v>
      </c>
      <c r="AW26" s="61">
        <f t="shared" si="32"/>
        <v>28</v>
      </c>
      <c r="AX26" s="61">
        <f t="shared" si="32"/>
        <v>17</v>
      </c>
      <c r="AY26" s="61">
        <f t="shared" si="32"/>
        <v>31</v>
      </c>
      <c r="AZ26" s="60">
        <f t="shared" si="32"/>
        <v>-65</v>
      </c>
    </row>
    <row r="27" spans="1:52" ht="14.25" x14ac:dyDescent="0.25">
      <c r="B27" s="29" t="s">
        <v>25</v>
      </c>
      <c r="C27" s="58">
        <v>6</v>
      </c>
      <c r="D27" s="59">
        <v>6</v>
      </c>
      <c r="E27" s="59">
        <v>10</v>
      </c>
      <c r="F27" s="59">
        <v>8</v>
      </c>
      <c r="G27" s="59">
        <v>-3</v>
      </c>
      <c r="H27" s="59">
        <v>10</v>
      </c>
      <c r="I27" s="59">
        <v>-2</v>
      </c>
      <c r="J27" s="59">
        <v>1</v>
      </c>
      <c r="K27" s="59">
        <v>6</v>
      </c>
      <c r="L27" s="59">
        <v>4</v>
      </c>
      <c r="M27" s="59">
        <v>3</v>
      </c>
      <c r="N27" s="60">
        <v>8</v>
      </c>
      <c r="O27" s="58">
        <v>6</v>
      </c>
      <c r="P27" s="59">
        <v>18</v>
      </c>
      <c r="Q27" s="59">
        <v>19</v>
      </c>
      <c r="R27" s="59">
        <v>17</v>
      </c>
      <c r="S27" s="59">
        <v>10</v>
      </c>
      <c r="T27" s="59">
        <v>8</v>
      </c>
      <c r="U27" s="59">
        <v>-7</v>
      </c>
      <c r="V27" s="59">
        <v>9</v>
      </c>
      <c r="W27" s="59">
        <v>4</v>
      </c>
      <c r="X27" s="154">
        <v>-3</v>
      </c>
      <c r="Y27" s="61">
        <v>19</v>
      </c>
      <c r="Z27" s="59">
        <v>7</v>
      </c>
      <c r="AA27" s="46">
        <v>8</v>
      </c>
      <c r="AB27" s="46">
        <v>6</v>
      </c>
      <c r="AC27" s="46">
        <v>9</v>
      </c>
      <c r="AD27" s="46">
        <v>16</v>
      </c>
      <c r="AE27" s="46">
        <v>11</v>
      </c>
      <c r="AF27" s="46">
        <v>9</v>
      </c>
      <c r="AG27" s="225">
        <v>-3</v>
      </c>
      <c r="AH27" s="61">
        <f t="shared" si="31"/>
        <v>0</v>
      </c>
      <c r="AI27" s="61">
        <f t="shared" si="31"/>
        <v>-12</v>
      </c>
      <c r="AJ27" s="61">
        <f t="shared" si="31"/>
        <v>-9</v>
      </c>
      <c r="AK27" s="61">
        <f t="shared" si="31"/>
        <v>-9</v>
      </c>
      <c r="AL27" s="61">
        <f t="shared" si="31"/>
        <v>-13</v>
      </c>
      <c r="AM27" s="61">
        <f t="shared" si="31"/>
        <v>2</v>
      </c>
      <c r="AN27" s="61">
        <f t="shared" si="31"/>
        <v>5</v>
      </c>
      <c r="AO27" s="61">
        <f t="shared" si="31"/>
        <v>-8</v>
      </c>
      <c r="AP27" s="61">
        <f t="shared" si="31"/>
        <v>2</v>
      </c>
      <c r="AQ27" s="61">
        <f t="shared" si="31"/>
        <v>7</v>
      </c>
      <c r="AR27" s="61">
        <f t="shared" si="32"/>
        <v>-16</v>
      </c>
      <c r="AS27" s="61">
        <f t="shared" si="32"/>
        <v>1</v>
      </c>
      <c r="AT27" s="61">
        <f t="shared" si="32"/>
        <v>-2</v>
      </c>
      <c r="AU27" s="61">
        <f t="shared" si="32"/>
        <v>12</v>
      </c>
      <c r="AV27" s="61">
        <f t="shared" si="32"/>
        <v>10</v>
      </c>
      <c r="AW27" s="61">
        <f t="shared" si="32"/>
        <v>1</v>
      </c>
      <c r="AX27" s="61">
        <f t="shared" si="32"/>
        <v>-1</v>
      </c>
      <c r="AY27" s="61">
        <f t="shared" si="32"/>
        <v>-1</v>
      </c>
      <c r="AZ27" s="60">
        <f t="shared" si="32"/>
        <v>-4</v>
      </c>
    </row>
    <row r="28" spans="1:52" ht="14.25" x14ac:dyDescent="0.25">
      <c r="B28" s="29" t="s">
        <v>26</v>
      </c>
      <c r="C28" s="58">
        <v>-1</v>
      </c>
      <c r="D28" s="59">
        <v>2</v>
      </c>
      <c r="E28" s="59">
        <v>-1</v>
      </c>
      <c r="F28" s="59">
        <v>3</v>
      </c>
      <c r="G28" s="59">
        <v>0</v>
      </c>
      <c r="H28" s="59">
        <v>0</v>
      </c>
      <c r="I28" s="59">
        <v>2</v>
      </c>
      <c r="J28" s="59">
        <v>2</v>
      </c>
      <c r="K28" s="59">
        <v>0</v>
      </c>
      <c r="L28" s="59">
        <v>-1</v>
      </c>
      <c r="M28" s="59">
        <v>-1</v>
      </c>
      <c r="N28" s="60">
        <v>0</v>
      </c>
      <c r="O28" s="58">
        <v>2</v>
      </c>
      <c r="P28" s="59">
        <v>1</v>
      </c>
      <c r="Q28" s="59">
        <v>2</v>
      </c>
      <c r="R28" s="59">
        <v>1</v>
      </c>
      <c r="S28" s="59">
        <v>1</v>
      </c>
      <c r="T28" s="59">
        <v>1</v>
      </c>
      <c r="U28" s="59">
        <v>-1</v>
      </c>
      <c r="V28" s="59">
        <v>2</v>
      </c>
      <c r="W28" s="59">
        <v>1</v>
      </c>
      <c r="X28" s="154">
        <v>-3</v>
      </c>
      <c r="Y28" s="61">
        <v>2</v>
      </c>
      <c r="Z28" s="59">
        <v>1</v>
      </c>
      <c r="AA28" s="46">
        <v>0</v>
      </c>
      <c r="AB28" s="46">
        <v>2</v>
      </c>
      <c r="AC28" s="46">
        <v>3</v>
      </c>
      <c r="AD28" s="46">
        <v>4</v>
      </c>
      <c r="AE28" s="46">
        <v>3</v>
      </c>
      <c r="AF28" s="46">
        <v>2</v>
      </c>
      <c r="AG28" s="225">
        <v>-2</v>
      </c>
      <c r="AH28" s="61">
        <f t="shared" si="31"/>
        <v>-3</v>
      </c>
      <c r="AI28" s="61">
        <f t="shared" si="31"/>
        <v>1</v>
      </c>
      <c r="AJ28" s="61">
        <f t="shared" si="31"/>
        <v>-3</v>
      </c>
      <c r="AK28" s="61">
        <f t="shared" si="31"/>
        <v>2</v>
      </c>
      <c r="AL28" s="61">
        <f t="shared" si="31"/>
        <v>-1</v>
      </c>
      <c r="AM28" s="61">
        <f t="shared" si="31"/>
        <v>-1</v>
      </c>
      <c r="AN28" s="61">
        <f t="shared" si="31"/>
        <v>3</v>
      </c>
      <c r="AO28" s="61">
        <f t="shared" si="31"/>
        <v>0</v>
      </c>
      <c r="AP28" s="61">
        <f t="shared" si="31"/>
        <v>-1</v>
      </c>
      <c r="AQ28" s="61">
        <f t="shared" si="31"/>
        <v>2</v>
      </c>
      <c r="AR28" s="61">
        <f t="shared" si="32"/>
        <v>-3</v>
      </c>
      <c r="AS28" s="61">
        <f t="shared" si="32"/>
        <v>-1</v>
      </c>
      <c r="AT28" s="61">
        <f t="shared" si="32"/>
        <v>2</v>
      </c>
      <c r="AU28" s="61">
        <f t="shared" si="32"/>
        <v>-1</v>
      </c>
      <c r="AV28" s="61">
        <f t="shared" si="32"/>
        <v>-1</v>
      </c>
      <c r="AW28" s="61">
        <f t="shared" si="32"/>
        <v>-3</v>
      </c>
      <c r="AX28" s="61">
        <f t="shared" si="32"/>
        <v>-2</v>
      </c>
      <c r="AY28" s="61">
        <f t="shared" si="32"/>
        <v>-1</v>
      </c>
      <c r="AZ28" s="60">
        <f t="shared" si="32"/>
        <v>1</v>
      </c>
    </row>
    <row r="29" spans="1:52" ht="14.25" x14ac:dyDescent="0.25">
      <c r="B29" s="29" t="s">
        <v>27</v>
      </c>
      <c r="C29" s="117">
        <f>SUM(C24:C28)</f>
        <v>3118</v>
      </c>
      <c r="D29" s="61">
        <f>SUM(D24:D28)</f>
        <v>3340</v>
      </c>
      <c r="E29" s="61">
        <f t="shared" ref="E29:AN29" si="33">SUM(E24:E28)</f>
        <v>3533</v>
      </c>
      <c r="F29" s="61">
        <f t="shared" si="33"/>
        <v>2735</v>
      </c>
      <c r="G29" s="61">
        <f t="shared" si="33"/>
        <v>2577</v>
      </c>
      <c r="H29" s="61">
        <f t="shared" si="33"/>
        <v>1715</v>
      </c>
      <c r="I29" s="61">
        <f t="shared" si="33"/>
        <v>2389</v>
      </c>
      <c r="J29" s="61">
        <f t="shared" si="33"/>
        <v>1750</v>
      </c>
      <c r="K29" s="61">
        <f t="shared" si="33"/>
        <v>1278</v>
      </c>
      <c r="L29" s="61">
        <f t="shared" si="33"/>
        <v>1612</v>
      </c>
      <c r="M29" s="61">
        <f t="shared" si="33"/>
        <v>1901</v>
      </c>
      <c r="N29" s="146">
        <f t="shared" si="33"/>
        <v>2337</v>
      </c>
      <c r="O29" s="61">
        <f t="shared" si="33"/>
        <v>3289</v>
      </c>
      <c r="P29" s="61">
        <f t="shared" si="33"/>
        <v>2873</v>
      </c>
      <c r="Q29" s="61">
        <f t="shared" si="33"/>
        <v>2810</v>
      </c>
      <c r="R29" s="61">
        <f t="shared" si="33"/>
        <v>2881</v>
      </c>
      <c r="S29" s="61">
        <f t="shared" si="33"/>
        <v>2484</v>
      </c>
      <c r="T29" s="61">
        <f t="shared" si="33"/>
        <v>877</v>
      </c>
      <c r="U29" s="61">
        <f t="shared" si="33"/>
        <v>1282</v>
      </c>
      <c r="V29" s="61">
        <f t="shared" ref="V29" si="34">SUM(V24:V28)</f>
        <v>1371</v>
      </c>
      <c r="W29" s="61">
        <f t="shared" ref="W29:AB29" si="35">SUM(W24:W28)</f>
        <v>1413</v>
      </c>
      <c r="X29" s="155">
        <f t="shared" si="35"/>
        <v>1401</v>
      </c>
      <c r="Y29" s="61">
        <f t="shared" si="35"/>
        <v>1625</v>
      </c>
      <c r="Z29" s="61">
        <f t="shared" si="35"/>
        <v>1941</v>
      </c>
      <c r="AA29" s="61">
        <f t="shared" si="35"/>
        <v>1839</v>
      </c>
      <c r="AB29" s="61">
        <f t="shared" si="35"/>
        <v>2830</v>
      </c>
      <c r="AC29" s="61">
        <f t="shared" ref="AC29" si="36">SUM(AC24:AC28)</f>
        <v>1937</v>
      </c>
      <c r="AD29" s="61">
        <f>SUM(AD24:AD28)</f>
        <v>3164</v>
      </c>
      <c r="AE29" s="61">
        <f>SUM(AE24:AE28)</f>
        <v>1027</v>
      </c>
      <c r="AF29" s="61">
        <f t="shared" ref="AF29:AG29" si="37">SUM(AF24:AF28)</f>
        <v>1367</v>
      </c>
      <c r="AG29" s="226">
        <f t="shared" si="37"/>
        <v>1130</v>
      </c>
      <c r="AH29" s="61">
        <f t="shared" si="33"/>
        <v>-171</v>
      </c>
      <c r="AI29" s="61">
        <f t="shared" si="33"/>
        <v>467</v>
      </c>
      <c r="AJ29" s="61">
        <f t="shared" si="33"/>
        <v>723</v>
      </c>
      <c r="AK29" s="61">
        <f t="shared" si="33"/>
        <v>-146</v>
      </c>
      <c r="AL29" s="61">
        <f t="shared" si="33"/>
        <v>93</v>
      </c>
      <c r="AM29" s="61">
        <f t="shared" si="33"/>
        <v>838</v>
      </c>
      <c r="AN29" s="61">
        <f t="shared" si="33"/>
        <v>1107</v>
      </c>
      <c r="AO29" s="61">
        <f t="shared" ref="AO29:AP29" si="38">SUM(AO24:AO28)</f>
        <v>379</v>
      </c>
      <c r="AP29" s="61">
        <f t="shared" si="38"/>
        <v>-135</v>
      </c>
      <c r="AQ29" s="61">
        <f t="shared" ref="AQ29:AR29" si="39">SUM(AQ24:AQ28)</f>
        <v>211</v>
      </c>
      <c r="AR29" s="61">
        <f t="shared" si="39"/>
        <v>276</v>
      </c>
      <c r="AS29" s="61">
        <f t="shared" ref="AS29:AT29" si="40">SUM(AS24:AS28)</f>
        <v>396</v>
      </c>
      <c r="AT29" s="61">
        <f t="shared" si="40"/>
        <v>1450</v>
      </c>
      <c r="AU29" s="61">
        <f t="shared" ref="AU29:AV29" si="41">SUM(AU24:AU28)</f>
        <v>43</v>
      </c>
      <c r="AV29" s="61">
        <f t="shared" si="41"/>
        <v>873</v>
      </c>
      <c r="AW29" s="61">
        <f t="shared" ref="AW29:AX29" si="42">SUM(AW24:AW28)</f>
        <v>-283</v>
      </c>
      <c r="AX29" s="61">
        <f t="shared" si="42"/>
        <v>1457</v>
      </c>
      <c r="AY29" s="61">
        <f t="shared" ref="AY29:AZ29" si="43">SUM(AY24:AY28)</f>
        <v>-490</v>
      </c>
      <c r="AZ29" s="60">
        <f t="shared" si="43"/>
        <v>152</v>
      </c>
    </row>
    <row r="30" spans="1:52" ht="16.350000000000001" x14ac:dyDescent="0.25">
      <c r="A30" s="3">
        <f>+A23+1</f>
        <v>4</v>
      </c>
      <c r="B30" s="183" t="s">
        <v>30</v>
      </c>
      <c r="C30" s="117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146"/>
      <c r="O30" s="61"/>
      <c r="P30" s="61"/>
      <c r="Q30" s="61"/>
      <c r="R30" s="61"/>
      <c r="S30" s="61"/>
      <c r="T30" s="61"/>
      <c r="U30" s="61"/>
      <c r="V30" s="61"/>
      <c r="W30" s="61"/>
      <c r="X30" s="155"/>
      <c r="Y30" s="61"/>
      <c r="Z30" s="61"/>
      <c r="AA30" s="61"/>
      <c r="AB30" s="61"/>
      <c r="AC30" s="61"/>
      <c r="AD30" s="61"/>
      <c r="AE30" s="61"/>
      <c r="AF30" s="61"/>
      <c r="AG30" s="226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0"/>
    </row>
    <row r="31" spans="1:52" ht="14.25" x14ac:dyDescent="0.25">
      <c r="A31" s="3"/>
      <c r="B31" s="29" t="s">
        <v>22</v>
      </c>
      <c r="C31" s="117">
        <v>523</v>
      </c>
      <c r="D31" s="61">
        <v>559</v>
      </c>
      <c r="E31" s="61">
        <v>860</v>
      </c>
      <c r="F31" s="61">
        <v>922</v>
      </c>
      <c r="G31" s="61">
        <v>797</v>
      </c>
      <c r="H31" s="61">
        <v>798</v>
      </c>
      <c r="I31" s="61">
        <v>380</v>
      </c>
      <c r="J31" s="61">
        <v>80</v>
      </c>
      <c r="K31" s="61">
        <v>7</v>
      </c>
      <c r="L31" s="61">
        <v>163</v>
      </c>
      <c r="M31" s="61">
        <v>-7</v>
      </c>
      <c r="N31" s="146">
        <v>180</v>
      </c>
      <c r="O31" s="61">
        <v>374</v>
      </c>
      <c r="P31" s="61">
        <v>722</v>
      </c>
      <c r="Q31" s="61">
        <v>839</v>
      </c>
      <c r="R31" s="61">
        <v>903</v>
      </c>
      <c r="S31" s="61">
        <v>759</v>
      </c>
      <c r="T31" s="61">
        <v>672</v>
      </c>
      <c r="U31" s="61">
        <v>-63</v>
      </c>
      <c r="V31" s="61">
        <v>-265</v>
      </c>
      <c r="W31" s="61">
        <v>-235</v>
      </c>
      <c r="X31" s="155">
        <v>-58</v>
      </c>
      <c r="Y31" s="61">
        <v>73</v>
      </c>
      <c r="Z31" s="61">
        <v>231</v>
      </c>
      <c r="AA31" s="46">
        <v>224</v>
      </c>
      <c r="AB31" s="46">
        <v>436</v>
      </c>
      <c r="AC31" s="46">
        <v>736</v>
      </c>
      <c r="AD31" s="46">
        <v>707</v>
      </c>
      <c r="AE31" s="46">
        <v>807</v>
      </c>
      <c r="AF31" s="46">
        <v>235</v>
      </c>
      <c r="AG31" s="226">
        <v>-142</v>
      </c>
      <c r="AH31" s="61">
        <f t="shared" ref="AH31:AQ35" si="44">C31-O31</f>
        <v>149</v>
      </c>
      <c r="AI31" s="61">
        <f t="shared" si="44"/>
        <v>-163</v>
      </c>
      <c r="AJ31" s="61">
        <f t="shared" si="44"/>
        <v>21</v>
      </c>
      <c r="AK31" s="61">
        <f t="shared" si="44"/>
        <v>19</v>
      </c>
      <c r="AL31" s="61">
        <f t="shared" si="44"/>
        <v>38</v>
      </c>
      <c r="AM31" s="61">
        <f t="shared" si="44"/>
        <v>126</v>
      </c>
      <c r="AN31" s="61">
        <f t="shared" si="44"/>
        <v>443</v>
      </c>
      <c r="AO31" s="61">
        <f t="shared" si="44"/>
        <v>345</v>
      </c>
      <c r="AP31" s="61">
        <f t="shared" si="44"/>
        <v>242</v>
      </c>
      <c r="AQ31" s="61">
        <f t="shared" si="44"/>
        <v>221</v>
      </c>
      <c r="AR31" s="61">
        <f t="shared" ref="AR31:AZ35" si="45">M31-Y31</f>
        <v>-80</v>
      </c>
      <c r="AS31" s="61">
        <f t="shared" si="45"/>
        <v>-51</v>
      </c>
      <c r="AT31" s="61">
        <f t="shared" si="45"/>
        <v>150</v>
      </c>
      <c r="AU31" s="61">
        <f t="shared" si="45"/>
        <v>286</v>
      </c>
      <c r="AV31" s="61">
        <f t="shared" si="45"/>
        <v>103</v>
      </c>
      <c r="AW31" s="61">
        <f t="shared" si="45"/>
        <v>196</v>
      </c>
      <c r="AX31" s="61">
        <f t="shared" si="45"/>
        <v>-48</v>
      </c>
      <c r="AY31" s="61">
        <f t="shared" si="45"/>
        <v>437</v>
      </c>
      <c r="AZ31" s="60">
        <f t="shared" si="45"/>
        <v>79</v>
      </c>
    </row>
    <row r="32" spans="1:52" ht="14.25" x14ac:dyDescent="0.25">
      <c r="A32" s="3"/>
      <c r="B32" s="29" t="s">
        <v>23</v>
      </c>
      <c r="C32" s="117">
        <v>376</v>
      </c>
      <c r="D32" s="61">
        <v>271</v>
      </c>
      <c r="E32" s="61">
        <v>495</v>
      </c>
      <c r="F32" s="61">
        <v>1131</v>
      </c>
      <c r="G32" s="61">
        <v>489</v>
      </c>
      <c r="H32" s="61">
        <v>328</v>
      </c>
      <c r="I32" s="61">
        <v>-340</v>
      </c>
      <c r="J32" s="61">
        <v>41</v>
      </c>
      <c r="K32" s="61">
        <v>-92</v>
      </c>
      <c r="L32" s="61">
        <v>-267</v>
      </c>
      <c r="M32" s="61">
        <v>-107</v>
      </c>
      <c r="N32" s="146">
        <v>41</v>
      </c>
      <c r="O32" s="61">
        <v>180</v>
      </c>
      <c r="P32" s="61">
        <v>711</v>
      </c>
      <c r="Q32" s="61">
        <v>66</v>
      </c>
      <c r="R32" s="61">
        <v>393</v>
      </c>
      <c r="S32" s="61">
        <v>485</v>
      </c>
      <c r="T32" s="61">
        <v>298</v>
      </c>
      <c r="U32" s="61">
        <v>-694</v>
      </c>
      <c r="V32" s="61">
        <v>-637</v>
      </c>
      <c r="W32" s="61">
        <v>-435</v>
      </c>
      <c r="X32" s="155">
        <v>-176</v>
      </c>
      <c r="Y32" s="61">
        <v>-32</v>
      </c>
      <c r="Z32" s="61">
        <v>662</v>
      </c>
      <c r="AA32" s="46">
        <v>33</v>
      </c>
      <c r="AB32" s="46">
        <v>149</v>
      </c>
      <c r="AC32" s="46">
        <v>575</v>
      </c>
      <c r="AD32" s="46">
        <v>93</v>
      </c>
      <c r="AE32" s="46">
        <v>916</v>
      </c>
      <c r="AF32" s="46">
        <v>-282</v>
      </c>
      <c r="AG32" s="226">
        <v>-684</v>
      </c>
      <c r="AH32" s="61">
        <f t="shared" si="44"/>
        <v>196</v>
      </c>
      <c r="AI32" s="61">
        <f t="shared" si="44"/>
        <v>-440</v>
      </c>
      <c r="AJ32" s="61">
        <f t="shared" si="44"/>
        <v>429</v>
      </c>
      <c r="AK32" s="61">
        <f t="shared" si="44"/>
        <v>738</v>
      </c>
      <c r="AL32" s="61">
        <f t="shared" si="44"/>
        <v>4</v>
      </c>
      <c r="AM32" s="61">
        <f t="shared" si="44"/>
        <v>30</v>
      </c>
      <c r="AN32" s="61">
        <f t="shared" si="44"/>
        <v>354</v>
      </c>
      <c r="AO32" s="61">
        <f t="shared" si="44"/>
        <v>678</v>
      </c>
      <c r="AP32" s="61">
        <f t="shared" si="44"/>
        <v>343</v>
      </c>
      <c r="AQ32" s="61">
        <f t="shared" si="44"/>
        <v>-91</v>
      </c>
      <c r="AR32" s="61">
        <f t="shared" si="45"/>
        <v>-75</v>
      </c>
      <c r="AS32" s="61">
        <f t="shared" si="45"/>
        <v>-621</v>
      </c>
      <c r="AT32" s="61">
        <f t="shared" si="45"/>
        <v>147</v>
      </c>
      <c r="AU32" s="61">
        <f t="shared" si="45"/>
        <v>562</v>
      </c>
      <c r="AV32" s="61">
        <f t="shared" si="45"/>
        <v>-509</v>
      </c>
      <c r="AW32" s="61">
        <f t="shared" si="45"/>
        <v>300</v>
      </c>
      <c r="AX32" s="61">
        <f t="shared" si="45"/>
        <v>-431</v>
      </c>
      <c r="AY32" s="61">
        <f t="shared" si="45"/>
        <v>580</v>
      </c>
      <c r="AZ32" s="60">
        <f t="shared" si="45"/>
        <v>-10</v>
      </c>
    </row>
    <row r="33" spans="1:52" ht="14.25" x14ac:dyDescent="0.25">
      <c r="A33" s="3"/>
      <c r="B33" s="29" t="s">
        <v>24</v>
      </c>
      <c r="C33" s="117">
        <v>32</v>
      </c>
      <c r="D33" s="61">
        <v>34</v>
      </c>
      <c r="E33" s="61">
        <v>63</v>
      </c>
      <c r="F33" s="61">
        <v>77</v>
      </c>
      <c r="G33" s="61">
        <v>66</v>
      </c>
      <c r="H33" s="61">
        <v>22</v>
      </c>
      <c r="I33" s="61">
        <v>-4</v>
      </c>
      <c r="J33" s="61">
        <v>-50</v>
      </c>
      <c r="K33" s="61">
        <v>-27</v>
      </c>
      <c r="L33" s="61">
        <v>12</v>
      </c>
      <c r="M33" s="61">
        <v>-6</v>
      </c>
      <c r="N33" s="146">
        <v>6</v>
      </c>
      <c r="O33" s="61">
        <v>34</v>
      </c>
      <c r="P33" s="61">
        <v>55</v>
      </c>
      <c r="Q33" s="61">
        <v>108</v>
      </c>
      <c r="R33" s="61">
        <v>128</v>
      </c>
      <c r="S33" s="61">
        <v>36</v>
      </c>
      <c r="T33" s="61">
        <v>35</v>
      </c>
      <c r="U33" s="61">
        <v>-47</v>
      </c>
      <c r="V33" s="61">
        <v>-120</v>
      </c>
      <c r="W33" s="61">
        <v>-87</v>
      </c>
      <c r="X33" s="155">
        <v>-11</v>
      </c>
      <c r="Y33" s="61">
        <v>-2</v>
      </c>
      <c r="Z33" s="61">
        <v>15</v>
      </c>
      <c r="AA33" s="46">
        <v>13</v>
      </c>
      <c r="AB33" s="46">
        <v>15</v>
      </c>
      <c r="AC33" s="46">
        <v>38</v>
      </c>
      <c r="AD33" s="46">
        <v>65</v>
      </c>
      <c r="AE33" s="46">
        <v>16</v>
      </c>
      <c r="AF33" s="46">
        <v>13</v>
      </c>
      <c r="AG33" s="226">
        <v>-63</v>
      </c>
      <c r="AH33" s="61">
        <f t="shared" si="44"/>
        <v>-2</v>
      </c>
      <c r="AI33" s="61">
        <f t="shared" si="44"/>
        <v>-21</v>
      </c>
      <c r="AJ33" s="61">
        <f t="shared" si="44"/>
        <v>-45</v>
      </c>
      <c r="AK33" s="61">
        <f t="shared" si="44"/>
        <v>-51</v>
      </c>
      <c r="AL33" s="61">
        <f t="shared" si="44"/>
        <v>30</v>
      </c>
      <c r="AM33" s="61">
        <f t="shared" si="44"/>
        <v>-13</v>
      </c>
      <c r="AN33" s="61">
        <f t="shared" si="44"/>
        <v>43</v>
      </c>
      <c r="AO33" s="61">
        <f t="shared" si="44"/>
        <v>70</v>
      </c>
      <c r="AP33" s="61">
        <f t="shared" si="44"/>
        <v>60</v>
      </c>
      <c r="AQ33" s="61">
        <f t="shared" si="44"/>
        <v>23</v>
      </c>
      <c r="AR33" s="61">
        <f t="shared" si="45"/>
        <v>-4</v>
      </c>
      <c r="AS33" s="61">
        <f t="shared" si="45"/>
        <v>-9</v>
      </c>
      <c r="AT33" s="61">
        <f t="shared" si="45"/>
        <v>21</v>
      </c>
      <c r="AU33" s="61">
        <f t="shared" si="45"/>
        <v>40</v>
      </c>
      <c r="AV33" s="61">
        <f t="shared" si="45"/>
        <v>70</v>
      </c>
      <c r="AW33" s="61">
        <f t="shared" si="45"/>
        <v>63</v>
      </c>
      <c r="AX33" s="61">
        <f t="shared" si="45"/>
        <v>20</v>
      </c>
      <c r="AY33" s="61">
        <f t="shared" si="45"/>
        <v>22</v>
      </c>
      <c r="AZ33" s="60">
        <f t="shared" si="45"/>
        <v>16</v>
      </c>
    </row>
    <row r="34" spans="1:52" ht="14.25" x14ac:dyDescent="0.25">
      <c r="A34" s="3"/>
      <c r="B34" s="29" t="s">
        <v>25</v>
      </c>
      <c r="C34" s="117">
        <v>2</v>
      </c>
      <c r="D34" s="61">
        <v>3</v>
      </c>
      <c r="E34" s="61">
        <v>8</v>
      </c>
      <c r="F34" s="61">
        <v>6</v>
      </c>
      <c r="G34" s="61">
        <v>2</v>
      </c>
      <c r="H34" s="61">
        <v>-7</v>
      </c>
      <c r="I34" s="61">
        <v>-6</v>
      </c>
      <c r="J34" s="61">
        <v>-2</v>
      </c>
      <c r="K34" s="61">
        <v>-3</v>
      </c>
      <c r="L34" s="61">
        <v>-1</v>
      </c>
      <c r="M34" s="61">
        <v>2</v>
      </c>
      <c r="N34" s="146">
        <v>1</v>
      </c>
      <c r="O34" s="61">
        <v>5</v>
      </c>
      <c r="P34" s="61">
        <v>5</v>
      </c>
      <c r="Q34" s="61">
        <v>5</v>
      </c>
      <c r="R34" s="61">
        <v>8</v>
      </c>
      <c r="S34" s="61">
        <v>11</v>
      </c>
      <c r="T34" s="61">
        <v>19</v>
      </c>
      <c r="U34" s="61">
        <v>-1</v>
      </c>
      <c r="V34" s="61">
        <v>-14</v>
      </c>
      <c r="W34" s="61">
        <v>1</v>
      </c>
      <c r="X34" s="155">
        <v>5</v>
      </c>
      <c r="Y34" s="61">
        <v>-2</v>
      </c>
      <c r="Z34" s="61">
        <v>3</v>
      </c>
      <c r="AA34" s="46">
        <v>0</v>
      </c>
      <c r="AB34" s="46">
        <v>1</v>
      </c>
      <c r="AC34" s="46">
        <v>3</v>
      </c>
      <c r="AD34" s="46">
        <v>-3</v>
      </c>
      <c r="AE34" s="46">
        <v>-1</v>
      </c>
      <c r="AF34" s="46">
        <v>5</v>
      </c>
      <c r="AG34" s="226">
        <v>2</v>
      </c>
      <c r="AH34" s="61">
        <f t="shared" si="44"/>
        <v>-3</v>
      </c>
      <c r="AI34" s="61">
        <f t="shared" si="44"/>
        <v>-2</v>
      </c>
      <c r="AJ34" s="61">
        <f t="shared" si="44"/>
        <v>3</v>
      </c>
      <c r="AK34" s="61">
        <f t="shared" si="44"/>
        <v>-2</v>
      </c>
      <c r="AL34" s="61">
        <f t="shared" si="44"/>
        <v>-9</v>
      </c>
      <c r="AM34" s="61">
        <f t="shared" si="44"/>
        <v>-26</v>
      </c>
      <c r="AN34" s="61">
        <f t="shared" si="44"/>
        <v>-5</v>
      </c>
      <c r="AO34" s="61">
        <f t="shared" si="44"/>
        <v>12</v>
      </c>
      <c r="AP34" s="61">
        <f t="shared" si="44"/>
        <v>-4</v>
      </c>
      <c r="AQ34" s="61">
        <f t="shared" si="44"/>
        <v>-6</v>
      </c>
      <c r="AR34" s="61">
        <f t="shared" si="45"/>
        <v>4</v>
      </c>
      <c r="AS34" s="61">
        <f t="shared" si="45"/>
        <v>-2</v>
      </c>
      <c r="AT34" s="61">
        <f t="shared" si="45"/>
        <v>5</v>
      </c>
      <c r="AU34" s="61">
        <f t="shared" si="45"/>
        <v>4</v>
      </c>
      <c r="AV34" s="61">
        <f t="shared" si="45"/>
        <v>2</v>
      </c>
      <c r="AW34" s="61">
        <f t="shared" si="45"/>
        <v>11</v>
      </c>
      <c r="AX34" s="61">
        <f t="shared" si="45"/>
        <v>12</v>
      </c>
      <c r="AY34" s="61">
        <f t="shared" si="45"/>
        <v>14</v>
      </c>
      <c r="AZ34" s="60">
        <f t="shared" si="45"/>
        <v>-3</v>
      </c>
    </row>
    <row r="35" spans="1:52" ht="14.25" x14ac:dyDescent="0.25">
      <c r="A35" s="3"/>
      <c r="B35" s="29" t="s">
        <v>26</v>
      </c>
      <c r="C35" s="117">
        <v>3</v>
      </c>
      <c r="D35" s="61">
        <v>1</v>
      </c>
      <c r="E35" s="61">
        <v>2</v>
      </c>
      <c r="F35" s="61">
        <v>-1</v>
      </c>
      <c r="G35" s="61">
        <v>1</v>
      </c>
      <c r="H35" s="61">
        <v>0</v>
      </c>
      <c r="I35" s="61">
        <v>0</v>
      </c>
      <c r="J35" s="61">
        <v>1</v>
      </c>
      <c r="K35" s="61">
        <v>0</v>
      </c>
      <c r="L35" s="61">
        <v>1</v>
      </c>
      <c r="M35" s="61">
        <v>0</v>
      </c>
      <c r="N35" s="146">
        <v>0</v>
      </c>
      <c r="O35" s="61">
        <v>0</v>
      </c>
      <c r="P35" s="61">
        <v>2</v>
      </c>
      <c r="Q35" s="61">
        <v>1</v>
      </c>
      <c r="R35" s="61">
        <v>1</v>
      </c>
      <c r="S35" s="61"/>
      <c r="T35" s="61">
        <v>3</v>
      </c>
      <c r="U35" s="61"/>
      <c r="V35" s="61">
        <v>-1</v>
      </c>
      <c r="W35" s="61"/>
      <c r="X35" s="155">
        <v>3</v>
      </c>
      <c r="Y35" s="61">
        <v>-1</v>
      </c>
      <c r="Z35" s="61">
        <v>0</v>
      </c>
      <c r="AA35" s="46">
        <v>0</v>
      </c>
      <c r="AB35" s="46">
        <v>0</v>
      </c>
      <c r="AC35" s="46">
        <v>1</v>
      </c>
      <c r="AD35" s="46">
        <v>0</v>
      </c>
      <c r="AE35" s="46">
        <v>0</v>
      </c>
      <c r="AF35" s="46">
        <v>2</v>
      </c>
      <c r="AG35" s="226">
        <v>1</v>
      </c>
      <c r="AH35" s="61">
        <f t="shared" si="44"/>
        <v>3</v>
      </c>
      <c r="AI35" s="61">
        <f t="shared" si="44"/>
        <v>-1</v>
      </c>
      <c r="AJ35" s="61">
        <f t="shared" si="44"/>
        <v>1</v>
      </c>
      <c r="AK35" s="61">
        <f t="shared" si="44"/>
        <v>-2</v>
      </c>
      <c r="AL35" s="61">
        <f t="shared" si="44"/>
        <v>1</v>
      </c>
      <c r="AM35" s="61">
        <f t="shared" si="44"/>
        <v>-3</v>
      </c>
      <c r="AN35" s="61">
        <f t="shared" si="44"/>
        <v>0</v>
      </c>
      <c r="AO35" s="61">
        <f t="shared" si="44"/>
        <v>2</v>
      </c>
      <c r="AP35" s="61">
        <f t="shared" si="44"/>
        <v>0</v>
      </c>
      <c r="AQ35" s="61">
        <f t="shared" si="44"/>
        <v>-2</v>
      </c>
      <c r="AR35" s="61">
        <f t="shared" si="45"/>
        <v>1</v>
      </c>
      <c r="AS35" s="61">
        <f t="shared" si="45"/>
        <v>0</v>
      </c>
      <c r="AT35" s="61">
        <f t="shared" si="45"/>
        <v>0</v>
      </c>
      <c r="AU35" s="61">
        <f t="shared" si="45"/>
        <v>2</v>
      </c>
      <c r="AV35" s="61">
        <f t="shared" si="45"/>
        <v>0</v>
      </c>
      <c r="AW35" s="61">
        <f t="shared" si="45"/>
        <v>1</v>
      </c>
      <c r="AX35" s="61">
        <f t="shared" si="45"/>
        <v>0</v>
      </c>
      <c r="AY35" s="61">
        <f t="shared" si="45"/>
        <v>1</v>
      </c>
      <c r="AZ35" s="60">
        <f t="shared" si="45"/>
        <v>-1</v>
      </c>
    </row>
    <row r="36" spans="1:52" ht="14.25" x14ac:dyDescent="0.25">
      <c r="A36" s="3"/>
      <c r="B36" s="29" t="s">
        <v>27</v>
      </c>
      <c r="C36" s="117">
        <f>SUM(C31:C35)</f>
        <v>936</v>
      </c>
      <c r="D36" s="61">
        <f>SUM(D31:D35)</f>
        <v>868</v>
      </c>
      <c r="E36" s="61">
        <f t="shared" ref="E36:AN36" si="46">SUM(E31:E35)</f>
        <v>1428</v>
      </c>
      <c r="F36" s="61">
        <f t="shared" si="46"/>
        <v>2135</v>
      </c>
      <c r="G36" s="61">
        <f t="shared" si="46"/>
        <v>1355</v>
      </c>
      <c r="H36" s="61">
        <f t="shared" si="46"/>
        <v>1141</v>
      </c>
      <c r="I36" s="61">
        <f t="shared" si="46"/>
        <v>30</v>
      </c>
      <c r="J36" s="61">
        <f t="shared" si="46"/>
        <v>70</v>
      </c>
      <c r="K36" s="61">
        <f t="shared" si="46"/>
        <v>-115</v>
      </c>
      <c r="L36" s="61">
        <f t="shared" si="46"/>
        <v>-92</v>
      </c>
      <c r="M36" s="61">
        <f t="shared" si="46"/>
        <v>-118</v>
      </c>
      <c r="N36" s="146">
        <f t="shared" si="46"/>
        <v>228</v>
      </c>
      <c r="O36" s="61">
        <f t="shared" si="46"/>
        <v>593</v>
      </c>
      <c r="P36" s="61">
        <f t="shared" si="46"/>
        <v>1495</v>
      </c>
      <c r="Q36" s="61">
        <f t="shared" si="46"/>
        <v>1019</v>
      </c>
      <c r="R36" s="61">
        <f t="shared" si="46"/>
        <v>1433</v>
      </c>
      <c r="S36" s="61">
        <f t="shared" si="46"/>
        <v>1291</v>
      </c>
      <c r="T36" s="61">
        <f t="shared" si="46"/>
        <v>1027</v>
      </c>
      <c r="U36" s="61">
        <f t="shared" si="46"/>
        <v>-805</v>
      </c>
      <c r="V36" s="61">
        <f t="shared" ref="V36" si="47">SUM(V31:V35)</f>
        <v>-1037</v>
      </c>
      <c r="W36" s="61">
        <f t="shared" ref="W36:AB36" si="48">SUM(W31:W35)</f>
        <v>-756</v>
      </c>
      <c r="X36" s="155">
        <f t="shared" si="48"/>
        <v>-237</v>
      </c>
      <c r="Y36" s="61">
        <f t="shared" si="48"/>
        <v>36</v>
      </c>
      <c r="Z36" s="61">
        <f t="shared" si="48"/>
        <v>911</v>
      </c>
      <c r="AA36" s="61">
        <f t="shared" si="48"/>
        <v>270</v>
      </c>
      <c r="AB36" s="61">
        <f t="shared" si="48"/>
        <v>601</v>
      </c>
      <c r="AC36" s="61">
        <f t="shared" ref="AC36" si="49">SUM(AC31:AC35)</f>
        <v>1353</v>
      </c>
      <c r="AD36" s="61">
        <f>SUM(AD31:AD35)</f>
        <v>862</v>
      </c>
      <c r="AE36" s="61">
        <f>SUM(AE31:AE35)</f>
        <v>1738</v>
      </c>
      <c r="AF36" s="61">
        <f t="shared" ref="AF36:AG36" si="50">SUM(AF31:AF35)</f>
        <v>-27</v>
      </c>
      <c r="AG36" s="226">
        <f t="shared" si="50"/>
        <v>-886</v>
      </c>
      <c r="AH36" s="61">
        <f t="shared" si="46"/>
        <v>343</v>
      </c>
      <c r="AI36" s="61">
        <f t="shared" si="46"/>
        <v>-627</v>
      </c>
      <c r="AJ36" s="61">
        <f t="shared" si="46"/>
        <v>409</v>
      </c>
      <c r="AK36" s="61">
        <f t="shared" si="46"/>
        <v>702</v>
      </c>
      <c r="AL36" s="61">
        <f t="shared" si="46"/>
        <v>64</v>
      </c>
      <c r="AM36" s="61">
        <f t="shared" si="46"/>
        <v>114</v>
      </c>
      <c r="AN36" s="61">
        <f t="shared" si="46"/>
        <v>835</v>
      </c>
      <c r="AO36" s="61">
        <f t="shared" ref="AO36:AP36" si="51">SUM(AO31:AO35)</f>
        <v>1107</v>
      </c>
      <c r="AP36" s="61">
        <f t="shared" si="51"/>
        <v>641</v>
      </c>
      <c r="AQ36" s="61">
        <f t="shared" ref="AQ36:AR36" si="52">SUM(AQ31:AQ35)</f>
        <v>145</v>
      </c>
      <c r="AR36" s="61">
        <f t="shared" si="52"/>
        <v>-154</v>
      </c>
      <c r="AS36" s="61">
        <f t="shared" ref="AS36:AT36" si="53">SUM(AS31:AS35)</f>
        <v>-683</v>
      </c>
      <c r="AT36" s="61">
        <f t="shared" si="53"/>
        <v>323</v>
      </c>
      <c r="AU36" s="61">
        <f t="shared" ref="AU36:AV36" si="54">SUM(AU31:AU35)</f>
        <v>894</v>
      </c>
      <c r="AV36" s="61">
        <f t="shared" si="54"/>
        <v>-334</v>
      </c>
      <c r="AW36" s="61">
        <f t="shared" ref="AW36:AX36" si="55">SUM(AW31:AW35)</f>
        <v>571</v>
      </c>
      <c r="AX36" s="61">
        <f t="shared" si="55"/>
        <v>-447</v>
      </c>
      <c r="AY36" s="61">
        <f t="shared" ref="AY36:AZ36" si="56">SUM(AY31:AY35)</f>
        <v>1054</v>
      </c>
      <c r="AZ36" s="60">
        <f t="shared" si="56"/>
        <v>81</v>
      </c>
    </row>
    <row r="37" spans="1:52" ht="16.350000000000001" x14ac:dyDescent="0.25">
      <c r="A37" s="3">
        <f>+A30+1</f>
        <v>5</v>
      </c>
      <c r="B37" s="183" t="s">
        <v>31</v>
      </c>
      <c r="C37" s="117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146"/>
      <c r="O37" s="61"/>
      <c r="P37" s="61"/>
      <c r="Q37" s="61"/>
      <c r="R37" s="61"/>
      <c r="S37" s="61"/>
      <c r="T37" s="61"/>
      <c r="U37" s="61"/>
      <c r="V37" s="61"/>
      <c r="W37" s="61"/>
      <c r="X37" s="155"/>
      <c r="Y37" s="61"/>
      <c r="Z37" s="61"/>
      <c r="AA37" s="61"/>
      <c r="AB37" s="61"/>
      <c r="AC37" s="61"/>
      <c r="AD37" s="61"/>
      <c r="AE37" s="61"/>
      <c r="AF37" s="61"/>
      <c r="AG37" s="226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0"/>
    </row>
    <row r="38" spans="1:52" ht="14.25" x14ac:dyDescent="0.25">
      <c r="A38" s="3"/>
      <c r="B38" s="29" t="s">
        <v>22</v>
      </c>
      <c r="C38" s="117">
        <v>2722</v>
      </c>
      <c r="D38" s="61">
        <v>2876</v>
      </c>
      <c r="E38" s="61">
        <v>3128</v>
      </c>
      <c r="F38" s="61">
        <v>3651</v>
      </c>
      <c r="G38" s="61">
        <v>4098</v>
      </c>
      <c r="H38" s="61">
        <v>4359</v>
      </c>
      <c r="I38" s="61">
        <v>4654</v>
      </c>
      <c r="J38" s="61">
        <v>4602</v>
      </c>
      <c r="K38" s="61">
        <v>4231</v>
      </c>
      <c r="L38" s="61">
        <v>3833</v>
      </c>
      <c r="M38" s="61">
        <v>3417</v>
      </c>
      <c r="N38" s="146">
        <v>3056</v>
      </c>
      <c r="O38" s="61">
        <v>3105</v>
      </c>
      <c r="P38" s="61">
        <v>3304</v>
      </c>
      <c r="Q38" s="61">
        <v>3696</v>
      </c>
      <c r="R38" s="61">
        <v>4102</v>
      </c>
      <c r="S38" s="61">
        <v>4732</v>
      </c>
      <c r="T38" s="61">
        <v>5238</v>
      </c>
      <c r="U38" s="61">
        <v>5841</v>
      </c>
      <c r="V38" s="61">
        <v>5855</v>
      </c>
      <c r="W38" s="61">
        <v>5507</v>
      </c>
      <c r="X38" s="155">
        <v>5155</v>
      </c>
      <c r="Y38" s="61">
        <v>4655</v>
      </c>
      <c r="Z38" s="61">
        <v>4489</v>
      </c>
      <c r="AA38" s="46">
        <v>4289</v>
      </c>
      <c r="AB38" s="46">
        <v>4334</v>
      </c>
      <c r="AC38" s="46">
        <v>4398</v>
      </c>
      <c r="AD38" s="46">
        <v>4853</v>
      </c>
      <c r="AE38" s="46">
        <v>5362</v>
      </c>
      <c r="AF38" s="46">
        <v>6013</v>
      </c>
      <c r="AG38" s="226">
        <v>6300</v>
      </c>
      <c r="AH38" s="61">
        <f t="shared" ref="AH38:AQ42" si="57">C38-O38</f>
        <v>-383</v>
      </c>
      <c r="AI38" s="61">
        <f t="shared" si="57"/>
        <v>-428</v>
      </c>
      <c r="AJ38" s="61">
        <f t="shared" si="57"/>
        <v>-568</v>
      </c>
      <c r="AK38" s="61">
        <f t="shared" si="57"/>
        <v>-451</v>
      </c>
      <c r="AL38" s="61">
        <f t="shared" si="57"/>
        <v>-634</v>
      </c>
      <c r="AM38" s="61">
        <f t="shared" si="57"/>
        <v>-879</v>
      </c>
      <c r="AN38" s="61">
        <f t="shared" si="57"/>
        <v>-1187</v>
      </c>
      <c r="AO38" s="61">
        <f t="shared" si="57"/>
        <v>-1253</v>
      </c>
      <c r="AP38" s="61">
        <f t="shared" si="57"/>
        <v>-1276</v>
      </c>
      <c r="AQ38" s="61">
        <f t="shared" si="57"/>
        <v>-1322</v>
      </c>
      <c r="AR38" s="61">
        <f t="shared" ref="AR38:AZ42" si="58">M38-Y38</f>
        <v>-1238</v>
      </c>
      <c r="AS38" s="61">
        <f t="shared" si="58"/>
        <v>-1433</v>
      </c>
      <c r="AT38" s="61">
        <f t="shared" si="58"/>
        <v>-1184</v>
      </c>
      <c r="AU38" s="61">
        <f t="shared" si="58"/>
        <v>-1030</v>
      </c>
      <c r="AV38" s="61">
        <f t="shared" si="58"/>
        <v>-702</v>
      </c>
      <c r="AW38" s="61">
        <f t="shared" si="58"/>
        <v>-751</v>
      </c>
      <c r="AX38" s="61">
        <f t="shared" si="58"/>
        <v>-630</v>
      </c>
      <c r="AY38" s="61">
        <f t="shared" si="58"/>
        <v>-775</v>
      </c>
      <c r="AZ38" s="60">
        <f t="shared" si="58"/>
        <v>-459</v>
      </c>
    </row>
    <row r="39" spans="1:52" ht="14.25" x14ac:dyDescent="0.25">
      <c r="A39" s="3"/>
      <c r="B39" s="29" t="s">
        <v>23</v>
      </c>
      <c r="C39" s="117">
        <v>1130</v>
      </c>
      <c r="D39" s="61">
        <v>1102</v>
      </c>
      <c r="E39" s="61">
        <v>1148</v>
      </c>
      <c r="F39" s="61">
        <v>1293</v>
      </c>
      <c r="G39" s="61">
        <v>2065</v>
      </c>
      <c r="H39" s="61">
        <v>2226</v>
      </c>
      <c r="I39" s="61">
        <v>2377</v>
      </c>
      <c r="J39" s="61">
        <v>2272</v>
      </c>
      <c r="K39" s="61">
        <v>2149</v>
      </c>
      <c r="L39" s="61">
        <v>1852</v>
      </c>
      <c r="M39" s="61">
        <v>1227</v>
      </c>
      <c r="N39" s="146">
        <v>982</v>
      </c>
      <c r="O39" s="61">
        <v>999</v>
      </c>
      <c r="P39" s="61">
        <v>917</v>
      </c>
      <c r="Q39" s="61">
        <v>952</v>
      </c>
      <c r="R39" s="61">
        <v>1002</v>
      </c>
      <c r="S39" s="61">
        <v>1505</v>
      </c>
      <c r="T39" s="61">
        <v>2018</v>
      </c>
      <c r="U39" s="61">
        <v>2377</v>
      </c>
      <c r="V39" s="61">
        <v>2317</v>
      </c>
      <c r="W39" s="61">
        <v>2152</v>
      </c>
      <c r="X39" s="155">
        <v>1976</v>
      </c>
      <c r="Y39" s="61">
        <v>1785</v>
      </c>
      <c r="Z39" s="61">
        <v>1152</v>
      </c>
      <c r="AA39" s="46">
        <v>875</v>
      </c>
      <c r="AB39" s="46">
        <v>870</v>
      </c>
      <c r="AC39" s="46">
        <v>749</v>
      </c>
      <c r="AD39" s="46">
        <v>1173</v>
      </c>
      <c r="AE39" s="46">
        <v>1337</v>
      </c>
      <c r="AF39" s="46">
        <v>2141</v>
      </c>
      <c r="AG39" s="226">
        <v>2361</v>
      </c>
      <c r="AH39" s="61">
        <f t="shared" si="57"/>
        <v>131</v>
      </c>
      <c r="AI39" s="61">
        <f t="shared" si="57"/>
        <v>185</v>
      </c>
      <c r="AJ39" s="61">
        <f t="shared" si="57"/>
        <v>196</v>
      </c>
      <c r="AK39" s="61">
        <f t="shared" si="57"/>
        <v>291</v>
      </c>
      <c r="AL39" s="61">
        <f t="shared" si="57"/>
        <v>560</v>
      </c>
      <c r="AM39" s="61">
        <f t="shared" si="57"/>
        <v>208</v>
      </c>
      <c r="AN39" s="61">
        <f t="shared" si="57"/>
        <v>0</v>
      </c>
      <c r="AO39" s="61">
        <f t="shared" si="57"/>
        <v>-45</v>
      </c>
      <c r="AP39" s="61">
        <f t="shared" si="57"/>
        <v>-3</v>
      </c>
      <c r="AQ39" s="61">
        <f t="shared" si="57"/>
        <v>-124</v>
      </c>
      <c r="AR39" s="61">
        <f t="shared" si="58"/>
        <v>-558</v>
      </c>
      <c r="AS39" s="61">
        <f t="shared" si="58"/>
        <v>-170</v>
      </c>
      <c r="AT39" s="61">
        <f t="shared" si="58"/>
        <v>124</v>
      </c>
      <c r="AU39" s="61">
        <f t="shared" si="58"/>
        <v>47</v>
      </c>
      <c r="AV39" s="61">
        <f t="shared" si="58"/>
        <v>203</v>
      </c>
      <c r="AW39" s="61">
        <f t="shared" si="58"/>
        <v>-171</v>
      </c>
      <c r="AX39" s="61">
        <f t="shared" si="58"/>
        <v>168</v>
      </c>
      <c r="AY39" s="61">
        <f t="shared" si="58"/>
        <v>-123</v>
      </c>
      <c r="AZ39" s="60">
        <f t="shared" si="58"/>
        <v>16</v>
      </c>
    </row>
    <row r="40" spans="1:52" ht="14.25" x14ac:dyDescent="0.25">
      <c r="A40" s="3"/>
      <c r="B40" s="29" t="s">
        <v>24</v>
      </c>
      <c r="C40" s="117">
        <v>93</v>
      </c>
      <c r="D40" s="61">
        <v>90</v>
      </c>
      <c r="E40" s="61">
        <v>96</v>
      </c>
      <c r="F40" s="61">
        <v>146</v>
      </c>
      <c r="G40" s="61">
        <v>201</v>
      </c>
      <c r="H40" s="61">
        <v>251</v>
      </c>
      <c r="I40" s="61">
        <v>283</v>
      </c>
      <c r="J40" s="61">
        <v>307</v>
      </c>
      <c r="K40" s="61">
        <v>255</v>
      </c>
      <c r="L40" s="61">
        <v>189</v>
      </c>
      <c r="M40" s="61">
        <v>142</v>
      </c>
      <c r="N40" s="146">
        <v>117</v>
      </c>
      <c r="O40" s="61">
        <v>113</v>
      </c>
      <c r="P40" s="61">
        <v>141</v>
      </c>
      <c r="Q40" s="61">
        <v>178</v>
      </c>
      <c r="R40" s="61">
        <v>236</v>
      </c>
      <c r="S40" s="61">
        <v>328</v>
      </c>
      <c r="T40" s="61">
        <v>379</v>
      </c>
      <c r="U40" s="61">
        <v>400</v>
      </c>
      <c r="V40" s="61">
        <v>421</v>
      </c>
      <c r="W40" s="61">
        <v>324</v>
      </c>
      <c r="X40" s="155">
        <v>216</v>
      </c>
      <c r="Y40" s="61">
        <v>187</v>
      </c>
      <c r="Z40" s="61">
        <v>158</v>
      </c>
      <c r="AA40" s="46">
        <v>139</v>
      </c>
      <c r="AB40" s="46">
        <v>137</v>
      </c>
      <c r="AC40" s="46">
        <v>142</v>
      </c>
      <c r="AD40" s="46">
        <v>177</v>
      </c>
      <c r="AE40" s="46">
        <v>247</v>
      </c>
      <c r="AF40" s="46">
        <v>301</v>
      </c>
      <c r="AG40" s="226">
        <v>360</v>
      </c>
      <c r="AH40" s="61">
        <f t="shared" si="57"/>
        <v>-20</v>
      </c>
      <c r="AI40" s="61">
        <f t="shared" si="57"/>
        <v>-51</v>
      </c>
      <c r="AJ40" s="61">
        <f t="shared" si="57"/>
        <v>-82</v>
      </c>
      <c r="AK40" s="61">
        <f t="shared" si="57"/>
        <v>-90</v>
      </c>
      <c r="AL40" s="61">
        <f t="shared" si="57"/>
        <v>-127</v>
      </c>
      <c r="AM40" s="61">
        <f t="shared" si="57"/>
        <v>-128</v>
      </c>
      <c r="AN40" s="61">
        <f t="shared" si="57"/>
        <v>-117</v>
      </c>
      <c r="AO40" s="61">
        <f t="shared" si="57"/>
        <v>-114</v>
      </c>
      <c r="AP40" s="61">
        <f t="shared" si="57"/>
        <v>-69</v>
      </c>
      <c r="AQ40" s="61">
        <f t="shared" si="57"/>
        <v>-27</v>
      </c>
      <c r="AR40" s="61">
        <f t="shared" si="58"/>
        <v>-45</v>
      </c>
      <c r="AS40" s="61">
        <f t="shared" si="58"/>
        <v>-41</v>
      </c>
      <c r="AT40" s="61">
        <f t="shared" si="58"/>
        <v>-26</v>
      </c>
      <c r="AU40" s="61">
        <f t="shared" si="58"/>
        <v>4</v>
      </c>
      <c r="AV40" s="61">
        <f t="shared" si="58"/>
        <v>36</v>
      </c>
      <c r="AW40" s="61">
        <f t="shared" si="58"/>
        <v>59</v>
      </c>
      <c r="AX40" s="61">
        <f t="shared" si="58"/>
        <v>81</v>
      </c>
      <c r="AY40" s="61">
        <f t="shared" si="58"/>
        <v>78</v>
      </c>
      <c r="AZ40" s="60">
        <f t="shared" si="58"/>
        <v>40</v>
      </c>
    </row>
    <row r="41" spans="1:52" ht="14.25" x14ac:dyDescent="0.25">
      <c r="A41" s="3"/>
      <c r="B41" s="29" t="s">
        <v>25</v>
      </c>
      <c r="C41" s="117">
        <v>3</v>
      </c>
      <c r="D41" s="61">
        <v>4</v>
      </c>
      <c r="E41" s="61">
        <v>5</v>
      </c>
      <c r="F41" s="61">
        <v>8</v>
      </c>
      <c r="G41" s="61">
        <v>15</v>
      </c>
      <c r="H41" s="61">
        <v>16</v>
      </c>
      <c r="I41" s="61">
        <v>20</v>
      </c>
      <c r="J41" s="61">
        <v>13</v>
      </c>
      <c r="K41" s="61">
        <v>8</v>
      </c>
      <c r="L41" s="61">
        <v>7</v>
      </c>
      <c r="M41" s="61">
        <v>5</v>
      </c>
      <c r="N41" s="146">
        <v>5</v>
      </c>
      <c r="O41" s="61">
        <v>5</v>
      </c>
      <c r="P41" s="61">
        <v>5</v>
      </c>
      <c r="Q41" s="61">
        <v>6</v>
      </c>
      <c r="R41" s="61">
        <v>6</v>
      </c>
      <c r="S41" s="61">
        <v>11</v>
      </c>
      <c r="T41" s="61">
        <v>11</v>
      </c>
      <c r="U41" s="61">
        <v>25</v>
      </c>
      <c r="V41" s="61">
        <v>21</v>
      </c>
      <c r="W41" s="61">
        <v>9</v>
      </c>
      <c r="X41" s="155">
        <v>6</v>
      </c>
      <c r="Y41" s="61">
        <v>7</v>
      </c>
      <c r="Z41" s="61">
        <v>3</v>
      </c>
      <c r="AA41" s="46">
        <v>6</v>
      </c>
      <c r="AB41" s="46">
        <v>5</v>
      </c>
      <c r="AC41" s="46">
        <v>6</v>
      </c>
      <c r="AD41" s="46">
        <v>9</v>
      </c>
      <c r="AE41" s="46">
        <v>11</v>
      </c>
      <c r="AF41" s="46">
        <v>13</v>
      </c>
      <c r="AG41" s="226">
        <v>17</v>
      </c>
      <c r="AH41" s="61">
        <f t="shared" si="57"/>
        <v>-2</v>
      </c>
      <c r="AI41" s="61">
        <f t="shared" si="57"/>
        <v>-1</v>
      </c>
      <c r="AJ41" s="61">
        <f t="shared" si="57"/>
        <v>-1</v>
      </c>
      <c r="AK41" s="61">
        <f t="shared" si="57"/>
        <v>2</v>
      </c>
      <c r="AL41" s="61">
        <f t="shared" si="57"/>
        <v>4</v>
      </c>
      <c r="AM41" s="61">
        <f t="shared" si="57"/>
        <v>5</v>
      </c>
      <c r="AN41" s="61">
        <f t="shared" si="57"/>
        <v>-5</v>
      </c>
      <c r="AO41" s="61">
        <f t="shared" si="57"/>
        <v>-8</v>
      </c>
      <c r="AP41" s="61">
        <f t="shared" si="57"/>
        <v>-1</v>
      </c>
      <c r="AQ41" s="61">
        <f t="shared" si="57"/>
        <v>1</v>
      </c>
      <c r="AR41" s="61">
        <f t="shared" si="58"/>
        <v>-2</v>
      </c>
      <c r="AS41" s="61">
        <f t="shared" si="58"/>
        <v>2</v>
      </c>
      <c r="AT41" s="61">
        <f t="shared" si="58"/>
        <v>-1</v>
      </c>
      <c r="AU41" s="61">
        <f t="shared" si="58"/>
        <v>0</v>
      </c>
      <c r="AV41" s="61">
        <f t="shared" si="58"/>
        <v>0</v>
      </c>
      <c r="AW41" s="61">
        <f t="shared" si="58"/>
        <v>-3</v>
      </c>
      <c r="AX41" s="61">
        <f t="shared" si="58"/>
        <v>0</v>
      </c>
      <c r="AY41" s="61">
        <f t="shared" si="58"/>
        <v>-2</v>
      </c>
      <c r="AZ41" s="60">
        <f t="shared" si="58"/>
        <v>8</v>
      </c>
    </row>
    <row r="42" spans="1:52" x14ac:dyDescent="0.25">
      <c r="A42" s="3"/>
      <c r="B42" s="29" t="s">
        <v>26</v>
      </c>
      <c r="C42" s="117">
        <v>0</v>
      </c>
      <c r="D42" s="61">
        <v>0</v>
      </c>
      <c r="E42" s="61">
        <v>0</v>
      </c>
      <c r="F42" s="61">
        <v>1</v>
      </c>
      <c r="G42" s="61">
        <v>1</v>
      </c>
      <c r="H42" s="61">
        <v>1</v>
      </c>
      <c r="I42" s="61">
        <v>1</v>
      </c>
      <c r="J42" s="61">
        <v>0</v>
      </c>
      <c r="K42" s="61">
        <v>0</v>
      </c>
      <c r="L42" s="61">
        <v>0</v>
      </c>
      <c r="M42" s="61">
        <v>1</v>
      </c>
      <c r="N42" s="146">
        <v>1</v>
      </c>
      <c r="O42" s="61">
        <v>1</v>
      </c>
      <c r="P42" s="61">
        <v>1</v>
      </c>
      <c r="Q42" s="61">
        <v>1</v>
      </c>
      <c r="R42" s="61">
        <v>1</v>
      </c>
      <c r="S42" s="61">
        <v>2</v>
      </c>
      <c r="T42" s="61">
        <v>1</v>
      </c>
      <c r="U42" s="61">
        <v>2</v>
      </c>
      <c r="V42" s="61">
        <v>1</v>
      </c>
      <c r="W42" s="61">
        <v>0</v>
      </c>
      <c r="X42" s="155">
        <v>0</v>
      </c>
      <c r="Y42" s="61">
        <v>1</v>
      </c>
      <c r="Z42" s="61">
        <v>0</v>
      </c>
      <c r="AA42" s="46">
        <v>0</v>
      </c>
      <c r="AB42" s="46">
        <v>0</v>
      </c>
      <c r="AC42" s="46">
        <v>0</v>
      </c>
      <c r="AD42" s="46">
        <v>0</v>
      </c>
      <c r="AE42" s="46">
        <v>1</v>
      </c>
      <c r="AF42" s="46">
        <v>1</v>
      </c>
      <c r="AG42" s="226">
        <v>2</v>
      </c>
      <c r="AH42" s="61">
        <f t="shared" si="57"/>
        <v>-1</v>
      </c>
      <c r="AI42" s="61">
        <f t="shared" si="57"/>
        <v>-1</v>
      </c>
      <c r="AJ42" s="61">
        <f t="shared" si="57"/>
        <v>-1</v>
      </c>
      <c r="AK42" s="61">
        <f t="shared" si="57"/>
        <v>0</v>
      </c>
      <c r="AL42" s="61">
        <f t="shared" si="57"/>
        <v>-1</v>
      </c>
      <c r="AM42" s="61">
        <f t="shared" si="57"/>
        <v>0</v>
      </c>
      <c r="AN42" s="61">
        <f t="shared" si="57"/>
        <v>-1</v>
      </c>
      <c r="AO42" s="61">
        <f t="shared" si="57"/>
        <v>-1</v>
      </c>
      <c r="AP42" s="61">
        <f t="shared" si="57"/>
        <v>0</v>
      </c>
      <c r="AQ42" s="61">
        <f t="shared" si="57"/>
        <v>0</v>
      </c>
      <c r="AR42" s="61">
        <f t="shared" si="58"/>
        <v>0</v>
      </c>
      <c r="AS42" s="61">
        <f t="shared" si="58"/>
        <v>1</v>
      </c>
      <c r="AT42" s="61">
        <f t="shared" si="58"/>
        <v>1</v>
      </c>
      <c r="AU42" s="61">
        <f t="shared" si="58"/>
        <v>1</v>
      </c>
      <c r="AV42" s="61">
        <f t="shared" si="58"/>
        <v>1</v>
      </c>
      <c r="AW42" s="61">
        <f t="shared" si="58"/>
        <v>1</v>
      </c>
      <c r="AX42" s="61">
        <f t="shared" si="58"/>
        <v>1</v>
      </c>
      <c r="AY42" s="61">
        <f t="shared" si="58"/>
        <v>0</v>
      </c>
      <c r="AZ42" s="60">
        <f t="shared" si="58"/>
        <v>0</v>
      </c>
    </row>
    <row r="43" spans="1:52" ht="15.75" thickBot="1" x14ac:dyDescent="0.3">
      <c r="A43" s="3"/>
      <c r="B43" s="31" t="s">
        <v>27</v>
      </c>
      <c r="C43" s="108">
        <f>SUM(C38:C42)</f>
        <v>3948</v>
      </c>
      <c r="D43" s="50">
        <f>SUM(D38:D42)</f>
        <v>4072</v>
      </c>
      <c r="E43" s="50">
        <f t="shared" ref="E43:AN43" si="59">SUM(E38:E42)</f>
        <v>4377</v>
      </c>
      <c r="F43" s="50">
        <f t="shared" si="59"/>
        <v>5099</v>
      </c>
      <c r="G43" s="50">
        <f t="shared" si="59"/>
        <v>6380</v>
      </c>
      <c r="H43" s="50">
        <f t="shared" si="59"/>
        <v>6853</v>
      </c>
      <c r="I43" s="50">
        <f t="shared" si="59"/>
        <v>7335</v>
      </c>
      <c r="J43" s="50">
        <f t="shared" si="59"/>
        <v>7194</v>
      </c>
      <c r="K43" s="50">
        <f t="shared" si="59"/>
        <v>6643</v>
      </c>
      <c r="L43" s="50">
        <f t="shared" si="59"/>
        <v>5881</v>
      </c>
      <c r="M43" s="50">
        <f t="shared" si="59"/>
        <v>4792</v>
      </c>
      <c r="N43" s="147">
        <f t="shared" si="59"/>
        <v>4161</v>
      </c>
      <c r="O43" s="50">
        <f t="shared" si="59"/>
        <v>4223</v>
      </c>
      <c r="P43" s="50">
        <f t="shared" si="59"/>
        <v>4368</v>
      </c>
      <c r="Q43" s="50">
        <f t="shared" si="59"/>
        <v>4833</v>
      </c>
      <c r="R43" s="50">
        <f t="shared" si="59"/>
        <v>5347</v>
      </c>
      <c r="S43" s="50">
        <f t="shared" si="59"/>
        <v>6578</v>
      </c>
      <c r="T43" s="50">
        <f t="shared" si="59"/>
        <v>7647</v>
      </c>
      <c r="U43" s="50">
        <f t="shared" si="59"/>
        <v>8645</v>
      </c>
      <c r="V43" s="50">
        <f t="shared" ref="V43" si="60">SUM(V38:V42)</f>
        <v>8615</v>
      </c>
      <c r="W43" s="50">
        <f t="shared" ref="W43:AB43" si="61">SUM(W38:W42)</f>
        <v>7992</v>
      </c>
      <c r="X43" s="156">
        <f t="shared" si="61"/>
        <v>7353</v>
      </c>
      <c r="Y43" s="50">
        <f t="shared" si="61"/>
        <v>6635</v>
      </c>
      <c r="Z43" s="50">
        <f t="shared" si="61"/>
        <v>5802</v>
      </c>
      <c r="AA43" s="50">
        <f t="shared" si="61"/>
        <v>5309</v>
      </c>
      <c r="AB43" s="50">
        <f t="shared" si="61"/>
        <v>5346</v>
      </c>
      <c r="AC43" s="50">
        <f t="shared" ref="AC43" si="62">SUM(AC38:AC42)</f>
        <v>5295</v>
      </c>
      <c r="AD43" s="50">
        <f>SUM(AD38:AD42)</f>
        <v>6212</v>
      </c>
      <c r="AE43" s="50">
        <f>SUM(AE38:AE42)</f>
        <v>6958</v>
      </c>
      <c r="AF43" s="50">
        <f t="shared" ref="AF43:AG43" si="63">SUM(AF38:AF42)</f>
        <v>8469</v>
      </c>
      <c r="AG43" s="227">
        <f t="shared" si="63"/>
        <v>9040</v>
      </c>
      <c r="AH43" s="50">
        <f t="shared" si="59"/>
        <v>-275</v>
      </c>
      <c r="AI43" s="50">
        <f t="shared" si="59"/>
        <v>-296</v>
      </c>
      <c r="AJ43" s="50">
        <f t="shared" si="59"/>
        <v>-456</v>
      </c>
      <c r="AK43" s="50">
        <f t="shared" si="59"/>
        <v>-248</v>
      </c>
      <c r="AL43" s="50">
        <f t="shared" si="59"/>
        <v>-198</v>
      </c>
      <c r="AM43" s="50">
        <f t="shared" si="59"/>
        <v>-794</v>
      </c>
      <c r="AN43" s="50">
        <f t="shared" si="59"/>
        <v>-1310</v>
      </c>
      <c r="AO43" s="50">
        <f t="shared" ref="AO43:AP43" si="64">SUM(AO38:AO42)</f>
        <v>-1421</v>
      </c>
      <c r="AP43" s="50">
        <f t="shared" si="64"/>
        <v>-1349</v>
      </c>
      <c r="AQ43" s="50">
        <f t="shared" ref="AQ43:AR43" si="65">SUM(AQ38:AQ42)</f>
        <v>-1472</v>
      </c>
      <c r="AR43" s="50">
        <f t="shared" si="65"/>
        <v>-1843</v>
      </c>
      <c r="AS43" s="50">
        <f t="shared" ref="AS43:AT43" si="66">SUM(AS38:AS42)</f>
        <v>-1641</v>
      </c>
      <c r="AT43" s="50">
        <f t="shared" si="66"/>
        <v>-1086</v>
      </c>
      <c r="AU43" s="50">
        <f t="shared" ref="AU43:AV43" si="67">SUM(AU38:AU42)</f>
        <v>-978</v>
      </c>
      <c r="AV43" s="50">
        <f t="shared" si="67"/>
        <v>-462</v>
      </c>
      <c r="AW43" s="50">
        <f t="shared" ref="AW43:AX43" si="68">SUM(AW38:AW42)</f>
        <v>-865</v>
      </c>
      <c r="AX43" s="50">
        <f t="shared" si="68"/>
        <v>-380</v>
      </c>
      <c r="AY43" s="50">
        <f t="shared" ref="AY43:AZ43" si="69">SUM(AY38:AY42)</f>
        <v>-822</v>
      </c>
      <c r="AZ43" s="49">
        <f t="shared" si="69"/>
        <v>-395</v>
      </c>
    </row>
    <row r="44" spans="1:52" ht="17.25" x14ac:dyDescent="0.25">
      <c r="A44" s="3">
        <f>+A37+1</f>
        <v>6</v>
      </c>
      <c r="B44" s="174" t="s">
        <v>32</v>
      </c>
      <c r="C44" s="138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148"/>
      <c r="O44" s="66"/>
      <c r="P44" s="66"/>
      <c r="Q44" s="66"/>
      <c r="R44" s="66"/>
      <c r="S44" s="66"/>
      <c r="T44" s="66"/>
      <c r="U44" s="66"/>
      <c r="V44" s="66"/>
      <c r="W44" s="66"/>
      <c r="X44" s="157"/>
      <c r="Y44" s="66"/>
      <c r="Z44" s="66"/>
      <c r="AA44" s="66"/>
      <c r="AB44" s="66"/>
      <c r="AC44" s="66"/>
      <c r="AD44" s="66"/>
      <c r="AE44" s="66"/>
      <c r="AF44" s="66"/>
      <c r="AG44" s="228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5"/>
    </row>
    <row r="45" spans="1:52" x14ac:dyDescent="0.25">
      <c r="A45" s="3"/>
      <c r="B45" s="29" t="s">
        <v>22</v>
      </c>
      <c r="C45" s="96">
        <v>669684.30000000005</v>
      </c>
      <c r="D45" s="69">
        <v>886463</v>
      </c>
      <c r="E45" s="69">
        <v>796800</v>
      </c>
      <c r="F45" s="69">
        <v>695421</v>
      </c>
      <c r="G45" s="69">
        <v>451307</v>
      </c>
      <c r="H45" s="69">
        <v>291876</v>
      </c>
      <c r="I45" s="69">
        <v>180456</v>
      </c>
      <c r="J45" s="69">
        <v>120143</v>
      </c>
      <c r="K45" s="69">
        <v>89592</v>
      </c>
      <c r="L45" s="69">
        <v>117915</v>
      </c>
      <c r="M45" s="69">
        <v>282164</v>
      </c>
      <c r="N45" s="98">
        <v>500552</v>
      </c>
      <c r="O45" s="69">
        <v>714407</v>
      </c>
      <c r="P45" s="69">
        <v>885788.9</v>
      </c>
      <c r="Q45" s="69">
        <v>628878.67000000004</v>
      </c>
      <c r="R45" s="69">
        <v>542687.54</v>
      </c>
      <c r="S45" s="69">
        <v>397832.84</v>
      </c>
      <c r="T45" s="69">
        <v>118921.62</v>
      </c>
      <c r="U45" s="69">
        <v>58144.160000000003</v>
      </c>
      <c r="V45" s="69">
        <v>24939.56</v>
      </c>
      <c r="W45" s="69">
        <v>26629.46</v>
      </c>
      <c r="X45" s="158">
        <v>100267.88</v>
      </c>
      <c r="Y45" s="69">
        <v>326062.38</v>
      </c>
      <c r="Z45" s="69">
        <v>584082.06999999995</v>
      </c>
      <c r="AA45" s="46">
        <v>899292.97</v>
      </c>
      <c r="AB45" s="46">
        <v>927801</v>
      </c>
      <c r="AC45" s="46">
        <v>869783.76</v>
      </c>
      <c r="AD45" s="46">
        <v>606662.59</v>
      </c>
      <c r="AE45" s="46">
        <v>392853.92</v>
      </c>
      <c r="AF45" s="46">
        <v>158622.49</v>
      </c>
      <c r="AG45" s="229">
        <v>147178.5</v>
      </c>
      <c r="AH45" s="69">
        <f t="shared" ref="AH45:AQ49" si="70">C45-O45</f>
        <v>-44722.699999999953</v>
      </c>
      <c r="AI45" s="69">
        <f t="shared" si="70"/>
        <v>674.09999999997672</v>
      </c>
      <c r="AJ45" s="69">
        <f t="shared" si="70"/>
        <v>167921.32999999996</v>
      </c>
      <c r="AK45" s="69">
        <f t="shared" si="70"/>
        <v>152733.45999999996</v>
      </c>
      <c r="AL45" s="69">
        <f t="shared" si="70"/>
        <v>53474.159999999974</v>
      </c>
      <c r="AM45" s="69">
        <f t="shared" si="70"/>
        <v>172954.38</v>
      </c>
      <c r="AN45" s="69">
        <f t="shared" si="70"/>
        <v>122311.84</v>
      </c>
      <c r="AO45" s="69">
        <f t="shared" si="70"/>
        <v>95203.44</v>
      </c>
      <c r="AP45" s="69">
        <f t="shared" si="70"/>
        <v>62962.54</v>
      </c>
      <c r="AQ45" s="69">
        <f t="shared" si="70"/>
        <v>17647.119999999995</v>
      </c>
      <c r="AR45" s="69">
        <f t="shared" ref="AR45:AZ49" si="71">M45-Y45</f>
        <v>-43898.380000000005</v>
      </c>
      <c r="AS45" s="69">
        <f t="shared" si="71"/>
        <v>-83530.069999999949</v>
      </c>
      <c r="AT45" s="69">
        <f t="shared" si="71"/>
        <v>-184885.96999999997</v>
      </c>
      <c r="AU45" s="69">
        <f t="shared" si="71"/>
        <v>-42012.099999999977</v>
      </c>
      <c r="AV45" s="69">
        <f t="shared" si="71"/>
        <v>-240905.08999999997</v>
      </c>
      <c r="AW45" s="69">
        <f t="shared" si="71"/>
        <v>-63975.04999999993</v>
      </c>
      <c r="AX45" s="69">
        <f t="shared" si="71"/>
        <v>4978.9200000000419</v>
      </c>
      <c r="AY45" s="69">
        <f t="shared" si="71"/>
        <v>-39700.869999999995</v>
      </c>
      <c r="AZ45" s="68">
        <f t="shared" si="71"/>
        <v>-89034.34</v>
      </c>
    </row>
    <row r="46" spans="1:52" x14ac:dyDescent="0.25">
      <c r="A46" s="3"/>
      <c r="B46" s="29" t="s">
        <v>23</v>
      </c>
      <c r="C46" s="96">
        <v>231564.41</v>
      </c>
      <c r="D46" s="69">
        <v>303736</v>
      </c>
      <c r="E46" s="69">
        <v>225375</v>
      </c>
      <c r="F46" s="69">
        <v>216420</v>
      </c>
      <c r="G46" s="69">
        <v>116523</v>
      </c>
      <c r="H46" s="69">
        <v>71914</v>
      </c>
      <c r="I46" s="69">
        <v>916</v>
      </c>
      <c r="J46" s="69">
        <v>23202</v>
      </c>
      <c r="K46" s="69">
        <v>67048</v>
      </c>
      <c r="L46" s="69">
        <v>79270</v>
      </c>
      <c r="M46" s="69">
        <v>88245</v>
      </c>
      <c r="N46" s="98">
        <v>97224</v>
      </c>
      <c r="O46" s="69">
        <v>131975</v>
      </c>
      <c r="P46" s="69">
        <v>245153.9</v>
      </c>
      <c r="Q46" s="69">
        <v>76123.539999999994</v>
      </c>
      <c r="R46" s="69">
        <v>3237.43</v>
      </c>
      <c r="S46" s="69">
        <v>83828.240000000005</v>
      </c>
      <c r="T46" s="69">
        <v>43493.13</v>
      </c>
      <c r="U46" s="69">
        <v>36414.18</v>
      </c>
      <c r="V46" s="69">
        <v>33177.68</v>
      </c>
      <c r="W46" s="69">
        <v>32610.46</v>
      </c>
      <c r="X46" s="158">
        <v>59618.65</v>
      </c>
      <c r="Y46" s="69">
        <v>124691.09</v>
      </c>
      <c r="Z46" s="69">
        <v>216829.42</v>
      </c>
      <c r="AA46" s="46">
        <v>159185.51999999999</v>
      </c>
      <c r="AB46" s="46">
        <v>52870</v>
      </c>
      <c r="AC46" s="46">
        <v>98675.57</v>
      </c>
      <c r="AD46" s="46">
        <v>-72641.31</v>
      </c>
      <c r="AE46" s="46">
        <v>63091.86</v>
      </c>
      <c r="AF46" s="46">
        <v>15673.59</v>
      </c>
      <c r="AG46" s="229">
        <v>39550.79</v>
      </c>
      <c r="AH46" s="69">
        <f t="shared" si="70"/>
        <v>99589.41</v>
      </c>
      <c r="AI46" s="69">
        <f t="shared" si="70"/>
        <v>58582.100000000006</v>
      </c>
      <c r="AJ46" s="69">
        <f t="shared" si="70"/>
        <v>149251.46000000002</v>
      </c>
      <c r="AK46" s="69">
        <f t="shared" si="70"/>
        <v>213182.57</v>
      </c>
      <c r="AL46" s="69">
        <f t="shared" si="70"/>
        <v>32694.759999999995</v>
      </c>
      <c r="AM46" s="69">
        <f t="shared" si="70"/>
        <v>28420.870000000003</v>
      </c>
      <c r="AN46" s="69">
        <f t="shared" si="70"/>
        <v>-35498.18</v>
      </c>
      <c r="AO46" s="69">
        <f t="shared" si="70"/>
        <v>-9975.68</v>
      </c>
      <c r="AP46" s="69">
        <f t="shared" si="70"/>
        <v>34437.54</v>
      </c>
      <c r="AQ46" s="69">
        <f t="shared" si="70"/>
        <v>19651.349999999999</v>
      </c>
      <c r="AR46" s="69">
        <f t="shared" si="71"/>
        <v>-36446.089999999997</v>
      </c>
      <c r="AS46" s="69">
        <f t="shared" si="71"/>
        <v>-119605.42000000001</v>
      </c>
      <c r="AT46" s="69">
        <f t="shared" si="71"/>
        <v>-27210.51999999999</v>
      </c>
      <c r="AU46" s="69">
        <f t="shared" si="71"/>
        <v>192283.9</v>
      </c>
      <c r="AV46" s="69">
        <f t="shared" si="71"/>
        <v>-22552.030000000013</v>
      </c>
      <c r="AW46" s="69">
        <f t="shared" si="71"/>
        <v>75878.739999999991</v>
      </c>
      <c r="AX46" s="69">
        <f t="shared" si="71"/>
        <v>20736.380000000005</v>
      </c>
      <c r="AY46" s="69">
        <f t="shared" si="71"/>
        <v>27819.539999999997</v>
      </c>
      <c r="AZ46" s="68">
        <f t="shared" si="71"/>
        <v>-3136.6100000000006</v>
      </c>
    </row>
    <row r="47" spans="1:52" x14ac:dyDescent="0.25">
      <c r="A47" s="3"/>
      <c r="B47" s="29" t="s">
        <v>24</v>
      </c>
      <c r="C47" s="96">
        <v>58036.45</v>
      </c>
      <c r="D47" s="69">
        <v>69392</v>
      </c>
      <c r="E47" s="69">
        <v>58059</v>
      </c>
      <c r="F47" s="69">
        <v>50424</v>
      </c>
      <c r="G47" s="69">
        <v>23447</v>
      </c>
      <c r="H47" s="69">
        <v>19678</v>
      </c>
      <c r="I47" s="69">
        <v>5904</v>
      </c>
      <c r="J47" s="69">
        <v>6078</v>
      </c>
      <c r="K47" s="69">
        <v>3859</v>
      </c>
      <c r="L47" s="69">
        <v>6818</v>
      </c>
      <c r="M47" s="69">
        <v>9904</v>
      </c>
      <c r="N47" s="98">
        <v>33597</v>
      </c>
      <c r="O47" s="69">
        <v>55507</v>
      </c>
      <c r="P47" s="69">
        <v>109045.14</v>
      </c>
      <c r="Q47" s="69">
        <v>94242.46</v>
      </c>
      <c r="R47" s="69">
        <v>52803.03</v>
      </c>
      <c r="S47" s="69">
        <v>6506.32</v>
      </c>
      <c r="T47" s="69">
        <v>2242.38</v>
      </c>
      <c r="U47" s="69">
        <v>-2649.11</v>
      </c>
      <c r="V47" s="69">
        <v>-6970.34</v>
      </c>
      <c r="W47" s="69">
        <v>5244.89</v>
      </c>
      <c r="X47" s="158">
        <v>3736.21</v>
      </c>
      <c r="Y47" s="69">
        <v>22484.58</v>
      </c>
      <c r="Z47" s="69">
        <v>32048.09</v>
      </c>
      <c r="AA47" s="46">
        <v>37387.660000000003</v>
      </c>
      <c r="AB47" s="46">
        <v>39292</v>
      </c>
      <c r="AC47" s="46">
        <v>30484.799999999999</v>
      </c>
      <c r="AD47" s="46">
        <v>22566.31</v>
      </c>
      <c r="AE47" s="46">
        <v>-4572.13</v>
      </c>
      <c r="AF47" s="46">
        <v>2304.96</v>
      </c>
      <c r="AG47" s="229">
        <v>9281.2999999999993</v>
      </c>
      <c r="AH47" s="69">
        <f t="shared" si="70"/>
        <v>2529.4499999999971</v>
      </c>
      <c r="AI47" s="69">
        <f t="shared" si="70"/>
        <v>-39653.14</v>
      </c>
      <c r="AJ47" s="69">
        <f t="shared" si="70"/>
        <v>-36183.460000000006</v>
      </c>
      <c r="AK47" s="69">
        <f t="shared" si="70"/>
        <v>-2379.0299999999988</v>
      </c>
      <c r="AL47" s="69">
        <f t="shared" si="70"/>
        <v>16940.68</v>
      </c>
      <c r="AM47" s="69">
        <f t="shared" si="70"/>
        <v>17435.62</v>
      </c>
      <c r="AN47" s="69">
        <f t="shared" si="70"/>
        <v>8553.11</v>
      </c>
      <c r="AO47" s="69">
        <f t="shared" si="70"/>
        <v>13048.34</v>
      </c>
      <c r="AP47" s="69">
        <f t="shared" si="70"/>
        <v>-1385.8900000000003</v>
      </c>
      <c r="AQ47" s="69">
        <f t="shared" si="70"/>
        <v>3081.79</v>
      </c>
      <c r="AR47" s="69">
        <f t="shared" si="71"/>
        <v>-12580.580000000002</v>
      </c>
      <c r="AS47" s="69">
        <f t="shared" si="71"/>
        <v>1548.9099999999999</v>
      </c>
      <c r="AT47" s="69">
        <f t="shared" si="71"/>
        <v>18119.339999999997</v>
      </c>
      <c r="AU47" s="69">
        <f t="shared" si="71"/>
        <v>69753.14</v>
      </c>
      <c r="AV47" s="69">
        <f t="shared" si="71"/>
        <v>63757.66</v>
      </c>
      <c r="AW47" s="69">
        <f t="shared" si="71"/>
        <v>30236.719999999998</v>
      </c>
      <c r="AX47" s="69">
        <f t="shared" si="71"/>
        <v>11078.45</v>
      </c>
      <c r="AY47" s="69">
        <f t="shared" si="71"/>
        <v>-62.579999999999927</v>
      </c>
      <c r="AZ47" s="68">
        <f t="shared" si="71"/>
        <v>-11930.41</v>
      </c>
    </row>
    <row r="48" spans="1:52" x14ac:dyDescent="0.25">
      <c r="A48" s="3"/>
      <c r="B48" s="29" t="s">
        <v>25</v>
      </c>
      <c r="C48" s="96">
        <v>15672.49</v>
      </c>
      <c r="D48" s="69">
        <v>32134</v>
      </c>
      <c r="E48" s="69">
        <v>18626</v>
      </c>
      <c r="F48" s="69">
        <v>22670</v>
      </c>
      <c r="G48" s="69">
        <v>6382</v>
      </c>
      <c r="H48" s="69">
        <v>13594</v>
      </c>
      <c r="I48" s="69">
        <v>3648</v>
      </c>
      <c r="J48" s="69">
        <v>2517</v>
      </c>
      <c r="K48" s="69">
        <v>2329</v>
      </c>
      <c r="L48" s="69">
        <v>-964</v>
      </c>
      <c r="M48" s="69">
        <v>5218</v>
      </c>
      <c r="N48" s="98">
        <v>13741</v>
      </c>
      <c r="O48" s="69">
        <v>11083</v>
      </c>
      <c r="P48" s="69">
        <v>40987.72</v>
      </c>
      <c r="Q48" s="69">
        <v>29790.13</v>
      </c>
      <c r="R48" s="69">
        <v>28171.61</v>
      </c>
      <c r="S48" s="69">
        <v>-1133.77</v>
      </c>
      <c r="T48" s="69">
        <v>-1698</v>
      </c>
      <c r="U48" s="69">
        <v>-6973.48</v>
      </c>
      <c r="V48" s="69">
        <v>-5778.21</v>
      </c>
      <c r="W48" s="69">
        <v>-18.899999999999999</v>
      </c>
      <c r="X48" s="158">
        <v>5086.99</v>
      </c>
      <c r="Y48" s="69">
        <v>27335.46</v>
      </c>
      <c r="Z48" s="69">
        <v>10649.69</v>
      </c>
      <c r="AA48" s="46">
        <v>5751.16</v>
      </c>
      <c r="AB48" s="46">
        <v>17048</v>
      </c>
      <c r="AC48" s="46">
        <v>13148.97</v>
      </c>
      <c r="AD48" s="46">
        <v>17365.48</v>
      </c>
      <c r="AE48" s="46">
        <v>-3578.22</v>
      </c>
      <c r="AF48" s="46">
        <v>5861.75</v>
      </c>
      <c r="AG48" s="229">
        <v>-732.75</v>
      </c>
      <c r="AH48" s="69">
        <f t="shared" si="70"/>
        <v>4589.49</v>
      </c>
      <c r="AI48" s="69">
        <f t="shared" si="70"/>
        <v>-8853.7200000000012</v>
      </c>
      <c r="AJ48" s="69">
        <f t="shared" si="70"/>
        <v>-11164.130000000001</v>
      </c>
      <c r="AK48" s="69">
        <f t="shared" si="70"/>
        <v>-5501.6100000000006</v>
      </c>
      <c r="AL48" s="69">
        <f t="shared" si="70"/>
        <v>7515.77</v>
      </c>
      <c r="AM48" s="69">
        <f t="shared" si="70"/>
        <v>15292</v>
      </c>
      <c r="AN48" s="69">
        <f t="shared" si="70"/>
        <v>10621.48</v>
      </c>
      <c r="AO48" s="69">
        <f t="shared" si="70"/>
        <v>8295.2099999999991</v>
      </c>
      <c r="AP48" s="69">
        <f t="shared" si="70"/>
        <v>2347.9</v>
      </c>
      <c r="AQ48" s="69">
        <f t="shared" si="70"/>
        <v>-6050.99</v>
      </c>
      <c r="AR48" s="69">
        <f t="shared" si="71"/>
        <v>-22117.46</v>
      </c>
      <c r="AS48" s="69">
        <f t="shared" si="71"/>
        <v>3091.3099999999995</v>
      </c>
      <c r="AT48" s="69">
        <f t="shared" si="71"/>
        <v>5331.84</v>
      </c>
      <c r="AU48" s="69">
        <f t="shared" si="71"/>
        <v>23939.72</v>
      </c>
      <c r="AV48" s="69">
        <f t="shared" si="71"/>
        <v>16641.160000000003</v>
      </c>
      <c r="AW48" s="69">
        <f t="shared" si="71"/>
        <v>10806.130000000001</v>
      </c>
      <c r="AX48" s="69">
        <f t="shared" si="71"/>
        <v>2444.4499999999998</v>
      </c>
      <c r="AY48" s="69">
        <f t="shared" si="71"/>
        <v>-7559.75</v>
      </c>
      <c r="AZ48" s="68">
        <f t="shared" si="71"/>
        <v>-6240.73</v>
      </c>
    </row>
    <row r="49" spans="1:52" x14ac:dyDescent="0.25">
      <c r="A49" s="3"/>
      <c r="B49" s="29" t="s">
        <v>26</v>
      </c>
      <c r="C49" s="96">
        <v>20938.54</v>
      </c>
      <c r="D49" s="69">
        <v>87449</v>
      </c>
      <c r="E49" s="69">
        <v>16276</v>
      </c>
      <c r="F49" s="69">
        <v>26516</v>
      </c>
      <c r="G49" s="69">
        <v>3498</v>
      </c>
      <c r="H49" s="69">
        <v>3178</v>
      </c>
      <c r="I49" s="69">
        <v>-4204</v>
      </c>
      <c r="J49" s="69">
        <v>-2989</v>
      </c>
      <c r="K49" s="69">
        <v>0</v>
      </c>
      <c r="L49" s="69">
        <v>0</v>
      </c>
      <c r="M49" s="69">
        <v>0</v>
      </c>
      <c r="N49" s="98">
        <v>2604</v>
      </c>
      <c r="O49" s="69">
        <v>2578</v>
      </c>
      <c r="P49" s="69">
        <v>21050.74</v>
      </c>
      <c r="Q49" s="69">
        <v>22621.64</v>
      </c>
      <c r="R49" s="69">
        <v>15392.5</v>
      </c>
      <c r="S49" s="69">
        <v>11146.22</v>
      </c>
      <c r="T49" s="69">
        <v>8549.18</v>
      </c>
      <c r="U49" s="69">
        <v>1708.18</v>
      </c>
      <c r="V49" s="69">
        <v>1773.71</v>
      </c>
      <c r="W49" s="69">
        <v>-30.55</v>
      </c>
      <c r="X49" s="158">
        <v>0</v>
      </c>
      <c r="Y49" s="69">
        <v>12216.39</v>
      </c>
      <c r="Z49" s="69">
        <v>2498.4299999999998</v>
      </c>
      <c r="AA49" s="46">
        <v>0</v>
      </c>
      <c r="AB49" s="46">
        <v>-12733</v>
      </c>
      <c r="AC49" s="46">
        <v>17118.330000000002</v>
      </c>
      <c r="AD49" s="46">
        <v>-3569.76</v>
      </c>
      <c r="AE49" s="46">
        <v>-5481.97</v>
      </c>
      <c r="AF49" s="46">
        <v>8043.78</v>
      </c>
      <c r="AG49" s="229">
        <v>-563.08000000000004</v>
      </c>
      <c r="AH49" s="69">
        <f t="shared" si="70"/>
        <v>18360.54</v>
      </c>
      <c r="AI49" s="69">
        <f t="shared" si="70"/>
        <v>66398.259999999995</v>
      </c>
      <c r="AJ49" s="69">
        <f t="shared" si="70"/>
        <v>-6345.6399999999994</v>
      </c>
      <c r="AK49" s="69">
        <f t="shared" si="70"/>
        <v>11123.5</v>
      </c>
      <c r="AL49" s="69">
        <f t="shared" si="70"/>
        <v>-7648.2199999999993</v>
      </c>
      <c r="AM49" s="69">
        <f t="shared" si="70"/>
        <v>-5371.18</v>
      </c>
      <c r="AN49" s="69">
        <f t="shared" si="70"/>
        <v>-5912.18</v>
      </c>
      <c r="AO49" s="69">
        <f t="shared" si="70"/>
        <v>-4762.71</v>
      </c>
      <c r="AP49" s="69">
        <f t="shared" si="70"/>
        <v>30.55</v>
      </c>
      <c r="AQ49" s="69">
        <f t="shared" si="70"/>
        <v>0</v>
      </c>
      <c r="AR49" s="69">
        <f t="shared" si="71"/>
        <v>-12216.39</v>
      </c>
      <c r="AS49" s="69">
        <f t="shared" si="71"/>
        <v>105.57000000000016</v>
      </c>
      <c r="AT49" s="69">
        <f t="shared" si="71"/>
        <v>2578</v>
      </c>
      <c r="AU49" s="69">
        <f t="shared" si="71"/>
        <v>33783.740000000005</v>
      </c>
      <c r="AV49" s="69">
        <f t="shared" si="71"/>
        <v>5503.3099999999977</v>
      </c>
      <c r="AW49" s="69">
        <f t="shared" si="71"/>
        <v>18962.260000000002</v>
      </c>
      <c r="AX49" s="69">
        <f t="shared" si="71"/>
        <v>16628.189999999999</v>
      </c>
      <c r="AY49" s="69">
        <f t="shared" si="71"/>
        <v>505.40000000000055</v>
      </c>
      <c r="AZ49" s="68">
        <f t="shared" si="71"/>
        <v>2271.2600000000002</v>
      </c>
    </row>
    <row r="50" spans="1:52" x14ac:dyDescent="0.25">
      <c r="A50" s="3"/>
      <c r="B50" s="29" t="s">
        <v>27</v>
      </c>
      <c r="C50" s="96">
        <f>SUM(C45:C49)</f>
        <v>995896.19000000006</v>
      </c>
      <c r="D50" s="69">
        <f>SUM(D45:D49)</f>
        <v>1379174</v>
      </c>
      <c r="E50" s="69">
        <f t="shared" ref="E50:AN50" si="72">SUM(E45:E49)</f>
        <v>1115136</v>
      </c>
      <c r="F50" s="69">
        <f t="shared" si="72"/>
        <v>1011451</v>
      </c>
      <c r="G50" s="69">
        <f t="shared" si="72"/>
        <v>601157</v>
      </c>
      <c r="H50" s="69">
        <f t="shared" si="72"/>
        <v>400240</v>
      </c>
      <c r="I50" s="69">
        <f t="shared" si="72"/>
        <v>186720</v>
      </c>
      <c r="J50" s="69">
        <f t="shared" si="72"/>
        <v>148951</v>
      </c>
      <c r="K50" s="69">
        <f t="shared" si="72"/>
        <v>162828</v>
      </c>
      <c r="L50" s="69">
        <f t="shared" si="72"/>
        <v>203039</v>
      </c>
      <c r="M50" s="69">
        <f t="shared" si="72"/>
        <v>385531</v>
      </c>
      <c r="N50" s="98">
        <f t="shared" si="72"/>
        <v>647718</v>
      </c>
      <c r="O50" s="69">
        <f t="shared" si="72"/>
        <v>915550</v>
      </c>
      <c r="P50" s="69">
        <f t="shared" si="72"/>
        <v>1302026.3999999999</v>
      </c>
      <c r="Q50" s="69">
        <f t="shared" si="72"/>
        <v>851656.44000000006</v>
      </c>
      <c r="R50" s="69">
        <f t="shared" si="72"/>
        <v>642292.1100000001</v>
      </c>
      <c r="S50" s="69">
        <f t="shared" si="72"/>
        <v>498179.85</v>
      </c>
      <c r="T50" s="69">
        <f t="shared" si="72"/>
        <v>171508.31</v>
      </c>
      <c r="U50" s="69">
        <f t="shared" si="72"/>
        <v>86643.93</v>
      </c>
      <c r="V50" s="69">
        <f t="shared" ref="V50" si="73">SUM(V45:V49)</f>
        <v>47142.400000000009</v>
      </c>
      <c r="W50" s="69">
        <f t="shared" ref="W50:AB50" si="74">SUM(W45:W49)</f>
        <v>64435.359999999993</v>
      </c>
      <c r="X50" s="158">
        <f t="shared" si="74"/>
        <v>168709.72999999998</v>
      </c>
      <c r="Y50" s="69">
        <f t="shared" si="74"/>
        <v>512789.9</v>
      </c>
      <c r="Z50" s="69">
        <f t="shared" si="74"/>
        <v>846107.7</v>
      </c>
      <c r="AA50" s="69">
        <f t="shared" si="74"/>
        <v>1101617.3099999998</v>
      </c>
      <c r="AB50" s="69">
        <f t="shared" si="74"/>
        <v>1024278</v>
      </c>
      <c r="AC50" s="69">
        <f t="shared" ref="AC50" si="75">SUM(AC45:AC49)</f>
        <v>1029211.43</v>
      </c>
      <c r="AD50" s="69">
        <f>SUM(AD45:AD49)</f>
        <v>570383.31000000006</v>
      </c>
      <c r="AE50" s="69">
        <f>SUM(AE45:AE49)</f>
        <v>442313.46</v>
      </c>
      <c r="AF50" s="69">
        <f t="shared" ref="AF50:AG50" si="76">SUM(AF45:AF49)</f>
        <v>190506.56999999998</v>
      </c>
      <c r="AG50" s="229">
        <f t="shared" si="76"/>
        <v>194714.76</v>
      </c>
      <c r="AH50" s="69">
        <f t="shared" si="72"/>
        <v>80346.190000000046</v>
      </c>
      <c r="AI50" s="69">
        <f t="shared" si="72"/>
        <v>77147.599999999977</v>
      </c>
      <c r="AJ50" s="69">
        <f t="shared" si="72"/>
        <v>263479.55999999994</v>
      </c>
      <c r="AK50" s="69">
        <f t="shared" si="72"/>
        <v>369158.89</v>
      </c>
      <c r="AL50" s="69">
        <f t="shared" si="72"/>
        <v>102977.14999999998</v>
      </c>
      <c r="AM50" s="69">
        <f t="shared" si="72"/>
        <v>228731.69</v>
      </c>
      <c r="AN50" s="69">
        <f t="shared" si="72"/>
        <v>100076.07</v>
      </c>
      <c r="AO50" s="69">
        <f t="shared" ref="AO50:AP50" si="77">SUM(AO45:AO49)</f>
        <v>101808.59999999999</v>
      </c>
      <c r="AP50" s="69">
        <f t="shared" si="77"/>
        <v>98392.639999999999</v>
      </c>
      <c r="AQ50" s="69">
        <f t="shared" ref="AQ50:AR50" si="78">SUM(AQ45:AQ49)</f>
        <v>34329.269999999997</v>
      </c>
      <c r="AR50" s="69">
        <f t="shared" si="78"/>
        <v>-127258.90000000001</v>
      </c>
      <c r="AS50" s="69">
        <f t="shared" ref="AS50:AT50" si="79">SUM(AS45:AS49)</f>
        <v>-198389.69999999995</v>
      </c>
      <c r="AT50" s="69">
        <f t="shared" si="79"/>
        <v>-186067.30999999997</v>
      </c>
      <c r="AU50" s="69">
        <f t="shared" ref="AU50:AV50" si="80">SUM(AU45:AU49)</f>
        <v>277748.40000000002</v>
      </c>
      <c r="AV50" s="69">
        <f t="shared" si="80"/>
        <v>-177554.99</v>
      </c>
      <c r="AW50" s="69">
        <f t="shared" ref="AW50:AX50" si="81">SUM(AW45:AW49)</f>
        <v>71908.800000000076</v>
      </c>
      <c r="AX50" s="69">
        <f t="shared" si="81"/>
        <v>55866.390000000043</v>
      </c>
      <c r="AY50" s="69">
        <f t="shared" ref="AY50:AZ50" si="82">SUM(AY45:AY49)</f>
        <v>-18998.259999999995</v>
      </c>
      <c r="AZ50" s="68">
        <f t="shared" si="82"/>
        <v>-108070.83</v>
      </c>
    </row>
    <row r="51" spans="1:52" ht="17.25" x14ac:dyDescent="0.25">
      <c r="A51" s="3">
        <f>+A44+1</f>
        <v>7</v>
      </c>
      <c r="B51" s="183" t="s">
        <v>33</v>
      </c>
      <c r="C51" s="96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98"/>
      <c r="O51" s="69"/>
      <c r="P51" s="69"/>
      <c r="Q51" s="69"/>
      <c r="R51" s="69"/>
      <c r="S51" s="69"/>
      <c r="T51" s="69"/>
      <c r="U51" s="69"/>
      <c r="V51" s="69"/>
      <c r="W51" s="69"/>
      <c r="X51" s="158"/>
      <c r="Y51" s="69"/>
      <c r="Z51" s="69"/>
      <c r="AA51" s="69"/>
      <c r="AB51" s="69"/>
      <c r="AC51" s="69"/>
      <c r="AD51" s="69"/>
      <c r="AE51" s="69"/>
      <c r="AF51" s="69"/>
      <c r="AG51" s="22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9"/>
      <c r="AX51" s="69"/>
      <c r="AY51" s="69"/>
      <c r="AZ51" s="68"/>
    </row>
    <row r="52" spans="1:52" x14ac:dyDescent="0.25">
      <c r="A52" s="3"/>
      <c r="B52" s="29" t="s">
        <v>22</v>
      </c>
      <c r="C52" s="96">
        <v>361601.97</v>
      </c>
      <c r="D52" s="69">
        <v>451200</v>
      </c>
      <c r="E52" s="69">
        <v>618659</v>
      </c>
      <c r="F52" s="69">
        <v>596014</v>
      </c>
      <c r="G52" s="69">
        <v>489175</v>
      </c>
      <c r="H52" s="69">
        <v>309940</v>
      </c>
      <c r="I52" s="69">
        <v>197728</v>
      </c>
      <c r="J52" s="69">
        <v>94241</v>
      </c>
      <c r="K52" s="69">
        <v>69373</v>
      </c>
      <c r="L52" s="69">
        <v>80273</v>
      </c>
      <c r="M52" s="69">
        <v>90717</v>
      </c>
      <c r="N52" s="98">
        <v>200279</v>
      </c>
      <c r="O52" s="69">
        <v>355996</v>
      </c>
      <c r="P52" s="69">
        <v>534243.4</v>
      </c>
      <c r="Q52" s="69">
        <v>657858.51</v>
      </c>
      <c r="R52" s="69">
        <v>467699.97</v>
      </c>
      <c r="S52" s="69">
        <v>440838.8</v>
      </c>
      <c r="T52" s="69">
        <v>314013.81</v>
      </c>
      <c r="U52" s="69">
        <v>90091.43</v>
      </c>
      <c r="V52" s="69">
        <v>36971.01</v>
      </c>
      <c r="W52" s="69">
        <v>23663.14</v>
      </c>
      <c r="X52" s="158">
        <v>45980.76</v>
      </c>
      <c r="Y52" s="69">
        <v>110273.37</v>
      </c>
      <c r="Z52" s="69">
        <v>299232.92</v>
      </c>
      <c r="AA52" s="46">
        <v>467758.56</v>
      </c>
      <c r="AB52" s="46">
        <v>765262</v>
      </c>
      <c r="AC52" s="46">
        <v>768382.15</v>
      </c>
      <c r="AD52" s="46">
        <v>714040.5</v>
      </c>
      <c r="AE52" s="46">
        <v>491541.51</v>
      </c>
      <c r="AF52" s="46">
        <v>312930.96999999997</v>
      </c>
      <c r="AG52" s="229">
        <v>120580.05</v>
      </c>
      <c r="AH52" s="69">
        <f t="shared" ref="AH52:AQ56" si="83">C52-O52</f>
        <v>5605.9699999999721</v>
      </c>
      <c r="AI52" s="69">
        <f t="shared" si="83"/>
        <v>-83043.400000000023</v>
      </c>
      <c r="AJ52" s="69">
        <f t="shared" si="83"/>
        <v>-39199.510000000009</v>
      </c>
      <c r="AK52" s="69">
        <f t="shared" si="83"/>
        <v>128314.03000000003</v>
      </c>
      <c r="AL52" s="69">
        <f t="shared" si="83"/>
        <v>48336.200000000012</v>
      </c>
      <c r="AM52" s="69">
        <f t="shared" si="83"/>
        <v>-4073.8099999999977</v>
      </c>
      <c r="AN52" s="69">
        <f t="shared" si="83"/>
        <v>107636.57</v>
      </c>
      <c r="AO52" s="69">
        <f t="shared" si="83"/>
        <v>57269.99</v>
      </c>
      <c r="AP52" s="69">
        <f t="shared" si="83"/>
        <v>45709.86</v>
      </c>
      <c r="AQ52" s="69">
        <f t="shared" si="83"/>
        <v>34292.239999999998</v>
      </c>
      <c r="AR52" s="69">
        <f t="shared" ref="AR52:AZ56" si="84">M52-Y52</f>
        <v>-19556.369999999995</v>
      </c>
      <c r="AS52" s="69">
        <f t="shared" si="84"/>
        <v>-98953.919999999984</v>
      </c>
      <c r="AT52" s="69">
        <f t="shared" si="84"/>
        <v>-111762.56</v>
      </c>
      <c r="AU52" s="69">
        <f t="shared" si="84"/>
        <v>-231018.59999999998</v>
      </c>
      <c r="AV52" s="69">
        <f t="shared" si="84"/>
        <v>-110523.64000000001</v>
      </c>
      <c r="AW52" s="69">
        <f t="shared" si="84"/>
        <v>-246340.53000000003</v>
      </c>
      <c r="AX52" s="69">
        <f t="shared" si="84"/>
        <v>-50702.710000000021</v>
      </c>
      <c r="AY52" s="69">
        <f t="shared" si="84"/>
        <v>1082.8400000000256</v>
      </c>
      <c r="AZ52" s="68">
        <f t="shared" si="84"/>
        <v>-30488.62000000001</v>
      </c>
    </row>
    <row r="53" spans="1:52" x14ac:dyDescent="0.25">
      <c r="A53" s="3"/>
      <c r="B53" s="29" t="s">
        <v>23</v>
      </c>
      <c r="C53" s="96">
        <v>138820.20000000001</v>
      </c>
      <c r="D53" s="69">
        <v>162506</v>
      </c>
      <c r="E53" s="69">
        <v>239884</v>
      </c>
      <c r="F53" s="69">
        <v>176227</v>
      </c>
      <c r="G53" s="69">
        <v>189003</v>
      </c>
      <c r="H53" s="69">
        <v>85511</v>
      </c>
      <c r="I53" s="69">
        <v>56801</v>
      </c>
      <c r="J53" s="69">
        <v>452</v>
      </c>
      <c r="K53" s="69">
        <v>20577</v>
      </c>
      <c r="L53" s="69">
        <v>57366</v>
      </c>
      <c r="M53" s="69">
        <v>47377</v>
      </c>
      <c r="N53" s="98">
        <v>64398</v>
      </c>
      <c r="O53" s="69">
        <v>99228</v>
      </c>
      <c r="P53" s="69">
        <v>116519.45</v>
      </c>
      <c r="Q53" s="69">
        <v>128423.67999999999</v>
      </c>
      <c r="R53" s="69">
        <v>69528.41</v>
      </c>
      <c r="S53" s="69">
        <v>41200.53</v>
      </c>
      <c r="T53" s="69">
        <v>72758.66</v>
      </c>
      <c r="U53" s="69">
        <v>38378.17</v>
      </c>
      <c r="V53" s="69">
        <v>33251.129999999997</v>
      </c>
      <c r="W53" s="69">
        <v>32219.43</v>
      </c>
      <c r="X53" s="158">
        <v>34625.56</v>
      </c>
      <c r="Y53" s="69">
        <v>52120.3</v>
      </c>
      <c r="Z53" s="69">
        <v>85675.67</v>
      </c>
      <c r="AA53" s="46">
        <v>85388.41</v>
      </c>
      <c r="AB53" s="46">
        <v>140630</v>
      </c>
      <c r="AC53" s="46">
        <v>23340.25</v>
      </c>
      <c r="AD53" s="46">
        <v>84828.94</v>
      </c>
      <c r="AE53" s="46">
        <v>-74112.600000000006</v>
      </c>
      <c r="AF53" s="46">
        <v>53121.120000000003</v>
      </c>
      <c r="AG53" s="229">
        <v>12211.55</v>
      </c>
      <c r="AH53" s="69">
        <f t="shared" si="83"/>
        <v>39592.200000000012</v>
      </c>
      <c r="AI53" s="69">
        <f t="shared" si="83"/>
        <v>45986.55</v>
      </c>
      <c r="AJ53" s="69">
        <f t="shared" si="83"/>
        <v>111460.32</v>
      </c>
      <c r="AK53" s="69">
        <f t="shared" si="83"/>
        <v>106698.59</v>
      </c>
      <c r="AL53" s="69">
        <f t="shared" si="83"/>
        <v>147802.47</v>
      </c>
      <c r="AM53" s="69">
        <f t="shared" si="83"/>
        <v>12752.339999999997</v>
      </c>
      <c r="AN53" s="69">
        <f t="shared" si="83"/>
        <v>18422.830000000002</v>
      </c>
      <c r="AO53" s="69">
        <f t="shared" si="83"/>
        <v>-32799.129999999997</v>
      </c>
      <c r="AP53" s="69">
        <f t="shared" si="83"/>
        <v>-11642.43</v>
      </c>
      <c r="AQ53" s="69">
        <f t="shared" si="83"/>
        <v>22740.440000000002</v>
      </c>
      <c r="AR53" s="69">
        <f t="shared" si="84"/>
        <v>-4743.3000000000029</v>
      </c>
      <c r="AS53" s="69">
        <f t="shared" si="84"/>
        <v>-21277.67</v>
      </c>
      <c r="AT53" s="69">
        <f t="shared" si="84"/>
        <v>13839.589999999997</v>
      </c>
      <c r="AU53" s="69">
        <f t="shared" si="84"/>
        <v>-24110.550000000003</v>
      </c>
      <c r="AV53" s="69">
        <f t="shared" si="84"/>
        <v>105083.43</v>
      </c>
      <c r="AW53" s="69">
        <f t="shared" si="84"/>
        <v>-15300.529999999999</v>
      </c>
      <c r="AX53" s="69">
        <f t="shared" si="84"/>
        <v>115313.13</v>
      </c>
      <c r="AY53" s="69">
        <f t="shared" si="84"/>
        <v>19637.54</v>
      </c>
      <c r="AZ53" s="68">
        <f t="shared" si="84"/>
        <v>26166.62</v>
      </c>
    </row>
    <row r="54" spans="1:52" x14ac:dyDescent="0.25">
      <c r="A54" s="3"/>
      <c r="B54" s="29" t="s">
        <v>24</v>
      </c>
      <c r="C54" s="96">
        <v>19753.87</v>
      </c>
      <c r="D54" s="69">
        <v>27702</v>
      </c>
      <c r="E54" s="69">
        <v>42868</v>
      </c>
      <c r="F54" s="69">
        <v>47566</v>
      </c>
      <c r="G54" s="69">
        <v>32129</v>
      </c>
      <c r="H54" s="69">
        <v>9858</v>
      </c>
      <c r="I54" s="69">
        <v>8490</v>
      </c>
      <c r="J54" s="69">
        <v>-2478</v>
      </c>
      <c r="K54" s="69">
        <v>181</v>
      </c>
      <c r="L54" s="69">
        <v>-1633</v>
      </c>
      <c r="M54" s="69">
        <v>2334</v>
      </c>
      <c r="N54" s="98">
        <v>5902</v>
      </c>
      <c r="O54" s="69">
        <v>23352</v>
      </c>
      <c r="P54" s="69">
        <v>40991.33</v>
      </c>
      <c r="Q54" s="69">
        <v>60651.19</v>
      </c>
      <c r="R54" s="69">
        <v>57192.45</v>
      </c>
      <c r="S54" s="69">
        <v>32910</v>
      </c>
      <c r="T54" s="69">
        <v>-2998.07</v>
      </c>
      <c r="U54" s="69">
        <v>-6804.39</v>
      </c>
      <c r="V54" s="69">
        <v>-2285.64</v>
      </c>
      <c r="W54" s="69">
        <v>-5126.0600000000004</v>
      </c>
      <c r="X54" s="158">
        <v>1874.61</v>
      </c>
      <c r="Y54" s="69">
        <v>2514.77</v>
      </c>
      <c r="Z54" s="69">
        <v>10628.28</v>
      </c>
      <c r="AA54" s="46">
        <v>19256.939999999999</v>
      </c>
      <c r="AB54" s="46">
        <v>25361</v>
      </c>
      <c r="AC54" s="46">
        <v>28887.26</v>
      </c>
      <c r="AD54" s="46">
        <v>15707.2</v>
      </c>
      <c r="AE54" s="46">
        <v>10419.84</v>
      </c>
      <c r="AF54" s="46">
        <v>-8812.24</v>
      </c>
      <c r="AG54" s="229">
        <v>-1318.46</v>
      </c>
      <c r="AH54" s="69">
        <f t="shared" si="83"/>
        <v>-3598.130000000001</v>
      </c>
      <c r="AI54" s="69">
        <f t="shared" si="83"/>
        <v>-13289.330000000002</v>
      </c>
      <c r="AJ54" s="69">
        <f t="shared" si="83"/>
        <v>-17783.190000000002</v>
      </c>
      <c r="AK54" s="69">
        <f t="shared" si="83"/>
        <v>-9626.4499999999971</v>
      </c>
      <c r="AL54" s="69">
        <f t="shared" si="83"/>
        <v>-781</v>
      </c>
      <c r="AM54" s="69">
        <f t="shared" si="83"/>
        <v>12856.07</v>
      </c>
      <c r="AN54" s="69">
        <f t="shared" si="83"/>
        <v>15294.39</v>
      </c>
      <c r="AO54" s="69">
        <f t="shared" si="83"/>
        <v>-192.36000000000013</v>
      </c>
      <c r="AP54" s="69">
        <f t="shared" si="83"/>
        <v>5307.06</v>
      </c>
      <c r="AQ54" s="69">
        <f t="shared" si="83"/>
        <v>-3507.6099999999997</v>
      </c>
      <c r="AR54" s="69">
        <f t="shared" si="84"/>
        <v>-180.76999999999998</v>
      </c>
      <c r="AS54" s="69">
        <f t="shared" si="84"/>
        <v>-4726.2800000000007</v>
      </c>
      <c r="AT54" s="69">
        <f t="shared" si="84"/>
        <v>4095.0600000000013</v>
      </c>
      <c r="AU54" s="69">
        <f t="shared" si="84"/>
        <v>15630.330000000002</v>
      </c>
      <c r="AV54" s="69">
        <f t="shared" si="84"/>
        <v>31763.930000000004</v>
      </c>
      <c r="AW54" s="69">
        <f t="shared" si="84"/>
        <v>41485.25</v>
      </c>
      <c r="AX54" s="69">
        <f t="shared" si="84"/>
        <v>22490.16</v>
      </c>
      <c r="AY54" s="69">
        <f t="shared" si="84"/>
        <v>5814.17</v>
      </c>
      <c r="AZ54" s="68">
        <f t="shared" si="84"/>
        <v>-5485.93</v>
      </c>
    </row>
    <row r="55" spans="1:52" x14ac:dyDescent="0.25">
      <c r="A55" s="3"/>
      <c r="B55" s="29" t="s">
        <v>25</v>
      </c>
      <c r="C55" s="96">
        <v>7386</v>
      </c>
      <c r="D55" s="69">
        <v>11534</v>
      </c>
      <c r="E55" s="69">
        <v>38939</v>
      </c>
      <c r="F55" s="69">
        <v>6238</v>
      </c>
      <c r="G55" s="69">
        <v>13982</v>
      </c>
      <c r="H55" s="69">
        <v>231</v>
      </c>
      <c r="I55" s="69">
        <v>10293</v>
      </c>
      <c r="J55" s="69">
        <v>6568</v>
      </c>
      <c r="K55" s="69">
        <v>351</v>
      </c>
      <c r="L55" s="69">
        <v>4570</v>
      </c>
      <c r="M55" s="69">
        <v>5224</v>
      </c>
      <c r="N55" s="98">
        <v>5113</v>
      </c>
      <c r="O55" s="69">
        <v>9495</v>
      </c>
      <c r="P55" s="69">
        <v>9160.0400000000009</v>
      </c>
      <c r="Q55" s="69">
        <v>17618.96</v>
      </c>
      <c r="R55" s="69">
        <v>7988.27</v>
      </c>
      <c r="S55" s="69">
        <v>16134.03</v>
      </c>
      <c r="T55" s="69">
        <v>1111.3399999999999</v>
      </c>
      <c r="U55" s="69">
        <v>-2992.21</v>
      </c>
      <c r="V55" s="69">
        <v>-4222.99</v>
      </c>
      <c r="W55" s="69">
        <v>-3856.96</v>
      </c>
      <c r="X55" s="158">
        <v>2490.5500000000002</v>
      </c>
      <c r="Y55" s="69">
        <v>5102.91</v>
      </c>
      <c r="Z55" s="69">
        <v>858.02</v>
      </c>
      <c r="AA55" s="46">
        <v>5881.85</v>
      </c>
      <c r="AB55" s="46">
        <v>5597</v>
      </c>
      <c r="AC55" s="46">
        <v>21355.74</v>
      </c>
      <c r="AD55" s="46">
        <v>7244.62</v>
      </c>
      <c r="AE55" s="46">
        <v>104.91</v>
      </c>
      <c r="AF55" s="46">
        <v>-1598.31</v>
      </c>
      <c r="AG55" s="229">
        <v>1831.63</v>
      </c>
      <c r="AH55" s="69">
        <f t="shared" si="83"/>
        <v>-2109</v>
      </c>
      <c r="AI55" s="69">
        <f t="shared" si="83"/>
        <v>2373.9599999999991</v>
      </c>
      <c r="AJ55" s="69">
        <f t="shared" si="83"/>
        <v>21320.04</v>
      </c>
      <c r="AK55" s="69">
        <f t="shared" si="83"/>
        <v>-1750.2700000000004</v>
      </c>
      <c r="AL55" s="69">
        <f t="shared" si="83"/>
        <v>-2152.0300000000007</v>
      </c>
      <c r="AM55" s="69">
        <f t="shared" si="83"/>
        <v>-880.33999999999992</v>
      </c>
      <c r="AN55" s="69">
        <f t="shared" si="83"/>
        <v>13285.21</v>
      </c>
      <c r="AO55" s="69">
        <f t="shared" si="83"/>
        <v>10790.99</v>
      </c>
      <c r="AP55" s="69">
        <f t="shared" si="83"/>
        <v>4207.96</v>
      </c>
      <c r="AQ55" s="69">
        <f t="shared" si="83"/>
        <v>2079.4499999999998</v>
      </c>
      <c r="AR55" s="69">
        <f t="shared" si="84"/>
        <v>121.09000000000015</v>
      </c>
      <c r="AS55" s="69">
        <f t="shared" si="84"/>
        <v>4254.9799999999996</v>
      </c>
      <c r="AT55" s="69">
        <f t="shared" si="84"/>
        <v>3613.1499999999996</v>
      </c>
      <c r="AU55" s="69">
        <f t="shared" si="84"/>
        <v>3563.0400000000009</v>
      </c>
      <c r="AV55" s="69">
        <f t="shared" si="84"/>
        <v>-3736.7800000000025</v>
      </c>
      <c r="AW55" s="69">
        <f t="shared" si="84"/>
        <v>743.65000000000055</v>
      </c>
      <c r="AX55" s="69">
        <f t="shared" si="84"/>
        <v>16029.12</v>
      </c>
      <c r="AY55" s="69">
        <f t="shared" si="84"/>
        <v>2709.6499999999996</v>
      </c>
      <c r="AZ55" s="68">
        <f t="shared" si="84"/>
        <v>-4823.84</v>
      </c>
    </row>
    <row r="56" spans="1:52" x14ac:dyDescent="0.25">
      <c r="A56" s="3"/>
      <c r="B56" s="29" t="s">
        <v>26</v>
      </c>
      <c r="C56" s="96">
        <v>4432.09</v>
      </c>
      <c r="D56" s="69">
        <v>3809</v>
      </c>
      <c r="E56" s="69">
        <v>11404</v>
      </c>
      <c r="F56" s="69">
        <v>0</v>
      </c>
      <c r="G56" s="69">
        <v>45627</v>
      </c>
      <c r="H56" s="69">
        <v>-887</v>
      </c>
      <c r="I56" s="69">
        <v>3178</v>
      </c>
      <c r="J56" s="69">
        <v>223</v>
      </c>
      <c r="K56" s="69">
        <v>0</v>
      </c>
      <c r="L56" s="69">
        <v>1475</v>
      </c>
      <c r="M56" s="69">
        <v>2447</v>
      </c>
      <c r="N56" s="98">
        <v>2447</v>
      </c>
      <c r="O56" s="69">
        <v>2604</v>
      </c>
      <c r="P56" s="69">
        <v>5393.28</v>
      </c>
      <c r="Q56" s="69">
        <v>19890.38</v>
      </c>
      <c r="R56" s="69">
        <v>16814.14</v>
      </c>
      <c r="S56" s="69">
        <v>15575.23</v>
      </c>
      <c r="T56" s="69">
        <v>15093.75</v>
      </c>
      <c r="U56" s="69">
        <v>6289.36</v>
      </c>
      <c r="V56" s="69">
        <v>0</v>
      </c>
      <c r="W56" s="69">
        <v>0</v>
      </c>
      <c r="X56" s="158">
        <v>1791.62</v>
      </c>
      <c r="Y56" s="69"/>
      <c r="Z56" s="69">
        <v>0</v>
      </c>
      <c r="AA56" s="46">
        <v>0</v>
      </c>
      <c r="AB56" s="46">
        <v>0</v>
      </c>
      <c r="AC56" s="46">
        <v>-1898.5</v>
      </c>
      <c r="AD56" s="46">
        <v>0</v>
      </c>
      <c r="AE56" s="46">
        <v>-7081.05</v>
      </c>
      <c r="AF56" s="46">
        <v>-4678.41</v>
      </c>
      <c r="AG56" s="229">
        <v>935.53</v>
      </c>
      <c r="AH56" s="69">
        <f t="shared" si="83"/>
        <v>1828.0900000000001</v>
      </c>
      <c r="AI56" s="69">
        <f t="shared" si="83"/>
        <v>-1584.2799999999997</v>
      </c>
      <c r="AJ56" s="69">
        <f t="shared" si="83"/>
        <v>-8486.380000000001</v>
      </c>
      <c r="AK56" s="69">
        <f t="shared" si="83"/>
        <v>-16814.14</v>
      </c>
      <c r="AL56" s="69">
        <f t="shared" si="83"/>
        <v>30051.77</v>
      </c>
      <c r="AM56" s="69">
        <f t="shared" si="83"/>
        <v>-15980.75</v>
      </c>
      <c r="AN56" s="69">
        <f t="shared" si="83"/>
        <v>-3111.3599999999997</v>
      </c>
      <c r="AO56" s="69">
        <f t="shared" si="83"/>
        <v>223</v>
      </c>
      <c r="AP56" s="69">
        <f t="shared" si="83"/>
        <v>0</v>
      </c>
      <c r="AQ56" s="69">
        <f t="shared" si="83"/>
        <v>-316.61999999999989</v>
      </c>
      <c r="AR56" s="69">
        <f t="shared" si="84"/>
        <v>2447</v>
      </c>
      <c r="AS56" s="69">
        <f t="shared" si="84"/>
        <v>2447</v>
      </c>
      <c r="AT56" s="69">
        <f t="shared" si="84"/>
        <v>2604</v>
      </c>
      <c r="AU56" s="69">
        <f t="shared" si="84"/>
        <v>5393.28</v>
      </c>
      <c r="AV56" s="69">
        <f t="shared" si="84"/>
        <v>21788.880000000001</v>
      </c>
      <c r="AW56" s="69">
        <f t="shared" si="84"/>
        <v>16814.14</v>
      </c>
      <c r="AX56" s="69">
        <f t="shared" si="84"/>
        <v>22656.28</v>
      </c>
      <c r="AY56" s="69">
        <f t="shared" si="84"/>
        <v>19772.16</v>
      </c>
      <c r="AZ56" s="68">
        <f t="shared" si="84"/>
        <v>5353.83</v>
      </c>
    </row>
    <row r="57" spans="1:52" x14ac:dyDescent="0.25">
      <c r="A57" s="3"/>
      <c r="B57" s="29" t="s">
        <v>27</v>
      </c>
      <c r="C57" s="96">
        <f>SUM(C52:C56)</f>
        <v>531994.13</v>
      </c>
      <c r="D57" s="69">
        <f>SUM(D52:D56)</f>
        <v>656751</v>
      </c>
      <c r="E57" s="69">
        <f t="shared" ref="E57:AN57" si="85">SUM(E52:E56)</f>
        <v>951754</v>
      </c>
      <c r="F57" s="69">
        <f t="shared" si="85"/>
        <v>826045</v>
      </c>
      <c r="G57" s="69">
        <f t="shared" si="85"/>
        <v>769916</v>
      </c>
      <c r="H57" s="69">
        <f t="shared" si="85"/>
        <v>404653</v>
      </c>
      <c r="I57" s="69">
        <f t="shared" si="85"/>
        <v>276490</v>
      </c>
      <c r="J57" s="69">
        <f t="shared" si="85"/>
        <v>99006</v>
      </c>
      <c r="K57" s="69">
        <f t="shared" si="85"/>
        <v>90482</v>
      </c>
      <c r="L57" s="69">
        <f t="shared" si="85"/>
        <v>142051</v>
      </c>
      <c r="M57" s="69">
        <f t="shared" si="85"/>
        <v>148099</v>
      </c>
      <c r="N57" s="98">
        <f t="shared" si="85"/>
        <v>278139</v>
      </c>
      <c r="O57" s="69">
        <f t="shared" si="85"/>
        <v>490675</v>
      </c>
      <c r="P57" s="69">
        <f t="shared" si="85"/>
        <v>706307.5</v>
      </c>
      <c r="Q57" s="69">
        <f t="shared" si="85"/>
        <v>884442.71999999986</v>
      </c>
      <c r="R57" s="69">
        <f t="shared" si="85"/>
        <v>619223.24</v>
      </c>
      <c r="S57" s="69">
        <f t="shared" si="85"/>
        <v>546658.59</v>
      </c>
      <c r="T57" s="69">
        <f t="shared" si="85"/>
        <v>399979.49</v>
      </c>
      <c r="U57" s="69">
        <f t="shared" si="85"/>
        <v>124962.35999999999</v>
      </c>
      <c r="V57" s="69">
        <f t="shared" ref="V57" si="86">SUM(V52:V56)</f>
        <v>63713.51</v>
      </c>
      <c r="W57" s="69">
        <f t="shared" ref="W57:AB57" si="87">SUM(W52:W56)</f>
        <v>46899.55</v>
      </c>
      <c r="X57" s="158">
        <f t="shared" si="87"/>
        <v>86763.1</v>
      </c>
      <c r="Y57" s="69">
        <f t="shared" si="87"/>
        <v>170011.34999999998</v>
      </c>
      <c r="Z57" s="69">
        <f t="shared" si="87"/>
        <v>396394.89</v>
      </c>
      <c r="AA57" s="69">
        <f t="shared" si="87"/>
        <v>578285.75999999989</v>
      </c>
      <c r="AB57" s="69">
        <f t="shared" si="87"/>
        <v>936850</v>
      </c>
      <c r="AC57" s="69">
        <f t="shared" ref="AC57" si="88">SUM(AC52:AC56)</f>
        <v>840066.9</v>
      </c>
      <c r="AD57" s="69">
        <f>SUM(AD52:AD56)</f>
        <v>821821.25999999989</v>
      </c>
      <c r="AE57" s="69">
        <f>SUM(AE52:AE56)</f>
        <v>420872.61000000004</v>
      </c>
      <c r="AF57" s="69">
        <f t="shared" ref="AF57:AG57" si="89">SUM(AF52:AF56)</f>
        <v>350963.13</v>
      </c>
      <c r="AG57" s="229">
        <f t="shared" si="89"/>
        <v>134240.30000000002</v>
      </c>
      <c r="AH57" s="69">
        <f t="shared" si="85"/>
        <v>41319.129999999976</v>
      </c>
      <c r="AI57" s="69">
        <f t="shared" si="85"/>
        <v>-49556.500000000022</v>
      </c>
      <c r="AJ57" s="69">
        <f t="shared" si="85"/>
        <v>67311.28</v>
      </c>
      <c r="AK57" s="69">
        <f t="shared" si="85"/>
        <v>206821.76000000007</v>
      </c>
      <c r="AL57" s="69">
        <f t="shared" si="85"/>
        <v>223257.41</v>
      </c>
      <c r="AM57" s="69">
        <f t="shared" si="85"/>
        <v>4673.5099999999984</v>
      </c>
      <c r="AN57" s="69">
        <f t="shared" si="85"/>
        <v>151527.64000000001</v>
      </c>
      <c r="AO57" s="69">
        <f t="shared" ref="AO57:AP57" si="90">SUM(AO52:AO56)</f>
        <v>35292.49</v>
      </c>
      <c r="AP57" s="69">
        <f t="shared" si="90"/>
        <v>43582.45</v>
      </c>
      <c r="AQ57" s="69">
        <f t="shared" ref="AQ57:AR57" si="91">SUM(AQ52:AQ56)</f>
        <v>55287.899999999994</v>
      </c>
      <c r="AR57" s="69">
        <f t="shared" si="91"/>
        <v>-21912.35</v>
      </c>
      <c r="AS57" s="69">
        <f t="shared" ref="AS57:AT57" si="92">SUM(AS52:AS56)</f>
        <v>-118255.88999999998</v>
      </c>
      <c r="AT57" s="69">
        <f t="shared" si="92"/>
        <v>-87610.760000000009</v>
      </c>
      <c r="AU57" s="69">
        <f t="shared" ref="AU57:AV57" si="93">SUM(AU52:AU56)</f>
        <v>-230542.49999999994</v>
      </c>
      <c r="AV57" s="69">
        <f t="shared" si="93"/>
        <v>44375.819999999978</v>
      </c>
      <c r="AW57" s="69">
        <f t="shared" ref="AW57:AX57" si="94">SUM(AW52:AW56)</f>
        <v>-202598.02000000002</v>
      </c>
      <c r="AX57" s="69">
        <f t="shared" si="94"/>
        <v>125785.97999999998</v>
      </c>
      <c r="AY57" s="69">
        <f t="shared" ref="AY57:AZ57" si="95">SUM(AY52:AY56)</f>
        <v>49016.36000000003</v>
      </c>
      <c r="AZ57" s="68">
        <f t="shared" si="95"/>
        <v>-9277.9400000000114</v>
      </c>
    </row>
    <row r="58" spans="1:52" ht="17.25" x14ac:dyDescent="0.25">
      <c r="A58" s="3">
        <f>+A51+1</f>
        <v>8</v>
      </c>
      <c r="B58" s="183" t="s">
        <v>34</v>
      </c>
      <c r="C58" s="96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98"/>
      <c r="O58" s="69"/>
      <c r="P58" s="69"/>
      <c r="Q58" s="69"/>
      <c r="R58" s="69"/>
      <c r="S58" s="69"/>
      <c r="T58" s="69"/>
      <c r="U58" s="69"/>
      <c r="V58" s="69"/>
      <c r="W58" s="69"/>
      <c r="X58" s="158"/>
      <c r="Y58" s="69"/>
      <c r="Z58" s="69"/>
      <c r="AA58" s="69"/>
      <c r="AB58" s="69"/>
      <c r="AC58" s="69"/>
      <c r="AD58" s="69"/>
      <c r="AE58" s="69"/>
      <c r="AF58" s="69"/>
      <c r="AG58" s="229"/>
      <c r="AH58" s="69"/>
      <c r="AI58" s="69"/>
      <c r="AJ58" s="69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69"/>
      <c r="AW58" s="69"/>
      <c r="AX58" s="69"/>
      <c r="AY58" s="69"/>
      <c r="AZ58" s="68"/>
    </row>
    <row r="59" spans="1:52" x14ac:dyDescent="0.25">
      <c r="A59" s="3"/>
      <c r="B59" s="29" t="s">
        <v>22</v>
      </c>
      <c r="C59" s="96">
        <v>691869.13</v>
      </c>
      <c r="D59" s="69">
        <v>824023</v>
      </c>
      <c r="E59" s="69">
        <v>997758</v>
      </c>
      <c r="F59" s="69">
        <v>1307871</v>
      </c>
      <c r="G59" s="69">
        <v>1440606</v>
      </c>
      <c r="H59" s="69">
        <v>1346015</v>
      </c>
      <c r="I59" s="69">
        <v>1201326</v>
      </c>
      <c r="J59" s="69">
        <v>937145</v>
      </c>
      <c r="K59" s="69">
        <v>785991</v>
      </c>
      <c r="L59" s="69">
        <v>749237</v>
      </c>
      <c r="M59" s="69">
        <v>723735</v>
      </c>
      <c r="N59" s="98">
        <v>741709.47</v>
      </c>
      <c r="O59" s="69">
        <v>839619</v>
      </c>
      <c r="P59" s="69">
        <v>1042190.57</v>
      </c>
      <c r="Q59" s="69">
        <v>1348021.44</v>
      </c>
      <c r="R59" s="69">
        <v>1706230.74</v>
      </c>
      <c r="S59" s="69">
        <v>1948088.41</v>
      </c>
      <c r="T59" s="69">
        <v>2114893.02</v>
      </c>
      <c r="U59" s="69">
        <v>2170516.71</v>
      </c>
      <c r="V59" s="69">
        <v>2061777.64</v>
      </c>
      <c r="W59" s="69">
        <v>1989074.4</v>
      </c>
      <c r="X59" s="158">
        <v>1996590.13</v>
      </c>
      <c r="Y59" s="69">
        <v>2202914.38</v>
      </c>
      <c r="Z59" s="69">
        <v>2274834.37</v>
      </c>
      <c r="AA59" s="46">
        <v>2427775.2999999998</v>
      </c>
      <c r="AB59" s="46">
        <v>2711060</v>
      </c>
      <c r="AC59" s="46">
        <v>3062237.18</v>
      </c>
      <c r="AD59" s="46">
        <v>3483708.6</v>
      </c>
      <c r="AE59" s="46">
        <v>3709847.61</v>
      </c>
      <c r="AF59" s="46">
        <v>3646423.86</v>
      </c>
      <c r="AG59" s="229">
        <v>3427789.03</v>
      </c>
      <c r="AH59" s="69">
        <f t="shared" ref="AH59:AQ63" si="96">C59-O59</f>
        <v>-147749.87</v>
      </c>
      <c r="AI59" s="69">
        <f t="shared" si="96"/>
        <v>-218167.56999999995</v>
      </c>
      <c r="AJ59" s="69">
        <f t="shared" si="96"/>
        <v>-350263.43999999994</v>
      </c>
      <c r="AK59" s="69">
        <f t="shared" si="96"/>
        <v>-398359.74</v>
      </c>
      <c r="AL59" s="69">
        <f t="shared" si="96"/>
        <v>-507482.40999999992</v>
      </c>
      <c r="AM59" s="69">
        <f t="shared" si="96"/>
        <v>-768878.02</v>
      </c>
      <c r="AN59" s="69">
        <f t="shared" si="96"/>
        <v>-969190.71</v>
      </c>
      <c r="AO59" s="69">
        <f t="shared" si="96"/>
        <v>-1124632.6399999999</v>
      </c>
      <c r="AP59" s="69">
        <f t="shared" si="96"/>
        <v>-1203083.3999999999</v>
      </c>
      <c r="AQ59" s="69">
        <f t="shared" si="96"/>
        <v>-1247353.1299999999</v>
      </c>
      <c r="AR59" s="69">
        <f t="shared" ref="AR59:AZ63" si="97">M59-Y59</f>
        <v>-1479179.38</v>
      </c>
      <c r="AS59" s="69">
        <f t="shared" si="97"/>
        <v>-1533124.9000000001</v>
      </c>
      <c r="AT59" s="69">
        <f t="shared" si="97"/>
        <v>-1588156.2999999998</v>
      </c>
      <c r="AU59" s="69">
        <f t="shared" si="97"/>
        <v>-1668869.4300000002</v>
      </c>
      <c r="AV59" s="69">
        <f t="shared" si="97"/>
        <v>-1714215.7400000002</v>
      </c>
      <c r="AW59" s="69">
        <f t="shared" si="97"/>
        <v>-1777477.86</v>
      </c>
      <c r="AX59" s="69">
        <f t="shared" si="97"/>
        <v>-1761759.2</v>
      </c>
      <c r="AY59" s="69">
        <f t="shared" si="97"/>
        <v>-1531530.8399999999</v>
      </c>
      <c r="AZ59" s="68">
        <f t="shared" si="97"/>
        <v>-1257272.3199999998</v>
      </c>
    </row>
    <row r="60" spans="1:52" x14ac:dyDescent="0.25">
      <c r="A60" s="3"/>
      <c r="B60" s="29" t="s">
        <v>23</v>
      </c>
      <c r="C60" s="96">
        <v>463461.31</v>
      </c>
      <c r="D60" s="69">
        <v>507749</v>
      </c>
      <c r="E60" s="69">
        <v>571742</v>
      </c>
      <c r="F60" s="69">
        <v>699882</v>
      </c>
      <c r="G60" s="69">
        <v>755634</v>
      </c>
      <c r="H60" s="69">
        <v>632948</v>
      </c>
      <c r="I60" s="69">
        <v>518679</v>
      </c>
      <c r="J60" s="69">
        <v>470058</v>
      </c>
      <c r="K60" s="69">
        <v>407683</v>
      </c>
      <c r="L60" s="69">
        <v>405314</v>
      </c>
      <c r="M60" s="69">
        <v>327917</v>
      </c>
      <c r="N60" s="98">
        <v>335468.15000000002</v>
      </c>
      <c r="O60" s="69">
        <v>392149</v>
      </c>
      <c r="P60" s="69">
        <v>407690.05</v>
      </c>
      <c r="Q60" s="69">
        <v>426592.17</v>
      </c>
      <c r="R60" s="69">
        <v>498854.53</v>
      </c>
      <c r="S60" s="69">
        <v>478454.53</v>
      </c>
      <c r="T60" s="69">
        <v>502950.06</v>
      </c>
      <c r="U60" s="69">
        <v>523828.85</v>
      </c>
      <c r="V60" s="69">
        <v>563803.34</v>
      </c>
      <c r="W60" s="69">
        <v>613219.02</v>
      </c>
      <c r="X60" s="158">
        <v>671128.9</v>
      </c>
      <c r="Y60" s="69">
        <v>550657.72</v>
      </c>
      <c r="Z60" s="69">
        <v>457535.8</v>
      </c>
      <c r="AA60" s="46">
        <v>378826.71</v>
      </c>
      <c r="AB60" s="46">
        <v>432631</v>
      </c>
      <c r="AC60" s="46">
        <v>429775.12</v>
      </c>
      <c r="AD60" s="46">
        <v>424690.25</v>
      </c>
      <c r="AE60" s="46">
        <v>434710.24</v>
      </c>
      <c r="AF60" s="46">
        <v>340554.23999999999</v>
      </c>
      <c r="AG60" s="229">
        <v>361196.53</v>
      </c>
      <c r="AH60" s="69">
        <f t="shared" si="96"/>
        <v>71312.31</v>
      </c>
      <c r="AI60" s="69">
        <f t="shared" si="96"/>
        <v>100058.95000000001</v>
      </c>
      <c r="AJ60" s="69">
        <f t="shared" si="96"/>
        <v>145149.83000000002</v>
      </c>
      <c r="AK60" s="69">
        <f t="shared" si="96"/>
        <v>201027.46999999997</v>
      </c>
      <c r="AL60" s="69">
        <f t="shared" si="96"/>
        <v>277179.46999999997</v>
      </c>
      <c r="AM60" s="69">
        <f t="shared" si="96"/>
        <v>129997.94</v>
      </c>
      <c r="AN60" s="69">
        <f t="shared" si="96"/>
        <v>-5149.8499999999767</v>
      </c>
      <c r="AO60" s="69">
        <f t="shared" si="96"/>
        <v>-93745.339999999967</v>
      </c>
      <c r="AP60" s="69">
        <f t="shared" si="96"/>
        <v>-205536.02000000002</v>
      </c>
      <c r="AQ60" s="69">
        <f t="shared" si="96"/>
        <v>-265814.90000000002</v>
      </c>
      <c r="AR60" s="69">
        <f t="shared" si="97"/>
        <v>-222740.71999999997</v>
      </c>
      <c r="AS60" s="69">
        <f t="shared" si="97"/>
        <v>-122067.64999999997</v>
      </c>
      <c r="AT60" s="69">
        <f t="shared" si="97"/>
        <v>13322.289999999979</v>
      </c>
      <c r="AU60" s="69">
        <f t="shared" si="97"/>
        <v>-24940.950000000012</v>
      </c>
      <c r="AV60" s="69">
        <f t="shared" si="97"/>
        <v>-3182.9500000000116</v>
      </c>
      <c r="AW60" s="69">
        <f t="shared" si="97"/>
        <v>74164.280000000028</v>
      </c>
      <c r="AX60" s="69">
        <f t="shared" si="97"/>
        <v>43744.290000000037</v>
      </c>
      <c r="AY60" s="69">
        <f t="shared" si="97"/>
        <v>162395.82</v>
      </c>
      <c r="AZ60" s="68">
        <f t="shared" si="97"/>
        <v>162632.31999999995</v>
      </c>
    </row>
    <row r="61" spans="1:52" x14ac:dyDescent="0.25">
      <c r="A61" s="3"/>
      <c r="B61" s="29" t="s">
        <v>24</v>
      </c>
      <c r="C61" s="96">
        <v>6570.37</v>
      </c>
      <c r="D61" s="69">
        <v>11892</v>
      </c>
      <c r="E61" s="69">
        <v>21440</v>
      </c>
      <c r="F61" s="69">
        <v>41666</v>
      </c>
      <c r="G61" s="69">
        <v>37709</v>
      </c>
      <c r="H61" s="69">
        <v>31816</v>
      </c>
      <c r="I61" s="69">
        <v>8276</v>
      </c>
      <c r="J61" s="69">
        <v>-9465</v>
      </c>
      <c r="K61" s="69">
        <v>-11044</v>
      </c>
      <c r="L61" s="69">
        <v>-6585</v>
      </c>
      <c r="M61" s="69">
        <v>-4156</v>
      </c>
      <c r="N61" s="98">
        <v>1161.83</v>
      </c>
      <c r="O61" s="69">
        <v>3433</v>
      </c>
      <c r="P61" s="69">
        <v>17953.439999999999</v>
      </c>
      <c r="Q61" s="69">
        <v>48925.97</v>
      </c>
      <c r="R61" s="69">
        <v>84079.63</v>
      </c>
      <c r="S61" s="69">
        <v>111689.62</v>
      </c>
      <c r="T61" s="69">
        <v>119307.14</v>
      </c>
      <c r="U61" s="69">
        <v>66782.39</v>
      </c>
      <c r="V61" s="69">
        <v>48006.239999999998</v>
      </c>
      <c r="W61" s="69">
        <v>42984.160000000003</v>
      </c>
      <c r="X61" s="158">
        <v>25257.29</v>
      </c>
      <c r="Y61" s="69">
        <v>32529.49</v>
      </c>
      <c r="Z61" s="69">
        <v>42118.02</v>
      </c>
      <c r="AA61" s="46">
        <v>41532.78</v>
      </c>
      <c r="AB61" s="46">
        <v>53057</v>
      </c>
      <c r="AC61" s="46">
        <v>61301.5</v>
      </c>
      <c r="AD61" s="46">
        <v>64523.1</v>
      </c>
      <c r="AE61" s="46">
        <v>47304.99</v>
      </c>
      <c r="AF61" s="46">
        <v>30111.53</v>
      </c>
      <c r="AG61" s="229">
        <v>920.44</v>
      </c>
      <c r="AH61" s="69">
        <f t="shared" si="96"/>
        <v>3137.37</v>
      </c>
      <c r="AI61" s="69">
        <f t="shared" si="96"/>
        <v>-6061.4399999999987</v>
      </c>
      <c r="AJ61" s="69">
        <f t="shared" si="96"/>
        <v>-27485.97</v>
      </c>
      <c r="AK61" s="69">
        <f t="shared" si="96"/>
        <v>-42413.630000000005</v>
      </c>
      <c r="AL61" s="69">
        <f t="shared" si="96"/>
        <v>-73980.62</v>
      </c>
      <c r="AM61" s="69">
        <f t="shared" si="96"/>
        <v>-87491.14</v>
      </c>
      <c r="AN61" s="69">
        <f t="shared" si="96"/>
        <v>-58506.39</v>
      </c>
      <c r="AO61" s="69">
        <f t="shared" si="96"/>
        <v>-57471.24</v>
      </c>
      <c r="AP61" s="69">
        <f t="shared" si="96"/>
        <v>-54028.160000000003</v>
      </c>
      <c r="AQ61" s="69">
        <f t="shared" si="96"/>
        <v>-31842.29</v>
      </c>
      <c r="AR61" s="69">
        <f t="shared" si="97"/>
        <v>-36685.490000000005</v>
      </c>
      <c r="AS61" s="69">
        <f t="shared" si="97"/>
        <v>-40956.189999999995</v>
      </c>
      <c r="AT61" s="69">
        <f t="shared" si="97"/>
        <v>-38099.78</v>
      </c>
      <c r="AU61" s="69">
        <f t="shared" si="97"/>
        <v>-35103.56</v>
      </c>
      <c r="AV61" s="69">
        <f t="shared" si="97"/>
        <v>-12375.529999999999</v>
      </c>
      <c r="AW61" s="69">
        <f t="shared" si="97"/>
        <v>19556.530000000006</v>
      </c>
      <c r="AX61" s="69">
        <f t="shared" si="97"/>
        <v>64384.63</v>
      </c>
      <c r="AY61" s="69">
        <f t="shared" si="97"/>
        <v>89195.61</v>
      </c>
      <c r="AZ61" s="68">
        <f t="shared" si="97"/>
        <v>65861.95</v>
      </c>
    </row>
    <row r="62" spans="1:52" x14ac:dyDescent="0.25">
      <c r="A62" s="3"/>
      <c r="B62" s="29" t="s">
        <v>25</v>
      </c>
      <c r="C62" s="96">
        <v>-1655.27</v>
      </c>
      <c r="D62" s="69">
        <v>4143</v>
      </c>
      <c r="E62" s="69">
        <v>11249</v>
      </c>
      <c r="F62" s="69">
        <v>27234</v>
      </c>
      <c r="G62" s="69">
        <v>26238</v>
      </c>
      <c r="H62" s="69">
        <v>10584</v>
      </c>
      <c r="I62" s="69">
        <v>9817</v>
      </c>
      <c r="J62" s="69">
        <v>13755</v>
      </c>
      <c r="K62" s="69">
        <v>14101</v>
      </c>
      <c r="L62" s="69">
        <v>13537</v>
      </c>
      <c r="M62" s="69">
        <v>18281</v>
      </c>
      <c r="N62" s="98">
        <v>16801.189999999999</v>
      </c>
      <c r="O62" s="69">
        <v>21639</v>
      </c>
      <c r="P62" s="69">
        <v>26985.84</v>
      </c>
      <c r="Q62" s="69">
        <v>32054.97</v>
      </c>
      <c r="R62" s="69">
        <v>32610.48</v>
      </c>
      <c r="S62" s="69">
        <v>16183.46</v>
      </c>
      <c r="T62" s="69">
        <v>14654.39</v>
      </c>
      <c r="U62" s="69">
        <v>8718.66</v>
      </c>
      <c r="V62" s="69">
        <v>5916.63</v>
      </c>
      <c r="W62" s="69">
        <v>8406.65</v>
      </c>
      <c r="X62" s="158">
        <v>7118.77</v>
      </c>
      <c r="Y62" s="69">
        <v>8128.88</v>
      </c>
      <c r="Z62" s="69">
        <v>10747.68</v>
      </c>
      <c r="AA62" s="46">
        <v>11979.69</v>
      </c>
      <c r="AB62" s="46">
        <v>13925</v>
      </c>
      <c r="AC62" s="46">
        <v>16534.400000000001</v>
      </c>
      <c r="AD62" s="46">
        <v>27078.34</v>
      </c>
      <c r="AE62" s="46">
        <v>20135.560000000001</v>
      </c>
      <c r="AF62" s="46">
        <v>1499.97</v>
      </c>
      <c r="AG62" s="229">
        <v>-4042.71</v>
      </c>
      <c r="AH62" s="69">
        <f t="shared" si="96"/>
        <v>-23294.27</v>
      </c>
      <c r="AI62" s="69">
        <f t="shared" si="96"/>
        <v>-22842.84</v>
      </c>
      <c r="AJ62" s="69">
        <f t="shared" si="96"/>
        <v>-20805.97</v>
      </c>
      <c r="AK62" s="69">
        <f t="shared" si="96"/>
        <v>-5376.48</v>
      </c>
      <c r="AL62" s="69">
        <f t="shared" si="96"/>
        <v>10054.540000000001</v>
      </c>
      <c r="AM62" s="69">
        <f t="shared" si="96"/>
        <v>-4070.3899999999994</v>
      </c>
      <c r="AN62" s="69">
        <f t="shared" si="96"/>
        <v>1098.3400000000001</v>
      </c>
      <c r="AO62" s="69">
        <f t="shared" si="96"/>
        <v>7838.37</v>
      </c>
      <c r="AP62" s="69">
        <f t="shared" si="96"/>
        <v>5694.35</v>
      </c>
      <c r="AQ62" s="69">
        <f t="shared" si="96"/>
        <v>6418.23</v>
      </c>
      <c r="AR62" s="69">
        <f t="shared" si="97"/>
        <v>10152.119999999999</v>
      </c>
      <c r="AS62" s="69">
        <f t="shared" si="97"/>
        <v>6053.5099999999984</v>
      </c>
      <c r="AT62" s="69">
        <f t="shared" si="97"/>
        <v>9659.31</v>
      </c>
      <c r="AU62" s="69">
        <f t="shared" si="97"/>
        <v>13060.84</v>
      </c>
      <c r="AV62" s="69">
        <f t="shared" si="97"/>
        <v>15520.57</v>
      </c>
      <c r="AW62" s="69">
        <f t="shared" si="97"/>
        <v>5532.1399999999994</v>
      </c>
      <c r="AX62" s="69">
        <f t="shared" si="97"/>
        <v>-3952.1000000000022</v>
      </c>
      <c r="AY62" s="69">
        <f t="shared" si="97"/>
        <v>13154.42</v>
      </c>
      <c r="AZ62" s="68">
        <f t="shared" si="97"/>
        <v>12761.369999999999</v>
      </c>
    </row>
    <row r="63" spans="1:52" x14ac:dyDescent="0.25">
      <c r="A63" s="3"/>
      <c r="B63" s="29" t="s">
        <v>26</v>
      </c>
      <c r="C63" s="96">
        <v>0</v>
      </c>
      <c r="D63" s="69">
        <v>0</v>
      </c>
      <c r="E63" s="69">
        <v>0</v>
      </c>
      <c r="F63" s="69">
        <v>3883</v>
      </c>
      <c r="G63" s="69">
        <v>7067</v>
      </c>
      <c r="H63" s="69">
        <v>9497</v>
      </c>
      <c r="I63" s="69">
        <v>9470</v>
      </c>
      <c r="J63" s="69">
        <v>0</v>
      </c>
      <c r="K63" s="69">
        <v>0</v>
      </c>
      <c r="L63" s="69">
        <v>0</v>
      </c>
      <c r="M63" s="69">
        <v>1448</v>
      </c>
      <c r="N63" s="98">
        <v>1420.63</v>
      </c>
      <c r="O63" s="69">
        <v>3846</v>
      </c>
      <c r="P63" s="69">
        <v>6428.32</v>
      </c>
      <c r="Q63" s="69">
        <v>10071.040000000001</v>
      </c>
      <c r="R63" s="69">
        <v>16227.99</v>
      </c>
      <c r="S63" s="69">
        <v>33042.129999999997</v>
      </c>
      <c r="T63" s="69">
        <v>44086.53</v>
      </c>
      <c r="U63" s="69">
        <v>14876.63</v>
      </c>
      <c r="V63" s="69">
        <v>6075.93</v>
      </c>
      <c r="W63" s="69">
        <v>0</v>
      </c>
      <c r="X63" s="158">
        <v>0</v>
      </c>
      <c r="Y63" s="69">
        <v>-30.55</v>
      </c>
      <c r="Z63" s="69">
        <v>0</v>
      </c>
      <c r="AA63" s="46">
        <v>0</v>
      </c>
      <c r="AB63" s="46">
        <v>0</v>
      </c>
      <c r="AC63" s="46">
        <v>0</v>
      </c>
      <c r="AD63" s="46">
        <v>0</v>
      </c>
      <c r="AE63" s="46">
        <v>4471.43</v>
      </c>
      <c r="AF63" s="46">
        <v>-6915.46</v>
      </c>
      <c r="AG63" s="229">
        <v>-11490.57</v>
      </c>
      <c r="AH63" s="69">
        <f t="shared" si="96"/>
        <v>-3846</v>
      </c>
      <c r="AI63" s="69">
        <f t="shared" si="96"/>
        <v>-6428.32</v>
      </c>
      <c r="AJ63" s="69">
        <f t="shared" si="96"/>
        <v>-10071.040000000001</v>
      </c>
      <c r="AK63" s="69">
        <f t="shared" si="96"/>
        <v>-12344.99</v>
      </c>
      <c r="AL63" s="69">
        <f t="shared" si="96"/>
        <v>-25975.129999999997</v>
      </c>
      <c r="AM63" s="69">
        <f t="shared" si="96"/>
        <v>-34589.53</v>
      </c>
      <c r="AN63" s="69">
        <f t="shared" si="96"/>
        <v>-5406.6299999999992</v>
      </c>
      <c r="AO63" s="69">
        <f t="shared" si="96"/>
        <v>-6075.93</v>
      </c>
      <c r="AP63" s="69">
        <f t="shared" si="96"/>
        <v>0</v>
      </c>
      <c r="AQ63" s="69">
        <f t="shared" si="96"/>
        <v>0</v>
      </c>
      <c r="AR63" s="69">
        <f t="shared" si="97"/>
        <v>1478.55</v>
      </c>
      <c r="AS63" s="69">
        <f t="shared" si="97"/>
        <v>1420.63</v>
      </c>
      <c r="AT63" s="69">
        <f t="shared" si="97"/>
        <v>3846</v>
      </c>
      <c r="AU63" s="69">
        <f t="shared" si="97"/>
        <v>6428.32</v>
      </c>
      <c r="AV63" s="69">
        <f t="shared" si="97"/>
        <v>10071.040000000001</v>
      </c>
      <c r="AW63" s="69">
        <f t="shared" si="97"/>
        <v>16227.99</v>
      </c>
      <c r="AX63" s="69">
        <f t="shared" si="97"/>
        <v>28570.699999999997</v>
      </c>
      <c r="AY63" s="69">
        <f t="shared" si="97"/>
        <v>51001.99</v>
      </c>
      <c r="AZ63" s="68">
        <f t="shared" si="97"/>
        <v>26367.199999999997</v>
      </c>
    </row>
    <row r="64" spans="1:52" x14ac:dyDescent="0.25">
      <c r="A64" s="3"/>
      <c r="B64" s="29" t="s">
        <v>27</v>
      </c>
      <c r="C64" s="96">
        <f>SUM(C59:C63)</f>
        <v>1160245.54</v>
      </c>
      <c r="D64" s="69">
        <f>SUM(D59:D63)</f>
        <v>1347807</v>
      </c>
      <c r="E64" s="69">
        <f t="shared" ref="E64:AN64" si="98">SUM(E59:E63)</f>
        <v>1602189</v>
      </c>
      <c r="F64" s="69">
        <f t="shared" si="98"/>
        <v>2080536</v>
      </c>
      <c r="G64" s="69">
        <f t="shared" si="98"/>
        <v>2267254</v>
      </c>
      <c r="H64" s="69">
        <f t="shared" si="98"/>
        <v>2030860</v>
      </c>
      <c r="I64" s="69">
        <f t="shared" si="98"/>
        <v>1747568</v>
      </c>
      <c r="J64" s="69">
        <f t="shared" si="98"/>
        <v>1411493</v>
      </c>
      <c r="K64" s="69">
        <f t="shared" si="98"/>
        <v>1196731</v>
      </c>
      <c r="L64" s="69">
        <f t="shared" si="98"/>
        <v>1161503</v>
      </c>
      <c r="M64" s="69">
        <f t="shared" si="98"/>
        <v>1067225</v>
      </c>
      <c r="N64" s="98">
        <f t="shared" si="98"/>
        <v>1096561.27</v>
      </c>
      <c r="O64" s="69">
        <f t="shared" si="98"/>
        <v>1260686</v>
      </c>
      <c r="P64" s="69">
        <f t="shared" si="98"/>
        <v>1501248.22</v>
      </c>
      <c r="Q64" s="69">
        <f t="shared" si="98"/>
        <v>1865665.5899999999</v>
      </c>
      <c r="R64" s="69">
        <f t="shared" si="98"/>
        <v>2338003.37</v>
      </c>
      <c r="S64" s="69">
        <f t="shared" si="98"/>
        <v>2587458.15</v>
      </c>
      <c r="T64" s="69">
        <f t="shared" si="98"/>
        <v>2795891.14</v>
      </c>
      <c r="U64" s="69">
        <f t="shared" si="98"/>
        <v>2784723.24</v>
      </c>
      <c r="V64" s="69">
        <f t="shared" ref="V64" si="99">SUM(V59:V63)</f>
        <v>2685579.7800000003</v>
      </c>
      <c r="W64" s="69">
        <f t="shared" ref="W64:AB64" si="100">SUM(W59:W63)</f>
        <v>2653684.23</v>
      </c>
      <c r="X64" s="158">
        <f t="shared" si="100"/>
        <v>2700095.09</v>
      </c>
      <c r="Y64" s="69">
        <f t="shared" si="100"/>
        <v>2794199.92</v>
      </c>
      <c r="Z64" s="69">
        <f t="shared" si="100"/>
        <v>2785235.87</v>
      </c>
      <c r="AA64" s="69">
        <f t="shared" si="100"/>
        <v>2860114.4799999995</v>
      </c>
      <c r="AB64" s="69">
        <f t="shared" si="100"/>
        <v>3210673</v>
      </c>
      <c r="AC64" s="69">
        <f t="shared" ref="AC64" si="101">SUM(AC59:AC63)</f>
        <v>3569848.2</v>
      </c>
      <c r="AD64" s="69">
        <f>SUM(AD59:AD63)</f>
        <v>4000000.29</v>
      </c>
      <c r="AE64" s="69">
        <f>SUM(AE59:AE63)</f>
        <v>4216469.8299999991</v>
      </c>
      <c r="AF64" s="69">
        <f t="shared" ref="AF64:AG64" si="102">SUM(AF59:AF63)</f>
        <v>4011674.1399999997</v>
      </c>
      <c r="AG64" s="229">
        <f t="shared" si="102"/>
        <v>3774372.7199999997</v>
      </c>
      <c r="AH64" s="69">
        <f t="shared" si="98"/>
        <v>-100440.46</v>
      </c>
      <c r="AI64" s="69">
        <f t="shared" si="98"/>
        <v>-153441.21999999994</v>
      </c>
      <c r="AJ64" s="69">
        <f t="shared" si="98"/>
        <v>-263476.58999999991</v>
      </c>
      <c r="AK64" s="69">
        <f t="shared" si="98"/>
        <v>-257467.37000000002</v>
      </c>
      <c r="AL64" s="69">
        <f t="shared" si="98"/>
        <v>-320204.14999999997</v>
      </c>
      <c r="AM64" s="69">
        <f t="shared" si="98"/>
        <v>-765031.14000000013</v>
      </c>
      <c r="AN64" s="69">
        <f t="shared" si="98"/>
        <v>-1037155.24</v>
      </c>
      <c r="AO64" s="69">
        <f t="shared" ref="AO64:AP64" si="103">SUM(AO59:AO63)</f>
        <v>-1274086.7799999998</v>
      </c>
      <c r="AP64" s="69">
        <f t="shared" si="103"/>
        <v>-1456953.2299999997</v>
      </c>
      <c r="AQ64" s="69">
        <f t="shared" ref="AQ64:AR64" si="104">SUM(AQ59:AQ63)</f>
        <v>-1538592.0899999999</v>
      </c>
      <c r="AR64" s="69">
        <f t="shared" si="104"/>
        <v>-1726974.9199999997</v>
      </c>
      <c r="AS64" s="69">
        <f t="shared" ref="AS64:AT64" si="105">SUM(AS59:AS63)</f>
        <v>-1688674.6</v>
      </c>
      <c r="AT64" s="69">
        <f t="shared" si="105"/>
        <v>-1599428.4799999997</v>
      </c>
      <c r="AU64" s="69">
        <f t="shared" ref="AU64:AV64" si="106">SUM(AU59:AU63)</f>
        <v>-1709424.78</v>
      </c>
      <c r="AV64" s="69">
        <f t="shared" si="106"/>
        <v>-1704182.61</v>
      </c>
      <c r="AW64" s="69">
        <f t="shared" ref="AW64:AX64" si="107">SUM(AW59:AW63)</f>
        <v>-1661996.9200000002</v>
      </c>
      <c r="AX64" s="69">
        <f t="shared" si="107"/>
        <v>-1629011.6800000002</v>
      </c>
      <c r="AY64" s="69">
        <f t="shared" ref="AY64:AZ64" si="108">SUM(AY59:AY63)</f>
        <v>-1215782.9999999998</v>
      </c>
      <c r="AZ64" s="68">
        <f t="shared" si="108"/>
        <v>-989649.4800000001</v>
      </c>
    </row>
    <row r="65" spans="1:52" ht="17.25" x14ac:dyDescent="0.25">
      <c r="A65" s="3">
        <f>+A58+1</f>
        <v>9</v>
      </c>
      <c r="B65" s="183" t="s">
        <v>35</v>
      </c>
      <c r="C65" s="96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98"/>
      <c r="O65" s="69"/>
      <c r="P65" s="69"/>
      <c r="Q65" s="69"/>
      <c r="R65" s="69"/>
      <c r="S65" s="69"/>
      <c r="T65" s="69"/>
      <c r="U65" s="69"/>
      <c r="V65" s="69"/>
      <c r="W65" s="69"/>
      <c r="X65" s="158"/>
      <c r="Y65" s="69"/>
      <c r="Z65" s="69"/>
      <c r="AA65" s="69"/>
      <c r="AB65" s="69"/>
      <c r="AC65" s="69"/>
      <c r="AD65" s="69"/>
      <c r="AE65" s="69"/>
      <c r="AF65" s="69"/>
      <c r="AG65" s="229"/>
      <c r="AH65" s="69"/>
      <c r="AI65" s="69"/>
      <c r="AJ65" s="69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69"/>
      <c r="AW65" s="69"/>
      <c r="AX65" s="69"/>
      <c r="AY65" s="69"/>
      <c r="AZ65" s="68"/>
    </row>
    <row r="66" spans="1:52" x14ac:dyDescent="0.25">
      <c r="A66" s="3"/>
      <c r="B66" s="29" t="s">
        <v>22</v>
      </c>
      <c r="C66" s="96">
        <v>1723155.4</v>
      </c>
      <c r="D66" s="69">
        <v>2161686.2999999998</v>
      </c>
      <c r="E66" s="69">
        <v>2413216.88</v>
      </c>
      <c r="F66" s="69">
        <v>2599305.66</v>
      </c>
      <c r="G66" s="69">
        <v>2381088.0099999998</v>
      </c>
      <c r="H66" s="69">
        <v>1947831.02</v>
      </c>
      <c r="I66" s="69">
        <v>1579509.78</v>
      </c>
      <c r="J66" s="69">
        <v>1151528.3999999999</v>
      </c>
      <c r="K66" s="69">
        <v>944956.53</v>
      </c>
      <c r="L66" s="69">
        <v>947424.68</v>
      </c>
      <c r="M66" s="69">
        <v>1096616.1499999999</v>
      </c>
      <c r="N66" s="98">
        <v>1442540.79</v>
      </c>
      <c r="O66" s="69">
        <v>1910022.72</v>
      </c>
      <c r="P66" s="69">
        <v>2462222.87</v>
      </c>
      <c r="Q66" s="69">
        <v>2634758.62</v>
      </c>
      <c r="R66" s="69">
        <v>2716618.25</v>
      </c>
      <c r="S66" s="69">
        <v>2786760.05</v>
      </c>
      <c r="T66" s="69">
        <v>2547828.4500000002</v>
      </c>
      <c r="U66" s="69">
        <v>2318752.2999999998</v>
      </c>
      <c r="V66" s="69">
        <v>2123688.21</v>
      </c>
      <c r="W66" s="69">
        <v>2039367</v>
      </c>
      <c r="X66" s="158">
        <v>2142838.77</v>
      </c>
      <c r="Y66" s="69">
        <v>2639250.13</v>
      </c>
      <c r="Z66" s="69">
        <v>3158149.36</v>
      </c>
      <c r="AA66" s="46">
        <v>3794826.83</v>
      </c>
      <c r="AB66" s="46">
        <v>4404123</v>
      </c>
      <c r="AC66" s="46">
        <v>4700403.09</v>
      </c>
      <c r="AD66" s="46">
        <v>4804411.6900000004</v>
      </c>
      <c r="AE66" s="46">
        <v>4594243.04</v>
      </c>
      <c r="AF66" s="46">
        <v>4117977.32</v>
      </c>
      <c r="AG66" s="229">
        <v>3695547.58</v>
      </c>
      <c r="AH66" s="69">
        <f t="shared" ref="AH66:AQ70" si="109">C66-O66</f>
        <v>-186867.32000000007</v>
      </c>
      <c r="AI66" s="69">
        <f t="shared" si="109"/>
        <v>-300536.5700000003</v>
      </c>
      <c r="AJ66" s="69">
        <f t="shared" si="109"/>
        <v>-221541.74000000022</v>
      </c>
      <c r="AK66" s="69">
        <f t="shared" si="109"/>
        <v>-117312.58999999985</v>
      </c>
      <c r="AL66" s="69">
        <f t="shared" si="109"/>
        <v>-405672.04000000004</v>
      </c>
      <c r="AM66" s="69">
        <f t="shared" si="109"/>
        <v>-599997.43000000017</v>
      </c>
      <c r="AN66" s="69">
        <f t="shared" si="109"/>
        <v>-739242.51999999979</v>
      </c>
      <c r="AO66" s="69">
        <f t="shared" si="109"/>
        <v>-972159.81</v>
      </c>
      <c r="AP66" s="69">
        <f t="shared" si="109"/>
        <v>-1094410.47</v>
      </c>
      <c r="AQ66" s="69">
        <f t="shared" si="109"/>
        <v>-1195414.0899999999</v>
      </c>
      <c r="AR66" s="69">
        <f t="shared" ref="AR66:AZ70" si="110">M66-Y66</f>
        <v>-1542633.98</v>
      </c>
      <c r="AS66" s="69">
        <f t="shared" si="110"/>
        <v>-1715608.5699999998</v>
      </c>
      <c r="AT66" s="69">
        <f t="shared" si="110"/>
        <v>-1884804.11</v>
      </c>
      <c r="AU66" s="69">
        <f t="shared" si="110"/>
        <v>-1941900.13</v>
      </c>
      <c r="AV66" s="69">
        <f t="shared" si="110"/>
        <v>-2065644.4699999997</v>
      </c>
      <c r="AW66" s="69">
        <f t="shared" si="110"/>
        <v>-2087793.4400000004</v>
      </c>
      <c r="AX66" s="69">
        <f t="shared" si="110"/>
        <v>-1807482.9900000002</v>
      </c>
      <c r="AY66" s="69">
        <f t="shared" si="110"/>
        <v>-1570148.8699999996</v>
      </c>
      <c r="AZ66" s="68">
        <f t="shared" si="110"/>
        <v>-1376795.2800000003</v>
      </c>
    </row>
    <row r="67" spans="1:52" x14ac:dyDescent="0.25">
      <c r="A67" s="3"/>
      <c r="B67" s="29" t="s">
        <v>23</v>
      </c>
      <c r="C67" s="96">
        <v>833845.92</v>
      </c>
      <c r="D67" s="69">
        <v>973991.68</v>
      </c>
      <c r="E67" s="69">
        <v>1037000.65</v>
      </c>
      <c r="F67" s="69">
        <v>1092528.98</v>
      </c>
      <c r="G67" s="69">
        <v>1061160.08</v>
      </c>
      <c r="H67" s="69">
        <v>790372.43</v>
      </c>
      <c r="I67" s="69">
        <v>576395.9</v>
      </c>
      <c r="J67" s="69">
        <v>493711.93</v>
      </c>
      <c r="K67" s="69">
        <v>495308.29</v>
      </c>
      <c r="L67" s="69">
        <v>541950.18000000005</v>
      </c>
      <c r="M67" s="69">
        <v>463539.55</v>
      </c>
      <c r="N67" s="98">
        <v>497090.3</v>
      </c>
      <c r="O67" s="69">
        <v>623351.43999999994</v>
      </c>
      <c r="P67" s="69">
        <v>769363.4</v>
      </c>
      <c r="Q67" s="69">
        <v>631139.39</v>
      </c>
      <c r="R67" s="69">
        <v>571620.37</v>
      </c>
      <c r="S67" s="69">
        <v>603483.30000000005</v>
      </c>
      <c r="T67" s="69">
        <v>619201.85</v>
      </c>
      <c r="U67" s="69">
        <v>598621.19999999995</v>
      </c>
      <c r="V67" s="69">
        <v>630232.15</v>
      </c>
      <c r="W67" s="69">
        <v>678048.91</v>
      </c>
      <c r="X67" s="158">
        <v>765373.11</v>
      </c>
      <c r="Y67" s="69">
        <v>727469.11</v>
      </c>
      <c r="Z67" s="69">
        <v>760040.89</v>
      </c>
      <c r="AA67" s="46">
        <v>623400.64</v>
      </c>
      <c r="AB67" s="46">
        <v>626131</v>
      </c>
      <c r="AC67" s="46">
        <v>551790.93999999994</v>
      </c>
      <c r="AD67" s="46">
        <v>436877.88</v>
      </c>
      <c r="AE67" s="46">
        <v>423689.5</v>
      </c>
      <c r="AF67" s="46">
        <v>409348.95</v>
      </c>
      <c r="AG67" s="229">
        <v>412958.87</v>
      </c>
      <c r="AH67" s="69">
        <f t="shared" si="109"/>
        <v>210494.4800000001</v>
      </c>
      <c r="AI67" s="69">
        <f t="shared" si="109"/>
        <v>204628.28000000003</v>
      </c>
      <c r="AJ67" s="69">
        <f t="shared" si="109"/>
        <v>405861.26</v>
      </c>
      <c r="AK67" s="69">
        <f t="shared" si="109"/>
        <v>520908.61</v>
      </c>
      <c r="AL67" s="69">
        <f t="shared" si="109"/>
        <v>457676.78</v>
      </c>
      <c r="AM67" s="69">
        <f t="shared" si="109"/>
        <v>171170.58000000007</v>
      </c>
      <c r="AN67" s="69">
        <f t="shared" si="109"/>
        <v>-22225.29999999993</v>
      </c>
      <c r="AO67" s="69">
        <f t="shared" si="109"/>
        <v>-136520.22000000003</v>
      </c>
      <c r="AP67" s="69">
        <f t="shared" si="109"/>
        <v>-182740.62000000005</v>
      </c>
      <c r="AQ67" s="69">
        <f t="shared" si="109"/>
        <v>-223422.92999999993</v>
      </c>
      <c r="AR67" s="69">
        <f t="shared" si="110"/>
        <v>-263929.56</v>
      </c>
      <c r="AS67" s="69">
        <f t="shared" si="110"/>
        <v>-262950.59000000003</v>
      </c>
      <c r="AT67" s="69">
        <f t="shared" si="110"/>
        <v>-49.200000000069849</v>
      </c>
      <c r="AU67" s="69">
        <f t="shared" si="110"/>
        <v>143232.40000000002</v>
      </c>
      <c r="AV67" s="69">
        <f t="shared" si="110"/>
        <v>79348.45000000007</v>
      </c>
      <c r="AW67" s="69">
        <f t="shared" si="110"/>
        <v>134742.49</v>
      </c>
      <c r="AX67" s="69">
        <f t="shared" si="110"/>
        <v>179793.80000000005</v>
      </c>
      <c r="AY67" s="69">
        <f t="shared" si="110"/>
        <v>209852.89999999997</v>
      </c>
      <c r="AZ67" s="68">
        <f t="shared" si="110"/>
        <v>185662.32999999996</v>
      </c>
    </row>
    <row r="68" spans="1:52" x14ac:dyDescent="0.25">
      <c r="A68" s="3"/>
      <c r="B68" s="29" t="s">
        <v>24</v>
      </c>
      <c r="C68" s="96">
        <v>84360.69</v>
      </c>
      <c r="D68" s="69">
        <v>108985.78</v>
      </c>
      <c r="E68" s="69">
        <v>122367.3</v>
      </c>
      <c r="F68" s="69">
        <v>139655.37</v>
      </c>
      <c r="G68" s="69">
        <v>93284.35</v>
      </c>
      <c r="H68" s="69">
        <v>61351.85</v>
      </c>
      <c r="I68" s="69">
        <v>22670.95</v>
      </c>
      <c r="J68" s="69">
        <v>-5864.89</v>
      </c>
      <c r="K68" s="69">
        <v>-7004.54</v>
      </c>
      <c r="L68" s="69">
        <v>-1400</v>
      </c>
      <c r="M68" s="69">
        <v>8081.97</v>
      </c>
      <c r="N68" s="98">
        <v>40660.629999999997</v>
      </c>
      <c r="O68" s="69">
        <v>82292.97</v>
      </c>
      <c r="P68" s="69">
        <v>167989.91</v>
      </c>
      <c r="Q68" s="69">
        <v>203819.62</v>
      </c>
      <c r="R68" s="69">
        <v>194075.11</v>
      </c>
      <c r="S68" s="69">
        <v>151105.94</v>
      </c>
      <c r="T68" s="69">
        <v>118551.45</v>
      </c>
      <c r="U68" s="69">
        <v>57328.89</v>
      </c>
      <c r="V68" s="69">
        <v>38750.26</v>
      </c>
      <c r="W68" s="69">
        <v>43102.99</v>
      </c>
      <c r="X68" s="158">
        <v>30868.11</v>
      </c>
      <c r="Y68" s="69">
        <v>57528.84</v>
      </c>
      <c r="Z68" s="69">
        <v>84794.39</v>
      </c>
      <c r="AA68" s="46">
        <v>98177.38</v>
      </c>
      <c r="AB68" s="46">
        <v>117710</v>
      </c>
      <c r="AC68" s="46">
        <v>120673.56</v>
      </c>
      <c r="AD68" s="46">
        <v>102796.61</v>
      </c>
      <c r="AE68" s="46">
        <v>53152.7</v>
      </c>
      <c r="AF68" s="46">
        <v>23604.25</v>
      </c>
      <c r="AG68" s="229">
        <v>8883.2800000000007</v>
      </c>
      <c r="AH68" s="69">
        <f t="shared" si="109"/>
        <v>2067.7200000000012</v>
      </c>
      <c r="AI68" s="69">
        <f t="shared" si="109"/>
        <v>-59004.130000000005</v>
      </c>
      <c r="AJ68" s="69">
        <f t="shared" si="109"/>
        <v>-81452.319999999992</v>
      </c>
      <c r="AK68" s="69">
        <f t="shared" si="109"/>
        <v>-54419.739999999991</v>
      </c>
      <c r="AL68" s="69">
        <f t="shared" si="109"/>
        <v>-57821.59</v>
      </c>
      <c r="AM68" s="69">
        <f t="shared" si="109"/>
        <v>-57199.6</v>
      </c>
      <c r="AN68" s="69">
        <f t="shared" si="109"/>
        <v>-34657.94</v>
      </c>
      <c r="AO68" s="69">
        <f t="shared" si="109"/>
        <v>-44615.15</v>
      </c>
      <c r="AP68" s="69">
        <f t="shared" si="109"/>
        <v>-50107.53</v>
      </c>
      <c r="AQ68" s="69">
        <f t="shared" si="109"/>
        <v>-32268.11</v>
      </c>
      <c r="AR68" s="69">
        <f t="shared" si="110"/>
        <v>-49446.869999999995</v>
      </c>
      <c r="AS68" s="69">
        <f t="shared" si="110"/>
        <v>-44133.760000000002</v>
      </c>
      <c r="AT68" s="69">
        <f t="shared" si="110"/>
        <v>-15884.410000000003</v>
      </c>
      <c r="AU68" s="69">
        <f t="shared" si="110"/>
        <v>50279.91</v>
      </c>
      <c r="AV68" s="69">
        <f t="shared" si="110"/>
        <v>83146.06</v>
      </c>
      <c r="AW68" s="69">
        <f t="shared" si="110"/>
        <v>91278.499999999985</v>
      </c>
      <c r="AX68" s="69">
        <f t="shared" si="110"/>
        <v>97953.24</v>
      </c>
      <c r="AY68" s="69">
        <f t="shared" si="110"/>
        <v>94947.199999999997</v>
      </c>
      <c r="AZ68" s="68">
        <f t="shared" si="110"/>
        <v>48445.61</v>
      </c>
    </row>
    <row r="69" spans="1:52" x14ac:dyDescent="0.25">
      <c r="A69" s="3"/>
      <c r="B69" s="29" t="s">
        <v>25</v>
      </c>
      <c r="C69" s="96">
        <v>21403.22</v>
      </c>
      <c r="D69" s="69">
        <v>47811.38</v>
      </c>
      <c r="E69" s="69">
        <v>68812.92</v>
      </c>
      <c r="F69" s="69">
        <v>56142.239999999998</v>
      </c>
      <c r="G69" s="69">
        <v>46601.599999999999</v>
      </c>
      <c r="H69" s="69">
        <v>24409.11</v>
      </c>
      <c r="I69" s="69">
        <v>23757.17</v>
      </c>
      <c r="J69" s="69">
        <v>22839.13</v>
      </c>
      <c r="K69" s="69">
        <v>16780.75</v>
      </c>
      <c r="L69" s="69">
        <v>17143.29</v>
      </c>
      <c r="M69" s="69">
        <v>28722.78</v>
      </c>
      <c r="N69" s="98">
        <v>35654.730000000003</v>
      </c>
      <c r="O69" s="69">
        <v>42216.800000000003</v>
      </c>
      <c r="P69" s="69">
        <v>77133.600000000006</v>
      </c>
      <c r="Q69" s="69">
        <v>79464.06</v>
      </c>
      <c r="R69" s="69">
        <v>68770.36</v>
      </c>
      <c r="S69" s="69">
        <v>31183.72</v>
      </c>
      <c r="T69" s="69">
        <v>14067.73</v>
      </c>
      <c r="U69" s="69">
        <v>-1247.03</v>
      </c>
      <c r="V69" s="69">
        <v>-4084.57</v>
      </c>
      <c r="W69" s="69">
        <v>4530.79</v>
      </c>
      <c r="X69" s="158">
        <v>14696.31</v>
      </c>
      <c r="Y69" s="69">
        <v>40567.25</v>
      </c>
      <c r="Z69" s="69">
        <v>22255.39</v>
      </c>
      <c r="AA69" s="46">
        <v>23612.7</v>
      </c>
      <c r="AB69" s="46">
        <v>36570</v>
      </c>
      <c r="AC69" s="46">
        <v>51039.11</v>
      </c>
      <c r="AD69" s="46">
        <v>51688.44</v>
      </c>
      <c r="AE69" s="46">
        <v>16662.25</v>
      </c>
      <c r="AF69" s="46">
        <v>5763.41</v>
      </c>
      <c r="AG69" s="229">
        <v>-2943.83</v>
      </c>
      <c r="AH69" s="69">
        <f t="shared" si="109"/>
        <v>-20813.580000000002</v>
      </c>
      <c r="AI69" s="69">
        <f t="shared" si="109"/>
        <v>-29322.220000000008</v>
      </c>
      <c r="AJ69" s="69">
        <f t="shared" si="109"/>
        <v>-10651.14</v>
      </c>
      <c r="AK69" s="69">
        <f t="shared" si="109"/>
        <v>-12628.120000000003</v>
      </c>
      <c r="AL69" s="69">
        <f t="shared" si="109"/>
        <v>15417.879999999997</v>
      </c>
      <c r="AM69" s="69">
        <f t="shared" si="109"/>
        <v>10341.380000000001</v>
      </c>
      <c r="AN69" s="69">
        <f t="shared" si="109"/>
        <v>25004.199999999997</v>
      </c>
      <c r="AO69" s="69">
        <f t="shared" si="109"/>
        <v>26923.7</v>
      </c>
      <c r="AP69" s="69">
        <f t="shared" si="109"/>
        <v>12249.96</v>
      </c>
      <c r="AQ69" s="69">
        <f t="shared" si="109"/>
        <v>2446.9800000000014</v>
      </c>
      <c r="AR69" s="69">
        <f t="shared" si="110"/>
        <v>-11844.470000000001</v>
      </c>
      <c r="AS69" s="69">
        <f t="shared" si="110"/>
        <v>13399.340000000004</v>
      </c>
      <c r="AT69" s="69">
        <f t="shared" si="110"/>
        <v>18604.100000000002</v>
      </c>
      <c r="AU69" s="69">
        <f t="shared" si="110"/>
        <v>40563.600000000006</v>
      </c>
      <c r="AV69" s="69">
        <f t="shared" si="110"/>
        <v>28424.949999999997</v>
      </c>
      <c r="AW69" s="69">
        <f t="shared" si="110"/>
        <v>17081.919999999998</v>
      </c>
      <c r="AX69" s="69">
        <f t="shared" si="110"/>
        <v>14521.470000000001</v>
      </c>
      <c r="AY69" s="69">
        <f t="shared" si="110"/>
        <v>8304.32</v>
      </c>
      <c r="AZ69" s="68">
        <f t="shared" si="110"/>
        <v>1696.8</v>
      </c>
    </row>
    <row r="70" spans="1:52" x14ac:dyDescent="0.25">
      <c r="A70" s="3"/>
      <c r="B70" s="29" t="s">
        <v>26</v>
      </c>
      <c r="C70" s="96">
        <v>25370.63</v>
      </c>
      <c r="D70" s="69">
        <v>91257.81</v>
      </c>
      <c r="E70" s="69">
        <v>27679.89</v>
      </c>
      <c r="F70" s="69">
        <v>30398.97</v>
      </c>
      <c r="G70" s="69">
        <v>56192.23</v>
      </c>
      <c r="H70" s="69">
        <v>11787.98</v>
      </c>
      <c r="I70" s="69">
        <v>8443.18</v>
      </c>
      <c r="J70" s="69">
        <v>-2765.56</v>
      </c>
      <c r="K70" s="69">
        <v>0</v>
      </c>
      <c r="L70" s="69">
        <v>1475.45</v>
      </c>
      <c r="M70" s="69">
        <v>3894.67</v>
      </c>
      <c r="N70" s="98">
        <v>6471</v>
      </c>
      <c r="O70" s="69">
        <v>9028.08</v>
      </c>
      <c r="P70" s="69">
        <v>32872.339999999997</v>
      </c>
      <c r="Q70" s="69">
        <v>52583.06</v>
      </c>
      <c r="R70" s="69">
        <v>48434.63</v>
      </c>
      <c r="S70" s="69">
        <v>59763.58</v>
      </c>
      <c r="T70" s="69">
        <v>67729.460000000006</v>
      </c>
      <c r="U70" s="69">
        <v>22874.17</v>
      </c>
      <c r="V70" s="69">
        <v>7849.64</v>
      </c>
      <c r="W70" s="69">
        <v>-30.55</v>
      </c>
      <c r="X70" s="158">
        <v>1791.62</v>
      </c>
      <c r="Y70" s="69">
        <v>12185.84</v>
      </c>
      <c r="Z70" s="69">
        <v>2498.4299999999998</v>
      </c>
      <c r="AA70" s="46">
        <v>0</v>
      </c>
      <c r="AB70" s="46">
        <v>-12733</v>
      </c>
      <c r="AC70" s="46">
        <v>15219.83</v>
      </c>
      <c r="AD70" s="46">
        <v>-3569.76</v>
      </c>
      <c r="AE70" s="46">
        <v>-8091.59</v>
      </c>
      <c r="AF70" s="46">
        <v>-3550.09</v>
      </c>
      <c r="AG70" s="229">
        <v>-11118.12</v>
      </c>
      <c r="AH70" s="69">
        <f t="shared" si="109"/>
        <v>16342.550000000001</v>
      </c>
      <c r="AI70" s="69">
        <f t="shared" si="109"/>
        <v>58385.47</v>
      </c>
      <c r="AJ70" s="69">
        <f t="shared" si="109"/>
        <v>-24903.17</v>
      </c>
      <c r="AK70" s="69">
        <f t="shared" si="109"/>
        <v>-18035.659999999996</v>
      </c>
      <c r="AL70" s="69">
        <f t="shared" si="109"/>
        <v>-3571.3499999999985</v>
      </c>
      <c r="AM70" s="69">
        <f t="shared" si="109"/>
        <v>-55941.48000000001</v>
      </c>
      <c r="AN70" s="69">
        <f t="shared" si="109"/>
        <v>-14430.989999999998</v>
      </c>
      <c r="AO70" s="69">
        <f t="shared" si="109"/>
        <v>-10615.2</v>
      </c>
      <c r="AP70" s="69">
        <f t="shared" si="109"/>
        <v>30.55</v>
      </c>
      <c r="AQ70" s="69">
        <f t="shared" si="109"/>
        <v>-316.16999999999985</v>
      </c>
      <c r="AR70" s="69">
        <f t="shared" si="110"/>
        <v>-8291.17</v>
      </c>
      <c r="AS70" s="69">
        <f t="shared" si="110"/>
        <v>3972.57</v>
      </c>
      <c r="AT70" s="69">
        <f t="shared" si="110"/>
        <v>9028.08</v>
      </c>
      <c r="AU70" s="69">
        <f t="shared" si="110"/>
        <v>45605.34</v>
      </c>
      <c r="AV70" s="69">
        <f t="shared" si="110"/>
        <v>37363.229999999996</v>
      </c>
      <c r="AW70" s="69">
        <f t="shared" si="110"/>
        <v>52004.39</v>
      </c>
      <c r="AX70" s="69">
        <f t="shared" si="110"/>
        <v>67855.17</v>
      </c>
      <c r="AY70" s="69">
        <f t="shared" si="110"/>
        <v>71279.55</v>
      </c>
      <c r="AZ70" s="68">
        <f t="shared" si="110"/>
        <v>33992.29</v>
      </c>
    </row>
    <row r="71" spans="1:52" ht="15.75" thickBot="1" x14ac:dyDescent="0.3">
      <c r="A71" s="3"/>
      <c r="B71" s="31" t="s">
        <v>27</v>
      </c>
      <c r="C71" s="89">
        <f>SUM(C66:C70)</f>
        <v>2688135.86</v>
      </c>
      <c r="D71" s="71">
        <f>SUM(D66:D70)</f>
        <v>3383732.9499999997</v>
      </c>
      <c r="E71" s="71">
        <f t="shared" ref="E71:AN71" si="111">SUM(E66:E70)</f>
        <v>3669077.6399999997</v>
      </c>
      <c r="F71" s="71">
        <f t="shared" si="111"/>
        <v>3918031.2200000007</v>
      </c>
      <c r="G71" s="71">
        <f t="shared" si="111"/>
        <v>3638326.27</v>
      </c>
      <c r="H71" s="71">
        <f t="shared" si="111"/>
        <v>2835752.39</v>
      </c>
      <c r="I71" s="71">
        <f t="shared" si="111"/>
        <v>2210776.9800000004</v>
      </c>
      <c r="J71" s="71">
        <f t="shared" si="111"/>
        <v>1659449.0099999998</v>
      </c>
      <c r="K71" s="71">
        <f t="shared" si="111"/>
        <v>1450041.03</v>
      </c>
      <c r="L71" s="71">
        <f t="shared" si="111"/>
        <v>1506593.6</v>
      </c>
      <c r="M71" s="71">
        <f t="shared" si="111"/>
        <v>1600855.1199999999</v>
      </c>
      <c r="N71" s="144">
        <f t="shared" si="111"/>
        <v>2022417.45</v>
      </c>
      <c r="O71" s="71">
        <f t="shared" si="111"/>
        <v>2666912.0100000002</v>
      </c>
      <c r="P71" s="71">
        <f t="shared" si="111"/>
        <v>3509582.12</v>
      </c>
      <c r="Q71" s="71">
        <f t="shared" si="111"/>
        <v>3601764.7500000005</v>
      </c>
      <c r="R71" s="71">
        <f t="shared" si="111"/>
        <v>3599518.7199999997</v>
      </c>
      <c r="S71" s="71">
        <f t="shared" si="111"/>
        <v>3632296.59</v>
      </c>
      <c r="T71" s="71">
        <f t="shared" si="111"/>
        <v>3367378.9400000004</v>
      </c>
      <c r="U71" s="71">
        <f t="shared" si="111"/>
        <v>2996329.5300000003</v>
      </c>
      <c r="V71" s="71">
        <f t="shared" ref="V71" si="112">SUM(V66:V70)</f>
        <v>2796435.69</v>
      </c>
      <c r="W71" s="71">
        <f t="shared" ref="W71:AB71" si="113">SUM(W66:W70)</f>
        <v>2765019.1400000006</v>
      </c>
      <c r="X71" s="159">
        <f t="shared" si="113"/>
        <v>2955567.92</v>
      </c>
      <c r="Y71" s="71">
        <f t="shared" si="113"/>
        <v>3477001.1699999995</v>
      </c>
      <c r="Z71" s="71">
        <f t="shared" si="113"/>
        <v>4027738.4600000004</v>
      </c>
      <c r="AA71" s="71">
        <f t="shared" si="113"/>
        <v>4540017.55</v>
      </c>
      <c r="AB71" s="71">
        <f t="shared" si="113"/>
        <v>5171801</v>
      </c>
      <c r="AC71" s="71">
        <f t="shared" ref="AC71" si="114">SUM(AC66:AC70)</f>
        <v>5439126.5299999993</v>
      </c>
      <c r="AD71" s="71">
        <f>SUM(AD66:AD70)</f>
        <v>5392204.8600000013</v>
      </c>
      <c r="AE71" s="71">
        <f>SUM(AE66:AE70)</f>
        <v>5079655.9000000004</v>
      </c>
      <c r="AF71" s="71">
        <f t="shared" ref="AF71:AG71" si="115">SUM(AF66:AF70)</f>
        <v>4553143.84</v>
      </c>
      <c r="AG71" s="230">
        <f t="shared" si="115"/>
        <v>4103327.78</v>
      </c>
      <c r="AH71" s="71">
        <f t="shared" si="111"/>
        <v>21223.850000000035</v>
      </c>
      <c r="AI71" s="71">
        <f t="shared" si="111"/>
        <v>-125849.17000000027</v>
      </c>
      <c r="AJ71" s="71">
        <f t="shared" si="111"/>
        <v>67312.889999999796</v>
      </c>
      <c r="AK71" s="71">
        <f t="shared" si="111"/>
        <v>318512.50000000017</v>
      </c>
      <c r="AL71" s="71">
        <f t="shared" si="111"/>
        <v>6029.679999999993</v>
      </c>
      <c r="AM71" s="71">
        <f t="shared" si="111"/>
        <v>-531626.55000000005</v>
      </c>
      <c r="AN71" s="71">
        <f t="shared" si="111"/>
        <v>-785552.54999999981</v>
      </c>
      <c r="AO71" s="71">
        <f t="shared" ref="AO71:AP71" si="116">SUM(AO66:AO70)</f>
        <v>-1136986.68</v>
      </c>
      <c r="AP71" s="71">
        <f t="shared" si="116"/>
        <v>-1314978.1100000001</v>
      </c>
      <c r="AQ71" s="71">
        <f t="shared" ref="AQ71:AR71" si="117">SUM(AQ66:AQ70)</f>
        <v>-1448974.3199999998</v>
      </c>
      <c r="AR71" s="71">
        <f t="shared" si="117"/>
        <v>-1876146.05</v>
      </c>
      <c r="AS71" s="71">
        <f t="shared" ref="AS71:AT71" si="118">SUM(AS66:AS70)</f>
        <v>-2005321.0099999998</v>
      </c>
      <c r="AT71" s="71">
        <f t="shared" si="118"/>
        <v>-1873105.5399999998</v>
      </c>
      <c r="AU71" s="71">
        <f t="shared" ref="AU71:AV71" si="119">SUM(AU66:AU70)</f>
        <v>-1662218.88</v>
      </c>
      <c r="AV71" s="71">
        <f t="shared" si="119"/>
        <v>-1837361.7799999996</v>
      </c>
      <c r="AW71" s="71">
        <f t="shared" ref="AW71:AX71" si="120">SUM(AW66:AW70)</f>
        <v>-1792686.1400000006</v>
      </c>
      <c r="AX71" s="71">
        <f t="shared" si="120"/>
        <v>-1447359.3100000003</v>
      </c>
      <c r="AY71" s="71">
        <f t="shared" ref="AY71:AZ71" si="121">SUM(AY66:AY70)</f>
        <v>-1185764.8999999997</v>
      </c>
      <c r="AZ71" s="70">
        <f t="shared" si="121"/>
        <v>-1106998.25</v>
      </c>
    </row>
    <row r="72" spans="1:52" x14ac:dyDescent="0.25">
      <c r="A72" s="3">
        <f>+A65+1</f>
        <v>10</v>
      </c>
      <c r="B72" s="174" t="s">
        <v>36</v>
      </c>
      <c r="C72" s="139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149"/>
      <c r="O72" s="54"/>
      <c r="P72" s="54"/>
      <c r="Q72" s="54"/>
      <c r="R72" s="54"/>
      <c r="S72" s="54"/>
      <c r="T72" s="54"/>
      <c r="U72" s="54"/>
      <c r="V72" s="54"/>
      <c r="W72" s="54"/>
      <c r="X72" s="160"/>
      <c r="Y72" s="54"/>
      <c r="Z72" s="54"/>
      <c r="AA72" s="54"/>
      <c r="AB72" s="54"/>
      <c r="AC72" s="54"/>
      <c r="AD72" s="54"/>
      <c r="AE72" s="54"/>
      <c r="AF72" s="54"/>
      <c r="AG72" s="231"/>
      <c r="AH72" s="54"/>
      <c r="AI72" s="54"/>
      <c r="AJ72" s="54"/>
      <c r="AK72" s="54"/>
      <c r="AL72" s="54"/>
      <c r="AM72" s="54"/>
      <c r="AN72" s="54"/>
      <c r="AO72" s="54"/>
      <c r="AP72" s="54"/>
      <c r="AQ72" s="54"/>
      <c r="AR72" s="54"/>
      <c r="AS72" s="54"/>
      <c r="AT72" s="54"/>
      <c r="AU72" s="54"/>
      <c r="AV72" s="54"/>
      <c r="AW72" s="54"/>
      <c r="AX72" s="54"/>
      <c r="AY72" s="54"/>
      <c r="AZ72" s="53"/>
    </row>
    <row r="73" spans="1:52" x14ac:dyDescent="0.25">
      <c r="A73" s="3"/>
      <c r="B73" s="29" t="s">
        <v>22</v>
      </c>
      <c r="C73" s="45">
        <v>4063077</v>
      </c>
      <c r="D73" s="73">
        <v>2982511</v>
      </c>
      <c r="E73" s="73">
        <v>1593910</v>
      </c>
      <c r="F73" s="73">
        <v>849586</v>
      </c>
      <c r="G73" s="73">
        <v>461718</v>
      </c>
      <c r="H73" s="73">
        <v>422052</v>
      </c>
      <c r="I73" s="73">
        <v>512662</v>
      </c>
      <c r="J73" s="73">
        <v>800802</v>
      </c>
      <c r="K73" s="73">
        <v>2342854</v>
      </c>
      <c r="L73" s="73">
        <v>3677702</v>
      </c>
      <c r="M73" s="73">
        <v>4489794</v>
      </c>
      <c r="N73" s="150">
        <v>4511291</v>
      </c>
      <c r="O73" s="73">
        <v>3427959</v>
      </c>
      <c r="P73" s="46">
        <v>2812323</v>
      </c>
      <c r="Q73" s="46">
        <v>2217225</v>
      </c>
      <c r="R73" s="73">
        <v>798434</v>
      </c>
      <c r="S73" s="46">
        <v>509063</v>
      </c>
      <c r="T73" s="46">
        <v>434888</v>
      </c>
      <c r="U73" s="46">
        <v>506475</v>
      </c>
      <c r="V73" s="46">
        <v>933614</v>
      </c>
      <c r="W73" s="46">
        <v>1970211</v>
      </c>
      <c r="X73" s="197">
        <v>2953953</v>
      </c>
      <c r="Y73" s="48">
        <v>4687997</v>
      </c>
      <c r="Z73" s="46">
        <v>4765198</v>
      </c>
      <c r="AA73" s="46">
        <v>3970179</v>
      </c>
      <c r="AB73" s="46">
        <v>2778897</v>
      </c>
      <c r="AC73" s="46">
        <v>1680905</v>
      </c>
      <c r="AD73" s="46">
        <v>757726</v>
      </c>
      <c r="AE73" s="46">
        <v>512218</v>
      </c>
      <c r="AF73" s="46">
        <v>438203</v>
      </c>
      <c r="AG73" s="222">
        <v>466261</v>
      </c>
      <c r="AH73" s="73">
        <f t="shared" ref="AH73:AQ77" si="122">C73-O73</f>
        <v>635118</v>
      </c>
      <c r="AI73" s="73">
        <f t="shared" si="122"/>
        <v>170188</v>
      </c>
      <c r="AJ73" s="61">
        <f t="shared" si="122"/>
        <v>-623315</v>
      </c>
      <c r="AK73" s="73">
        <f t="shared" si="122"/>
        <v>51152</v>
      </c>
      <c r="AL73" s="61">
        <f t="shared" si="122"/>
        <v>-47345</v>
      </c>
      <c r="AM73" s="61">
        <f t="shared" si="122"/>
        <v>-12836</v>
      </c>
      <c r="AN73" s="61">
        <f t="shared" si="122"/>
        <v>6187</v>
      </c>
      <c r="AO73" s="61">
        <f t="shared" si="122"/>
        <v>-132812</v>
      </c>
      <c r="AP73" s="61">
        <f t="shared" si="122"/>
        <v>372643</v>
      </c>
      <c r="AQ73" s="61">
        <f t="shared" si="122"/>
        <v>723749</v>
      </c>
      <c r="AR73" s="61">
        <f t="shared" ref="AR73:AZ77" si="123">M73-Y73</f>
        <v>-198203</v>
      </c>
      <c r="AS73" s="61">
        <f t="shared" si="123"/>
        <v>-253907</v>
      </c>
      <c r="AT73" s="61">
        <f t="shared" si="123"/>
        <v>-542220</v>
      </c>
      <c r="AU73" s="61">
        <f t="shared" si="123"/>
        <v>33426</v>
      </c>
      <c r="AV73" s="61">
        <f t="shared" si="123"/>
        <v>536320</v>
      </c>
      <c r="AW73" s="61">
        <f t="shared" si="123"/>
        <v>40708</v>
      </c>
      <c r="AX73" s="61">
        <f t="shared" si="123"/>
        <v>-3155</v>
      </c>
      <c r="AY73" s="61">
        <f t="shared" si="123"/>
        <v>-3315</v>
      </c>
      <c r="AZ73" s="60">
        <f t="shared" si="123"/>
        <v>40214</v>
      </c>
    </row>
    <row r="74" spans="1:52" x14ac:dyDescent="0.25">
      <c r="A74" s="3"/>
      <c r="B74" s="29" t="s">
        <v>23</v>
      </c>
      <c r="C74" s="45">
        <v>902116</v>
      </c>
      <c r="D74" s="73">
        <v>683649</v>
      </c>
      <c r="E74" s="73">
        <v>367064</v>
      </c>
      <c r="F74" s="73">
        <v>196904</v>
      </c>
      <c r="G74" s="73">
        <v>97786</v>
      </c>
      <c r="H74" s="73">
        <v>90192</v>
      </c>
      <c r="I74" s="73">
        <v>82594</v>
      </c>
      <c r="J74" s="73">
        <v>126217</v>
      </c>
      <c r="K74" s="73">
        <v>388180</v>
      </c>
      <c r="L74" s="73">
        <v>630173</v>
      </c>
      <c r="M74" s="73">
        <v>778821</v>
      </c>
      <c r="N74" s="150">
        <v>837546</v>
      </c>
      <c r="O74" s="73">
        <v>673234</v>
      </c>
      <c r="P74" s="46">
        <v>543078</v>
      </c>
      <c r="Q74" s="46">
        <v>456433</v>
      </c>
      <c r="R74" s="73">
        <v>160676</v>
      </c>
      <c r="S74" s="46">
        <v>95592</v>
      </c>
      <c r="T74" s="46">
        <v>83865</v>
      </c>
      <c r="U74" s="46">
        <v>83688</v>
      </c>
      <c r="V74" s="46">
        <v>163291</v>
      </c>
      <c r="W74" s="46">
        <v>346688</v>
      </c>
      <c r="X74" s="197">
        <v>512700</v>
      </c>
      <c r="Y74" s="48">
        <v>849636</v>
      </c>
      <c r="Z74" s="46">
        <v>893308</v>
      </c>
      <c r="AA74" s="46">
        <v>795900</v>
      </c>
      <c r="AB74" s="46">
        <v>563186</v>
      </c>
      <c r="AC74" s="46">
        <v>351581</v>
      </c>
      <c r="AD74" s="46">
        <v>153541</v>
      </c>
      <c r="AE74" s="46">
        <v>100621</v>
      </c>
      <c r="AF74" s="46">
        <v>85900</v>
      </c>
      <c r="AG74" s="222">
        <v>89472</v>
      </c>
      <c r="AH74" s="73">
        <f t="shared" si="122"/>
        <v>228882</v>
      </c>
      <c r="AI74" s="73">
        <f t="shared" si="122"/>
        <v>140571</v>
      </c>
      <c r="AJ74" s="61">
        <f t="shared" si="122"/>
        <v>-89369</v>
      </c>
      <c r="AK74" s="73">
        <f t="shared" si="122"/>
        <v>36228</v>
      </c>
      <c r="AL74" s="61">
        <f t="shared" si="122"/>
        <v>2194</v>
      </c>
      <c r="AM74" s="61">
        <f t="shared" si="122"/>
        <v>6327</v>
      </c>
      <c r="AN74" s="61">
        <f t="shared" si="122"/>
        <v>-1094</v>
      </c>
      <c r="AO74" s="61">
        <f t="shared" si="122"/>
        <v>-37074</v>
      </c>
      <c r="AP74" s="61">
        <f t="shared" si="122"/>
        <v>41492</v>
      </c>
      <c r="AQ74" s="61">
        <f t="shared" si="122"/>
        <v>117473</v>
      </c>
      <c r="AR74" s="61">
        <f t="shared" si="123"/>
        <v>-70815</v>
      </c>
      <c r="AS74" s="61">
        <f t="shared" si="123"/>
        <v>-55762</v>
      </c>
      <c r="AT74" s="61">
        <f t="shared" si="123"/>
        <v>-122666</v>
      </c>
      <c r="AU74" s="61">
        <f t="shared" si="123"/>
        <v>-20108</v>
      </c>
      <c r="AV74" s="61">
        <f t="shared" si="123"/>
        <v>104852</v>
      </c>
      <c r="AW74" s="61">
        <f t="shared" si="123"/>
        <v>7135</v>
      </c>
      <c r="AX74" s="61">
        <f t="shared" si="123"/>
        <v>-5029</v>
      </c>
      <c r="AY74" s="61">
        <f t="shared" si="123"/>
        <v>-2035</v>
      </c>
      <c r="AZ74" s="60">
        <f t="shared" si="123"/>
        <v>-5784</v>
      </c>
    </row>
    <row r="75" spans="1:52" x14ac:dyDescent="0.25">
      <c r="A75" s="3"/>
      <c r="B75" s="29" t="s">
        <v>24</v>
      </c>
      <c r="C75" s="45">
        <v>1650686</v>
      </c>
      <c r="D75" s="73">
        <v>1170432</v>
      </c>
      <c r="E75" s="73">
        <v>638798</v>
      </c>
      <c r="F75" s="73">
        <v>363802</v>
      </c>
      <c r="G75" s="73">
        <v>228634</v>
      </c>
      <c r="H75" s="73">
        <v>226140</v>
      </c>
      <c r="I75" s="73">
        <v>250109</v>
      </c>
      <c r="J75" s="73">
        <v>339209</v>
      </c>
      <c r="K75" s="73">
        <v>856640</v>
      </c>
      <c r="L75" s="73">
        <v>1432060</v>
      </c>
      <c r="M75" s="73">
        <v>1770536</v>
      </c>
      <c r="N75" s="150">
        <v>1752437</v>
      </c>
      <c r="O75" s="73">
        <v>1351669</v>
      </c>
      <c r="P75" s="46">
        <v>991941</v>
      </c>
      <c r="Q75" s="46">
        <v>705390</v>
      </c>
      <c r="R75" s="73">
        <v>263157</v>
      </c>
      <c r="S75" s="46">
        <v>198549</v>
      </c>
      <c r="T75" s="46">
        <v>184544</v>
      </c>
      <c r="U75" s="46">
        <v>218949</v>
      </c>
      <c r="V75" s="46">
        <v>333005</v>
      </c>
      <c r="W75" s="46">
        <v>692675</v>
      </c>
      <c r="X75" s="197">
        <v>1068728</v>
      </c>
      <c r="Y75" s="48">
        <v>1783600</v>
      </c>
      <c r="Z75" s="46">
        <v>2126392</v>
      </c>
      <c r="AA75" s="46">
        <v>1327835</v>
      </c>
      <c r="AB75" s="46">
        <v>1044016</v>
      </c>
      <c r="AC75" s="46">
        <v>592273</v>
      </c>
      <c r="AD75" s="46">
        <v>291054</v>
      </c>
      <c r="AE75" s="46">
        <v>225827</v>
      </c>
      <c r="AF75" s="46">
        <v>199783</v>
      </c>
      <c r="AG75" s="222">
        <v>218179</v>
      </c>
      <c r="AH75" s="73">
        <f t="shared" si="122"/>
        <v>299017</v>
      </c>
      <c r="AI75" s="73">
        <f t="shared" si="122"/>
        <v>178491</v>
      </c>
      <c r="AJ75" s="61">
        <f t="shared" si="122"/>
        <v>-66592</v>
      </c>
      <c r="AK75" s="73">
        <f t="shared" si="122"/>
        <v>100645</v>
      </c>
      <c r="AL75" s="61">
        <f t="shared" si="122"/>
        <v>30085</v>
      </c>
      <c r="AM75" s="61">
        <f t="shared" si="122"/>
        <v>41596</v>
      </c>
      <c r="AN75" s="61">
        <f t="shared" si="122"/>
        <v>31160</v>
      </c>
      <c r="AO75" s="61">
        <f t="shared" si="122"/>
        <v>6204</v>
      </c>
      <c r="AP75" s="61">
        <f t="shared" si="122"/>
        <v>163965</v>
      </c>
      <c r="AQ75" s="61">
        <f t="shared" si="122"/>
        <v>363332</v>
      </c>
      <c r="AR75" s="61">
        <f t="shared" si="123"/>
        <v>-13064</v>
      </c>
      <c r="AS75" s="61">
        <f t="shared" si="123"/>
        <v>-373955</v>
      </c>
      <c r="AT75" s="61">
        <f t="shared" si="123"/>
        <v>23834</v>
      </c>
      <c r="AU75" s="61">
        <f t="shared" si="123"/>
        <v>-52075</v>
      </c>
      <c r="AV75" s="61">
        <f t="shared" si="123"/>
        <v>113117</v>
      </c>
      <c r="AW75" s="61">
        <f t="shared" si="123"/>
        <v>-27897</v>
      </c>
      <c r="AX75" s="61">
        <f t="shared" si="123"/>
        <v>-27278</v>
      </c>
      <c r="AY75" s="61">
        <f t="shared" si="123"/>
        <v>-15239</v>
      </c>
      <c r="AZ75" s="60">
        <f t="shared" si="123"/>
        <v>770</v>
      </c>
    </row>
    <row r="76" spans="1:52" x14ac:dyDescent="0.25">
      <c r="A76" s="3"/>
      <c r="B76" s="29" t="s">
        <v>25</v>
      </c>
      <c r="C76" s="45">
        <v>1779163</v>
      </c>
      <c r="D76" s="73">
        <v>1241611</v>
      </c>
      <c r="E76" s="73">
        <v>798131</v>
      </c>
      <c r="F76" s="73">
        <v>445501</v>
      </c>
      <c r="G76" s="73">
        <v>318975</v>
      </c>
      <c r="H76" s="73">
        <v>303001</v>
      </c>
      <c r="I76" s="73">
        <v>369603</v>
      </c>
      <c r="J76" s="73">
        <v>583404</v>
      </c>
      <c r="K76" s="73">
        <v>1160790</v>
      </c>
      <c r="L76" s="73">
        <v>1730803</v>
      </c>
      <c r="M76" s="73">
        <v>1942318</v>
      </c>
      <c r="N76" s="150">
        <v>1845862</v>
      </c>
      <c r="O76" s="73">
        <v>1482502</v>
      </c>
      <c r="P76" s="46">
        <v>1151273</v>
      </c>
      <c r="Q76" s="46">
        <v>782882</v>
      </c>
      <c r="R76" s="73">
        <v>333302</v>
      </c>
      <c r="S76" s="46">
        <v>271106</v>
      </c>
      <c r="T76" s="46">
        <v>253880</v>
      </c>
      <c r="U76" s="46">
        <v>342078</v>
      </c>
      <c r="V76" s="46">
        <v>570101</v>
      </c>
      <c r="W76" s="46">
        <v>986796</v>
      </c>
      <c r="X76" s="197">
        <v>1393995</v>
      </c>
      <c r="Y76" s="48">
        <v>2016103</v>
      </c>
      <c r="Z76" s="46">
        <v>2005744</v>
      </c>
      <c r="AA76" s="46">
        <v>1705154</v>
      </c>
      <c r="AB76" s="46">
        <v>1168693</v>
      </c>
      <c r="AC76" s="46">
        <v>713805</v>
      </c>
      <c r="AD76" s="46">
        <v>406536</v>
      </c>
      <c r="AE76" s="46">
        <v>316932</v>
      </c>
      <c r="AF76" s="46">
        <v>292845</v>
      </c>
      <c r="AG76" s="222">
        <v>338282</v>
      </c>
      <c r="AH76" s="73">
        <f t="shared" si="122"/>
        <v>296661</v>
      </c>
      <c r="AI76" s="73">
        <f t="shared" si="122"/>
        <v>90338</v>
      </c>
      <c r="AJ76" s="61">
        <f t="shared" si="122"/>
        <v>15249</v>
      </c>
      <c r="AK76" s="73">
        <f t="shared" si="122"/>
        <v>112199</v>
      </c>
      <c r="AL76" s="61">
        <f t="shared" si="122"/>
        <v>47869</v>
      </c>
      <c r="AM76" s="61">
        <f t="shared" si="122"/>
        <v>49121</v>
      </c>
      <c r="AN76" s="61">
        <f t="shared" si="122"/>
        <v>27525</v>
      </c>
      <c r="AO76" s="61">
        <f t="shared" si="122"/>
        <v>13303</v>
      </c>
      <c r="AP76" s="61">
        <f t="shared" si="122"/>
        <v>173994</v>
      </c>
      <c r="AQ76" s="61">
        <f t="shared" si="122"/>
        <v>336808</v>
      </c>
      <c r="AR76" s="61">
        <f t="shared" si="123"/>
        <v>-73785</v>
      </c>
      <c r="AS76" s="61">
        <f t="shared" si="123"/>
        <v>-159882</v>
      </c>
      <c r="AT76" s="61">
        <f t="shared" si="123"/>
        <v>-222652</v>
      </c>
      <c r="AU76" s="61">
        <f t="shared" si="123"/>
        <v>-17420</v>
      </c>
      <c r="AV76" s="61">
        <f t="shared" si="123"/>
        <v>69077</v>
      </c>
      <c r="AW76" s="61">
        <f t="shared" si="123"/>
        <v>-73234</v>
      </c>
      <c r="AX76" s="61">
        <f t="shared" si="123"/>
        <v>-45826</v>
      </c>
      <c r="AY76" s="61">
        <f t="shared" si="123"/>
        <v>-38965</v>
      </c>
      <c r="AZ76" s="60">
        <f t="shared" si="123"/>
        <v>3796</v>
      </c>
    </row>
    <row r="77" spans="1:52" x14ac:dyDescent="0.25">
      <c r="A77" s="3"/>
      <c r="B77" s="29" t="s">
        <v>26</v>
      </c>
      <c r="C77" s="45">
        <v>5337557</v>
      </c>
      <c r="D77" s="73">
        <v>4488615</v>
      </c>
      <c r="E77" s="73">
        <v>3605237</v>
      </c>
      <c r="F77" s="73">
        <v>3082435</v>
      </c>
      <c r="G77" s="73">
        <v>3157011</v>
      </c>
      <c r="H77" s="73">
        <v>3054428</v>
      </c>
      <c r="I77" s="73">
        <v>3052256</v>
      </c>
      <c r="J77" s="73">
        <v>3825607</v>
      </c>
      <c r="K77" s="73">
        <v>4651832</v>
      </c>
      <c r="L77" s="73">
        <v>5162497</v>
      </c>
      <c r="M77" s="73">
        <v>5262411</v>
      </c>
      <c r="N77" s="150">
        <v>4975602</v>
      </c>
      <c r="O77" s="73">
        <v>4749482</v>
      </c>
      <c r="P77" s="46">
        <v>4098080</v>
      </c>
      <c r="Q77" s="46">
        <v>3670079</v>
      </c>
      <c r="R77" s="73">
        <v>2197545</v>
      </c>
      <c r="S77" s="46">
        <v>2831047</v>
      </c>
      <c r="T77" s="46">
        <v>2941839.8</v>
      </c>
      <c r="U77" s="46">
        <v>2938736.2</v>
      </c>
      <c r="V77" s="46">
        <v>3820726</v>
      </c>
      <c r="W77" s="46">
        <v>4407255.0999999996</v>
      </c>
      <c r="X77" s="197">
        <v>4819539</v>
      </c>
      <c r="Y77" s="48">
        <v>5253880</v>
      </c>
      <c r="Z77" s="46">
        <v>4989674</v>
      </c>
      <c r="AA77" s="46">
        <v>5143718</v>
      </c>
      <c r="AB77" s="46">
        <v>4232106</v>
      </c>
      <c r="AC77" s="46">
        <v>3626520</v>
      </c>
      <c r="AD77" s="46">
        <v>3058421</v>
      </c>
      <c r="AE77" s="46">
        <v>2931162</v>
      </c>
      <c r="AF77" s="46">
        <v>3080326</v>
      </c>
      <c r="AG77" s="222">
        <v>3218894</v>
      </c>
      <c r="AH77" s="73">
        <f t="shared" si="122"/>
        <v>588075</v>
      </c>
      <c r="AI77" s="73">
        <f t="shared" si="122"/>
        <v>390535</v>
      </c>
      <c r="AJ77" s="61">
        <f t="shared" si="122"/>
        <v>-64842</v>
      </c>
      <c r="AK77" s="73">
        <f t="shared" si="122"/>
        <v>884890</v>
      </c>
      <c r="AL77" s="61">
        <f t="shared" si="122"/>
        <v>325964</v>
      </c>
      <c r="AM77" s="61">
        <f t="shared" si="122"/>
        <v>112588.20000000019</v>
      </c>
      <c r="AN77" s="61">
        <f t="shared" si="122"/>
        <v>113519.79999999981</v>
      </c>
      <c r="AO77" s="61">
        <f t="shared" si="122"/>
        <v>4881</v>
      </c>
      <c r="AP77" s="61">
        <f t="shared" si="122"/>
        <v>244576.90000000037</v>
      </c>
      <c r="AQ77" s="61">
        <f t="shared" si="122"/>
        <v>342958</v>
      </c>
      <c r="AR77" s="61">
        <f t="shared" si="123"/>
        <v>8531</v>
      </c>
      <c r="AS77" s="61">
        <f t="shared" si="123"/>
        <v>-14072</v>
      </c>
      <c r="AT77" s="61">
        <f t="shared" si="123"/>
        <v>-394236</v>
      </c>
      <c r="AU77" s="61">
        <f t="shared" si="123"/>
        <v>-134026</v>
      </c>
      <c r="AV77" s="61">
        <f t="shared" si="123"/>
        <v>43559</v>
      </c>
      <c r="AW77" s="61">
        <f t="shared" si="123"/>
        <v>-860876</v>
      </c>
      <c r="AX77" s="61">
        <f t="shared" si="123"/>
        <v>-100115</v>
      </c>
      <c r="AY77" s="61">
        <f t="shared" si="123"/>
        <v>-138486.20000000019</v>
      </c>
      <c r="AZ77" s="60">
        <f t="shared" si="123"/>
        <v>-280157.79999999981</v>
      </c>
    </row>
    <row r="78" spans="1:52" x14ac:dyDescent="0.25">
      <c r="A78" s="3"/>
      <c r="B78" s="29" t="s">
        <v>27</v>
      </c>
      <c r="C78" s="140">
        <f>SUM(C73:C77)</f>
        <v>13732599</v>
      </c>
      <c r="D78" s="73">
        <f>SUM(D73:D77)</f>
        <v>10566818</v>
      </c>
      <c r="E78" s="73">
        <f t="shared" ref="E78:AN78" si="124">SUM(E73:E77)</f>
        <v>7003140</v>
      </c>
      <c r="F78" s="73">
        <f t="shared" si="124"/>
        <v>4938228</v>
      </c>
      <c r="G78" s="73">
        <f t="shared" si="124"/>
        <v>4264124</v>
      </c>
      <c r="H78" s="73">
        <f t="shared" si="124"/>
        <v>4095813</v>
      </c>
      <c r="I78" s="73">
        <f t="shared" si="124"/>
        <v>4267224</v>
      </c>
      <c r="J78" s="73">
        <f t="shared" si="124"/>
        <v>5675239</v>
      </c>
      <c r="K78" s="73">
        <f t="shared" si="124"/>
        <v>9400296</v>
      </c>
      <c r="L78" s="73">
        <f t="shared" si="124"/>
        <v>12633235</v>
      </c>
      <c r="M78" s="73">
        <f t="shared" si="124"/>
        <v>14243880</v>
      </c>
      <c r="N78" s="150">
        <f t="shared" ref="N78" si="125">SUM(N73:N77)</f>
        <v>13922738</v>
      </c>
      <c r="O78" s="73">
        <f t="shared" ref="O78" si="126">SUM(O73:O77)</f>
        <v>11684846</v>
      </c>
      <c r="P78" s="73">
        <f t="shared" si="124"/>
        <v>9596695</v>
      </c>
      <c r="Q78" s="73">
        <f t="shared" si="124"/>
        <v>7832009</v>
      </c>
      <c r="R78" s="73">
        <f t="shared" si="124"/>
        <v>3753114</v>
      </c>
      <c r="S78" s="73">
        <f t="shared" si="124"/>
        <v>3905357</v>
      </c>
      <c r="T78" s="73">
        <f t="shared" si="124"/>
        <v>3899016.8</v>
      </c>
      <c r="U78" s="73">
        <f t="shared" si="124"/>
        <v>4089926.2</v>
      </c>
      <c r="V78" s="73">
        <f t="shared" ref="V78" si="127">SUM(V73:V77)</f>
        <v>5820737</v>
      </c>
      <c r="W78" s="73">
        <f t="shared" ref="W78:X78" si="128">SUM(W73:W77)</f>
        <v>8403625.0999999996</v>
      </c>
      <c r="X78" s="161">
        <f t="shared" si="128"/>
        <v>10748915</v>
      </c>
      <c r="Y78" s="73">
        <f t="shared" ref="Y78:AB78" si="129">SUM(Y73:Y77)</f>
        <v>14591216</v>
      </c>
      <c r="Z78" s="73">
        <f t="shared" si="129"/>
        <v>14780316</v>
      </c>
      <c r="AA78" s="73">
        <f t="shared" si="129"/>
        <v>12942786</v>
      </c>
      <c r="AB78" s="73">
        <f t="shared" si="129"/>
        <v>9786898</v>
      </c>
      <c r="AC78" s="73">
        <f t="shared" ref="AC78" si="130">SUM(AC73:AC77)</f>
        <v>6965084</v>
      </c>
      <c r="AD78" s="73">
        <f t="shared" ref="AD78:AF78" si="131">SUM(AD73:AD77)</f>
        <v>4667278</v>
      </c>
      <c r="AE78" s="73">
        <f t="shared" si="131"/>
        <v>4086760</v>
      </c>
      <c r="AF78" s="73">
        <f t="shared" si="131"/>
        <v>4097057</v>
      </c>
      <c r="AG78" s="232">
        <f t="shared" ref="AG78" si="132">SUM(AG73:AG77)</f>
        <v>4331088</v>
      </c>
      <c r="AH78" s="73">
        <f t="shared" si="124"/>
        <v>2047753</v>
      </c>
      <c r="AI78" s="73">
        <f t="shared" si="124"/>
        <v>970123</v>
      </c>
      <c r="AJ78" s="61">
        <f t="shared" si="124"/>
        <v>-828869</v>
      </c>
      <c r="AK78" s="73">
        <f t="shared" si="124"/>
        <v>1185114</v>
      </c>
      <c r="AL78" s="61">
        <f t="shared" si="124"/>
        <v>358767</v>
      </c>
      <c r="AM78" s="61">
        <f t="shared" si="124"/>
        <v>196796.20000000019</v>
      </c>
      <c r="AN78" s="61">
        <f t="shared" si="124"/>
        <v>177297.79999999981</v>
      </c>
      <c r="AO78" s="61">
        <f t="shared" ref="AO78:AP78" si="133">SUM(AO73:AO77)</f>
        <v>-145498</v>
      </c>
      <c r="AP78" s="61">
        <f t="shared" si="133"/>
        <v>996670.90000000037</v>
      </c>
      <c r="AQ78" s="61">
        <f t="shared" ref="AQ78:AR78" si="134">SUM(AQ73:AQ77)</f>
        <v>1884320</v>
      </c>
      <c r="AR78" s="61">
        <f t="shared" si="134"/>
        <v>-347336</v>
      </c>
      <c r="AS78" s="61">
        <f t="shared" ref="AS78:AT78" si="135">SUM(AS73:AS77)</f>
        <v>-857578</v>
      </c>
      <c r="AT78" s="61">
        <f t="shared" si="135"/>
        <v>-1257940</v>
      </c>
      <c r="AU78" s="61">
        <f t="shared" ref="AU78:AV78" si="136">SUM(AU73:AU77)</f>
        <v>-190203</v>
      </c>
      <c r="AV78" s="61">
        <f t="shared" si="136"/>
        <v>866925</v>
      </c>
      <c r="AW78" s="61">
        <f t="shared" ref="AW78:AX78" si="137">SUM(AW73:AW77)</f>
        <v>-914164</v>
      </c>
      <c r="AX78" s="61">
        <f t="shared" si="137"/>
        <v>-181403</v>
      </c>
      <c r="AY78" s="61">
        <f t="shared" ref="AY78:AZ78" si="138">SUM(AY73:AY77)</f>
        <v>-198040.20000000019</v>
      </c>
      <c r="AZ78" s="60">
        <f t="shared" si="138"/>
        <v>-241161.79999999981</v>
      </c>
    </row>
    <row r="79" spans="1:52" x14ac:dyDescent="0.25">
      <c r="A79" s="3">
        <f>+A72+1</f>
        <v>11</v>
      </c>
      <c r="B79" s="183" t="s">
        <v>37</v>
      </c>
      <c r="C79" s="141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151"/>
      <c r="O79" s="75"/>
      <c r="P79" s="75"/>
      <c r="Q79" s="75"/>
      <c r="R79" s="75"/>
      <c r="S79" s="75"/>
      <c r="T79" s="75"/>
      <c r="U79" s="75"/>
      <c r="V79" s="75"/>
      <c r="W79" s="75"/>
      <c r="X79" s="162"/>
      <c r="Y79" s="75"/>
      <c r="Z79" s="75"/>
      <c r="AA79" s="75"/>
      <c r="AB79" s="75"/>
      <c r="AC79" s="75"/>
      <c r="AD79" s="75"/>
      <c r="AE79" s="75"/>
      <c r="AF79" s="75"/>
      <c r="AG79" s="233"/>
      <c r="AH79" s="75"/>
      <c r="AI79" s="75"/>
      <c r="AJ79" s="75"/>
      <c r="AK79" s="75"/>
      <c r="AL79" s="75"/>
      <c r="AM79" s="75"/>
      <c r="AN79" s="75"/>
      <c r="AO79" s="75"/>
      <c r="AP79" s="75"/>
      <c r="AQ79" s="75"/>
      <c r="AR79" s="75"/>
      <c r="AS79" s="75"/>
      <c r="AT79" s="75"/>
      <c r="AU79" s="75"/>
      <c r="AV79" s="75"/>
      <c r="AW79" s="75"/>
      <c r="AX79" s="75"/>
      <c r="AY79" s="75"/>
      <c r="AZ79" s="74"/>
    </row>
    <row r="80" spans="1:52" x14ac:dyDescent="0.25">
      <c r="A80" s="3"/>
      <c r="B80" s="29" t="s">
        <v>22</v>
      </c>
      <c r="C80" s="86">
        <v>5934041.3400000017</v>
      </c>
      <c r="D80" s="78">
        <v>4446849.1900000004</v>
      </c>
      <c r="E80" s="78">
        <v>2356538.0599999996</v>
      </c>
      <c r="F80" s="78">
        <v>1253043.2300000002</v>
      </c>
      <c r="G80" s="78">
        <v>816767.75</v>
      </c>
      <c r="H80" s="78">
        <v>773199.4</v>
      </c>
      <c r="I80" s="78">
        <v>853691.25000000012</v>
      </c>
      <c r="J80" s="78">
        <v>1094695.3700000003</v>
      </c>
      <c r="K80" s="78">
        <v>2953214.93</v>
      </c>
      <c r="L80" s="78">
        <v>5235385.8000000017</v>
      </c>
      <c r="M80" s="78">
        <v>6474770.4299999997</v>
      </c>
      <c r="N80" s="88">
        <v>6343201.0199999996</v>
      </c>
      <c r="O80" s="78">
        <v>4756563.13</v>
      </c>
      <c r="P80" s="78">
        <v>3966145.63</v>
      </c>
      <c r="Q80" s="78">
        <v>2927731.2800000003</v>
      </c>
      <c r="R80" s="78">
        <v>1141837</v>
      </c>
      <c r="S80" s="78">
        <v>852129.75999999989</v>
      </c>
      <c r="T80" s="46">
        <v>774276.26</v>
      </c>
      <c r="U80" s="46">
        <v>850935.16</v>
      </c>
      <c r="V80" s="46">
        <v>1280645.96</v>
      </c>
      <c r="W80" s="46">
        <v>2704619.32</v>
      </c>
      <c r="X80" s="197">
        <v>4544940.2199999988</v>
      </c>
      <c r="Y80" s="48">
        <v>6917516.6900000004</v>
      </c>
      <c r="Z80" s="46">
        <v>6891205.330000001</v>
      </c>
      <c r="AA80" s="46">
        <v>5797356.1000000006</v>
      </c>
      <c r="AB80" s="46">
        <v>4163152.7799999993</v>
      </c>
      <c r="AC80" s="46">
        <v>2484203.19</v>
      </c>
      <c r="AD80" s="46">
        <v>1228033.2400000002</v>
      </c>
      <c r="AE80" s="46">
        <v>959886.27</v>
      </c>
      <c r="AF80" s="46">
        <v>867865.10999999987</v>
      </c>
      <c r="AG80" s="222">
        <v>941641.6</v>
      </c>
      <c r="AH80" s="69">
        <f t="shared" ref="AH80:AQ84" si="139">C80-O80</f>
        <v>1177478.2100000018</v>
      </c>
      <c r="AI80" s="69">
        <f t="shared" si="139"/>
        <v>480703.56000000052</v>
      </c>
      <c r="AJ80" s="69">
        <f t="shared" si="139"/>
        <v>-571193.22000000067</v>
      </c>
      <c r="AK80" s="69">
        <f t="shared" si="139"/>
        <v>111206.23000000021</v>
      </c>
      <c r="AL80" s="69">
        <f t="shared" si="139"/>
        <v>-35362.009999999893</v>
      </c>
      <c r="AM80" s="69">
        <f t="shared" si="139"/>
        <v>-1076.859999999986</v>
      </c>
      <c r="AN80" s="69">
        <f t="shared" si="139"/>
        <v>2756.0900000000838</v>
      </c>
      <c r="AO80" s="69">
        <f t="shared" si="139"/>
        <v>-185950.58999999962</v>
      </c>
      <c r="AP80" s="69">
        <f t="shared" si="139"/>
        <v>248595.61000000034</v>
      </c>
      <c r="AQ80" s="69">
        <f t="shared" si="139"/>
        <v>690445.58000000287</v>
      </c>
      <c r="AR80" s="69">
        <f t="shared" ref="AR80:AZ84" si="140">M80-Y80</f>
        <v>-442746.26000000071</v>
      </c>
      <c r="AS80" s="69">
        <f t="shared" si="140"/>
        <v>-548004.31000000145</v>
      </c>
      <c r="AT80" s="69">
        <f t="shared" si="140"/>
        <v>-1040792.9700000007</v>
      </c>
      <c r="AU80" s="69">
        <f t="shared" si="140"/>
        <v>-197007.14999999944</v>
      </c>
      <c r="AV80" s="69">
        <f t="shared" si="140"/>
        <v>443528.09000000032</v>
      </c>
      <c r="AW80" s="69">
        <f t="shared" si="140"/>
        <v>-86196.240000000224</v>
      </c>
      <c r="AX80" s="69">
        <f t="shared" si="140"/>
        <v>-107756.51000000013</v>
      </c>
      <c r="AY80" s="69">
        <f t="shared" si="140"/>
        <v>-93588.84999999986</v>
      </c>
      <c r="AZ80" s="68">
        <f t="shared" si="140"/>
        <v>-90706.439999999944</v>
      </c>
    </row>
    <row r="81" spans="1:52" x14ac:dyDescent="0.25">
      <c r="A81" s="3"/>
      <c r="B81" s="29" t="s">
        <v>23</v>
      </c>
      <c r="C81" s="86">
        <v>996494.21</v>
      </c>
      <c r="D81" s="78">
        <v>770813.80999999982</v>
      </c>
      <c r="E81" s="78">
        <v>416480.91</v>
      </c>
      <c r="F81" s="78">
        <v>221414.55</v>
      </c>
      <c r="G81" s="78">
        <v>135238.40000000002</v>
      </c>
      <c r="H81" s="78">
        <v>129206.03</v>
      </c>
      <c r="I81" s="78">
        <v>109116.66</v>
      </c>
      <c r="J81" s="78">
        <v>134966.23000000001</v>
      </c>
      <c r="K81" s="78">
        <v>368024.75</v>
      </c>
      <c r="L81" s="78">
        <v>677167.31000000017</v>
      </c>
      <c r="M81" s="78">
        <v>847424.8600000001</v>
      </c>
      <c r="N81" s="88">
        <v>891186.05000000016</v>
      </c>
      <c r="O81" s="78">
        <v>704363.83000000007</v>
      </c>
      <c r="P81" s="78">
        <v>578539.85</v>
      </c>
      <c r="Q81" s="78">
        <v>459014.40999999992</v>
      </c>
      <c r="R81" s="78">
        <v>175543</v>
      </c>
      <c r="S81" s="46">
        <v>125597.31</v>
      </c>
      <c r="T81" s="46">
        <v>117719.09999999998</v>
      </c>
      <c r="U81" s="46">
        <v>114387.27000000002</v>
      </c>
      <c r="V81" s="46">
        <v>173710.13999999998</v>
      </c>
      <c r="W81" s="46">
        <v>359282.86</v>
      </c>
      <c r="X81" s="197">
        <v>599662.14999999991</v>
      </c>
      <c r="Y81" s="48">
        <v>948415.7</v>
      </c>
      <c r="Z81" s="46">
        <v>978315.63</v>
      </c>
      <c r="AA81" s="46">
        <v>878451.09000000008</v>
      </c>
      <c r="AB81" s="46">
        <v>637856.41</v>
      </c>
      <c r="AC81" s="46">
        <v>396015.01999999996</v>
      </c>
      <c r="AD81" s="46">
        <v>191604.28999999998</v>
      </c>
      <c r="AE81" s="46">
        <v>146899.79</v>
      </c>
      <c r="AF81" s="46">
        <v>133584.25</v>
      </c>
      <c r="AG81" s="222">
        <v>141303.57999999999</v>
      </c>
      <c r="AH81" s="69">
        <f t="shared" si="139"/>
        <v>292130.37999999989</v>
      </c>
      <c r="AI81" s="69">
        <f t="shared" si="139"/>
        <v>192273.95999999985</v>
      </c>
      <c r="AJ81" s="69">
        <f t="shared" si="139"/>
        <v>-42533.499999999942</v>
      </c>
      <c r="AK81" s="69">
        <f t="shared" si="139"/>
        <v>45871.549999999988</v>
      </c>
      <c r="AL81" s="69">
        <f t="shared" si="139"/>
        <v>9641.0900000000256</v>
      </c>
      <c r="AM81" s="69">
        <f t="shared" si="139"/>
        <v>11486.930000000022</v>
      </c>
      <c r="AN81" s="69">
        <f t="shared" si="139"/>
        <v>-5270.6100000000151</v>
      </c>
      <c r="AO81" s="69">
        <f t="shared" si="139"/>
        <v>-38743.909999999974</v>
      </c>
      <c r="AP81" s="69">
        <f t="shared" si="139"/>
        <v>8741.890000000014</v>
      </c>
      <c r="AQ81" s="69">
        <f t="shared" si="139"/>
        <v>77505.160000000265</v>
      </c>
      <c r="AR81" s="69">
        <f t="shared" si="140"/>
        <v>-100990.83999999985</v>
      </c>
      <c r="AS81" s="69">
        <f t="shared" si="140"/>
        <v>-87129.579999999842</v>
      </c>
      <c r="AT81" s="69">
        <f t="shared" si="140"/>
        <v>-174087.26</v>
      </c>
      <c r="AU81" s="69">
        <f t="shared" si="140"/>
        <v>-59316.560000000056</v>
      </c>
      <c r="AV81" s="69">
        <f t="shared" si="140"/>
        <v>62999.389999999956</v>
      </c>
      <c r="AW81" s="69">
        <f t="shared" si="140"/>
        <v>-16061.289999999979</v>
      </c>
      <c r="AX81" s="69">
        <f t="shared" si="140"/>
        <v>-21302.48000000001</v>
      </c>
      <c r="AY81" s="69">
        <f t="shared" si="140"/>
        <v>-15865.150000000023</v>
      </c>
      <c r="AZ81" s="68">
        <f t="shared" si="140"/>
        <v>-26916.309999999969</v>
      </c>
    </row>
    <row r="82" spans="1:52" x14ac:dyDescent="0.25">
      <c r="A82" s="3"/>
      <c r="B82" s="29" t="s">
        <v>24</v>
      </c>
      <c r="C82" s="86">
        <v>1984452.81</v>
      </c>
      <c r="D82" s="78">
        <v>1412079.06</v>
      </c>
      <c r="E82" s="78">
        <v>733967.41999999993</v>
      </c>
      <c r="F82" s="78">
        <v>386638.75</v>
      </c>
      <c r="G82" s="78">
        <v>259828.02</v>
      </c>
      <c r="H82" s="78">
        <v>257636.22000000003</v>
      </c>
      <c r="I82" s="78">
        <v>266392.20000000007</v>
      </c>
      <c r="J82" s="78">
        <v>321162.51</v>
      </c>
      <c r="K82" s="78">
        <v>839690.91</v>
      </c>
      <c r="L82" s="78">
        <v>1598915.5199999998</v>
      </c>
      <c r="M82" s="78">
        <v>2012602.4</v>
      </c>
      <c r="N82" s="88">
        <v>1946288.4600000002</v>
      </c>
      <c r="O82" s="78">
        <v>1462824.28</v>
      </c>
      <c r="P82" s="78">
        <v>1084271.82</v>
      </c>
      <c r="Q82" s="78">
        <v>722093.11</v>
      </c>
      <c r="R82" s="78">
        <v>268127</v>
      </c>
      <c r="S82" s="46">
        <v>217061.50999999998</v>
      </c>
      <c r="T82" s="46">
        <v>206316.17</v>
      </c>
      <c r="U82" s="46">
        <v>233579.72000000003</v>
      </c>
      <c r="V82" s="46">
        <v>323829.01</v>
      </c>
      <c r="W82" s="46">
        <v>721314.1100000001</v>
      </c>
      <c r="X82" s="197">
        <v>1265762.5499999998</v>
      </c>
      <c r="Y82" s="48">
        <v>2047935.3700000003</v>
      </c>
      <c r="Z82" s="46">
        <v>2419946.71</v>
      </c>
      <c r="AA82" s="46">
        <v>1484326.18</v>
      </c>
      <c r="AB82" s="46">
        <v>1191759.5599999998</v>
      </c>
      <c r="AC82" s="46">
        <v>649152.49999999988</v>
      </c>
      <c r="AD82" s="46">
        <v>323750.51999999996</v>
      </c>
      <c r="AE82" s="46">
        <v>271602.57</v>
      </c>
      <c r="AF82" s="46">
        <v>247240.97</v>
      </c>
      <c r="AG82" s="222">
        <v>278130.99</v>
      </c>
      <c r="AH82" s="69">
        <f t="shared" si="139"/>
        <v>521628.53</v>
      </c>
      <c r="AI82" s="69">
        <f t="shared" si="139"/>
        <v>327807.24</v>
      </c>
      <c r="AJ82" s="69">
        <f t="shared" si="139"/>
        <v>11874.309999999939</v>
      </c>
      <c r="AK82" s="69">
        <f t="shared" si="139"/>
        <v>118511.75</v>
      </c>
      <c r="AL82" s="69">
        <f t="shared" si="139"/>
        <v>42766.510000000009</v>
      </c>
      <c r="AM82" s="69">
        <f t="shared" si="139"/>
        <v>51320.050000000017</v>
      </c>
      <c r="AN82" s="69">
        <f t="shared" si="139"/>
        <v>32812.48000000004</v>
      </c>
      <c r="AO82" s="69">
        <f t="shared" si="139"/>
        <v>-2666.5</v>
      </c>
      <c r="AP82" s="69">
        <f t="shared" si="139"/>
        <v>118376.79999999993</v>
      </c>
      <c r="AQ82" s="69">
        <f t="shared" si="139"/>
        <v>333152.96999999997</v>
      </c>
      <c r="AR82" s="69">
        <f t="shared" si="140"/>
        <v>-35332.970000000438</v>
      </c>
      <c r="AS82" s="69">
        <f t="shared" si="140"/>
        <v>-473658.24999999977</v>
      </c>
      <c r="AT82" s="69">
        <f t="shared" si="140"/>
        <v>-21501.899999999907</v>
      </c>
      <c r="AU82" s="69">
        <f t="shared" si="140"/>
        <v>-107487.73999999976</v>
      </c>
      <c r="AV82" s="69">
        <f t="shared" si="140"/>
        <v>72940.610000000102</v>
      </c>
      <c r="AW82" s="69">
        <f t="shared" si="140"/>
        <v>-55623.51999999996</v>
      </c>
      <c r="AX82" s="69">
        <f t="shared" si="140"/>
        <v>-54541.060000000027</v>
      </c>
      <c r="AY82" s="69">
        <f t="shared" si="140"/>
        <v>-40924.799999999988</v>
      </c>
      <c r="AZ82" s="68">
        <f t="shared" si="140"/>
        <v>-44551.26999999996</v>
      </c>
    </row>
    <row r="83" spans="1:52" x14ac:dyDescent="0.25">
      <c r="A83" s="3"/>
      <c r="B83" s="29" t="s">
        <v>25</v>
      </c>
      <c r="C83" s="86">
        <v>1374412.3299999998</v>
      </c>
      <c r="D83" s="78">
        <v>961600.66999999993</v>
      </c>
      <c r="E83" s="78">
        <v>562633.15999999992</v>
      </c>
      <c r="F83" s="78">
        <v>289928.04000000004</v>
      </c>
      <c r="G83" s="78">
        <v>208475.19</v>
      </c>
      <c r="H83" s="78">
        <v>195806.91</v>
      </c>
      <c r="I83" s="78">
        <v>222021.13</v>
      </c>
      <c r="J83" s="78">
        <v>323606.07</v>
      </c>
      <c r="K83" s="78">
        <v>741687.36</v>
      </c>
      <c r="L83" s="78">
        <v>1226200.9700000002</v>
      </c>
      <c r="M83" s="78">
        <v>1415476.1099999999</v>
      </c>
      <c r="N83" s="88">
        <v>1300432.7500000002</v>
      </c>
      <c r="O83" s="78">
        <v>1020993.02</v>
      </c>
      <c r="P83" s="78">
        <v>788595.68</v>
      </c>
      <c r="Q83" s="78">
        <v>500934.64999999997</v>
      </c>
      <c r="R83" s="78">
        <v>199890</v>
      </c>
      <c r="S83" s="46">
        <v>165137.59999999998</v>
      </c>
      <c r="T83" s="46">
        <v>155140.32</v>
      </c>
      <c r="U83" s="46">
        <v>203507.39</v>
      </c>
      <c r="V83" s="46">
        <v>329385.29000000004</v>
      </c>
      <c r="W83" s="46">
        <v>656595.47000000009</v>
      </c>
      <c r="X83" s="197">
        <v>1028298.0900000001</v>
      </c>
      <c r="Y83" s="48">
        <v>1469226.99</v>
      </c>
      <c r="Z83" s="46">
        <v>1450838.23</v>
      </c>
      <c r="AA83" s="46">
        <v>1229321.46</v>
      </c>
      <c r="AB83" s="46">
        <v>860258.59</v>
      </c>
      <c r="AC83" s="46">
        <v>490439.25</v>
      </c>
      <c r="AD83" s="46">
        <v>268636.50000000006</v>
      </c>
      <c r="AE83" s="46">
        <v>217878.91</v>
      </c>
      <c r="AF83" s="46">
        <v>201619.02000000002</v>
      </c>
      <c r="AG83" s="222">
        <v>241749.38000000003</v>
      </c>
      <c r="AH83" s="69">
        <f t="shared" si="139"/>
        <v>353419.30999999982</v>
      </c>
      <c r="AI83" s="69">
        <f t="shared" si="139"/>
        <v>173004.98999999987</v>
      </c>
      <c r="AJ83" s="69">
        <f t="shared" si="139"/>
        <v>61698.509999999951</v>
      </c>
      <c r="AK83" s="69">
        <f t="shared" si="139"/>
        <v>90038.040000000037</v>
      </c>
      <c r="AL83" s="69">
        <f t="shared" si="139"/>
        <v>43337.590000000026</v>
      </c>
      <c r="AM83" s="69">
        <f t="shared" si="139"/>
        <v>40666.589999999997</v>
      </c>
      <c r="AN83" s="69">
        <f t="shared" si="139"/>
        <v>18513.739999999991</v>
      </c>
      <c r="AO83" s="69">
        <f t="shared" si="139"/>
        <v>-5779.2200000000303</v>
      </c>
      <c r="AP83" s="69">
        <f t="shared" si="139"/>
        <v>85091.889999999898</v>
      </c>
      <c r="AQ83" s="69">
        <f t="shared" si="139"/>
        <v>197902.88000000012</v>
      </c>
      <c r="AR83" s="69">
        <f t="shared" si="140"/>
        <v>-53750.880000000121</v>
      </c>
      <c r="AS83" s="69">
        <f t="shared" si="140"/>
        <v>-150405.47999999975</v>
      </c>
      <c r="AT83" s="69">
        <f t="shared" si="140"/>
        <v>-208328.43999999994</v>
      </c>
      <c r="AU83" s="69">
        <f t="shared" si="140"/>
        <v>-71662.909999999916</v>
      </c>
      <c r="AV83" s="69">
        <f t="shared" si="140"/>
        <v>10495.399999999965</v>
      </c>
      <c r="AW83" s="69">
        <f t="shared" si="140"/>
        <v>-68746.500000000058</v>
      </c>
      <c r="AX83" s="69">
        <f t="shared" si="140"/>
        <v>-52741.310000000027</v>
      </c>
      <c r="AY83" s="69">
        <f t="shared" si="140"/>
        <v>-46478.700000000012</v>
      </c>
      <c r="AZ83" s="68">
        <f t="shared" si="140"/>
        <v>-38241.99000000002</v>
      </c>
    </row>
    <row r="84" spans="1:52" x14ac:dyDescent="0.25">
      <c r="A84" s="3"/>
      <c r="B84" s="29" t="s">
        <v>26</v>
      </c>
      <c r="C84" s="86">
        <v>1719686.33</v>
      </c>
      <c r="D84" s="78">
        <v>1266320.46</v>
      </c>
      <c r="E84" s="78">
        <v>962052.32</v>
      </c>
      <c r="F84" s="78">
        <v>856323.51</v>
      </c>
      <c r="G84" s="78">
        <v>792076.52</v>
      </c>
      <c r="H84" s="78">
        <v>764230.44000000006</v>
      </c>
      <c r="I84" s="78">
        <v>817019.10999999987</v>
      </c>
      <c r="J84" s="78">
        <v>929392.16999999993</v>
      </c>
      <c r="K84" s="78">
        <v>1225999.6300000001</v>
      </c>
      <c r="L84" s="78">
        <v>1444715.71</v>
      </c>
      <c r="M84" s="78">
        <v>1495019.5100000002</v>
      </c>
      <c r="N84" s="88">
        <v>1396118.1500000001</v>
      </c>
      <c r="O84" s="78">
        <v>1253207.9400000002</v>
      </c>
      <c r="P84" s="78">
        <v>1111364.5899999999</v>
      </c>
      <c r="Q84" s="78">
        <v>973758.44</v>
      </c>
      <c r="R84" s="78">
        <v>705979</v>
      </c>
      <c r="S84" s="46">
        <v>761926.46</v>
      </c>
      <c r="T84" s="46">
        <v>771451.05</v>
      </c>
      <c r="U84" s="46">
        <v>818013.84</v>
      </c>
      <c r="V84" s="46">
        <v>1005296.46</v>
      </c>
      <c r="W84" s="46">
        <v>1202069.54</v>
      </c>
      <c r="X84" s="197">
        <v>1339896.17</v>
      </c>
      <c r="Y84" s="48">
        <v>1539926.66</v>
      </c>
      <c r="Z84" s="46">
        <v>1466379.8199999998</v>
      </c>
      <c r="AA84" s="46">
        <v>1387118.33</v>
      </c>
      <c r="AB84" s="46">
        <v>1269612.3500000001</v>
      </c>
      <c r="AC84" s="46">
        <v>968261.92999999993</v>
      </c>
      <c r="AD84" s="46">
        <v>841568.67</v>
      </c>
      <c r="AE84" s="46">
        <v>826110.65</v>
      </c>
      <c r="AF84" s="46">
        <v>796531.63000000012</v>
      </c>
      <c r="AG84" s="222">
        <v>846610.63</v>
      </c>
      <c r="AH84" s="69">
        <f t="shared" si="139"/>
        <v>466478.3899999999</v>
      </c>
      <c r="AI84" s="69">
        <f t="shared" si="139"/>
        <v>154955.87000000011</v>
      </c>
      <c r="AJ84" s="69">
        <f t="shared" si="139"/>
        <v>-11706.119999999995</v>
      </c>
      <c r="AK84" s="69">
        <f t="shared" si="139"/>
        <v>150344.51</v>
      </c>
      <c r="AL84" s="69">
        <f t="shared" si="139"/>
        <v>30150.060000000056</v>
      </c>
      <c r="AM84" s="69">
        <f t="shared" si="139"/>
        <v>-7220.609999999986</v>
      </c>
      <c r="AN84" s="69">
        <f t="shared" si="139"/>
        <v>-994.73000000009779</v>
      </c>
      <c r="AO84" s="69">
        <f t="shared" si="139"/>
        <v>-75904.290000000037</v>
      </c>
      <c r="AP84" s="69">
        <f t="shared" si="139"/>
        <v>23930.090000000084</v>
      </c>
      <c r="AQ84" s="69">
        <f t="shared" si="139"/>
        <v>104819.54000000004</v>
      </c>
      <c r="AR84" s="69">
        <f t="shared" si="140"/>
        <v>-44907.149999999674</v>
      </c>
      <c r="AS84" s="69">
        <f t="shared" si="140"/>
        <v>-70261.669999999693</v>
      </c>
      <c r="AT84" s="69">
        <f t="shared" si="140"/>
        <v>-133910.3899999999</v>
      </c>
      <c r="AU84" s="69">
        <f t="shared" si="140"/>
        <v>-158247.76000000024</v>
      </c>
      <c r="AV84" s="69">
        <f t="shared" si="140"/>
        <v>5496.5100000000093</v>
      </c>
      <c r="AW84" s="69">
        <f t="shared" si="140"/>
        <v>-135589.67000000004</v>
      </c>
      <c r="AX84" s="69">
        <f t="shared" si="140"/>
        <v>-64184.190000000061</v>
      </c>
      <c r="AY84" s="69">
        <f t="shared" si="140"/>
        <v>-25080.580000000075</v>
      </c>
      <c r="AZ84" s="68">
        <f t="shared" si="140"/>
        <v>-28596.790000000037</v>
      </c>
    </row>
    <row r="85" spans="1:52" x14ac:dyDescent="0.25">
      <c r="A85" s="3"/>
      <c r="B85" s="29" t="s">
        <v>27</v>
      </c>
      <c r="C85" s="86">
        <f>SUM(C80:C84)</f>
        <v>12009087.020000001</v>
      </c>
      <c r="D85" s="78">
        <f>SUM(D80:D84)</f>
        <v>8857663.1900000013</v>
      </c>
      <c r="E85" s="78">
        <f t="shared" ref="E85:AN85" si="141">SUM(E80:E84)</f>
        <v>5031671.87</v>
      </c>
      <c r="F85" s="78">
        <f t="shared" si="141"/>
        <v>3007348.08</v>
      </c>
      <c r="G85" s="78">
        <f t="shared" si="141"/>
        <v>2212385.88</v>
      </c>
      <c r="H85" s="78">
        <f t="shared" si="141"/>
        <v>2120079</v>
      </c>
      <c r="I85" s="78">
        <f t="shared" si="141"/>
        <v>2268240.35</v>
      </c>
      <c r="J85" s="78">
        <f t="shared" si="141"/>
        <v>2803822.3500000006</v>
      </c>
      <c r="K85" s="78">
        <f t="shared" si="141"/>
        <v>6128617.5800000001</v>
      </c>
      <c r="L85" s="78">
        <f t="shared" si="141"/>
        <v>10182385.310000002</v>
      </c>
      <c r="M85" s="78">
        <f t="shared" si="141"/>
        <v>12245293.309999999</v>
      </c>
      <c r="N85" s="88">
        <f t="shared" ref="N85" si="142">SUM(N80:N84)</f>
        <v>11877226.43</v>
      </c>
      <c r="O85" s="78">
        <f t="shared" ref="O85" si="143">SUM(O80:O84)</f>
        <v>9197952.1999999993</v>
      </c>
      <c r="P85" s="78">
        <f t="shared" si="141"/>
        <v>7528917.5699999994</v>
      </c>
      <c r="Q85" s="78">
        <f t="shared" si="141"/>
        <v>5583531.8900000006</v>
      </c>
      <c r="R85" s="78">
        <f t="shared" si="141"/>
        <v>2491376</v>
      </c>
      <c r="S85" s="78">
        <f t="shared" si="141"/>
        <v>2121852.6399999997</v>
      </c>
      <c r="T85" s="78">
        <f t="shared" si="141"/>
        <v>2024902.9000000001</v>
      </c>
      <c r="U85" s="78">
        <f t="shared" si="141"/>
        <v>2220423.38</v>
      </c>
      <c r="V85" s="78">
        <f t="shared" ref="V85" si="144">SUM(V80:V84)</f>
        <v>3112866.86</v>
      </c>
      <c r="W85" s="78">
        <f t="shared" ref="W85:X85" si="145">SUM(W80:W84)</f>
        <v>5643881.2999999998</v>
      </c>
      <c r="X85" s="163">
        <f t="shared" si="145"/>
        <v>8778559.1799999997</v>
      </c>
      <c r="Y85" s="78">
        <f t="shared" ref="Y85:AB85" si="146">SUM(Y80:Y84)</f>
        <v>12923021.410000002</v>
      </c>
      <c r="Z85" s="78">
        <f t="shared" si="146"/>
        <v>13206685.720000003</v>
      </c>
      <c r="AA85" s="78">
        <f t="shared" si="146"/>
        <v>10776573.16</v>
      </c>
      <c r="AB85" s="78">
        <f t="shared" si="146"/>
        <v>8122639.6899999995</v>
      </c>
      <c r="AC85" s="78">
        <f t="shared" ref="AC85" si="147">SUM(AC80:AC84)</f>
        <v>4988071.8899999997</v>
      </c>
      <c r="AD85" s="78">
        <f t="shared" ref="AD85:AF85" si="148">SUM(AD80:AD84)</f>
        <v>2853593.22</v>
      </c>
      <c r="AE85" s="78">
        <f t="shared" si="148"/>
        <v>2422378.19</v>
      </c>
      <c r="AF85" s="78">
        <f t="shared" si="148"/>
        <v>2246840.98</v>
      </c>
      <c r="AG85" s="234">
        <f t="shared" ref="AG85" si="149">SUM(AG80:AG84)</f>
        <v>2449436.1800000002</v>
      </c>
      <c r="AH85" s="78">
        <f t="shared" si="141"/>
        <v>2811134.8200000012</v>
      </c>
      <c r="AI85" s="78">
        <f t="shared" si="141"/>
        <v>1328745.6200000003</v>
      </c>
      <c r="AJ85" s="78">
        <f t="shared" si="141"/>
        <v>-551860.02000000083</v>
      </c>
      <c r="AK85" s="78">
        <f t="shared" si="141"/>
        <v>515972.08000000025</v>
      </c>
      <c r="AL85" s="78">
        <f t="shared" si="141"/>
        <v>90533.240000000224</v>
      </c>
      <c r="AM85" s="78">
        <f t="shared" si="141"/>
        <v>95176.100000000064</v>
      </c>
      <c r="AN85" s="78">
        <f t="shared" si="141"/>
        <v>47816.97</v>
      </c>
      <c r="AO85" s="78">
        <f t="shared" ref="AO85:AP85" si="150">SUM(AO80:AO84)</f>
        <v>-309044.50999999966</v>
      </c>
      <c r="AP85" s="78">
        <f t="shared" si="150"/>
        <v>484736.28000000026</v>
      </c>
      <c r="AQ85" s="78">
        <f t="shared" ref="AQ85:AR85" si="151">SUM(AQ80:AQ84)</f>
        <v>1403826.1300000034</v>
      </c>
      <c r="AR85" s="78">
        <f t="shared" si="151"/>
        <v>-677728.10000000079</v>
      </c>
      <c r="AS85" s="78">
        <f t="shared" ref="AS85:AT85" si="152">SUM(AS80:AS84)</f>
        <v>-1329459.2900000005</v>
      </c>
      <c r="AT85" s="78">
        <f t="shared" si="152"/>
        <v>-1578620.9600000004</v>
      </c>
      <c r="AU85" s="78">
        <f t="shared" ref="AU85:AV85" si="153">SUM(AU80:AU84)</f>
        <v>-593722.11999999941</v>
      </c>
      <c r="AV85" s="78">
        <f t="shared" si="153"/>
        <v>595460.00000000023</v>
      </c>
      <c r="AW85" s="78">
        <f t="shared" ref="AW85:AX85" si="154">SUM(AW80:AW84)</f>
        <v>-362217.22000000026</v>
      </c>
      <c r="AX85" s="78">
        <f t="shared" si="154"/>
        <v>-300525.55000000028</v>
      </c>
      <c r="AY85" s="78">
        <f t="shared" ref="AY85:AZ85" si="155">SUM(AY80:AY84)</f>
        <v>-221938.07999999996</v>
      </c>
      <c r="AZ85" s="77">
        <f t="shared" si="155"/>
        <v>-229012.79999999993</v>
      </c>
    </row>
    <row r="86" spans="1:52" x14ac:dyDescent="0.25">
      <c r="A86" s="3">
        <f>+A79+1</f>
        <v>12</v>
      </c>
      <c r="B86" s="183" t="s">
        <v>38</v>
      </c>
      <c r="C86" s="142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152"/>
      <c r="O86" s="82"/>
      <c r="P86" s="82"/>
      <c r="Q86" s="82"/>
      <c r="R86" s="82"/>
      <c r="S86" s="82"/>
      <c r="T86" s="82"/>
      <c r="U86" s="82"/>
      <c r="V86" s="82"/>
      <c r="W86" s="82"/>
      <c r="X86" s="164"/>
      <c r="Y86" s="82"/>
      <c r="Z86" s="82"/>
      <c r="AA86" s="82"/>
      <c r="AB86" s="82"/>
      <c r="AC86" s="82"/>
      <c r="AD86" s="82"/>
      <c r="AE86" s="82"/>
      <c r="AF86" s="82"/>
      <c r="AG86" s="235"/>
      <c r="AH86" s="82"/>
      <c r="AI86" s="82"/>
      <c r="AJ86" s="82"/>
      <c r="AK86" s="82"/>
      <c r="AL86" s="82"/>
      <c r="AM86" s="82"/>
      <c r="AN86" s="82"/>
      <c r="AO86" s="82"/>
      <c r="AP86" s="82"/>
      <c r="AQ86" s="82"/>
      <c r="AR86" s="82"/>
      <c r="AS86" s="82"/>
      <c r="AT86" s="82"/>
      <c r="AU86" s="82"/>
      <c r="AV86" s="82"/>
      <c r="AW86" s="82"/>
      <c r="AX86" s="82"/>
      <c r="AY86" s="82"/>
      <c r="AZ86" s="81"/>
    </row>
    <row r="87" spans="1:52" x14ac:dyDescent="0.25">
      <c r="A87" s="3"/>
      <c r="B87" s="29" t="s">
        <v>22</v>
      </c>
      <c r="C87" s="169"/>
      <c r="D87" s="170"/>
      <c r="E87" s="170"/>
      <c r="F87" s="170"/>
      <c r="G87" s="170"/>
      <c r="H87" s="170"/>
      <c r="I87" s="170"/>
      <c r="J87" s="170"/>
      <c r="K87" s="170"/>
      <c r="L87" s="170"/>
      <c r="M87" s="170"/>
      <c r="N87" s="171"/>
      <c r="O87" s="170"/>
      <c r="P87" s="170"/>
      <c r="Q87" s="170"/>
      <c r="R87" s="170"/>
      <c r="S87" s="170"/>
      <c r="T87" s="170"/>
      <c r="U87" s="170"/>
      <c r="V87" s="170"/>
      <c r="W87" s="170"/>
      <c r="X87" s="172"/>
      <c r="Y87" s="170"/>
      <c r="Z87" s="170"/>
      <c r="AA87" s="170"/>
      <c r="AB87" s="170"/>
      <c r="AC87" s="170"/>
      <c r="AD87" s="170"/>
      <c r="AE87" s="170"/>
      <c r="AF87" s="170"/>
      <c r="AG87" s="236"/>
      <c r="AH87" s="73">
        <f t="shared" ref="AH87:AQ91" si="156">C87-O87</f>
        <v>0</v>
      </c>
      <c r="AI87" s="73">
        <f t="shared" si="156"/>
        <v>0</v>
      </c>
      <c r="AJ87" s="73">
        <f t="shared" si="156"/>
        <v>0</v>
      </c>
      <c r="AK87" s="73">
        <f t="shared" si="156"/>
        <v>0</v>
      </c>
      <c r="AL87" s="73">
        <f t="shared" si="156"/>
        <v>0</v>
      </c>
      <c r="AM87" s="73">
        <f t="shared" si="156"/>
        <v>0</v>
      </c>
      <c r="AN87" s="73">
        <f t="shared" si="156"/>
        <v>0</v>
      </c>
      <c r="AO87" s="73">
        <f t="shared" si="156"/>
        <v>0</v>
      </c>
      <c r="AP87" s="73">
        <f t="shared" si="156"/>
        <v>0</v>
      </c>
      <c r="AQ87" s="73">
        <f t="shared" si="156"/>
        <v>0</v>
      </c>
      <c r="AR87" s="73">
        <f t="shared" ref="AR87:AZ91" si="157">M87-Y87</f>
        <v>0</v>
      </c>
      <c r="AS87" s="73">
        <f t="shared" si="157"/>
        <v>0</v>
      </c>
      <c r="AT87" s="73">
        <f t="shared" si="157"/>
        <v>0</v>
      </c>
      <c r="AU87" s="73">
        <f t="shared" si="157"/>
        <v>0</v>
      </c>
      <c r="AV87" s="73">
        <f t="shared" si="157"/>
        <v>0</v>
      </c>
      <c r="AW87" s="73">
        <f t="shared" si="157"/>
        <v>0</v>
      </c>
      <c r="AX87" s="73">
        <f t="shared" si="157"/>
        <v>0</v>
      </c>
      <c r="AY87" s="73">
        <f t="shared" si="157"/>
        <v>0</v>
      </c>
      <c r="AZ87" s="72">
        <f t="shared" si="157"/>
        <v>0</v>
      </c>
    </row>
    <row r="88" spans="1:52" x14ac:dyDescent="0.25">
      <c r="A88" s="3"/>
      <c r="B88" s="29" t="s">
        <v>23</v>
      </c>
      <c r="C88" s="169"/>
      <c r="D88" s="170"/>
      <c r="E88" s="170"/>
      <c r="F88" s="170"/>
      <c r="G88" s="170"/>
      <c r="H88" s="170"/>
      <c r="I88" s="170"/>
      <c r="J88" s="170"/>
      <c r="K88" s="170"/>
      <c r="L88" s="170"/>
      <c r="M88" s="170"/>
      <c r="N88" s="171"/>
      <c r="O88" s="170"/>
      <c r="P88" s="170"/>
      <c r="Q88" s="170"/>
      <c r="R88" s="170"/>
      <c r="S88" s="170"/>
      <c r="T88" s="170"/>
      <c r="U88" s="170"/>
      <c r="V88" s="170"/>
      <c r="W88" s="170"/>
      <c r="X88" s="172"/>
      <c r="Y88" s="170"/>
      <c r="Z88" s="170"/>
      <c r="AA88" s="170"/>
      <c r="AB88" s="170"/>
      <c r="AC88" s="170"/>
      <c r="AD88" s="170"/>
      <c r="AE88" s="170"/>
      <c r="AF88" s="170"/>
      <c r="AG88" s="236"/>
      <c r="AH88" s="73">
        <f t="shared" si="156"/>
        <v>0</v>
      </c>
      <c r="AI88" s="73">
        <f t="shared" si="156"/>
        <v>0</v>
      </c>
      <c r="AJ88" s="73">
        <f t="shared" si="156"/>
        <v>0</v>
      </c>
      <c r="AK88" s="73">
        <f t="shared" si="156"/>
        <v>0</v>
      </c>
      <c r="AL88" s="73">
        <f t="shared" si="156"/>
        <v>0</v>
      </c>
      <c r="AM88" s="73">
        <f t="shared" si="156"/>
        <v>0</v>
      </c>
      <c r="AN88" s="73">
        <f t="shared" si="156"/>
        <v>0</v>
      </c>
      <c r="AO88" s="73">
        <f t="shared" si="156"/>
        <v>0</v>
      </c>
      <c r="AP88" s="73">
        <f t="shared" si="156"/>
        <v>0</v>
      </c>
      <c r="AQ88" s="73">
        <f t="shared" si="156"/>
        <v>0</v>
      </c>
      <c r="AR88" s="73">
        <f t="shared" si="157"/>
        <v>0</v>
      </c>
      <c r="AS88" s="73">
        <f t="shared" si="157"/>
        <v>0</v>
      </c>
      <c r="AT88" s="73">
        <f t="shared" si="157"/>
        <v>0</v>
      </c>
      <c r="AU88" s="73">
        <f t="shared" si="157"/>
        <v>0</v>
      </c>
      <c r="AV88" s="73">
        <f t="shared" si="157"/>
        <v>0</v>
      </c>
      <c r="AW88" s="73">
        <f t="shared" si="157"/>
        <v>0</v>
      </c>
      <c r="AX88" s="73">
        <f t="shared" si="157"/>
        <v>0</v>
      </c>
      <c r="AY88" s="73">
        <f t="shared" si="157"/>
        <v>0</v>
      </c>
      <c r="AZ88" s="72">
        <f t="shared" si="157"/>
        <v>0</v>
      </c>
    </row>
    <row r="89" spans="1:52" x14ac:dyDescent="0.25">
      <c r="A89" s="3"/>
      <c r="B89" s="29" t="s">
        <v>24</v>
      </c>
      <c r="C89" s="169"/>
      <c r="D89" s="170"/>
      <c r="E89" s="170"/>
      <c r="F89" s="170"/>
      <c r="G89" s="170"/>
      <c r="H89" s="170"/>
      <c r="I89" s="170"/>
      <c r="J89" s="170"/>
      <c r="K89" s="170"/>
      <c r="L89" s="170"/>
      <c r="M89" s="170"/>
      <c r="N89" s="171"/>
      <c r="O89" s="170"/>
      <c r="P89" s="170"/>
      <c r="Q89" s="170"/>
      <c r="R89" s="170"/>
      <c r="S89" s="170"/>
      <c r="T89" s="170"/>
      <c r="U89" s="170"/>
      <c r="V89" s="170"/>
      <c r="W89" s="170"/>
      <c r="X89" s="172"/>
      <c r="Y89" s="170"/>
      <c r="Z89" s="170"/>
      <c r="AA89" s="170"/>
      <c r="AB89" s="170"/>
      <c r="AC89" s="170"/>
      <c r="AD89" s="170"/>
      <c r="AE89" s="170"/>
      <c r="AF89" s="170"/>
      <c r="AG89" s="236"/>
      <c r="AH89" s="73">
        <f t="shared" si="156"/>
        <v>0</v>
      </c>
      <c r="AI89" s="73">
        <f t="shared" si="156"/>
        <v>0</v>
      </c>
      <c r="AJ89" s="73">
        <f t="shared" si="156"/>
        <v>0</v>
      </c>
      <c r="AK89" s="73">
        <f t="shared" si="156"/>
        <v>0</v>
      </c>
      <c r="AL89" s="73">
        <f t="shared" si="156"/>
        <v>0</v>
      </c>
      <c r="AM89" s="73">
        <f t="shared" si="156"/>
        <v>0</v>
      </c>
      <c r="AN89" s="73">
        <f t="shared" si="156"/>
        <v>0</v>
      </c>
      <c r="AO89" s="73">
        <f t="shared" si="156"/>
        <v>0</v>
      </c>
      <c r="AP89" s="73">
        <f t="shared" si="156"/>
        <v>0</v>
      </c>
      <c r="AQ89" s="73">
        <f t="shared" si="156"/>
        <v>0</v>
      </c>
      <c r="AR89" s="73">
        <f t="shared" si="157"/>
        <v>0</v>
      </c>
      <c r="AS89" s="73">
        <f t="shared" si="157"/>
        <v>0</v>
      </c>
      <c r="AT89" s="73">
        <f t="shared" si="157"/>
        <v>0</v>
      </c>
      <c r="AU89" s="73">
        <f t="shared" si="157"/>
        <v>0</v>
      </c>
      <c r="AV89" s="73">
        <f t="shared" si="157"/>
        <v>0</v>
      </c>
      <c r="AW89" s="73">
        <f t="shared" si="157"/>
        <v>0</v>
      </c>
      <c r="AX89" s="73">
        <f t="shared" si="157"/>
        <v>0</v>
      </c>
      <c r="AY89" s="73">
        <f t="shared" si="157"/>
        <v>0</v>
      </c>
      <c r="AZ89" s="72">
        <f t="shared" si="157"/>
        <v>0</v>
      </c>
    </row>
    <row r="90" spans="1:52" x14ac:dyDescent="0.25">
      <c r="A90" s="3"/>
      <c r="B90" s="29" t="s">
        <v>25</v>
      </c>
      <c r="C90" s="169"/>
      <c r="D90" s="170"/>
      <c r="E90" s="170"/>
      <c r="F90" s="170"/>
      <c r="G90" s="170"/>
      <c r="H90" s="170"/>
      <c r="I90" s="170"/>
      <c r="J90" s="170"/>
      <c r="K90" s="170"/>
      <c r="L90" s="170"/>
      <c r="M90" s="170"/>
      <c r="N90" s="171"/>
      <c r="O90" s="170"/>
      <c r="P90" s="170"/>
      <c r="Q90" s="170"/>
      <c r="R90" s="170"/>
      <c r="S90" s="170"/>
      <c r="T90" s="170"/>
      <c r="U90" s="170"/>
      <c r="V90" s="170"/>
      <c r="W90" s="170"/>
      <c r="X90" s="172"/>
      <c r="Y90" s="170"/>
      <c r="Z90" s="170"/>
      <c r="AA90" s="170"/>
      <c r="AB90" s="170"/>
      <c r="AC90" s="170"/>
      <c r="AD90" s="170"/>
      <c r="AE90" s="170"/>
      <c r="AF90" s="170"/>
      <c r="AG90" s="236"/>
      <c r="AH90" s="73">
        <f t="shared" si="156"/>
        <v>0</v>
      </c>
      <c r="AI90" s="73">
        <f t="shared" si="156"/>
        <v>0</v>
      </c>
      <c r="AJ90" s="73">
        <f t="shared" si="156"/>
        <v>0</v>
      </c>
      <c r="AK90" s="73">
        <f t="shared" si="156"/>
        <v>0</v>
      </c>
      <c r="AL90" s="73">
        <f t="shared" si="156"/>
        <v>0</v>
      </c>
      <c r="AM90" s="73">
        <f t="shared" si="156"/>
        <v>0</v>
      </c>
      <c r="AN90" s="73">
        <f t="shared" si="156"/>
        <v>0</v>
      </c>
      <c r="AO90" s="73">
        <f t="shared" si="156"/>
        <v>0</v>
      </c>
      <c r="AP90" s="73">
        <f t="shared" si="156"/>
        <v>0</v>
      </c>
      <c r="AQ90" s="73">
        <f t="shared" si="156"/>
        <v>0</v>
      </c>
      <c r="AR90" s="73">
        <f t="shared" si="157"/>
        <v>0</v>
      </c>
      <c r="AS90" s="73">
        <f t="shared" si="157"/>
        <v>0</v>
      </c>
      <c r="AT90" s="73">
        <f t="shared" si="157"/>
        <v>0</v>
      </c>
      <c r="AU90" s="73">
        <f t="shared" si="157"/>
        <v>0</v>
      </c>
      <c r="AV90" s="73">
        <f t="shared" si="157"/>
        <v>0</v>
      </c>
      <c r="AW90" s="73">
        <f t="shared" si="157"/>
        <v>0</v>
      </c>
      <c r="AX90" s="73">
        <f t="shared" si="157"/>
        <v>0</v>
      </c>
      <c r="AY90" s="73">
        <f t="shared" si="157"/>
        <v>0</v>
      </c>
      <c r="AZ90" s="72">
        <f t="shared" si="157"/>
        <v>0</v>
      </c>
    </row>
    <row r="91" spans="1:52" x14ac:dyDescent="0.25">
      <c r="A91" s="3"/>
      <c r="B91" s="29" t="s">
        <v>26</v>
      </c>
      <c r="C91" s="169"/>
      <c r="D91" s="170"/>
      <c r="E91" s="170"/>
      <c r="F91" s="170"/>
      <c r="G91" s="170"/>
      <c r="H91" s="170"/>
      <c r="I91" s="170"/>
      <c r="J91" s="170"/>
      <c r="K91" s="170"/>
      <c r="L91" s="170"/>
      <c r="M91" s="170"/>
      <c r="N91" s="171"/>
      <c r="O91" s="170"/>
      <c r="P91" s="170"/>
      <c r="Q91" s="170"/>
      <c r="R91" s="170"/>
      <c r="S91" s="170"/>
      <c r="T91" s="170"/>
      <c r="U91" s="170"/>
      <c r="V91" s="170"/>
      <c r="W91" s="170"/>
      <c r="X91" s="172"/>
      <c r="Y91" s="170"/>
      <c r="Z91" s="170"/>
      <c r="AA91" s="170"/>
      <c r="AB91" s="170"/>
      <c r="AC91" s="170"/>
      <c r="AD91" s="170"/>
      <c r="AE91" s="170"/>
      <c r="AF91" s="170"/>
      <c r="AG91" s="236"/>
      <c r="AH91" s="73">
        <f t="shared" si="156"/>
        <v>0</v>
      </c>
      <c r="AI91" s="73">
        <f t="shared" si="156"/>
        <v>0</v>
      </c>
      <c r="AJ91" s="73">
        <f t="shared" si="156"/>
        <v>0</v>
      </c>
      <c r="AK91" s="73">
        <f t="shared" si="156"/>
        <v>0</v>
      </c>
      <c r="AL91" s="73">
        <f t="shared" si="156"/>
        <v>0</v>
      </c>
      <c r="AM91" s="73">
        <f t="shared" si="156"/>
        <v>0</v>
      </c>
      <c r="AN91" s="73">
        <f t="shared" si="156"/>
        <v>0</v>
      </c>
      <c r="AO91" s="73">
        <f t="shared" si="156"/>
        <v>0</v>
      </c>
      <c r="AP91" s="73">
        <f t="shared" si="156"/>
        <v>0</v>
      </c>
      <c r="AQ91" s="73">
        <f t="shared" si="156"/>
        <v>0</v>
      </c>
      <c r="AR91" s="73">
        <f t="shared" si="157"/>
        <v>0</v>
      </c>
      <c r="AS91" s="73">
        <f t="shared" si="157"/>
        <v>0</v>
      </c>
      <c r="AT91" s="73">
        <f t="shared" si="157"/>
        <v>0</v>
      </c>
      <c r="AU91" s="73">
        <f t="shared" si="157"/>
        <v>0</v>
      </c>
      <c r="AV91" s="73">
        <f t="shared" si="157"/>
        <v>0</v>
      </c>
      <c r="AW91" s="73">
        <f t="shared" si="157"/>
        <v>0</v>
      </c>
      <c r="AX91" s="73">
        <f t="shared" si="157"/>
        <v>0</v>
      </c>
      <c r="AY91" s="73">
        <f t="shared" si="157"/>
        <v>0</v>
      </c>
      <c r="AZ91" s="72">
        <f t="shared" si="157"/>
        <v>0</v>
      </c>
    </row>
    <row r="92" spans="1:52" x14ac:dyDescent="0.25">
      <c r="A92" s="3"/>
      <c r="B92" s="29" t="s">
        <v>27</v>
      </c>
      <c r="C92" s="140">
        <f>SUM(C87:C91)</f>
        <v>0</v>
      </c>
      <c r="D92" s="170">
        <f>SUM(D87:D91)</f>
        <v>0</v>
      </c>
      <c r="E92" s="170">
        <f t="shared" ref="E92:AN92" si="158">SUM(E87:E91)</f>
        <v>0</v>
      </c>
      <c r="F92" s="170">
        <f t="shared" si="158"/>
        <v>0</v>
      </c>
      <c r="G92" s="170">
        <f t="shared" si="158"/>
        <v>0</v>
      </c>
      <c r="H92" s="170">
        <f t="shared" si="158"/>
        <v>0</v>
      </c>
      <c r="I92" s="170">
        <f t="shared" si="158"/>
        <v>0</v>
      </c>
      <c r="J92" s="170">
        <f t="shared" si="158"/>
        <v>0</v>
      </c>
      <c r="K92" s="170">
        <f t="shared" si="158"/>
        <v>0</v>
      </c>
      <c r="L92" s="170">
        <f t="shared" si="158"/>
        <v>0</v>
      </c>
      <c r="M92" s="170">
        <f t="shared" si="158"/>
        <v>0</v>
      </c>
      <c r="N92" s="171">
        <f t="shared" si="158"/>
        <v>0</v>
      </c>
      <c r="O92" s="170">
        <f t="shared" si="158"/>
        <v>0</v>
      </c>
      <c r="P92" s="170">
        <f t="shared" si="158"/>
        <v>0</v>
      </c>
      <c r="Q92" s="170">
        <f t="shared" si="158"/>
        <v>0</v>
      </c>
      <c r="R92" s="170">
        <f t="shared" si="158"/>
        <v>0</v>
      </c>
      <c r="S92" s="170">
        <f t="shared" si="158"/>
        <v>0</v>
      </c>
      <c r="T92" s="170">
        <f t="shared" si="158"/>
        <v>0</v>
      </c>
      <c r="U92" s="170">
        <f t="shared" si="158"/>
        <v>0</v>
      </c>
      <c r="V92" s="170">
        <f t="shared" ref="V92" si="159">SUM(V87:V91)</f>
        <v>0</v>
      </c>
      <c r="W92" s="170">
        <f t="shared" ref="W92:X92" si="160">SUM(W87:W91)</f>
        <v>0</v>
      </c>
      <c r="X92" s="172">
        <f t="shared" si="160"/>
        <v>0</v>
      </c>
      <c r="Y92" s="170">
        <f t="shared" ref="Y92:Z92" si="161">SUM(Y87:Y91)</f>
        <v>0</v>
      </c>
      <c r="Z92" s="170">
        <f t="shared" si="161"/>
        <v>0</v>
      </c>
      <c r="AA92" s="170">
        <f t="shared" ref="AA92:AB92" si="162">SUM(AA87:AA91)</f>
        <v>0</v>
      </c>
      <c r="AB92" s="170">
        <f t="shared" si="162"/>
        <v>0</v>
      </c>
      <c r="AC92" s="170">
        <f t="shared" ref="AC92" si="163">SUM(AC87:AC91)</f>
        <v>0</v>
      </c>
      <c r="AD92" s="170">
        <f t="shared" ref="AD92:AF92" si="164">SUM(AD87:AD91)</f>
        <v>0</v>
      </c>
      <c r="AE92" s="170">
        <v>0</v>
      </c>
      <c r="AF92" s="170">
        <f t="shared" si="164"/>
        <v>0</v>
      </c>
      <c r="AG92" s="236">
        <f t="shared" ref="AG92" si="165">SUM(AG87:AG91)</f>
        <v>0</v>
      </c>
      <c r="AH92" s="170">
        <f t="shared" si="158"/>
        <v>0</v>
      </c>
      <c r="AI92" s="170">
        <f t="shared" si="158"/>
        <v>0</v>
      </c>
      <c r="AJ92" s="170">
        <f t="shared" si="158"/>
        <v>0</v>
      </c>
      <c r="AK92" s="170">
        <f t="shared" si="158"/>
        <v>0</v>
      </c>
      <c r="AL92" s="170">
        <f t="shared" si="158"/>
        <v>0</v>
      </c>
      <c r="AM92" s="170">
        <f t="shared" si="158"/>
        <v>0</v>
      </c>
      <c r="AN92" s="170">
        <f t="shared" si="158"/>
        <v>0</v>
      </c>
      <c r="AO92" s="170">
        <f t="shared" ref="AO92:AP92" si="166">SUM(AO87:AO91)</f>
        <v>0</v>
      </c>
      <c r="AP92" s="170">
        <f t="shared" si="166"/>
        <v>0</v>
      </c>
      <c r="AQ92" s="170">
        <f t="shared" ref="AQ92:AR92" si="167">SUM(AQ87:AQ91)</f>
        <v>0</v>
      </c>
      <c r="AR92" s="170">
        <f t="shared" si="167"/>
        <v>0</v>
      </c>
      <c r="AS92" s="170">
        <f t="shared" ref="AS92:AT92" si="168">SUM(AS87:AS91)</f>
        <v>0</v>
      </c>
      <c r="AT92" s="170">
        <f t="shared" si="168"/>
        <v>0</v>
      </c>
      <c r="AU92" s="170">
        <f t="shared" ref="AU92:AV92" si="169">SUM(AU87:AU91)</f>
        <v>0</v>
      </c>
      <c r="AV92" s="170">
        <f t="shared" si="169"/>
        <v>0</v>
      </c>
      <c r="AW92" s="170">
        <f t="shared" ref="AW92:AX92" si="170">SUM(AW87:AW91)</f>
        <v>0</v>
      </c>
      <c r="AX92" s="170">
        <f t="shared" si="170"/>
        <v>0</v>
      </c>
      <c r="AY92" s="170">
        <f t="shared" ref="AY92:AZ92" si="171">SUM(AY87:AY91)</f>
        <v>0</v>
      </c>
      <c r="AZ92" s="173">
        <f t="shared" si="171"/>
        <v>0</v>
      </c>
    </row>
    <row r="93" spans="1:52" x14ac:dyDescent="0.25">
      <c r="A93" s="3">
        <f>+A86+1</f>
        <v>13</v>
      </c>
      <c r="B93" s="34" t="s">
        <v>39</v>
      </c>
      <c r="C93" s="79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1"/>
      <c r="O93" s="82"/>
      <c r="P93" s="80"/>
      <c r="Q93" s="80"/>
      <c r="R93" s="80"/>
      <c r="S93" s="80"/>
      <c r="T93" s="80"/>
      <c r="U93" s="80"/>
      <c r="V93" s="80"/>
      <c r="W93" s="80"/>
      <c r="X93" s="165"/>
      <c r="Y93" s="82"/>
      <c r="Z93" s="80"/>
      <c r="AA93" s="80"/>
      <c r="AB93" s="80"/>
      <c r="AC93" s="80"/>
      <c r="AD93" s="80"/>
      <c r="AE93" s="80"/>
      <c r="AF93" s="80"/>
      <c r="AG93" s="237"/>
      <c r="AH93" s="75"/>
      <c r="AI93" s="83"/>
      <c r="AJ93" s="84"/>
      <c r="AK93" s="84"/>
      <c r="AL93" s="84"/>
      <c r="AM93" s="84"/>
      <c r="AN93" s="84"/>
      <c r="AO93" s="84"/>
      <c r="AP93" s="84"/>
      <c r="AQ93" s="84"/>
      <c r="AR93" s="84"/>
      <c r="AS93" s="84"/>
      <c r="AT93" s="84"/>
      <c r="AU93" s="84"/>
      <c r="AV93" s="84"/>
      <c r="AW93" s="84"/>
      <c r="AX93" s="84"/>
      <c r="AY93" s="84"/>
      <c r="AZ93" s="85"/>
    </row>
    <row r="94" spans="1:52" x14ac:dyDescent="0.25">
      <c r="A94" s="3"/>
      <c r="B94" s="29" t="s">
        <v>22</v>
      </c>
      <c r="C94" s="86">
        <f>C80+C87</f>
        <v>5934041.3400000017</v>
      </c>
      <c r="D94" s="87">
        <f t="shared" ref="D94:U98" si="172">D80+D87</f>
        <v>4446849.1900000004</v>
      </c>
      <c r="E94" s="87">
        <f t="shared" si="172"/>
        <v>2356538.0599999996</v>
      </c>
      <c r="F94" s="87">
        <f t="shared" si="172"/>
        <v>1253043.2300000002</v>
      </c>
      <c r="G94" s="87">
        <f t="shared" si="172"/>
        <v>816767.75</v>
      </c>
      <c r="H94" s="87">
        <f t="shared" si="172"/>
        <v>773199.4</v>
      </c>
      <c r="I94" s="87">
        <f t="shared" si="172"/>
        <v>853691.25000000012</v>
      </c>
      <c r="J94" s="87">
        <f t="shared" si="172"/>
        <v>1094695.3700000003</v>
      </c>
      <c r="K94" s="87">
        <f t="shared" si="172"/>
        <v>2953214.93</v>
      </c>
      <c r="L94" s="87">
        <f t="shared" si="172"/>
        <v>5235385.8000000017</v>
      </c>
      <c r="M94" s="87">
        <f t="shared" si="172"/>
        <v>6474770.4299999997</v>
      </c>
      <c r="N94" s="88">
        <f t="shared" si="172"/>
        <v>6343201.0199999996</v>
      </c>
      <c r="O94" s="87">
        <f t="shared" si="172"/>
        <v>4756563.13</v>
      </c>
      <c r="P94" s="87">
        <f t="shared" si="172"/>
        <v>3966145.63</v>
      </c>
      <c r="Q94" s="87">
        <f t="shared" si="172"/>
        <v>2927731.2800000003</v>
      </c>
      <c r="R94" s="87">
        <f t="shared" si="172"/>
        <v>1141837</v>
      </c>
      <c r="S94" s="87">
        <f t="shared" si="172"/>
        <v>852129.75999999989</v>
      </c>
      <c r="T94" s="87">
        <f t="shared" si="172"/>
        <v>774276.26</v>
      </c>
      <c r="U94" s="87">
        <f t="shared" si="172"/>
        <v>850935.16</v>
      </c>
      <c r="V94" s="76">
        <f t="shared" ref="V94:Y98" si="173">V80+V87</f>
        <v>1280645.96</v>
      </c>
      <c r="W94" s="76">
        <f t="shared" si="173"/>
        <v>2704619.32</v>
      </c>
      <c r="X94" s="166">
        <f t="shared" si="173"/>
        <v>4544940.2199999988</v>
      </c>
      <c r="Y94" s="78">
        <f t="shared" si="173"/>
        <v>6917516.6900000004</v>
      </c>
      <c r="Z94" s="76">
        <v>6891205.330000001</v>
      </c>
      <c r="AA94" s="76">
        <f t="shared" ref="AA94:AB98" si="174">AA80+AA87</f>
        <v>5797356.1000000006</v>
      </c>
      <c r="AB94" s="76">
        <f t="shared" si="174"/>
        <v>4163152.7799999993</v>
      </c>
      <c r="AC94" s="76">
        <f t="shared" ref="AC94:AD98" si="175">AC80+AC87</f>
        <v>2484203.19</v>
      </c>
      <c r="AD94" s="76">
        <f t="shared" si="175"/>
        <v>1228033.2400000002</v>
      </c>
      <c r="AE94" s="76">
        <f t="shared" ref="AE94:AF94" si="176">AE80+AE87</f>
        <v>959886.27</v>
      </c>
      <c r="AF94" s="76">
        <f t="shared" si="176"/>
        <v>867865.10999999987</v>
      </c>
      <c r="AG94" s="234">
        <f t="shared" ref="AG94" si="177">AG80+AG87</f>
        <v>941641.6</v>
      </c>
      <c r="AH94" s="78">
        <f t="shared" ref="AH94:AQ98" si="178">C94-O94</f>
        <v>1177478.2100000018</v>
      </c>
      <c r="AI94" s="78">
        <f t="shared" si="178"/>
        <v>480703.56000000052</v>
      </c>
      <c r="AJ94" s="78">
        <f t="shared" si="178"/>
        <v>-571193.22000000067</v>
      </c>
      <c r="AK94" s="78">
        <f t="shared" si="178"/>
        <v>111206.23000000021</v>
      </c>
      <c r="AL94" s="78">
        <f t="shared" si="178"/>
        <v>-35362.009999999893</v>
      </c>
      <c r="AM94" s="78">
        <f t="shared" si="178"/>
        <v>-1076.859999999986</v>
      </c>
      <c r="AN94" s="78">
        <f t="shared" si="178"/>
        <v>2756.0900000000838</v>
      </c>
      <c r="AO94" s="78">
        <f t="shared" si="178"/>
        <v>-185950.58999999962</v>
      </c>
      <c r="AP94" s="78">
        <f t="shared" si="178"/>
        <v>248595.61000000034</v>
      </c>
      <c r="AQ94" s="78">
        <f t="shared" si="178"/>
        <v>690445.58000000287</v>
      </c>
      <c r="AR94" s="78">
        <f t="shared" ref="AR94:AZ98" si="179">M94-Y94</f>
        <v>-442746.26000000071</v>
      </c>
      <c r="AS94" s="78">
        <f t="shared" si="179"/>
        <v>-548004.31000000145</v>
      </c>
      <c r="AT94" s="78">
        <f t="shared" si="179"/>
        <v>-1040792.9700000007</v>
      </c>
      <c r="AU94" s="78">
        <f t="shared" si="179"/>
        <v>-197007.14999999944</v>
      </c>
      <c r="AV94" s="78">
        <f t="shared" si="179"/>
        <v>443528.09000000032</v>
      </c>
      <c r="AW94" s="78">
        <f t="shared" si="179"/>
        <v>-86196.240000000224</v>
      </c>
      <c r="AX94" s="78">
        <f t="shared" si="179"/>
        <v>-107756.51000000013</v>
      </c>
      <c r="AY94" s="78">
        <f t="shared" si="179"/>
        <v>-93588.84999999986</v>
      </c>
      <c r="AZ94" s="77">
        <f t="shared" si="179"/>
        <v>-90706.439999999944</v>
      </c>
    </row>
    <row r="95" spans="1:52" x14ac:dyDescent="0.25">
      <c r="A95" s="3"/>
      <c r="B95" s="29" t="s">
        <v>23</v>
      </c>
      <c r="C95" s="86">
        <f t="shared" ref="C95:R98" si="180">C81+C88</f>
        <v>996494.21</v>
      </c>
      <c r="D95" s="87">
        <f t="shared" si="180"/>
        <v>770813.80999999982</v>
      </c>
      <c r="E95" s="87">
        <f t="shared" si="180"/>
        <v>416480.91</v>
      </c>
      <c r="F95" s="87">
        <f t="shared" si="180"/>
        <v>221414.55</v>
      </c>
      <c r="G95" s="87">
        <f t="shared" si="180"/>
        <v>135238.40000000002</v>
      </c>
      <c r="H95" s="87">
        <f t="shared" si="180"/>
        <v>129206.03</v>
      </c>
      <c r="I95" s="87">
        <f t="shared" si="180"/>
        <v>109116.66</v>
      </c>
      <c r="J95" s="87">
        <f t="shared" si="180"/>
        <v>134966.23000000001</v>
      </c>
      <c r="K95" s="87">
        <f t="shared" si="180"/>
        <v>368024.75</v>
      </c>
      <c r="L95" s="87">
        <f t="shared" si="180"/>
        <v>677167.31000000017</v>
      </c>
      <c r="M95" s="87">
        <f t="shared" si="180"/>
        <v>847424.8600000001</v>
      </c>
      <c r="N95" s="88">
        <f t="shared" si="180"/>
        <v>891186.05000000016</v>
      </c>
      <c r="O95" s="87">
        <f t="shared" si="180"/>
        <v>704363.83000000007</v>
      </c>
      <c r="P95" s="87">
        <f t="shared" si="180"/>
        <v>578539.85</v>
      </c>
      <c r="Q95" s="87">
        <f t="shared" si="180"/>
        <v>459014.40999999992</v>
      </c>
      <c r="R95" s="87">
        <f t="shared" si="180"/>
        <v>175543</v>
      </c>
      <c r="S95" s="87">
        <f t="shared" si="172"/>
        <v>125597.31</v>
      </c>
      <c r="T95" s="87">
        <f t="shared" si="172"/>
        <v>117719.09999999998</v>
      </c>
      <c r="U95" s="87">
        <f t="shared" si="172"/>
        <v>114387.27000000002</v>
      </c>
      <c r="V95" s="76">
        <f t="shared" ref="V95" si="181">V81+V88</f>
        <v>173710.13999999998</v>
      </c>
      <c r="W95" s="76">
        <f t="shared" si="173"/>
        <v>359282.86</v>
      </c>
      <c r="X95" s="166">
        <f t="shared" si="173"/>
        <v>599662.14999999991</v>
      </c>
      <c r="Y95" s="78">
        <f t="shared" si="173"/>
        <v>948415.7</v>
      </c>
      <c r="Z95" s="76">
        <v>978315.63</v>
      </c>
      <c r="AA95" s="76">
        <f t="shared" ref="AA95" si="182">AA81+AA88</f>
        <v>878451.09000000008</v>
      </c>
      <c r="AB95" s="76">
        <f t="shared" si="174"/>
        <v>637856.41</v>
      </c>
      <c r="AC95" s="76">
        <f t="shared" si="175"/>
        <v>396015.01999999996</v>
      </c>
      <c r="AD95" s="76">
        <f t="shared" si="175"/>
        <v>191604.28999999998</v>
      </c>
      <c r="AE95" s="76">
        <f t="shared" ref="AE95:AF95" si="183">AE81+AE88</f>
        <v>146899.79</v>
      </c>
      <c r="AF95" s="76">
        <f t="shared" si="183"/>
        <v>133584.25</v>
      </c>
      <c r="AG95" s="234">
        <f t="shared" ref="AG95" si="184">AG81+AG88</f>
        <v>141303.57999999999</v>
      </c>
      <c r="AH95" s="78">
        <f t="shared" si="178"/>
        <v>292130.37999999989</v>
      </c>
      <c r="AI95" s="78">
        <f t="shared" si="178"/>
        <v>192273.95999999985</v>
      </c>
      <c r="AJ95" s="78">
        <f t="shared" si="178"/>
        <v>-42533.499999999942</v>
      </c>
      <c r="AK95" s="78">
        <f t="shared" si="178"/>
        <v>45871.549999999988</v>
      </c>
      <c r="AL95" s="78">
        <f t="shared" si="178"/>
        <v>9641.0900000000256</v>
      </c>
      <c r="AM95" s="78">
        <f t="shared" si="178"/>
        <v>11486.930000000022</v>
      </c>
      <c r="AN95" s="78">
        <f t="shared" si="178"/>
        <v>-5270.6100000000151</v>
      </c>
      <c r="AO95" s="78">
        <f t="shared" si="178"/>
        <v>-38743.909999999974</v>
      </c>
      <c r="AP95" s="78">
        <f t="shared" si="178"/>
        <v>8741.890000000014</v>
      </c>
      <c r="AQ95" s="78">
        <f t="shared" si="178"/>
        <v>77505.160000000265</v>
      </c>
      <c r="AR95" s="78">
        <f t="shared" si="179"/>
        <v>-100990.83999999985</v>
      </c>
      <c r="AS95" s="78">
        <f t="shared" si="179"/>
        <v>-87129.579999999842</v>
      </c>
      <c r="AT95" s="78">
        <f t="shared" si="179"/>
        <v>-174087.26</v>
      </c>
      <c r="AU95" s="78">
        <f t="shared" si="179"/>
        <v>-59316.560000000056</v>
      </c>
      <c r="AV95" s="78">
        <f t="shared" si="179"/>
        <v>62999.389999999956</v>
      </c>
      <c r="AW95" s="78">
        <f t="shared" si="179"/>
        <v>-16061.289999999979</v>
      </c>
      <c r="AX95" s="78">
        <f t="shared" si="179"/>
        <v>-21302.48000000001</v>
      </c>
      <c r="AY95" s="78">
        <f t="shared" si="179"/>
        <v>-15865.150000000023</v>
      </c>
      <c r="AZ95" s="77">
        <f t="shared" si="179"/>
        <v>-26916.309999999969</v>
      </c>
    </row>
    <row r="96" spans="1:52" x14ac:dyDescent="0.25">
      <c r="A96" s="3"/>
      <c r="B96" s="29" t="s">
        <v>24</v>
      </c>
      <c r="C96" s="86">
        <f t="shared" si="180"/>
        <v>1984452.81</v>
      </c>
      <c r="D96" s="87">
        <f t="shared" si="172"/>
        <v>1412079.06</v>
      </c>
      <c r="E96" s="87">
        <f t="shared" si="172"/>
        <v>733967.41999999993</v>
      </c>
      <c r="F96" s="87">
        <f t="shared" si="172"/>
        <v>386638.75</v>
      </c>
      <c r="G96" s="87">
        <f t="shared" si="172"/>
        <v>259828.02</v>
      </c>
      <c r="H96" s="87">
        <f t="shared" si="172"/>
        <v>257636.22000000003</v>
      </c>
      <c r="I96" s="87">
        <f t="shared" si="172"/>
        <v>266392.20000000007</v>
      </c>
      <c r="J96" s="87">
        <f t="shared" si="172"/>
        <v>321162.51</v>
      </c>
      <c r="K96" s="87">
        <f t="shared" si="172"/>
        <v>839690.91</v>
      </c>
      <c r="L96" s="87">
        <f t="shared" si="172"/>
        <v>1598915.5199999998</v>
      </c>
      <c r="M96" s="87">
        <f t="shared" si="172"/>
        <v>2012602.4</v>
      </c>
      <c r="N96" s="88">
        <f t="shared" si="172"/>
        <v>1946288.4600000002</v>
      </c>
      <c r="O96" s="87">
        <f t="shared" si="172"/>
        <v>1462824.28</v>
      </c>
      <c r="P96" s="87">
        <f t="shared" si="172"/>
        <v>1084271.82</v>
      </c>
      <c r="Q96" s="87">
        <f t="shared" si="172"/>
        <v>722093.11</v>
      </c>
      <c r="R96" s="87">
        <f t="shared" si="172"/>
        <v>268127</v>
      </c>
      <c r="S96" s="87">
        <f t="shared" si="172"/>
        <v>217061.50999999998</v>
      </c>
      <c r="T96" s="87">
        <f t="shared" si="172"/>
        <v>206316.17</v>
      </c>
      <c r="U96" s="87">
        <f t="shared" si="172"/>
        <v>233579.72000000003</v>
      </c>
      <c r="V96" s="76">
        <f t="shared" ref="V96" si="185">V82+V89</f>
        <v>323829.01</v>
      </c>
      <c r="W96" s="76">
        <f t="shared" si="173"/>
        <v>721314.1100000001</v>
      </c>
      <c r="X96" s="166">
        <f t="shared" si="173"/>
        <v>1265762.5499999998</v>
      </c>
      <c r="Y96" s="78">
        <f t="shared" si="173"/>
        <v>2047935.3700000003</v>
      </c>
      <c r="Z96" s="76">
        <v>2419946.71</v>
      </c>
      <c r="AA96" s="76">
        <f t="shared" ref="AA96" si="186">AA82+AA89</f>
        <v>1484326.18</v>
      </c>
      <c r="AB96" s="76">
        <f t="shared" si="174"/>
        <v>1191759.5599999998</v>
      </c>
      <c r="AC96" s="76">
        <f t="shared" si="175"/>
        <v>649152.49999999988</v>
      </c>
      <c r="AD96" s="76">
        <f t="shared" si="175"/>
        <v>323750.51999999996</v>
      </c>
      <c r="AE96" s="76">
        <f t="shared" ref="AE96:AF96" si="187">AE82+AE89</f>
        <v>271602.57</v>
      </c>
      <c r="AF96" s="76">
        <f t="shared" si="187"/>
        <v>247240.97</v>
      </c>
      <c r="AG96" s="234">
        <f t="shared" ref="AG96" si="188">AG82+AG89</f>
        <v>278130.99</v>
      </c>
      <c r="AH96" s="78">
        <f t="shared" si="178"/>
        <v>521628.53</v>
      </c>
      <c r="AI96" s="78">
        <f t="shared" si="178"/>
        <v>327807.24</v>
      </c>
      <c r="AJ96" s="78">
        <f t="shared" si="178"/>
        <v>11874.309999999939</v>
      </c>
      <c r="AK96" s="78">
        <f t="shared" si="178"/>
        <v>118511.75</v>
      </c>
      <c r="AL96" s="78">
        <f t="shared" si="178"/>
        <v>42766.510000000009</v>
      </c>
      <c r="AM96" s="78">
        <f t="shared" si="178"/>
        <v>51320.050000000017</v>
      </c>
      <c r="AN96" s="78">
        <f t="shared" si="178"/>
        <v>32812.48000000004</v>
      </c>
      <c r="AO96" s="78">
        <f t="shared" si="178"/>
        <v>-2666.5</v>
      </c>
      <c r="AP96" s="78">
        <f t="shared" si="178"/>
        <v>118376.79999999993</v>
      </c>
      <c r="AQ96" s="78">
        <f t="shared" si="178"/>
        <v>333152.96999999997</v>
      </c>
      <c r="AR96" s="78">
        <f t="shared" si="179"/>
        <v>-35332.970000000438</v>
      </c>
      <c r="AS96" s="78">
        <f t="shared" si="179"/>
        <v>-473658.24999999977</v>
      </c>
      <c r="AT96" s="78">
        <f t="shared" si="179"/>
        <v>-21501.899999999907</v>
      </c>
      <c r="AU96" s="78">
        <f t="shared" si="179"/>
        <v>-107487.73999999976</v>
      </c>
      <c r="AV96" s="78">
        <f t="shared" si="179"/>
        <v>72940.610000000102</v>
      </c>
      <c r="AW96" s="78">
        <f t="shared" si="179"/>
        <v>-55623.51999999996</v>
      </c>
      <c r="AX96" s="78">
        <f t="shared" si="179"/>
        <v>-54541.060000000027</v>
      </c>
      <c r="AY96" s="78">
        <f t="shared" si="179"/>
        <v>-40924.799999999988</v>
      </c>
      <c r="AZ96" s="77">
        <f t="shared" si="179"/>
        <v>-44551.26999999996</v>
      </c>
    </row>
    <row r="97" spans="1:52" x14ac:dyDescent="0.25">
      <c r="A97" s="3"/>
      <c r="B97" s="29" t="s">
        <v>25</v>
      </c>
      <c r="C97" s="86">
        <f t="shared" si="180"/>
        <v>1374412.3299999998</v>
      </c>
      <c r="D97" s="87">
        <f t="shared" si="172"/>
        <v>961600.66999999993</v>
      </c>
      <c r="E97" s="87">
        <f t="shared" si="172"/>
        <v>562633.15999999992</v>
      </c>
      <c r="F97" s="87">
        <f t="shared" si="172"/>
        <v>289928.04000000004</v>
      </c>
      <c r="G97" s="87">
        <f t="shared" si="172"/>
        <v>208475.19</v>
      </c>
      <c r="H97" s="87">
        <f t="shared" si="172"/>
        <v>195806.91</v>
      </c>
      <c r="I97" s="87">
        <f t="shared" si="172"/>
        <v>222021.13</v>
      </c>
      <c r="J97" s="87">
        <f t="shared" si="172"/>
        <v>323606.07</v>
      </c>
      <c r="K97" s="87">
        <f t="shared" si="172"/>
        <v>741687.36</v>
      </c>
      <c r="L97" s="87">
        <f t="shared" si="172"/>
        <v>1226200.9700000002</v>
      </c>
      <c r="M97" s="87">
        <f t="shared" si="172"/>
        <v>1415476.1099999999</v>
      </c>
      <c r="N97" s="88">
        <f t="shared" si="172"/>
        <v>1300432.7500000002</v>
      </c>
      <c r="O97" s="87">
        <f t="shared" si="172"/>
        <v>1020993.02</v>
      </c>
      <c r="P97" s="87">
        <f t="shared" si="172"/>
        <v>788595.68</v>
      </c>
      <c r="Q97" s="87">
        <f t="shared" si="172"/>
        <v>500934.64999999997</v>
      </c>
      <c r="R97" s="87">
        <f t="shared" si="172"/>
        <v>199890</v>
      </c>
      <c r="S97" s="87">
        <f t="shared" si="172"/>
        <v>165137.59999999998</v>
      </c>
      <c r="T97" s="87">
        <f t="shared" si="172"/>
        <v>155140.32</v>
      </c>
      <c r="U97" s="87">
        <f t="shared" si="172"/>
        <v>203507.39</v>
      </c>
      <c r="V97" s="76">
        <f t="shared" ref="V97" si="189">V83+V90</f>
        <v>329385.29000000004</v>
      </c>
      <c r="W97" s="76">
        <f t="shared" si="173"/>
        <v>656595.47000000009</v>
      </c>
      <c r="X97" s="166">
        <f t="shared" si="173"/>
        <v>1028298.0900000001</v>
      </c>
      <c r="Y97" s="78">
        <f t="shared" si="173"/>
        <v>1469226.99</v>
      </c>
      <c r="Z97" s="76">
        <v>1450838.23</v>
      </c>
      <c r="AA97" s="76">
        <f t="shared" ref="AA97" si="190">AA83+AA90</f>
        <v>1229321.46</v>
      </c>
      <c r="AB97" s="76">
        <f t="shared" si="174"/>
        <v>860258.59</v>
      </c>
      <c r="AC97" s="76">
        <f t="shared" si="175"/>
        <v>490439.25</v>
      </c>
      <c r="AD97" s="76">
        <f t="shared" si="175"/>
        <v>268636.50000000006</v>
      </c>
      <c r="AE97" s="76">
        <f t="shared" ref="AE97:AF97" si="191">AE83+AE90</f>
        <v>217878.91</v>
      </c>
      <c r="AF97" s="76">
        <f t="shared" si="191"/>
        <v>201619.02000000002</v>
      </c>
      <c r="AG97" s="234">
        <f t="shared" ref="AG97" si="192">AG83+AG90</f>
        <v>241749.38000000003</v>
      </c>
      <c r="AH97" s="78">
        <f t="shared" si="178"/>
        <v>353419.30999999982</v>
      </c>
      <c r="AI97" s="78">
        <f t="shared" si="178"/>
        <v>173004.98999999987</v>
      </c>
      <c r="AJ97" s="78">
        <f t="shared" si="178"/>
        <v>61698.509999999951</v>
      </c>
      <c r="AK97" s="78">
        <f t="shared" si="178"/>
        <v>90038.040000000037</v>
      </c>
      <c r="AL97" s="78">
        <f t="shared" si="178"/>
        <v>43337.590000000026</v>
      </c>
      <c r="AM97" s="78">
        <f t="shared" si="178"/>
        <v>40666.589999999997</v>
      </c>
      <c r="AN97" s="78">
        <f t="shared" si="178"/>
        <v>18513.739999999991</v>
      </c>
      <c r="AO97" s="78">
        <f t="shared" si="178"/>
        <v>-5779.2200000000303</v>
      </c>
      <c r="AP97" s="78">
        <f t="shared" si="178"/>
        <v>85091.889999999898</v>
      </c>
      <c r="AQ97" s="78">
        <f t="shared" si="178"/>
        <v>197902.88000000012</v>
      </c>
      <c r="AR97" s="78">
        <f t="shared" si="179"/>
        <v>-53750.880000000121</v>
      </c>
      <c r="AS97" s="78">
        <f t="shared" si="179"/>
        <v>-150405.47999999975</v>
      </c>
      <c r="AT97" s="78">
        <f t="shared" si="179"/>
        <v>-208328.43999999994</v>
      </c>
      <c r="AU97" s="78">
        <f t="shared" si="179"/>
        <v>-71662.909999999916</v>
      </c>
      <c r="AV97" s="78">
        <f t="shared" si="179"/>
        <v>10495.399999999965</v>
      </c>
      <c r="AW97" s="78">
        <f t="shared" si="179"/>
        <v>-68746.500000000058</v>
      </c>
      <c r="AX97" s="78">
        <f t="shared" si="179"/>
        <v>-52741.310000000027</v>
      </c>
      <c r="AY97" s="78">
        <f t="shared" si="179"/>
        <v>-46478.700000000012</v>
      </c>
      <c r="AZ97" s="77">
        <f t="shared" si="179"/>
        <v>-38241.99000000002</v>
      </c>
    </row>
    <row r="98" spans="1:52" x14ac:dyDescent="0.25">
      <c r="A98" s="3"/>
      <c r="B98" s="29" t="s">
        <v>26</v>
      </c>
      <c r="C98" s="86">
        <f t="shared" si="180"/>
        <v>1719686.33</v>
      </c>
      <c r="D98" s="87">
        <f t="shared" si="172"/>
        <v>1266320.46</v>
      </c>
      <c r="E98" s="87">
        <f t="shared" si="172"/>
        <v>962052.32</v>
      </c>
      <c r="F98" s="87">
        <f t="shared" si="172"/>
        <v>856323.51</v>
      </c>
      <c r="G98" s="87">
        <f t="shared" si="172"/>
        <v>792076.52</v>
      </c>
      <c r="H98" s="87">
        <f t="shared" si="172"/>
        <v>764230.44000000006</v>
      </c>
      <c r="I98" s="87">
        <f t="shared" si="172"/>
        <v>817019.10999999987</v>
      </c>
      <c r="J98" s="87">
        <f t="shared" si="172"/>
        <v>929392.16999999993</v>
      </c>
      <c r="K98" s="87">
        <f t="shared" si="172"/>
        <v>1225999.6300000001</v>
      </c>
      <c r="L98" s="87">
        <f t="shared" si="172"/>
        <v>1444715.71</v>
      </c>
      <c r="M98" s="87">
        <f t="shared" si="172"/>
        <v>1495019.5100000002</v>
      </c>
      <c r="N98" s="88">
        <f t="shared" si="172"/>
        <v>1396118.1500000001</v>
      </c>
      <c r="O98" s="87">
        <f t="shared" si="172"/>
        <v>1253207.9400000002</v>
      </c>
      <c r="P98" s="87">
        <f t="shared" si="172"/>
        <v>1111364.5899999999</v>
      </c>
      <c r="Q98" s="87">
        <f t="shared" si="172"/>
        <v>973758.44</v>
      </c>
      <c r="R98" s="87">
        <f t="shared" si="172"/>
        <v>705979</v>
      </c>
      <c r="S98" s="87">
        <f t="shared" si="172"/>
        <v>761926.46</v>
      </c>
      <c r="T98" s="87">
        <f t="shared" si="172"/>
        <v>771451.05</v>
      </c>
      <c r="U98" s="87">
        <f t="shared" si="172"/>
        <v>818013.84</v>
      </c>
      <c r="V98" s="76">
        <f t="shared" ref="V98" si="193">V84+V91</f>
        <v>1005296.46</v>
      </c>
      <c r="W98" s="76">
        <f t="shared" si="173"/>
        <v>1202069.54</v>
      </c>
      <c r="X98" s="166">
        <f t="shared" si="173"/>
        <v>1339896.17</v>
      </c>
      <c r="Y98" s="78">
        <f t="shared" si="173"/>
        <v>1539926.66</v>
      </c>
      <c r="Z98" s="76">
        <v>1466379.8199999998</v>
      </c>
      <c r="AA98" s="76">
        <f t="shared" ref="AA98" si="194">AA84+AA91</f>
        <v>1387118.33</v>
      </c>
      <c r="AB98" s="76">
        <f t="shared" si="174"/>
        <v>1269612.3500000001</v>
      </c>
      <c r="AC98" s="76">
        <f t="shared" si="175"/>
        <v>968261.92999999993</v>
      </c>
      <c r="AD98" s="76">
        <f t="shared" si="175"/>
        <v>841568.67</v>
      </c>
      <c r="AE98" s="76">
        <f t="shared" ref="AE98:AF98" si="195">AE84+AE91</f>
        <v>826110.65</v>
      </c>
      <c r="AF98" s="76">
        <f t="shared" si="195"/>
        <v>796531.63000000012</v>
      </c>
      <c r="AG98" s="234">
        <f t="shared" ref="AG98" si="196">AG84+AG91</f>
        <v>846610.63</v>
      </c>
      <c r="AH98" s="78">
        <f t="shared" si="178"/>
        <v>466478.3899999999</v>
      </c>
      <c r="AI98" s="78">
        <f t="shared" si="178"/>
        <v>154955.87000000011</v>
      </c>
      <c r="AJ98" s="78">
        <f t="shared" si="178"/>
        <v>-11706.119999999995</v>
      </c>
      <c r="AK98" s="78">
        <f t="shared" si="178"/>
        <v>150344.51</v>
      </c>
      <c r="AL98" s="78">
        <f t="shared" si="178"/>
        <v>30150.060000000056</v>
      </c>
      <c r="AM98" s="78">
        <f t="shared" si="178"/>
        <v>-7220.609999999986</v>
      </c>
      <c r="AN98" s="78">
        <f t="shared" si="178"/>
        <v>-994.73000000009779</v>
      </c>
      <c r="AO98" s="78">
        <f t="shared" si="178"/>
        <v>-75904.290000000037</v>
      </c>
      <c r="AP98" s="78">
        <f t="shared" si="178"/>
        <v>23930.090000000084</v>
      </c>
      <c r="AQ98" s="78">
        <f t="shared" si="178"/>
        <v>104819.54000000004</v>
      </c>
      <c r="AR98" s="78">
        <f t="shared" si="179"/>
        <v>-44907.149999999674</v>
      </c>
      <c r="AS98" s="78">
        <f t="shared" si="179"/>
        <v>-70261.669999999693</v>
      </c>
      <c r="AT98" s="78">
        <f t="shared" si="179"/>
        <v>-133910.3899999999</v>
      </c>
      <c r="AU98" s="78">
        <f t="shared" si="179"/>
        <v>-158247.76000000024</v>
      </c>
      <c r="AV98" s="78">
        <f t="shared" si="179"/>
        <v>5496.5100000000093</v>
      </c>
      <c r="AW98" s="78">
        <f t="shared" si="179"/>
        <v>-135589.67000000004</v>
      </c>
      <c r="AX98" s="78">
        <f t="shared" si="179"/>
        <v>-64184.190000000061</v>
      </c>
      <c r="AY98" s="78">
        <f t="shared" si="179"/>
        <v>-25080.580000000075</v>
      </c>
      <c r="AZ98" s="77">
        <f t="shared" si="179"/>
        <v>-28596.790000000037</v>
      </c>
    </row>
    <row r="99" spans="1:52" ht="15.75" thickBot="1" x14ac:dyDescent="0.3">
      <c r="A99" s="3"/>
      <c r="B99" s="31" t="s">
        <v>27</v>
      </c>
      <c r="C99" s="89">
        <f>SUM(C94:C98)</f>
        <v>12009087.020000001</v>
      </c>
      <c r="D99" s="143">
        <f t="shared" ref="D99:U99" si="197">SUM(D94:D98)</f>
        <v>8857663.1900000013</v>
      </c>
      <c r="E99" s="143">
        <f t="shared" si="197"/>
        <v>5031671.87</v>
      </c>
      <c r="F99" s="143">
        <f t="shared" si="197"/>
        <v>3007348.08</v>
      </c>
      <c r="G99" s="143">
        <f t="shared" si="197"/>
        <v>2212385.88</v>
      </c>
      <c r="H99" s="143">
        <f t="shared" si="197"/>
        <v>2120079</v>
      </c>
      <c r="I99" s="143">
        <f t="shared" si="197"/>
        <v>2268240.35</v>
      </c>
      <c r="J99" s="143">
        <f t="shared" si="197"/>
        <v>2803822.3500000006</v>
      </c>
      <c r="K99" s="143">
        <f t="shared" si="197"/>
        <v>6128617.5800000001</v>
      </c>
      <c r="L99" s="143">
        <f t="shared" si="197"/>
        <v>10182385.310000002</v>
      </c>
      <c r="M99" s="143">
        <f t="shared" si="197"/>
        <v>12245293.309999999</v>
      </c>
      <c r="N99" s="144">
        <f t="shared" si="197"/>
        <v>11877226.43</v>
      </c>
      <c r="O99" s="143">
        <f t="shared" si="197"/>
        <v>9197952.1999999993</v>
      </c>
      <c r="P99" s="143">
        <f t="shared" si="197"/>
        <v>7528917.5699999994</v>
      </c>
      <c r="Q99" s="143">
        <f t="shared" si="197"/>
        <v>5583531.8900000006</v>
      </c>
      <c r="R99" s="143">
        <f t="shared" si="197"/>
        <v>2491376</v>
      </c>
      <c r="S99" s="143">
        <f t="shared" si="197"/>
        <v>2121852.6399999997</v>
      </c>
      <c r="T99" s="143">
        <f t="shared" si="197"/>
        <v>2024902.9000000001</v>
      </c>
      <c r="U99" s="143">
        <f t="shared" si="197"/>
        <v>2220423.38</v>
      </c>
      <c r="V99" s="143">
        <f t="shared" ref="V99:X99" si="198">SUM(V94:V98)</f>
        <v>3112866.86</v>
      </c>
      <c r="W99" s="143">
        <f t="shared" si="198"/>
        <v>5643881.2999999998</v>
      </c>
      <c r="X99" s="159">
        <f t="shared" si="198"/>
        <v>8778559.1799999997</v>
      </c>
      <c r="Y99" s="143">
        <f t="shared" ref="Y99:AB99" si="199">SUM(Y94:Y98)</f>
        <v>12923021.410000002</v>
      </c>
      <c r="Z99" s="143">
        <f t="shared" si="199"/>
        <v>13206685.720000003</v>
      </c>
      <c r="AA99" s="143">
        <f t="shared" si="199"/>
        <v>10776573.16</v>
      </c>
      <c r="AB99" s="143">
        <f t="shared" si="199"/>
        <v>8122639.6899999995</v>
      </c>
      <c r="AC99" s="143">
        <f t="shared" ref="AC99" si="200">SUM(AC94:AC98)</f>
        <v>4988071.8899999997</v>
      </c>
      <c r="AD99" s="143">
        <f t="shared" ref="AD99:AF99" si="201">SUM(AD94:AD98)</f>
        <v>2853593.22</v>
      </c>
      <c r="AE99" s="143">
        <f t="shared" si="201"/>
        <v>2422378.19</v>
      </c>
      <c r="AF99" s="143">
        <f t="shared" si="201"/>
        <v>2246840.98</v>
      </c>
      <c r="AG99" s="230">
        <f t="shared" ref="AG99" si="202">SUM(AG94:AG98)</f>
        <v>2449436.1800000002</v>
      </c>
      <c r="AH99" s="71">
        <f>SUM(AH94:AH98)</f>
        <v>2811134.8200000012</v>
      </c>
      <c r="AI99" s="71">
        <f>SUM(AI94:AI98)</f>
        <v>1328745.6200000003</v>
      </c>
      <c r="AJ99" s="71">
        <f t="shared" ref="AJ99:AN99" si="203">SUM(AJ94:AJ98)</f>
        <v>-551860.02000000083</v>
      </c>
      <c r="AK99" s="71">
        <f t="shared" si="203"/>
        <v>515972.08000000025</v>
      </c>
      <c r="AL99" s="71">
        <f t="shared" si="203"/>
        <v>90533.240000000224</v>
      </c>
      <c r="AM99" s="71">
        <f t="shared" si="203"/>
        <v>95176.100000000064</v>
      </c>
      <c r="AN99" s="71">
        <f t="shared" si="203"/>
        <v>47816.97</v>
      </c>
      <c r="AO99" s="71">
        <f t="shared" ref="AO99:AP99" si="204">SUM(AO94:AO98)</f>
        <v>-309044.50999999966</v>
      </c>
      <c r="AP99" s="71">
        <f t="shared" si="204"/>
        <v>484736.28000000026</v>
      </c>
      <c r="AQ99" s="71">
        <f t="shared" ref="AQ99:AR99" si="205">SUM(AQ94:AQ98)</f>
        <v>1403826.1300000034</v>
      </c>
      <c r="AR99" s="71">
        <f t="shared" si="205"/>
        <v>-677728.10000000079</v>
      </c>
      <c r="AS99" s="71">
        <f t="shared" ref="AS99:AT99" si="206">SUM(AS94:AS98)</f>
        <v>-1329459.2900000005</v>
      </c>
      <c r="AT99" s="71">
        <f t="shared" si="206"/>
        <v>-1578620.9600000004</v>
      </c>
      <c r="AU99" s="71">
        <f t="shared" ref="AU99:AV99" si="207">SUM(AU94:AU98)</f>
        <v>-593722.11999999941</v>
      </c>
      <c r="AV99" s="71">
        <f t="shared" si="207"/>
        <v>595460.00000000023</v>
      </c>
      <c r="AW99" s="71">
        <f t="shared" ref="AW99:AX99" si="208">SUM(AW94:AW98)</f>
        <v>-362217.22000000026</v>
      </c>
      <c r="AX99" s="71">
        <f t="shared" si="208"/>
        <v>-300525.55000000028</v>
      </c>
      <c r="AY99" s="71">
        <f t="shared" ref="AY99:AZ99" si="209">SUM(AY94:AY98)</f>
        <v>-221938.07999999996</v>
      </c>
      <c r="AZ99" s="70">
        <f t="shared" si="209"/>
        <v>-229012.79999999993</v>
      </c>
    </row>
    <row r="100" spans="1:52" ht="17.25" x14ac:dyDescent="0.25">
      <c r="A100" s="3">
        <f>+A93+1</f>
        <v>14</v>
      </c>
      <c r="B100" s="35" t="s">
        <v>40</v>
      </c>
      <c r="C100" s="90"/>
      <c r="D100" s="91"/>
      <c r="E100" s="91"/>
      <c r="F100" s="91"/>
      <c r="G100" s="91"/>
      <c r="H100" s="91"/>
      <c r="I100" s="91"/>
      <c r="J100" s="91"/>
      <c r="K100" s="91"/>
      <c r="L100" s="91"/>
      <c r="M100" s="91"/>
      <c r="N100" s="92"/>
      <c r="O100" s="145"/>
      <c r="P100" s="91"/>
      <c r="Q100" s="91"/>
      <c r="R100" s="91"/>
      <c r="S100" s="91"/>
      <c r="T100" s="91"/>
      <c r="U100" s="91"/>
      <c r="V100" s="91"/>
      <c r="W100" s="91"/>
      <c r="X100" s="206"/>
      <c r="Y100" s="145"/>
      <c r="Z100" s="91"/>
      <c r="AA100" s="91"/>
      <c r="AB100" s="91"/>
      <c r="AC100" s="91"/>
      <c r="AD100" s="91"/>
      <c r="AE100" s="91"/>
      <c r="AF100" s="91"/>
      <c r="AG100" s="238"/>
      <c r="AH100" s="153"/>
      <c r="AI100" s="93"/>
      <c r="AJ100" s="94"/>
      <c r="AK100" s="94"/>
      <c r="AL100" s="94"/>
      <c r="AM100" s="94"/>
      <c r="AN100" s="94"/>
      <c r="AO100" s="94"/>
      <c r="AP100" s="94"/>
      <c r="AQ100" s="94"/>
      <c r="AR100" s="94"/>
      <c r="AS100" s="94"/>
      <c r="AT100" s="94"/>
      <c r="AU100" s="94"/>
      <c r="AV100" s="94"/>
      <c r="AW100" s="94"/>
      <c r="AX100" s="94"/>
      <c r="AY100" s="94"/>
      <c r="AZ100" s="95"/>
    </row>
    <row r="101" spans="1:52" x14ac:dyDescent="0.25">
      <c r="A101" s="3"/>
      <c r="B101" s="29" t="s">
        <v>22</v>
      </c>
      <c r="C101" s="184">
        <v>6352309</v>
      </c>
      <c r="D101" s="76">
        <v>5192357</v>
      </c>
      <c r="E101" s="76">
        <v>3911914</v>
      </c>
      <c r="F101" s="78">
        <v>2385483</v>
      </c>
      <c r="G101" s="76">
        <v>1976735</v>
      </c>
      <c r="H101" s="76">
        <v>1541559</v>
      </c>
      <c r="I101" s="76">
        <v>1429650</v>
      </c>
      <c r="J101" s="76">
        <v>1616388</v>
      </c>
      <c r="K101" s="76">
        <v>1863284</v>
      </c>
      <c r="L101" s="76">
        <v>3458177</v>
      </c>
      <c r="M101" s="76">
        <v>5001710</v>
      </c>
      <c r="N101" s="77">
        <v>4956373</v>
      </c>
      <c r="O101" s="78">
        <v>5412653</v>
      </c>
      <c r="P101" s="76">
        <v>4202664</v>
      </c>
      <c r="Q101" s="76">
        <v>3414568</v>
      </c>
      <c r="R101" s="76">
        <v>2579856</v>
      </c>
      <c r="S101" s="76">
        <v>1633490</v>
      </c>
      <c r="T101" s="76">
        <v>1334260</v>
      </c>
      <c r="U101" s="76">
        <v>1332418</v>
      </c>
      <c r="V101" s="76">
        <v>1479449</v>
      </c>
      <c r="W101" s="76">
        <v>1897301</v>
      </c>
      <c r="X101" s="166">
        <v>2958447</v>
      </c>
      <c r="Y101" s="78">
        <v>4663594</v>
      </c>
      <c r="Z101" s="76">
        <v>5129989</v>
      </c>
      <c r="AA101" s="76">
        <v>6363660</v>
      </c>
      <c r="AB101" s="76">
        <v>4411976</v>
      </c>
      <c r="AC101" s="76">
        <v>3256458</v>
      </c>
      <c r="AD101" s="76">
        <v>2440940</v>
      </c>
      <c r="AE101" s="76">
        <v>1834780</v>
      </c>
      <c r="AF101" s="76">
        <v>1765414</v>
      </c>
      <c r="AG101" s="239">
        <v>1699086.23</v>
      </c>
      <c r="AH101" s="78">
        <f t="shared" ref="AH101:AQ105" si="210">C101-O101</f>
        <v>939656</v>
      </c>
      <c r="AI101" s="78">
        <f t="shared" si="210"/>
        <v>989693</v>
      </c>
      <c r="AJ101" s="78">
        <f t="shared" si="210"/>
        <v>497346</v>
      </c>
      <c r="AK101" s="78">
        <f t="shared" si="210"/>
        <v>-194373</v>
      </c>
      <c r="AL101" s="78">
        <f t="shared" si="210"/>
        <v>343245</v>
      </c>
      <c r="AM101" s="78">
        <f t="shared" si="210"/>
        <v>207299</v>
      </c>
      <c r="AN101" s="78">
        <f t="shared" si="210"/>
        <v>97232</v>
      </c>
      <c r="AO101" s="78">
        <f t="shared" si="210"/>
        <v>136939</v>
      </c>
      <c r="AP101" s="78">
        <f t="shared" si="210"/>
        <v>-34017</v>
      </c>
      <c r="AQ101" s="78">
        <f t="shared" si="210"/>
        <v>499730</v>
      </c>
      <c r="AR101" s="78">
        <f t="shared" ref="AR101:AZ105" si="211">M101-Y101</f>
        <v>338116</v>
      </c>
      <c r="AS101" s="78">
        <f t="shared" si="211"/>
        <v>-173616</v>
      </c>
      <c r="AT101" s="78">
        <f t="shared" si="211"/>
        <v>-951007</v>
      </c>
      <c r="AU101" s="78">
        <f t="shared" si="211"/>
        <v>-209312</v>
      </c>
      <c r="AV101" s="78">
        <f t="shared" si="211"/>
        <v>158110</v>
      </c>
      <c r="AW101" s="78">
        <f t="shared" si="211"/>
        <v>138916</v>
      </c>
      <c r="AX101" s="78">
        <f t="shared" si="211"/>
        <v>-201290</v>
      </c>
      <c r="AY101" s="78">
        <f t="shared" si="211"/>
        <v>-431154</v>
      </c>
      <c r="AZ101" s="77">
        <f t="shared" si="211"/>
        <v>-366668.23</v>
      </c>
    </row>
    <row r="102" spans="1:52" x14ac:dyDescent="0.25">
      <c r="A102" s="3"/>
      <c r="B102" s="29" t="s">
        <v>23</v>
      </c>
      <c r="C102" s="184">
        <v>369045</v>
      </c>
      <c r="D102" s="76">
        <v>343893</v>
      </c>
      <c r="E102" s="76">
        <v>312787</v>
      </c>
      <c r="F102" s="78">
        <v>231385</v>
      </c>
      <c r="G102" s="76">
        <v>204056</v>
      </c>
      <c r="H102" s="76">
        <v>231041</v>
      </c>
      <c r="I102" s="76">
        <v>214698</v>
      </c>
      <c r="J102" s="76">
        <v>216636</v>
      </c>
      <c r="K102" s="76">
        <v>159566</v>
      </c>
      <c r="L102" s="76">
        <v>195005</v>
      </c>
      <c r="M102" s="76">
        <v>258214</v>
      </c>
      <c r="N102" s="77">
        <v>234839</v>
      </c>
      <c r="O102" s="78">
        <v>230430</v>
      </c>
      <c r="P102" s="76">
        <v>290745</v>
      </c>
      <c r="Q102" s="76">
        <v>265944</v>
      </c>
      <c r="R102" s="76">
        <v>195731</v>
      </c>
      <c r="S102" s="76">
        <v>156245</v>
      </c>
      <c r="T102" s="76">
        <v>122256</v>
      </c>
      <c r="U102" s="76">
        <v>120837</v>
      </c>
      <c r="V102" s="76">
        <v>114875</v>
      </c>
      <c r="W102" s="76">
        <v>134148</v>
      </c>
      <c r="X102" s="166">
        <v>172268</v>
      </c>
      <c r="Y102" s="78">
        <v>278604</v>
      </c>
      <c r="Z102" s="76">
        <v>311402</v>
      </c>
      <c r="AA102" s="46">
        <v>450594</v>
      </c>
      <c r="AB102" s="46">
        <v>305452</v>
      </c>
      <c r="AC102" s="46">
        <v>250604</v>
      </c>
      <c r="AD102" s="46">
        <v>209491</v>
      </c>
      <c r="AE102" s="46">
        <v>173633</v>
      </c>
      <c r="AF102" s="46">
        <v>153868</v>
      </c>
      <c r="AG102" s="239">
        <v>156988.46</v>
      </c>
      <c r="AH102" s="78">
        <f t="shared" si="210"/>
        <v>138615</v>
      </c>
      <c r="AI102" s="78">
        <f t="shared" si="210"/>
        <v>53148</v>
      </c>
      <c r="AJ102" s="78">
        <f t="shared" si="210"/>
        <v>46843</v>
      </c>
      <c r="AK102" s="78">
        <f t="shared" si="210"/>
        <v>35654</v>
      </c>
      <c r="AL102" s="78">
        <f t="shared" si="210"/>
        <v>47811</v>
      </c>
      <c r="AM102" s="78">
        <f t="shared" si="210"/>
        <v>108785</v>
      </c>
      <c r="AN102" s="78">
        <f t="shared" si="210"/>
        <v>93861</v>
      </c>
      <c r="AO102" s="78">
        <f t="shared" si="210"/>
        <v>101761</v>
      </c>
      <c r="AP102" s="78">
        <f t="shared" si="210"/>
        <v>25418</v>
      </c>
      <c r="AQ102" s="78">
        <f t="shared" si="210"/>
        <v>22737</v>
      </c>
      <c r="AR102" s="78">
        <f t="shared" si="211"/>
        <v>-20390</v>
      </c>
      <c r="AS102" s="78">
        <f t="shared" si="211"/>
        <v>-76563</v>
      </c>
      <c r="AT102" s="78">
        <f t="shared" si="211"/>
        <v>-220164</v>
      </c>
      <c r="AU102" s="78">
        <f t="shared" si="211"/>
        <v>-14707</v>
      </c>
      <c r="AV102" s="78">
        <f t="shared" si="211"/>
        <v>15340</v>
      </c>
      <c r="AW102" s="78">
        <f t="shared" si="211"/>
        <v>-13760</v>
      </c>
      <c r="AX102" s="78">
        <f t="shared" si="211"/>
        <v>-17388</v>
      </c>
      <c r="AY102" s="78">
        <f t="shared" si="211"/>
        <v>-31612</v>
      </c>
      <c r="AZ102" s="77">
        <f t="shared" si="211"/>
        <v>-36151.459999999992</v>
      </c>
    </row>
    <row r="103" spans="1:52" x14ac:dyDescent="0.25">
      <c r="A103" s="3"/>
      <c r="B103" s="29" t="s">
        <v>24</v>
      </c>
      <c r="C103" s="184">
        <v>2512598</v>
      </c>
      <c r="D103" s="76">
        <v>2130305</v>
      </c>
      <c r="E103" s="76">
        <v>1266195</v>
      </c>
      <c r="F103" s="78">
        <v>656016</v>
      </c>
      <c r="G103" s="76">
        <v>472678</v>
      </c>
      <c r="H103" s="76">
        <v>356355</v>
      </c>
      <c r="I103" s="76">
        <v>315060</v>
      </c>
      <c r="J103" s="76">
        <v>373345</v>
      </c>
      <c r="K103" s="76">
        <v>454990</v>
      </c>
      <c r="L103" s="76">
        <v>1137732</v>
      </c>
      <c r="M103" s="76">
        <v>1810241</v>
      </c>
      <c r="N103" s="77">
        <v>1844011</v>
      </c>
      <c r="O103" s="78">
        <v>1934456</v>
      </c>
      <c r="P103" s="76">
        <v>1251778</v>
      </c>
      <c r="Q103" s="76">
        <v>1132783</v>
      </c>
      <c r="R103" s="76">
        <v>718767</v>
      </c>
      <c r="S103" s="76">
        <v>343587</v>
      </c>
      <c r="T103" s="76">
        <v>280817</v>
      </c>
      <c r="U103" s="76">
        <v>335033</v>
      </c>
      <c r="V103" s="76">
        <v>319776</v>
      </c>
      <c r="W103" s="76">
        <v>452159</v>
      </c>
      <c r="X103" s="166">
        <v>865529</v>
      </c>
      <c r="Y103" s="78">
        <v>1577091</v>
      </c>
      <c r="Z103" s="76">
        <v>1899210</v>
      </c>
      <c r="AA103" s="46">
        <v>2350823</v>
      </c>
      <c r="AB103" s="46">
        <v>1563503</v>
      </c>
      <c r="AC103" s="46">
        <v>1077738</v>
      </c>
      <c r="AD103" s="46">
        <v>645198</v>
      </c>
      <c r="AE103" s="46">
        <v>378411</v>
      </c>
      <c r="AF103" s="46">
        <v>342806</v>
      </c>
      <c r="AG103" s="239">
        <v>307739.89</v>
      </c>
      <c r="AH103" s="78">
        <f t="shared" si="210"/>
        <v>578142</v>
      </c>
      <c r="AI103" s="78">
        <f t="shared" si="210"/>
        <v>878527</v>
      </c>
      <c r="AJ103" s="78">
        <f t="shared" si="210"/>
        <v>133412</v>
      </c>
      <c r="AK103" s="78">
        <f t="shared" si="210"/>
        <v>-62751</v>
      </c>
      <c r="AL103" s="78">
        <f t="shared" si="210"/>
        <v>129091</v>
      </c>
      <c r="AM103" s="78">
        <f t="shared" si="210"/>
        <v>75538</v>
      </c>
      <c r="AN103" s="78">
        <f t="shared" si="210"/>
        <v>-19973</v>
      </c>
      <c r="AO103" s="78">
        <f t="shared" si="210"/>
        <v>53569</v>
      </c>
      <c r="AP103" s="78">
        <f t="shared" si="210"/>
        <v>2831</v>
      </c>
      <c r="AQ103" s="78">
        <f t="shared" si="210"/>
        <v>272203</v>
      </c>
      <c r="AR103" s="78">
        <f t="shared" si="211"/>
        <v>233150</v>
      </c>
      <c r="AS103" s="78">
        <f t="shared" si="211"/>
        <v>-55199</v>
      </c>
      <c r="AT103" s="78">
        <f t="shared" si="211"/>
        <v>-416367</v>
      </c>
      <c r="AU103" s="78">
        <f t="shared" si="211"/>
        <v>-311725</v>
      </c>
      <c r="AV103" s="78">
        <f t="shared" si="211"/>
        <v>55045</v>
      </c>
      <c r="AW103" s="78">
        <f t="shared" si="211"/>
        <v>73569</v>
      </c>
      <c r="AX103" s="78">
        <f t="shared" si="211"/>
        <v>-34824</v>
      </c>
      <c r="AY103" s="78">
        <f t="shared" si="211"/>
        <v>-61989</v>
      </c>
      <c r="AZ103" s="68">
        <f t="shared" si="211"/>
        <v>27293.109999999986</v>
      </c>
    </row>
    <row r="104" spans="1:52" x14ac:dyDescent="0.25">
      <c r="A104" s="3"/>
      <c r="B104" s="29" t="s">
        <v>25</v>
      </c>
      <c r="C104" s="184">
        <v>1380486</v>
      </c>
      <c r="D104" s="76">
        <v>1735975</v>
      </c>
      <c r="E104" s="76">
        <v>886306</v>
      </c>
      <c r="F104" s="78">
        <v>572627</v>
      </c>
      <c r="G104" s="76">
        <v>360015</v>
      </c>
      <c r="H104" s="76">
        <v>239872</v>
      </c>
      <c r="I104" s="76">
        <v>233046</v>
      </c>
      <c r="J104" s="76">
        <v>241579</v>
      </c>
      <c r="K104" s="76">
        <v>359833</v>
      </c>
      <c r="L104" s="76">
        <v>846803</v>
      </c>
      <c r="M104" s="76">
        <v>1177396</v>
      </c>
      <c r="N104" s="77">
        <v>1401756</v>
      </c>
      <c r="O104" s="78">
        <v>1271457</v>
      </c>
      <c r="P104" s="76">
        <v>895083</v>
      </c>
      <c r="Q104" s="76">
        <v>788333</v>
      </c>
      <c r="R104" s="76">
        <v>585934</v>
      </c>
      <c r="S104" s="76">
        <v>277453</v>
      </c>
      <c r="T104" s="76">
        <v>189695</v>
      </c>
      <c r="U104" s="76">
        <v>197576</v>
      </c>
      <c r="V104" s="76">
        <v>240130</v>
      </c>
      <c r="W104" s="76">
        <v>321052</v>
      </c>
      <c r="X104" s="166">
        <v>694597</v>
      </c>
      <c r="Y104" s="78">
        <v>968539</v>
      </c>
      <c r="Z104" s="76">
        <v>1355614</v>
      </c>
      <c r="AA104" s="46">
        <v>1668478</v>
      </c>
      <c r="AB104" s="46">
        <v>1180033</v>
      </c>
      <c r="AC104" s="46">
        <v>715125</v>
      </c>
      <c r="AD104" s="46">
        <v>505184</v>
      </c>
      <c r="AE104" s="46">
        <v>269361</v>
      </c>
      <c r="AF104" s="46">
        <v>252203</v>
      </c>
      <c r="AG104" s="239">
        <v>206539</v>
      </c>
      <c r="AH104" s="78">
        <f t="shared" si="210"/>
        <v>109029</v>
      </c>
      <c r="AI104" s="78">
        <f t="shared" si="210"/>
        <v>840892</v>
      </c>
      <c r="AJ104" s="78">
        <f t="shared" si="210"/>
        <v>97973</v>
      </c>
      <c r="AK104" s="78">
        <f t="shared" si="210"/>
        <v>-13307</v>
      </c>
      <c r="AL104" s="78">
        <f t="shared" si="210"/>
        <v>82562</v>
      </c>
      <c r="AM104" s="78">
        <f t="shared" si="210"/>
        <v>50177</v>
      </c>
      <c r="AN104" s="78">
        <f t="shared" si="210"/>
        <v>35470</v>
      </c>
      <c r="AO104" s="78">
        <f t="shared" si="210"/>
        <v>1449</v>
      </c>
      <c r="AP104" s="78">
        <f t="shared" si="210"/>
        <v>38781</v>
      </c>
      <c r="AQ104" s="78">
        <f t="shared" si="210"/>
        <v>152206</v>
      </c>
      <c r="AR104" s="78">
        <f t="shared" si="211"/>
        <v>208857</v>
      </c>
      <c r="AS104" s="78">
        <f t="shared" si="211"/>
        <v>46142</v>
      </c>
      <c r="AT104" s="78">
        <f t="shared" si="211"/>
        <v>-397021</v>
      </c>
      <c r="AU104" s="78">
        <f t="shared" si="211"/>
        <v>-284950</v>
      </c>
      <c r="AV104" s="78">
        <f t="shared" si="211"/>
        <v>73208</v>
      </c>
      <c r="AW104" s="78">
        <f t="shared" si="211"/>
        <v>80750</v>
      </c>
      <c r="AX104" s="78">
        <f t="shared" si="211"/>
        <v>8092</v>
      </c>
      <c r="AY104" s="78">
        <f t="shared" si="211"/>
        <v>-62508</v>
      </c>
      <c r="AZ104" s="88">
        <f t="shared" si="211"/>
        <v>-8963</v>
      </c>
    </row>
    <row r="105" spans="1:52" x14ac:dyDescent="0.25">
      <c r="A105" s="3"/>
      <c r="B105" s="29" t="s">
        <v>26</v>
      </c>
      <c r="C105" s="184">
        <v>1189194</v>
      </c>
      <c r="D105" s="76">
        <v>2079907</v>
      </c>
      <c r="E105" s="76">
        <v>1629240</v>
      </c>
      <c r="F105" s="78">
        <v>666689</v>
      </c>
      <c r="G105" s="76">
        <v>1202553</v>
      </c>
      <c r="H105" s="76">
        <v>1203243</v>
      </c>
      <c r="I105" s="76">
        <v>633399</v>
      </c>
      <c r="J105" s="76">
        <v>876693</v>
      </c>
      <c r="K105" s="76">
        <v>953047</v>
      </c>
      <c r="L105" s="76">
        <v>1112344</v>
      </c>
      <c r="M105" s="76">
        <v>1806903</v>
      </c>
      <c r="N105" s="77">
        <v>1309764</v>
      </c>
      <c r="O105" s="78">
        <v>1516388</v>
      </c>
      <c r="P105" s="76">
        <v>1452773</v>
      </c>
      <c r="Q105" s="76">
        <v>1251978</v>
      </c>
      <c r="R105" s="76">
        <v>1060963</v>
      </c>
      <c r="S105" s="76">
        <v>626350</v>
      </c>
      <c r="T105" s="76">
        <v>761887</v>
      </c>
      <c r="U105" s="76">
        <v>1082829</v>
      </c>
      <c r="V105" s="76">
        <v>750885</v>
      </c>
      <c r="W105" s="76">
        <v>1158089</v>
      </c>
      <c r="X105" s="166">
        <v>1125011</v>
      </c>
      <c r="Y105" s="78">
        <v>1516470</v>
      </c>
      <c r="Z105" s="76">
        <v>1611623</v>
      </c>
      <c r="AA105" s="46">
        <v>1324976</v>
      </c>
      <c r="AB105" s="46">
        <v>1857905</v>
      </c>
      <c r="AC105" s="46">
        <v>1461428</v>
      </c>
      <c r="AD105" s="46">
        <v>1135498</v>
      </c>
      <c r="AE105" s="46">
        <v>600533</v>
      </c>
      <c r="AF105" s="46">
        <v>971472</v>
      </c>
      <c r="AG105" s="239">
        <v>907539.32</v>
      </c>
      <c r="AH105" s="78">
        <f t="shared" si="210"/>
        <v>-327194</v>
      </c>
      <c r="AI105" s="78">
        <f t="shared" si="210"/>
        <v>627134</v>
      </c>
      <c r="AJ105" s="78">
        <f t="shared" si="210"/>
        <v>377262</v>
      </c>
      <c r="AK105" s="78">
        <f t="shared" si="210"/>
        <v>-394274</v>
      </c>
      <c r="AL105" s="78">
        <f t="shared" si="210"/>
        <v>576203</v>
      </c>
      <c r="AM105" s="78">
        <f t="shared" si="210"/>
        <v>441356</v>
      </c>
      <c r="AN105" s="78">
        <f t="shared" si="210"/>
        <v>-449430</v>
      </c>
      <c r="AO105" s="78">
        <f t="shared" si="210"/>
        <v>125808</v>
      </c>
      <c r="AP105" s="78">
        <f t="shared" si="210"/>
        <v>-205042</v>
      </c>
      <c r="AQ105" s="78">
        <f t="shared" si="210"/>
        <v>-12667</v>
      </c>
      <c r="AR105" s="78">
        <f t="shared" si="211"/>
        <v>290433</v>
      </c>
      <c r="AS105" s="78">
        <f t="shared" si="211"/>
        <v>-301859</v>
      </c>
      <c r="AT105" s="78">
        <f t="shared" si="211"/>
        <v>191412</v>
      </c>
      <c r="AU105" s="78">
        <f t="shared" si="211"/>
        <v>-405132</v>
      </c>
      <c r="AV105" s="78">
        <f t="shared" si="211"/>
        <v>-209450</v>
      </c>
      <c r="AW105" s="78">
        <f t="shared" si="211"/>
        <v>-74535</v>
      </c>
      <c r="AX105" s="78">
        <f t="shared" si="211"/>
        <v>25817</v>
      </c>
      <c r="AY105" s="78">
        <f t="shared" si="211"/>
        <v>-209585</v>
      </c>
      <c r="AZ105" s="88">
        <f t="shared" si="211"/>
        <v>175289.68000000005</v>
      </c>
    </row>
    <row r="106" spans="1:52" x14ac:dyDescent="0.25">
      <c r="A106" s="3"/>
      <c r="B106" s="29" t="s">
        <v>27</v>
      </c>
      <c r="C106" s="96">
        <f>SUM(C101:C105)</f>
        <v>11803632</v>
      </c>
      <c r="D106" s="69">
        <f t="shared" ref="D106:AN106" si="212">SUM(D101:D105)</f>
        <v>11482437</v>
      </c>
      <c r="E106" s="97">
        <f t="shared" si="212"/>
        <v>8006442</v>
      </c>
      <c r="F106" s="97">
        <f t="shared" si="212"/>
        <v>4512200</v>
      </c>
      <c r="G106" s="69">
        <f t="shared" si="212"/>
        <v>4216037</v>
      </c>
      <c r="H106" s="97">
        <f t="shared" si="212"/>
        <v>3572070</v>
      </c>
      <c r="I106" s="97">
        <f t="shared" si="212"/>
        <v>2825853</v>
      </c>
      <c r="J106" s="97">
        <f t="shared" si="212"/>
        <v>3324641</v>
      </c>
      <c r="K106" s="97">
        <f t="shared" si="212"/>
        <v>3790720</v>
      </c>
      <c r="L106" s="69">
        <f t="shared" si="212"/>
        <v>6750061</v>
      </c>
      <c r="M106" s="69">
        <f t="shared" si="212"/>
        <v>10054464</v>
      </c>
      <c r="N106" s="88">
        <f t="shared" si="212"/>
        <v>9746743</v>
      </c>
      <c r="O106" s="97">
        <f t="shared" si="212"/>
        <v>10365384</v>
      </c>
      <c r="P106" s="87">
        <f t="shared" si="212"/>
        <v>8093043</v>
      </c>
      <c r="Q106" s="97">
        <f>SUM(Q101:Q105)</f>
        <v>6853606</v>
      </c>
      <c r="R106" s="87">
        <f t="shared" si="212"/>
        <v>5141251</v>
      </c>
      <c r="S106" s="97">
        <f t="shared" si="212"/>
        <v>3037125</v>
      </c>
      <c r="T106" s="69">
        <f t="shared" si="212"/>
        <v>2688915</v>
      </c>
      <c r="U106" s="69">
        <f t="shared" si="212"/>
        <v>3068693</v>
      </c>
      <c r="V106" s="69">
        <f t="shared" ref="V106" si="213">SUM(V101:V105)</f>
        <v>2905115</v>
      </c>
      <c r="W106" s="69">
        <f t="shared" ref="W106:AF106" si="214">SUM(W101:W105)</f>
        <v>3962749</v>
      </c>
      <c r="X106" s="158">
        <f t="shared" si="214"/>
        <v>5815852</v>
      </c>
      <c r="Y106" s="69">
        <f t="shared" si="214"/>
        <v>9004298</v>
      </c>
      <c r="Z106" s="69">
        <f t="shared" si="214"/>
        <v>10307838</v>
      </c>
      <c r="AA106" s="69">
        <f t="shared" si="214"/>
        <v>12158531</v>
      </c>
      <c r="AB106" s="69">
        <f t="shared" si="214"/>
        <v>9318869</v>
      </c>
      <c r="AC106" s="69">
        <f t="shared" si="214"/>
        <v>6761353</v>
      </c>
      <c r="AD106" s="69">
        <f t="shared" si="214"/>
        <v>4936311</v>
      </c>
      <c r="AE106" s="69">
        <f t="shared" si="214"/>
        <v>3256718</v>
      </c>
      <c r="AF106" s="69">
        <f t="shared" si="214"/>
        <v>3485763</v>
      </c>
      <c r="AG106" s="240">
        <f t="shared" ref="AG106" si="215">SUM(AG101:AG105)</f>
        <v>3277892.9</v>
      </c>
      <c r="AH106" s="97">
        <f t="shared" si="212"/>
        <v>1438248</v>
      </c>
      <c r="AI106" s="69">
        <f t="shared" si="212"/>
        <v>3389394</v>
      </c>
      <c r="AJ106" s="67">
        <f t="shared" si="212"/>
        <v>1152836</v>
      </c>
      <c r="AK106" s="67">
        <f t="shared" si="212"/>
        <v>-629051</v>
      </c>
      <c r="AL106" s="67">
        <f t="shared" si="212"/>
        <v>1178912</v>
      </c>
      <c r="AM106" s="97">
        <f t="shared" si="212"/>
        <v>883155</v>
      </c>
      <c r="AN106" s="97">
        <f t="shared" si="212"/>
        <v>-242840</v>
      </c>
      <c r="AO106" s="97">
        <f t="shared" ref="AO106:AP106" si="216">SUM(AO101:AO105)</f>
        <v>419526</v>
      </c>
      <c r="AP106" s="97">
        <f t="shared" si="216"/>
        <v>-172029</v>
      </c>
      <c r="AQ106" s="97">
        <f t="shared" ref="AQ106:AR106" si="217">SUM(AQ101:AQ105)</f>
        <v>934209</v>
      </c>
      <c r="AR106" s="97">
        <f t="shared" si="217"/>
        <v>1050166</v>
      </c>
      <c r="AS106" s="97">
        <f t="shared" ref="AS106:AT106" si="218">SUM(AS101:AS105)</f>
        <v>-561095</v>
      </c>
      <c r="AT106" s="97">
        <f t="shared" si="218"/>
        <v>-1793147</v>
      </c>
      <c r="AU106" s="97">
        <f t="shared" ref="AU106:AV106" si="219">SUM(AU101:AU105)</f>
        <v>-1225826</v>
      </c>
      <c r="AV106" s="97">
        <f t="shared" si="219"/>
        <v>92253</v>
      </c>
      <c r="AW106" s="97">
        <f t="shared" ref="AW106:AX106" si="220">SUM(AW101:AW105)</f>
        <v>204940</v>
      </c>
      <c r="AX106" s="97">
        <f t="shared" si="220"/>
        <v>-219593</v>
      </c>
      <c r="AY106" s="97">
        <f t="shared" ref="AY106:AZ106" si="221">SUM(AY101:AY105)</f>
        <v>-796848</v>
      </c>
      <c r="AZ106" s="98">
        <f t="shared" si="221"/>
        <v>-209199.89999999991</v>
      </c>
    </row>
    <row r="107" spans="1:52" ht="17.25" x14ac:dyDescent="0.25">
      <c r="A107" s="3">
        <f>+A100+1</f>
        <v>15</v>
      </c>
      <c r="B107" s="34" t="s">
        <v>41</v>
      </c>
      <c r="C107" s="185"/>
      <c r="D107" s="99"/>
      <c r="E107" s="99"/>
      <c r="F107" s="100"/>
      <c r="G107" s="99"/>
      <c r="H107" s="99"/>
      <c r="I107" s="99"/>
      <c r="J107" s="99"/>
      <c r="K107" s="99"/>
      <c r="L107" s="99"/>
      <c r="M107" s="99"/>
      <c r="N107" s="101"/>
      <c r="O107" s="100"/>
      <c r="P107" s="99"/>
      <c r="Q107" s="99"/>
      <c r="R107" s="99"/>
      <c r="S107" s="99"/>
      <c r="T107" s="99"/>
      <c r="U107" s="99"/>
      <c r="V107" s="99"/>
      <c r="W107" s="99"/>
      <c r="X107" s="167"/>
      <c r="Y107" s="100"/>
      <c r="Z107" s="99"/>
      <c r="AA107" s="99"/>
      <c r="AB107" s="99"/>
      <c r="AC107" s="99"/>
      <c r="AD107" s="99"/>
      <c r="AE107" s="99"/>
      <c r="AF107" s="99"/>
      <c r="AG107" s="241"/>
      <c r="AH107" s="100"/>
      <c r="AI107" s="102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4"/>
    </row>
    <row r="108" spans="1:52" x14ac:dyDescent="0.25">
      <c r="A108" s="3"/>
      <c r="B108" s="29" t="s">
        <v>22</v>
      </c>
      <c r="C108" s="186">
        <v>22923</v>
      </c>
      <c r="D108" s="105">
        <v>22304</v>
      </c>
      <c r="E108" s="105">
        <v>22022</v>
      </c>
      <c r="F108" s="106">
        <v>19997</v>
      </c>
      <c r="G108" s="105">
        <v>21538</v>
      </c>
      <c r="H108" s="105">
        <v>20190</v>
      </c>
      <c r="I108" s="105">
        <v>19580</v>
      </c>
      <c r="J108" s="105">
        <v>20892</v>
      </c>
      <c r="K108" s="105">
        <v>19789</v>
      </c>
      <c r="L108" s="105">
        <v>21135</v>
      </c>
      <c r="M108" s="105">
        <v>22151</v>
      </c>
      <c r="N108" s="107">
        <v>21040</v>
      </c>
      <c r="O108" s="106">
        <v>22537</v>
      </c>
      <c r="P108" s="105">
        <v>21729</v>
      </c>
      <c r="Q108" s="105">
        <v>20937</v>
      </c>
      <c r="R108" s="105">
        <v>21554</v>
      </c>
      <c r="S108" s="105">
        <v>20351</v>
      </c>
      <c r="T108" s="105">
        <v>19917</v>
      </c>
      <c r="U108" s="105">
        <v>19955</v>
      </c>
      <c r="V108" s="105">
        <v>20562</v>
      </c>
      <c r="W108" s="105">
        <v>20199</v>
      </c>
      <c r="X108" s="168">
        <v>20442</v>
      </c>
      <c r="Y108" s="106">
        <v>21851</v>
      </c>
      <c r="Z108" s="105">
        <v>20903</v>
      </c>
      <c r="AA108" s="46">
        <v>23294</v>
      </c>
      <c r="AB108" s="46">
        <v>21112</v>
      </c>
      <c r="AC108" s="46">
        <v>20681</v>
      </c>
      <c r="AD108" s="46">
        <v>21158</v>
      </c>
      <c r="AE108" s="46">
        <v>20246</v>
      </c>
      <c r="AF108" s="46">
        <v>20387</v>
      </c>
      <c r="AG108" s="222">
        <v>20435</v>
      </c>
      <c r="AH108" s="106">
        <f t="shared" ref="AH108:AQ112" si="222">C108-O108</f>
        <v>386</v>
      </c>
      <c r="AI108" s="106">
        <f t="shared" si="222"/>
        <v>575</v>
      </c>
      <c r="AJ108" s="106">
        <f t="shared" si="222"/>
        <v>1085</v>
      </c>
      <c r="AK108" s="106">
        <f t="shared" si="222"/>
        <v>-1557</v>
      </c>
      <c r="AL108" s="106">
        <f t="shared" si="222"/>
        <v>1187</v>
      </c>
      <c r="AM108" s="106">
        <f t="shared" si="222"/>
        <v>273</v>
      </c>
      <c r="AN108" s="106">
        <f t="shared" si="222"/>
        <v>-375</v>
      </c>
      <c r="AO108" s="106">
        <f t="shared" si="222"/>
        <v>330</v>
      </c>
      <c r="AP108" s="106">
        <f t="shared" si="222"/>
        <v>-410</v>
      </c>
      <c r="AQ108" s="106">
        <f t="shared" si="222"/>
        <v>693</v>
      </c>
      <c r="AR108" s="106">
        <f t="shared" ref="AR108:AZ112" si="223">M108-Y108</f>
        <v>300</v>
      </c>
      <c r="AS108" s="106">
        <f t="shared" si="223"/>
        <v>137</v>
      </c>
      <c r="AT108" s="106">
        <f t="shared" si="223"/>
        <v>-757</v>
      </c>
      <c r="AU108" s="106">
        <f t="shared" si="223"/>
        <v>617</v>
      </c>
      <c r="AV108" s="106">
        <f t="shared" si="223"/>
        <v>256</v>
      </c>
      <c r="AW108" s="106">
        <f t="shared" si="223"/>
        <v>396</v>
      </c>
      <c r="AX108" s="106">
        <f t="shared" si="223"/>
        <v>105</v>
      </c>
      <c r="AY108" s="106">
        <f t="shared" si="223"/>
        <v>-470</v>
      </c>
      <c r="AZ108" s="107">
        <f t="shared" si="223"/>
        <v>-480</v>
      </c>
    </row>
    <row r="109" spans="1:52" x14ac:dyDescent="0.25">
      <c r="A109" s="3"/>
      <c r="B109" s="29" t="s">
        <v>23</v>
      </c>
      <c r="C109" s="186">
        <v>2190</v>
      </c>
      <c r="D109" s="105">
        <v>2171</v>
      </c>
      <c r="E109" s="105">
        <v>2248</v>
      </c>
      <c r="F109" s="106">
        <v>2155</v>
      </c>
      <c r="G109" s="105">
        <v>2223</v>
      </c>
      <c r="H109" s="105">
        <v>2321</v>
      </c>
      <c r="I109" s="105">
        <v>2176</v>
      </c>
      <c r="J109" s="105">
        <v>2133</v>
      </c>
      <c r="K109" s="105">
        <v>1946</v>
      </c>
      <c r="L109" s="105">
        <v>1855</v>
      </c>
      <c r="M109" s="105">
        <v>1981</v>
      </c>
      <c r="N109" s="107">
        <v>1695</v>
      </c>
      <c r="O109" s="106">
        <v>1643</v>
      </c>
      <c r="P109" s="105">
        <v>2012</v>
      </c>
      <c r="Q109" s="105">
        <v>2031</v>
      </c>
      <c r="R109" s="105">
        <v>1894</v>
      </c>
      <c r="S109" s="105">
        <v>1838</v>
      </c>
      <c r="T109" s="105">
        <v>1823</v>
      </c>
      <c r="U109" s="105">
        <v>1870</v>
      </c>
      <c r="V109" s="105">
        <v>1878</v>
      </c>
      <c r="W109" s="105">
        <v>1839</v>
      </c>
      <c r="X109" s="168">
        <v>1832</v>
      </c>
      <c r="Y109" s="106">
        <v>2129</v>
      </c>
      <c r="Z109" s="105">
        <v>2161</v>
      </c>
      <c r="AA109" s="46">
        <v>2548</v>
      </c>
      <c r="AB109" s="46">
        <v>2130</v>
      </c>
      <c r="AC109" s="46">
        <v>2017</v>
      </c>
      <c r="AD109" s="46">
        <v>1919</v>
      </c>
      <c r="AE109" s="46">
        <v>1866</v>
      </c>
      <c r="AF109" s="46">
        <v>1780</v>
      </c>
      <c r="AG109" s="242">
        <v>1793</v>
      </c>
      <c r="AH109" s="106">
        <f t="shared" si="222"/>
        <v>547</v>
      </c>
      <c r="AI109" s="106">
        <f t="shared" si="222"/>
        <v>159</v>
      </c>
      <c r="AJ109" s="106">
        <f t="shared" si="222"/>
        <v>217</v>
      </c>
      <c r="AK109" s="106">
        <f t="shared" si="222"/>
        <v>261</v>
      </c>
      <c r="AL109" s="106">
        <f t="shared" si="222"/>
        <v>385</v>
      </c>
      <c r="AM109" s="106">
        <f t="shared" si="222"/>
        <v>498</v>
      </c>
      <c r="AN109" s="106">
        <f t="shared" si="222"/>
        <v>306</v>
      </c>
      <c r="AO109" s="106">
        <f t="shared" si="222"/>
        <v>255</v>
      </c>
      <c r="AP109" s="106">
        <f t="shared" si="222"/>
        <v>107</v>
      </c>
      <c r="AQ109" s="106">
        <f t="shared" si="222"/>
        <v>23</v>
      </c>
      <c r="AR109" s="106">
        <f t="shared" si="223"/>
        <v>-148</v>
      </c>
      <c r="AS109" s="106">
        <f t="shared" si="223"/>
        <v>-466</v>
      </c>
      <c r="AT109" s="106">
        <f t="shared" si="223"/>
        <v>-905</v>
      </c>
      <c r="AU109" s="106">
        <f t="shared" si="223"/>
        <v>-118</v>
      </c>
      <c r="AV109" s="106">
        <f t="shared" si="223"/>
        <v>14</v>
      </c>
      <c r="AW109" s="106">
        <f t="shared" si="223"/>
        <v>-25</v>
      </c>
      <c r="AX109" s="106">
        <f t="shared" si="223"/>
        <v>-28</v>
      </c>
      <c r="AY109" s="106">
        <f t="shared" si="223"/>
        <v>43</v>
      </c>
      <c r="AZ109" s="107">
        <f t="shared" si="223"/>
        <v>77</v>
      </c>
    </row>
    <row r="110" spans="1:52" x14ac:dyDescent="0.25">
      <c r="A110" s="3"/>
      <c r="B110" s="29" t="s">
        <v>24</v>
      </c>
      <c r="C110" s="186">
        <v>3652</v>
      </c>
      <c r="D110" s="105">
        <v>3683</v>
      </c>
      <c r="E110" s="105">
        <v>3540</v>
      </c>
      <c r="F110" s="106">
        <v>3185</v>
      </c>
      <c r="G110" s="105">
        <v>3522</v>
      </c>
      <c r="H110" s="105">
        <v>3301</v>
      </c>
      <c r="I110" s="105">
        <v>3114</v>
      </c>
      <c r="J110" s="105">
        <v>3314</v>
      </c>
      <c r="K110" s="105">
        <v>3230</v>
      </c>
      <c r="L110" s="105">
        <v>3457</v>
      </c>
      <c r="M110" s="105">
        <v>3608</v>
      </c>
      <c r="N110" s="107">
        <v>3382</v>
      </c>
      <c r="O110" s="106">
        <v>3585</v>
      </c>
      <c r="P110" s="105">
        <v>3117</v>
      </c>
      <c r="Q110" s="105">
        <v>3362</v>
      </c>
      <c r="R110" s="105">
        <v>3396</v>
      </c>
      <c r="S110" s="105">
        <v>3099</v>
      </c>
      <c r="T110" s="105">
        <v>3188</v>
      </c>
      <c r="U110" s="105">
        <v>3263</v>
      </c>
      <c r="V110" s="105">
        <v>3223</v>
      </c>
      <c r="W110" s="105">
        <v>3230</v>
      </c>
      <c r="X110" s="168">
        <v>3284</v>
      </c>
      <c r="Y110" s="106">
        <v>3492</v>
      </c>
      <c r="Z110" s="105">
        <v>3464</v>
      </c>
      <c r="AA110" s="46">
        <v>3798</v>
      </c>
      <c r="AB110" s="46">
        <v>3427</v>
      </c>
      <c r="AC110" s="46">
        <v>3451</v>
      </c>
      <c r="AD110" s="46">
        <v>3476</v>
      </c>
      <c r="AE110" s="46">
        <v>3163</v>
      </c>
      <c r="AF110" s="46">
        <v>3247</v>
      </c>
      <c r="AG110" s="242">
        <v>3052</v>
      </c>
      <c r="AH110" s="106">
        <f t="shared" si="222"/>
        <v>67</v>
      </c>
      <c r="AI110" s="106">
        <f t="shared" si="222"/>
        <v>566</v>
      </c>
      <c r="AJ110" s="106">
        <f t="shared" si="222"/>
        <v>178</v>
      </c>
      <c r="AK110" s="106">
        <f t="shared" si="222"/>
        <v>-211</v>
      </c>
      <c r="AL110" s="106">
        <f t="shared" si="222"/>
        <v>423</v>
      </c>
      <c r="AM110" s="106">
        <f t="shared" si="222"/>
        <v>113</v>
      </c>
      <c r="AN110" s="106">
        <f t="shared" si="222"/>
        <v>-149</v>
      </c>
      <c r="AO110" s="106">
        <f t="shared" si="222"/>
        <v>91</v>
      </c>
      <c r="AP110" s="106">
        <f t="shared" si="222"/>
        <v>0</v>
      </c>
      <c r="AQ110" s="106">
        <f t="shared" si="222"/>
        <v>173</v>
      </c>
      <c r="AR110" s="106">
        <f t="shared" si="223"/>
        <v>116</v>
      </c>
      <c r="AS110" s="106">
        <f t="shared" si="223"/>
        <v>-82</v>
      </c>
      <c r="AT110" s="106">
        <f t="shared" si="223"/>
        <v>-213</v>
      </c>
      <c r="AU110" s="106">
        <f t="shared" si="223"/>
        <v>-310</v>
      </c>
      <c r="AV110" s="106">
        <f t="shared" si="223"/>
        <v>-89</v>
      </c>
      <c r="AW110" s="106">
        <f t="shared" si="223"/>
        <v>-80</v>
      </c>
      <c r="AX110" s="106">
        <f t="shared" si="223"/>
        <v>-64</v>
      </c>
      <c r="AY110" s="106">
        <f t="shared" si="223"/>
        <v>-59</v>
      </c>
      <c r="AZ110" s="107">
        <f t="shared" si="223"/>
        <v>211</v>
      </c>
    </row>
    <row r="111" spans="1:52" x14ac:dyDescent="0.25">
      <c r="A111" s="3"/>
      <c r="B111" s="29" t="s">
        <v>25</v>
      </c>
      <c r="C111" s="186">
        <v>417</v>
      </c>
      <c r="D111" s="105">
        <v>508</v>
      </c>
      <c r="E111" s="105">
        <v>492</v>
      </c>
      <c r="F111" s="106">
        <v>456</v>
      </c>
      <c r="G111" s="105">
        <v>488</v>
      </c>
      <c r="H111" s="105">
        <v>447</v>
      </c>
      <c r="I111" s="105">
        <v>455</v>
      </c>
      <c r="J111" s="105">
        <v>476</v>
      </c>
      <c r="K111" s="105">
        <v>472</v>
      </c>
      <c r="L111" s="105">
        <v>490</v>
      </c>
      <c r="M111" s="105">
        <v>485</v>
      </c>
      <c r="N111" s="107">
        <v>477</v>
      </c>
      <c r="O111" s="106">
        <v>481</v>
      </c>
      <c r="P111" s="105">
        <v>412</v>
      </c>
      <c r="Q111" s="105">
        <v>471</v>
      </c>
      <c r="R111" s="105">
        <v>481</v>
      </c>
      <c r="S111" s="105">
        <v>442</v>
      </c>
      <c r="T111" s="105">
        <v>449</v>
      </c>
      <c r="U111" s="105">
        <v>457</v>
      </c>
      <c r="V111" s="105">
        <v>465</v>
      </c>
      <c r="W111" s="105">
        <v>439</v>
      </c>
      <c r="X111" s="168">
        <v>466</v>
      </c>
      <c r="Y111" s="106">
        <v>465</v>
      </c>
      <c r="Z111" s="105">
        <v>470</v>
      </c>
      <c r="AA111" s="46">
        <v>509</v>
      </c>
      <c r="AB111" s="46">
        <v>491</v>
      </c>
      <c r="AC111" s="46">
        <v>478</v>
      </c>
      <c r="AD111" s="46">
        <v>492</v>
      </c>
      <c r="AE111" s="46">
        <v>442</v>
      </c>
      <c r="AF111" s="46">
        <v>466</v>
      </c>
      <c r="AG111" s="242">
        <v>436</v>
      </c>
      <c r="AH111" s="106">
        <f t="shared" si="222"/>
        <v>-64</v>
      </c>
      <c r="AI111" s="106">
        <f t="shared" si="222"/>
        <v>96</v>
      </c>
      <c r="AJ111" s="106">
        <f t="shared" si="222"/>
        <v>21</v>
      </c>
      <c r="AK111" s="106">
        <f t="shared" si="222"/>
        <v>-25</v>
      </c>
      <c r="AL111" s="106">
        <f t="shared" si="222"/>
        <v>46</v>
      </c>
      <c r="AM111" s="106">
        <f t="shared" si="222"/>
        <v>-2</v>
      </c>
      <c r="AN111" s="106">
        <f t="shared" si="222"/>
        <v>-2</v>
      </c>
      <c r="AO111" s="106">
        <f t="shared" si="222"/>
        <v>11</v>
      </c>
      <c r="AP111" s="106">
        <f t="shared" si="222"/>
        <v>33</v>
      </c>
      <c r="AQ111" s="106">
        <f t="shared" si="222"/>
        <v>24</v>
      </c>
      <c r="AR111" s="106">
        <f t="shared" si="223"/>
        <v>20</v>
      </c>
      <c r="AS111" s="106">
        <f t="shared" si="223"/>
        <v>7</v>
      </c>
      <c r="AT111" s="106">
        <f t="shared" si="223"/>
        <v>-28</v>
      </c>
      <c r="AU111" s="106">
        <f t="shared" si="223"/>
        <v>-79</v>
      </c>
      <c r="AV111" s="106">
        <f t="shared" si="223"/>
        <v>-7</v>
      </c>
      <c r="AW111" s="106">
        <f t="shared" si="223"/>
        <v>-11</v>
      </c>
      <c r="AX111" s="106">
        <f t="shared" si="223"/>
        <v>0</v>
      </c>
      <c r="AY111" s="106">
        <f t="shared" si="223"/>
        <v>-17</v>
      </c>
      <c r="AZ111" s="107">
        <f t="shared" si="223"/>
        <v>21</v>
      </c>
    </row>
    <row r="112" spans="1:52" x14ac:dyDescent="0.25">
      <c r="A112" s="3"/>
      <c r="B112" s="29" t="s">
        <v>26</v>
      </c>
      <c r="C112" s="186">
        <v>57</v>
      </c>
      <c r="D112" s="105">
        <v>100</v>
      </c>
      <c r="E112" s="105">
        <v>102</v>
      </c>
      <c r="F112" s="106">
        <v>90</v>
      </c>
      <c r="G112" s="105">
        <v>93</v>
      </c>
      <c r="H112" s="105">
        <v>98</v>
      </c>
      <c r="I112" s="105">
        <v>100</v>
      </c>
      <c r="J112" s="105">
        <v>102</v>
      </c>
      <c r="K112" s="105">
        <v>101</v>
      </c>
      <c r="L112" s="105">
        <v>89</v>
      </c>
      <c r="M112" s="105">
        <v>98</v>
      </c>
      <c r="N112" s="107">
        <v>90</v>
      </c>
      <c r="O112" s="106">
        <v>88</v>
      </c>
      <c r="P112" s="105">
        <v>79</v>
      </c>
      <c r="Q112" s="105">
        <v>95</v>
      </c>
      <c r="R112" s="105">
        <v>95</v>
      </c>
      <c r="S112" s="105">
        <v>90</v>
      </c>
      <c r="T112" s="105">
        <v>95</v>
      </c>
      <c r="U112" s="105">
        <v>93</v>
      </c>
      <c r="V112" s="105">
        <v>95</v>
      </c>
      <c r="W112" s="105">
        <v>88</v>
      </c>
      <c r="X112" s="168">
        <v>88</v>
      </c>
      <c r="Y112" s="106">
        <v>88</v>
      </c>
      <c r="Z112" s="105">
        <v>88</v>
      </c>
      <c r="AA112" s="46">
        <v>77</v>
      </c>
      <c r="AB112" s="46">
        <v>98</v>
      </c>
      <c r="AC112" s="46">
        <v>97</v>
      </c>
      <c r="AD112" s="46">
        <v>101</v>
      </c>
      <c r="AE112" s="46">
        <v>84</v>
      </c>
      <c r="AF112" s="46">
        <v>99</v>
      </c>
      <c r="AG112" s="242">
        <v>95</v>
      </c>
      <c r="AH112" s="106">
        <f t="shared" si="222"/>
        <v>-31</v>
      </c>
      <c r="AI112" s="106">
        <f t="shared" si="222"/>
        <v>21</v>
      </c>
      <c r="AJ112" s="106">
        <f t="shared" si="222"/>
        <v>7</v>
      </c>
      <c r="AK112" s="106">
        <f t="shared" si="222"/>
        <v>-5</v>
      </c>
      <c r="AL112" s="106">
        <f t="shared" si="222"/>
        <v>3</v>
      </c>
      <c r="AM112" s="106">
        <f t="shared" si="222"/>
        <v>3</v>
      </c>
      <c r="AN112" s="106">
        <f t="shared" si="222"/>
        <v>7</v>
      </c>
      <c r="AO112" s="106">
        <f t="shared" si="222"/>
        <v>7</v>
      </c>
      <c r="AP112" s="106">
        <f t="shared" si="222"/>
        <v>13</v>
      </c>
      <c r="AQ112" s="106">
        <f t="shared" si="222"/>
        <v>1</v>
      </c>
      <c r="AR112" s="106">
        <f t="shared" si="223"/>
        <v>10</v>
      </c>
      <c r="AS112" s="106">
        <f t="shared" si="223"/>
        <v>2</v>
      </c>
      <c r="AT112" s="106">
        <f t="shared" si="223"/>
        <v>11</v>
      </c>
      <c r="AU112" s="106">
        <f t="shared" si="223"/>
        <v>-19</v>
      </c>
      <c r="AV112" s="106">
        <f t="shared" si="223"/>
        <v>-2</v>
      </c>
      <c r="AW112" s="106">
        <f t="shared" si="223"/>
        <v>-6</v>
      </c>
      <c r="AX112" s="106">
        <f t="shared" si="223"/>
        <v>6</v>
      </c>
      <c r="AY112" s="106">
        <f t="shared" si="223"/>
        <v>-4</v>
      </c>
      <c r="AZ112" s="107">
        <f t="shared" si="223"/>
        <v>-2</v>
      </c>
    </row>
    <row r="113" spans="1:52" ht="15.75" thickBot="1" x14ac:dyDescent="0.3">
      <c r="A113" s="3"/>
      <c r="B113" s="31" t="s">
        <v>27</v>
      </c>
      <c r="C113" s="108">
        <f>SUM(C108:C112)</f>
        <v>29239</v>
      </c>
      <c r="D113" s="50">
        <f>SUM(D108:D112)</f>
        <v>28766</v>
      </c>
      <c r="E113" s="50">
        <f t="shared" ref="E113:AN113" si="224">SUM(E108:E112)</f>
        <v>28404</v>
      </c>
      <c r="F113" s="50">
        <f t="shared" si="224"/>
        <v>25883</v>
      </c>
      <c r="G113" s="50">
        <f t="shared" si="224"/>
        <v>27864</v>
      </c>
      <c r="H113" s="50">
        <f t="shared" si="224"/>
        <v>26357</v>
      </c>
      <c r="I113" s="50">
        <f t="shared" si="224"/>
        <v>25425</v>
      </c>
      <c r="J113" s="50">
        <f t="shared" si="224"/>
        <v>26917</v>
      </c>
      <c r="K113" s="50">
        <f t="shared" si="224"/>
        <v>25538</v>
      </c>
      <c r="L113" s="50">
        <f t="shared" si="224"/>
        <v>27026</v>
      </c>
      <c r="M113" s="50">
        <f t="shared" si="224"/>
        <v>28323</v>
      </c>
      <c r="N113" s="147">
        <f t="shared" si="224"/>
        <v>26684</v>
      </c>
      <c r="O113" s="50">
        <f t="shared" si="224"/>
        <v>28334</v>
      </c>
      <c r="P113" s="50">
        <f t="shared" si="224"/>
        <v>27349</v>
      </c>
      <c r="Q113" s="50">
        <f>SUM(Q108:Q112)</f>
        <v>26896</v>
      </c>
      <c r="R113" s="50">
        <f t="shared" si="224"/>
        <v>27420</v>
      </c>
      <c r="S113" s="50">
        <f t="shared" si="224"/>
        <v>25820</v>
      </c>
      <c r="T113" s="50">
        <f t="shared" si="224"/>
        <v>25472</v>
      </c>
      <c r="U113" s="50">
        <f t="shared" si="224"/>
        <v>25638</v>
      </c>
      <c r="V113" s="50">
        <f t="shared" ref="V113:X113" si="225">SUM(V108:V112)</f>
        <v>26223</v>
      </c>
      <c r="W113" s="50">
        <f t="shared" si="225"/>
        <v>25795</v>
      </c>
      <c r="X113" s="156">
        <f t="shared" si="225"/>
        <v>26112</v>
      </c>
      <c r="Y113" s="50">
        <f t="shared" ref="Y113:AB113" si="226">SUM(Y108:Y112)</f>
        <v>28025</v>
      </c>
      <c r="Z113" s="50">
        <f t="shared" si="226"/>
        <v>27086</v>
      </c>
      <c r="AA113" s="50">
        <f t="shared" si="226"/>
        <v>30226</v>
      </c>
      <c r="AB113" s="50">
        <f t="shared" si="226"/>
        <v>27258</v>
      </c>
      <c r="AC113" s="50">
        <f t="shared" ref="AC113:AF113" si="227">SUM(AC108:AC112)</f>
        <v>26724</v>
      </c>
      <c r="AD113" s="50">
        <f t="shared" si="227"/>
        <v>27146</v>
      </c>
      <c r="AE113" s="50">
        <f t="shared" si="227"/>
        <v>25801</v>
      </c>
      <c r="AF113" s="50">
        <f t="shared" si="227"/>
        <v>25979</v>
      </c>
      <c r="AG113" s="227">
        <f t="shared" ref="AG113" si="228">SUM(AG108:AG112)</f>
        <v>25811</v>
      </c>
      <c r="AH113" s="50">
        <f t="shared" si="224"/>
        <v>905</v>
      </c>
      <c r="AI113" s="50">
        <f t="shared" si="224"/>
        <v>1417</v>
      </c>
      <c r="AJ113" s="50">
        <f t="shared" si="224"/>
        <v>1508</v>
      </c>
      <c r="AK113" s="50">
        <f t="shared" si="224"/>
        <v>-1537</v>
      </c>
      <c r="AL113" s="50">
        <f t="shared" si="224"/>
        <v>2044</v>
      </c>
      <c r="AM113" s="50">
        <f t="shared" si="224"/>
        <v>885</v>
      </c>
      <c r="AN113" s="50">
        <f t="shared" si="224"/>
        <v>-213</v>
      </c>
      <c r="AO113" s="50">
        <f t="shared" ref="AO113:AP113" si="229">SUM(AO108:AO112)</f>
        <v>694</v>
      </c>
      <c r="AP113" s="50">
        <f t="shared" si="229"/>
        <v>-257</v>
      </c>
      <c r="AQ113" s="50">
        <f t="shared" ref="AQ113:AR113" si="230">SUM(AQ108:AQ112)</f>
        <v>914</v>
      </c>
      <c r="AR113" s="50">
        <f t="shared" si="230"/>
        <v>298</v>
      </c>
      <c r="AS113" s="50">
        <f t="shared" ref="AS113:AT113" si="231">SUM(AS108:AS112)</f>
        <v>-402</v>
      </c>
      <c r="AT113" s="50">
        <f t="shared" si="231"/>
        <v>-1892</v>
      </c>
      <c r="AU113" s="50">
        <f t="shared" ref="AU113:AV113" si="232">SUM(AU108:AU112)</f>
        <v>91</v>
      </c>
      <c r="AV113" s="50">
        <f t="shared" si="232"/>
        <v>172</v>
      </c>
      <c r="AW113" s="50">
        <f t="shared" ref="AW113:AX113" si="233">SUM(AW108:AW112)</f>
        <v>274</v>
      </c>
      <c r="AX113" s="50">
        <f t="shared" si="233"/>
        <v>19</v>
      </c>
      <c r="AY113" s="50">
        <f t="shared" ref="AY113:AZ113" si="234">SUM(AY108:AY112)</f>
        <v>-507</v>
      </c>
      <c r="AZ113" s="49">
        <f t="shared" si="234"/>
        <v>-173</v>
      </c>
    </row>
    <row r="114" spans="1:52" x14ac:dyDescent="0.25">
      <c r="A114" s="3">
        <f>+A107+1</f>
        <v>16</v>
      </c>
      <c r="B114" s="36" t="s">
        <v>42</v>
      </c>
      <c r="C114" s="109"/>
      <c r="D114" s="110"/>
      <c r="E114" s="110"/>
      <c r="F114" s="111"/>
      <c r="G114" s="110"/>
      <c r="H114" s="110"/>
      <c r="I114" s="110"/>
      <c r="J114" s="110"/>
      <c r="K114" s="110"/>
      <c r="L114" s="110"/>
      <c r="M114" s="110"/>
      <c r="N114" s="112"/>
      <c r="O114" s="109"/>
      <c r="P114" s="110"/>
      <c r="Q114" s="110"/>
      <c r="R114" s="110"/>
      <c r="S114" s="110"/>
      <c r="T114" s="110"/>
      <c r="U114" s="110"/>
      <c r="V114" s="110"/>
      <c r="W114" s="110"/>
      <c r="X114" s="207"/>
      <c r="Y114" s="111"/>
      <c r="Z114" s="110"/>
      <c r="AA114" s="110"/>
      <c r="AB114" s="110"/>
      <c r="AC114" s="110"/>
      <c r="AD114" s="110"/>
      <c r="AE114" s="110"/>
      <c r="AF114" s="110"/>
      <c r="AG114" s="243"/>
      <c r="AH114" s="111"/>
      <c r="AI114" s="113"/>
      <c r="AJ114" s="114"/>
      <c r="AK114" s="114"/>
      <c r="AL114" s="114"/>
      <c r="AM114" s="114"/>
      <c r="AN114" s="114"/>
      <c r="AO114" s="114"/>
      <c r="AP114" s="114"/>
      <c r="AQ114" s="114"/>
      <c r="AR114" s="114"/>
      <c r="AS114" s="114"/>
      <c r="AT114" s="114"/>
      <c r="AU114" s="114"/>
      <c r="AV114" s="114"/>
      <c r="AW114" s="114"/>
      <c r="AX114" s="114"/>
      <c r="AY114" s="114"/>
      <c r="AZ114" s="115"/>
    </row>
    <row r="115" spans="1:52" x14ac:dyDescent="0.25">
      <c r="A115" s="3"/>
      <c r="B115" s="29" t="s">
        <v>22</v>
      </c>
      <c r="C115" s="86">
        <f>C94-C101</f>
        <v>-418267.65999999829</v>
      </c>
      <c r="D115" s="78">
        <f>D94-D101</f>
        <v>-745507.80999999959</v>
      </c>
      <c r="E115" s="78">
        <f t="shared" ref="E115:U115" si="235">E94-E101</f>
        <v>-1555375.9400000004</v>
      </c>
      <c r="F115" s="78">
        <f t="shared" si="235"/>
        <v>-1132439.7699999998</v>
      </c>
      <c r="G115" s="78">
        <f t="shared" si="235"/>
        <v>-1159967.25</v>
      </c>
      <c r="H115" s="78">
        <f t="shared" si="235"/>
        <v>-768359.6</v>
      </c>
      <c r="I115" s="78">
        <f t="shared" si="235"/>
        <v>-575958.74999999988</v>
      </c>
      <c r="J115" s="78">
        <f t="shared" si="235"/>
        <v>-521692.62999999966</v>
      </c>
      <c r="K115" s="78">
        <f t="shared" si="235"/>
        <v>1089930.9300000002</v>
      </c>
      <c r="L115" s="78">
        <f t="shared" si="235"/>
        <v>1777208.8000000017</v>
      </c>
      <c r="M115" s="78">
        <f t="shared" si="235"/>
        <v>1473060.4299999997</v>
      </c>
      <c r="N115" s="77">
        <f t="shared" si="235"/>
        <v>1386828.0199999996</v>
      </c>
      <c r="O115" s="78">
        <f t="shared" si="235"/>
        <v>-656089.87000000011</v>
      </c>
      <c r="P115" s="78">
        <f t="shared" si="235"/>
        <v>-236518.37000000011</v>
      </c>
      <c r="Q115" s="78">
        <f>Q94-Q101</f>
        <v>-486836.71999999974</v>
      </c>
      <c r="R115" s="78">
        <f t="shared" si="235"/>
        <v>-1438019</v>
      </c>
      <c r="S115" s="78">
        <f t="shared" si="235"/>
        <v>-781360.24000000011</v>
      </c>
      <c r="T115" s="78">
        <f t="shared" si="235"/>
        <v>-559983.74</v>
      </c>
      <c r="U115" s="78">
        <f t="shared" si="235"/>
        <v>-481482.83999999997</v>
      </c>
      <c r="V115" s="78">
        <f t="shared" ref="V115" si="236">V94-V101</f>
        <v>-198803.04000000004</v>
      </c>
      <c r="W115" s="78">
        <f t="shared" ref="W115:Y119" si="237">W94-W101</f>
        <v>807318.31999999983</v>
      </c>
      <c r="X115" s="163">
        <f t="shared" si="237"/>
        <v>1586493.2199999988</v>
      </c>
      <c r="Y115" s="78">
        <f t="shared" si="237"/>
        <v>2253922.6900000004</v>
      </c>
      <c r="Z115" s="78">
        <f t="shared" ref="Z115:AB119" si="238">Z94-Z101</f>
        <v>1761216.330000001</v>
      </c>
      <c r="AA115" s="78">
        <f t="shared" si="238"/>
        <v>-566303.89999999944</v>
      </c>
      <c r="AB115" s="78">
        <f t="shared" si="238"/>
        <v>-248823.22000000067</v>
      </c>
      <c r="AC115" s="78">
        <f t="shared" ref="AC115:AD119" si="239">AC94-AC101</f>
        <v>-772254.81</v>
      </c>
      <c r="AD115" s="78">
        <f t="shared" si="239"/>
        <v>-1212906.7599999998</v>
      </c>
      <c r="AE115" s="78">
        <f t="shared" ref="AE115:AF115" si="240">AE94-AE101</f>
        <v>-874893.73</v>
      </c>
      <c r="AF115" s="78">
        <f t="shared" si="240"/>
        <v>-897548.89000000013</v>
      </c>
      <c r="AG115" s="240">
        <f t="shared" ref="AG115" si="241">AG94-AG101</f>
        <v>-757444.63</v>
      </c>
      <c r="AH115" s="78">
        <f t="shared" ref="AH115:AQ119" si="242">C115-O115</f>
        <v>237822.21000000183</v>
      </c>
      <c r="AI115" s="78">
        <f t="shared" si="242"/>
        <v>-508989.43999999948</v>
      </c>
      <c r="AJ115" s="78">
        <f t="shared" si="242"/>
        <v>-1068539.2200000007</v>
      </c>
      <c r="AK115" s="78">
        <f t="shared" si="242"/>
        <v>305579.23000000021</v>
      </c>
      <c r="AL115" s="78">
        <f t="shared" si="242"/>
        <v>-378607.00999999989</v>
      </c>
      <c r="AM115" s="78">
        <f t="shared" si="242"/>
        <v>-208375.86</v>
      </c>
      <c r="AN115" s="78">
        <f t="shared" si="242"/>
        <v>-94475.909999999916</v>
      </c>
      <c r="AO115" s="78">
        <f t="shared" si="242"/>
        <v>-322889.58999999962</v>
      </c>
      <c r="AP115" s="78">
        <f t="shared" si="242"/>
        <v>282612.61000000034</v>
      </c>
      <c r="AQ115" s="78">
        <f t="shared" si="242"/>
        <v>190715.58000000287</v>
      </c>
      <c r="AR115" s="78">
        <f t="shared" ref="AR115:AZ119" si="243">M115-Y115</f>
        <v>-780862.26000000071</v>
      </c>
      <c r="AS115" s="78">
        <f t="shared" si="243"/>
        <v>-374388.31000000145</v>
      </c>
      <c r="AT115" s="78">
        <f t="shared" si="243"/>
        <v>-89785.970000000671</v>
      </c>
      <c r="AU115" s="78">
        <f t="shared" si="243"/>
        <v>12304.850000000559</v>
      </c>
      <c r="AV115" s="78">
        <f t="shared" si="243"/>
        <v>285418.09000000032</v>
      </c>
      <c r="AW115" s="78">
        <f t="shared" si="243"/>
        <v>-225112.24000000022</v>
      </c>
      <c r="AX115" s="78">
        <f t="shared" si="243"/>
        <v>93533.489999999874</v>
      </c>
      <c r="AY115" s="78">
        <f t="shared" si="243"/>
        <v>337565.15000000014</v>
      </c>
      <c r="AZ115" s="77">
        <f t="shared" si="243"/>
        <v>275961.79000000004</v>
      </c>
    </row>
    <row r="116" spans="1:52" x14ac:dyDescent="0.25">
      <c r="A116" s="3"/>
      <c r="B116" s="29" t="s">
        <v>23</v>
      </c>
      <c r="C116" s="86">
        <f t="shared" ref="C116:D119" si="244">C95-C102</f>
        <v>627449.21</v>
      </c>
      <c r="D116" s="78">
        <f t="shared" si="244"/>
        <v>426920.80999999982</v>
      </c>
      <c r="E116" s="78">
        <f t="shared" ref="E116:U116" si="245">E95-E102</f>
        <v>103693.90999999997</v>
      </c>
      <c r="F116" s="78">
        <f t="shared" si="245"/>
        <v>-9970.4500000000116</v>
      </c>
      <c r="G116" s="78">
        <f t="shared" si="245"/>
        <v>-68817.599999999977</v>
      </c>
      <c r="H116" s="78">
        <f t="shared" si="245"/>
        <v>-101834.97</v>
      </c>
      <c r="I116" s="78">
        <f t="shared" si="245"/>
        <v>-105581.34</v>
      </c>
      <c r="J116" s="78">
        <f t="shared" si="245"/>
        <v>-81669.76999999999</v>
      </c>
      <c r="K116" s="78">
        <f t="shared" si="245"/>
        <v>208458.75</v>
      </c>
      <c r="L116" s="78">
        <f t="shared" si="245"/>
        <v>482162.31000000017</v>
      </c>
      <c r="M116" s="78">
        <f t="shared" si="245"/>
        <v>589210.8600000001</v>
      </c>
      <c r="N116" s="77">
        <f t="shared" si="245"/>
        <v>656347.05000000016</v>
      </c>
      <c r="O116" s="78">
        <f t="shared" si="245"/>
        <v>473933.83000000007</v>
      </c>
      <c r="P116" s="78">
        <f t="shared" si="245"/>
        <v>287794.84999999998</v>
      </c>
      <c r="Q116" s="78">
        <f>Q95-Q102</f>
        <v>193070.40999999992</v>
      </c>
      <c r="R116" s="78">
        <f t="shared" si="245"/>
        <v>-20188</v>
      </c>
      <c r="S116" s="78">
        <f t="shared" si="245"/>
        <v>-30647.690000000002</v>
      </c>
      <c r="T116" s="78">
        <f t="shared" si="245"/>
        <v>-4536.9000000000233</v>
      </c>
      <c r="U116" s="78">
        <f t="shared" si="245"/>
        <v>-6449.7299999999814</v>
      </c>
      <c r="V116" s="78">
        <f t="shared" ref="V116" si="246">V95-V102</f>
        <v>58835.139999999985</v>
      </c>
      <c r="W116" s="78">
        <f t="shared" ref="W116:X116" si="247">W95-W102</f>
        <v>225134.86</v>
      </c>
      <c r="X116" s="163">
        <f t="shared" si="247"/>
        <v>427394.14999999991</v>
      </c>
      <c r="Y116" s="78">
        <f t="shared" si="237"/>
        <v>669811.69999999995</v>
      </c>
      <c r="Z116" s="78">
        <f t="shared" ref="Z116:AA116" si="248">Z95-Z102</f>
        <v>666913.63</v>
      </c>
      <c r="AA116" s="78">
        <f t="shared" si="248"/>
        <v>427857.09000000008</v>
      </c>
      <c r="AB116" s="78">
        <f t="shared" si="238"/>
        <v>332404.41000000003</v>
      </c>
      <c r="AC116" s="78">
        <f t="shared" ref="AC116" si="249">AC95-AC102</f>
        <v>145411.01999999996</v>
      </c>
      <c r="AD116" s="78">
        <f t="shared" si="239"/>
        <v>-17886.710000000021</v>
      </c>
      <c r="AE116" s="78">
        <f t="shared" ref="AE116:AF116" si="250">AE95-AE102</f>
        <v>-26733.209999999992</v>
      </c>
      <c r="AF116" s="78">
        <f t="shared" si="250"/>
        <v>-20283.75</v>
      </c>
      <c r="AG116" s="239">
        <f t="shared" ref="AG116" si="251">AG95-AG102</f>
        <v>-15684.880000000005</v>
      </c>
      <c r="AH116" s="78">
        <f t="shared" si="242"/>
        <v>153515.37999999989</v>
      </c>
      <c r="AI116" s="78">
        <f t="shared" si="242"/>
        <v>139125.95999999985</v>
      </c>
      <c r="AJ116" s="78">
        <f t="shared" si="242"/>
        <v>-89376.499999999942</v>
      </c>
      <c r="AK116" s="78">
        <f t="shared" si="242"/>
        <v>10217.549999999988</v>
      </c>
      <c r="AL116" s="78">
        <f t="shared" si="242"/>
        <v>-38169.909999999974</v>
      </c>
      <c r="AM116" s="78">
        <f t="shared" si="242"/>
        <v>-97298.069999999978</v>
      </c>
      <c r="AN116" s="78">
        <f t="shared" si="242"/>
        <v>-99131.610000000015</v>
      </c>
      <c r="AO116" s="78">
        <f t="shared" si="242"/>
        <v>-140504.90999999997</v>
      </c>
      <c r="AP116" s="78">
        <f t="shared" si="242"/>
        <v>-16676.109999999986</v>
      </c>
      <c r="AQ116" s="78">
        <f t="shared" si="242"/>
        <v>54768.160000000265</v>
      </c>
      <c r="AR116" s="78">
        <f t="shared" si="243"/>
        <v>-80600.839999999851</v>
      </c>
      <c r="AS116" s="78">
        <f t="shared" si="243"/>
        <v>-10566.579999999842</v>
      </c>
      <c r="AT116" s="78">
        <f t="shared" si="243"/>
        <v>46076.739999999991</v>
      </c>
      <c r="AU116" s="78">
        <f t="shared" si="243"/>
        <v>-44609.560000000056</v>
      </c>
      <c r="AV116" s="78">
        <f t="shared" si="243"/>
        <v>47659.389999999956</v>
      </c>
      <c r="AW116" s="78">
        <f t="shared" si="243"/>
        <v>-2301.289999999979</v>
      </c>
      <c r="AX116" s="78">
        <f t="shared" si="243"/>
        <v>-3914.4800000000105</v>
      </c>
      <c r="AY116" s="78">
        <f t="shared" si="243"/>
        <v>15746.849999999977</v>
      </c>
      <c r="AZ116" s="77">
        <f t="shared" si="243"/>
        <v>9235.1500000000233</v>
      </c>
    </row>
    <row r="117" spans="1:52" x14ac:dyDescent="0.25">
      <c r="A117" s="3"/>
      <c r="B117" s="29" t="s">
        <v>24</v>
      </c>
      <c r="C117" s="86">
        <f t="shared" si="244"/>
        <v>-528145.18999999994</v>
      </c>
      <c r="D117" s="78">
        <f t="shared" si="244"/>
        <v>-718225.94</v>
      </c>
      <c r="E117" s="78">
        <f t="shared" ref="E117:U117" si="252">E96-E103</f>
        <v>-532227.58000000007</v>
      </c>
      <c r="F117" s="78">
        <f t="shared" si="252"/>
        <v>-269377.25</v>
      </c>
      <c r="G117" s="78">
        <f t="shared" si="252"/>
        <v>-212849.98</v>
      </c>
      <c r="H117" s="78">
        <f t="shared" si="252"/>
        <v>-98718.77999999997</v>
      </c>
      <c r="I117" s="78">
        <f t="shared" si="252"/>
        <v>-48667.79999999993</v>
      </c>
      <c r="J117" s="78">
        <f t="shared" si="252"/>
        <v>-52182.489999999991</v>
      </c>
      <c r="K117" s="78">
        <f t="shared" si="252"/>
        <v>384700.91000000003</v>
      </c>
      <c r="L117" s="78">
        <f t="shared" si="252"/>
        <v>461183.51999999979</v>
      </c>
      <c r="M117" s="78">
        <f t="shared" si="252"/>
        <v>202361.39999999991</v>
      </c>
      <c r="N117" s="77">
        <f t="shared" si="252"/>
        <v>102277.4600000002</v>
      </c>
      <c r="O117" s="78">
        <f t="shared" si="252"/>
        <v>-471631.72</v>
      </c>
      <c r="P117" s="78">
        <f t="shared" si="252"/>
        <v>-167506.17999999993</v>
      </c>
      <c r="Q117" s="78">
        <f>Q96-Q103</f>
        <v>-410689.89</v>
      </c>
      <c r="R117" s="78">
        <f t="shared" si="252"/>
        <v>-450640</v>
      </c>
      <c r="S117" s="78">
        <f t="shared" si="252"/>
        <v>-126525.49000000002</v>
      </c>
      <c r="T117" s="78">
        <f t="shared" si="252"/>
        <v>-74500.829999999987</v>
      </c>
      <c r="U117" s="78">
        <f t="shared" si="252"/>
        <v>-101453.27999999997</v>
      </c>
      <c r="V117" s="78">
        <f t="shared" ref="V117" si="253">V96-V103</f>
        <v>4053.0100000000093</v>
      </c>
      <c r="W117" s="78">
        <f t="shared" ref="W117:X117" si="254">W96-W103</f>
        <v>269155.1100000001</v>
      </c>
      <c r="X117" s="163">
        <f t="shared" si="254"/>
        <v>400233.54999999981</v>
      </c>
      <c r="Y117" s="78">
        <f t="shared" si="237"/>
        <v>470844.37000000034</v>
      </c>
      <c r="Z117" s="78">
        <f t="shared" ref="Z117:AA117" si="255">Z96-Z103</f>
        <v>520736.70999999996</v>
      </c>
      <c r="AA117" s="78">
        <f t="shared" si="255"/>
        <v>-866496.82000000007</v>
      </c>
      <c r="AB117" s="78">
        <f t="shared" si="238"/>
        <v>-371743.44000000018</v>
      </c>
      <c r="AC117" s="78">
        <f t="shared" ref="AC117" si="256">AC96-AC103</f>
        <v>-428585.50000000012</v>
      </c>
      <c r="AD117" s="78">
        <f t="shared" si="239"/>
        <v>-321447.48000000004</v>
      </c>
      <c r="AE117" s="78">
        <f t="shared" ref="AE117:AF117" si="257">AE96-AE103</f>
        <v>-106808.43</v>
      </c>
      <c r="AF117" s="78">
        <f t="shared" si="257"/>
        <v>-95565.03</v>
      </c>
      <c r="AG117" s="239">
        <f t="shared" ref="AG117" si="258">AG96-AG103</f>
        <v>-29608.900000000023</v>
      </c>
      <c r="AH117" s="78">
        <f t="shared" si="242"/>
        <v>-56513.469999999972</v>
      </c>
      <c r="AI117" s="78">
        <f t="shared" si="242"/>
        <v>-550719.76</v>
      </c>
      <c r="AJ117" s="78">
        <f t="shared" si="242"/>
        <v>-121537.69000000006</v>
      </c>
      <c r="AK117" s="78">
        <f t="shared" si="242"/>
        <v>181262.75</v>
      </c>
      <c r="AL117" s="78">
        <f t="shared" si="242"/>
        <v>-86324.489999999991</v>
      </c>
      <c r="AM117" s="78">
        <f t="shared" si="242"/>
        <v>-24217.949999999983</v>
      </c>
      <c r="AN117" s="78">
        <f t="shared" si="242"/>
        <v>52785.48000000004</v>
      </c>
      <c r="AO117" s="78">
        <f t="shared" si="242"/>
        <v>-56235.5</v>
      </c>
      <c r="AP117" s="78">
        <f t="shared" si="242"/>
        <v>115545.79999999993</v>
      </c>
      <c r="AQ117" s="78">
        <f t="shared" si="242"/>
        <v>60949.969999999972</v>
      </c>
      <c r="AR117" s="78">
        <f t="shared" si="243"/>
        <v>-268482.97000000044</v>
      </c>
      <c r="AS117" s="78">
        <f t="shared" si="243"/>
        <v>-418459.24999999977</v>
      </c>
      <c r="AT117" s="78">
        <f t="shared" si="243"/>
        <v>394865.10000000009</v>
      </c>
      <c r="AU117" s="78">
        <f t="shared" si="243"/>
        <v>204237.26000000024</v>
      </c>
      <c r="AV117" s="78">
        <f t="shared" si="243"/>
        <v>17895.610000000102</v>
      </c>
      <c r="AW117" s="78">
        <f t="shared" si="243"/>
        <v>-129192.51999999996</v>
      </c>
      <c r="AX117" s="78">
        <f t="shared" si="243"/>
        <v>-19717.060000000027</v>
      </c>
      <c r="AY117" s="78">
        <f t="shared" si="243"/>
        <v>21064.200000000012</v>
      </c>
      <c r="AZ117" s="77">
        <f t="shared" si="243"/>
        <v>-71844.379999999946</v>
      </c>
    </row>
    <row r="118" spans="1:52" x14ac:dyDescent="0.25">
      <c r="A118" s="3"/>
      <c r="B118" s="29" t="s">
        <v>25</v>
      </c>
      <c r="C118" s="86">
        <f t="shared" si="244"/>
        <v>-6073.6700000001583</v>
      </c>
      <c r="D118" s="78">
        <f t="shared" si="244"/>
        <v>-774374.33000000007</v>
      </c>
      <c r="E118" s="78">
        <f t="shared" ref="E118:U118" si="259">E97-E104</f>
        <v>-323672.84000000008</v>
      </c>
      <c r="F118" s="78">
        <f t="shared" si="259"/>
        <v>-282698.95999999996</v>
      </c>
      <c r="G118" s="78">
        <f t="shared" si="259"/>
        <v>-151539.81</v>
      </c>
      <c r="H118" s="78">
        <f t="shared" si="259"/>
        <v>-44065.09</v>
      </c>
      <c r="I118" s="78">
        <f t="shared" si="259"/>
        <v>-11024.869999999995</v>
      </c>
      <c r="J118" s="78">
        <f t="shared" si="259"/>
        <v>82027.070000000007</v>
      </c>
      <c r="K118" s="78">
        <f t="shared" si="259"/>
        <v>381854.36</v>
      </c>
      <c r="L118" s="78">
        <f t="shared" si="259"/>
        <v>379397.9700000002</v>
      </c>
      <c r="M118" s="78">
        <f t="shared" si="259"/>
        <v>238080.10999999987</v>
      </c>
      <c r="N118" s="77">
        <f t="shared" si="259"/>
        <v>-101323.24999999977</v>
      </c>
      <c r="O118" s="78">
        <f t="shared" si="259"/>
        <v>-250463.97999999998</v>
      </c>
      <c r="P118" s="78">
        <f t="shared" si="259"/>
        <v>-106487.31999999995</v>
      </c>
      <c r="Q118" s="78">
        <f>Q97-Q104</f>
        <v>-287398.35000000003</v>
      </c>
      <c r="R118" s="78">
        <f t="shared" si="259"/>
        <v>-386044</v>
      </c>
      <c r="S118" s="78">
        <f t="shared" si="259"/>
        <v>-112315.40000000002</v>
      </c>
      <c r="T118" s="78">
        <f t="shared" si="259"/>
        <v>-34554.679999999993</v>
      </c>
      <c r="U118" s="78">
        <f t="shared" si="259"/>
        <v>5931.390000000014</v>
      </c>
      <c r="V118" s="78">
        <f t="shared" ref="V118" si="260">V97-V104</f>
        <v>89255.290000000037</v>
      </c>
      <c r="W118" s="78">
        <f t="shared" ref="W118:X118" si="261">W97-W104</f>
        <v>335543.47000000009</v>
      </c>
      <c r="X118" s="163">
        <f t="shared" si="261"/>
        <v>333701.09000000008</v>
      </c>
      <c r="Y118" s="78">
        <f t="shared" si="237"/>
        <v>500687.99</v>
      </c>
      <c r="Z118" s="78">
        <f t="shared" ref="Z118:AA118" si="262">Z97-Z104</f>
        <v>95224.229999999981</v>
      </c>
      <c r="AA118" s="78">
        <f t="shared" si="262"/>
        <v>-439156.54000000004</v>
      </c>
      <c r="AB118" s="78">
        <f t="shared" si="238"/>
        <v>-319774.41000000003</v>
      </c>
      <c r="AC118" s="78">
        <f t="shared" ref="AC118" si="263">AC97-AC104</f>
        <v>-224685.75</v>
      </c>
      <c r="AD118" s="78">
        <f t="shared" si="239"/>
        <v>-236547.49999999994</v>
      </c>
      <c r="AE118" s="78">
        <f t="shared" ref="AE118:AF118" si="264">AE97-AE104</f>
        <v>-51482.09</v>
      </c>
      <c r="AF118" s="78">
        <f t="shared" si="264"/>
        <v>-50583.979999999981</v>
      </c>
      <c r="AG118" s="239">
        <f t="shared" ref="AG118" si="265">AG97-AG104</f>
        <v>35210.380000000034</v>
      </c>
      <c r="AH118" s="78">
        <f t="shared" si="242"/>
        <v>244390.30999999982</v>
      </c>
      <c r="AI118" s="78">
        <f t="shared" si="242"/>
        <v>-667887.01000000013</v>
      </c>
      <c r="AJ118" s="78">
        <f t="shared" si="242"/>
        <v>-36274.490000000049</v>
      </c>
      <c r="AK118" s="78">
        <f t="shared" si="242"/>
        <v>103345.04000000004</v>
      </c>
      <c r="AL118" s="78">
        <f t="shared" si="242"/>
        <v>-39224.409999999974</v>
      </c>
      <c r="AM118" s="78">
        <f t="shared" si="242"/>
        <v>-9510.4100000000035</v>
      </c>
      <c r="AN118" s="78">
        <f t="shared" si="242"/>
        <v>-16956.260000000009</v>
      </c>
      <c r="AO118" s="78">
        <f t="shared" si="242"/>
        <v>-7228.2200000000303</v>
      </c>
      <c r="AP118" s="78">
        <f t="shared" si="242"/>
        <v>46310.889999999898</v>
      </c>
      <c r="AQ118" s="78">
        <f t="shared" si="242"/>
        <v>45696.880000000121</v>
      </c>
      <c r="AR118" s="78">
        <f t="shared" si="243"/>
        <v>-262607.88000000012</v>
      </c>
      <c r="AS118" s="78">
        <f t="shared" si="243"/>
        <v>-196547.47999999975</v>
      </c>
      <c r="AT118" s="78">
        <f t="shared" si="243"/>
        <v>188692.56000000006</v>
      </c>
      <c r="AU118" s="78">
        <f t="shared" si="243"/>
        <v>213287.09000000008</v>
      </c>
      <c r="AV118" s="78">
        <f t="shared" si="243"/>
        <v>-62712.600000000035</v>
      </c>
      <c r="AW118" s="78">
        <f t="shared" si="243"/>
        <v>-149496.50000000006</v>
      </c>
      <c r="AX118" s="78">
        <f t="shared" si="243"/>
        <v>-60833.310000000027</v>
      </c>
      <c r="AY118" s="78">
        <f t="shared" si="243"/>
        <v>16029.299999999988</v>
      </c>
      <c r="AZ118" s="77">
        <f t="shared" si="243"/>
        <v>-29278.99000000002</v>
      </c>
    </row>
    <row r="119" spans="1:52" x14ac:dyDescent="0.25">
      <c r="A119" s="3"/>
      <c r="B119" s="29" t="s">
        <v>26</v>
      </c>
      <c r="C119" s="86">
        <f t="shared" si="244"/>
        <v>530492.33000000007</v>
      </c>
      <c r="D119" s="78">
        <f t="shared" si="244"/>
        <v>-813586.54</v>
      </c>
      <c r="E119" s="78">
        <f t="shared" ref="E119:U119" si="266">E98-E105</f>
        <v>-667187.68000000005</v>
      </c>
      <c r="F119" s="78">
        <f t="shared" si="266"/>
        <v>189634.51</v>
      </c>
      <c r="G119" s="78">
        <f t="shared" si="266"/>
        <v>-410476.48</v>
      </c>
      <c r="H119" s="78">
        <f t="shared" si="266"/>
        <v>-439012.55999999994</v>
      </c>
      <c r="I119" s="78">
        <f t="shared" si="266"/>
        <v>183620.10999999987</v>
      </c>
      <c r="J119" s="78">
        <f t="shared" si="266"/>
        <v>52699.169999999925</v>
      </c>
      <c r="K119" s="78">
        <f t="shared" si="266"/>
        <v>272952.63000000012</v>
      </c>
      <c r="L119" s="78">
        <f t="shared" si="266"/>
        <v>332371.70999999996</v>
      </c>
      <c r="M119" s="78">
        <f t="shared" si="266"/>
        <v>-311883.48999999976</v>
      </c>
      <c r="N119" s="77">
        <f t="shared" si="266"/>
        <v>86354.15000000014</v>
      </c>
      <c r="O119" s="78">
        <f t="shared" si="266"/>
        <v>-263180.05999999982</v>
      </c>
      <c r="P119" s="78">
        <f t="shared" si="266"/>
        <v>-341408.41000000015</v>
      </c>
      <c r="Q119" s="78">
        <f>Q98-Q105</f>
        <v>-278219.56000000006</v>
      </c>
      <c r="R119" s="78">
        <f t="shared" si="266"/>
        <v>-354984</v>
      </c>
      <c r="S119" s="78">
        <f t="shared" si="266"/>
        <v>135576.45999999996</v>
      </c>
      <c r="T119" s="78">
        <f t="shared" si="266"/>
        <v>9564.0500000000466</v>
      </c>
      <c r="U119" s="78">
        <f t="shared" si="266"/>
        <v>-264815.16000000003</v>
      </c>
      <c r="V119" s="78">
        <f t="shared" ref="V119" si="267">V98-V105</f>
        <v>254411.45999999996</v>
      </c>
      <c r="W119" s="78">
        <f t="shared" ref="W119:X119" si="268">W98-W105</f>
        <v>43980.540000000037</v>
      </c>
      <c r="X119" s="163">
        <f t="shared" si="268"/>
        <v>214885.16999999993</v>
      </c>
      <c r="Y119" s="78">
        <f t="shared" si="237"/>
        <v>23456.659999999916</v>
      </c>
      <c r="Z119" s="78">
        <f t="shared" ref="Z119:AA119" si="269">Z98-Z105</f>
        <v>-145243.18000000017</v>
      </c>
      <c r="AA119" s="78">
        <f t="shared" si="269"/>
        <v>62142.330000000075</v>
      </c>
      <c r="AB119" s="78">
        <f t="shared" si="238"/>
        <v>-588292.64999999991</v>
      </c>
      <c r="AC119" s="78">
        <f t="shared" ref="AC119" si="270">AC98-AC105</f>
        <v>-493166.07000000007</v>
      </c>
      <c r="AD119" s="78">
        <f t="shared" si="239"/>
        <v>-293929.32999999996</v>
      </c>
      <c r="AE119" s="78">
        <f t="shared" ref="AE119:AF119" si="271">AE98-AE105</f>
        <v>225577.65000000002</v>
      </c>
      <c r="AF119" s="78">
        <f t="shared" si="271"/>
        <v>-174940.36999999988</v>
      </c>
      <c r="AG119" s="239">
        <f t="shared" ref="AG119" si="272">AG98-AG105</f>
        <v>-60928.689999999944</v>
      </c>
      <c r="AH119" s="78">
        <f t="shared" si="242"/>
        <v>793672.3899999999</v>
      </c>
      <c r="AI119" s="78">
        <f t="shared" si="242"/>
        <v>-472178.12999999989</v>
      </c>
      <c r="AJ119" s="78">
        <f t="shared" si="242"/>
        <v>-388968.12</v>
      </c>
      <c r="AK119" s="78">
        <f t="shared" si="242"/>
        <v>544618.51</v>
      </c>
      <c r="AL119" s="78">
        <f t="shared" si="242"/>
        <v>-546052.93999999994</v>
      </c>
      <c r="AM119" s="78">
        <f t="shared" si="242"/>
        <v>-448576.61</v>
      </c>
      <c r="AN119" s="78">
        <f t="shared" si="242"/>
        <v>448435.2699999999</v>
      </c>
      <c r="AO119" s="78">
        <f t="shared" si="242"/>
        <v>-201712.29000000004</v>
      </c>
      <c r="AP119" s="78">
        <f t="shared" si="242"/>
        <v>228972.09000000008</v>
      </c>
      <c r="AQ119" s="78">
        <f t="shared" si="242"/>
        <v>117486.54000000004</v>
      </c>
      <c r="AR119" s="78">
        <f t="shared" si="243"/>
        <v>-335340.14999999967</v>
      </c>
      <c r="AS119" s="78">
        <f t="shared" si="243"/>
        <v>231597.33000000031</v>
      </c>
      <c r="AT119" s="78">
        <f t="shared" si="243"/>
        <v>-325322.3899999999</v>
      </c>
      <c r="AU119" s="78">
        <f t="shared" si="243"/>
        <v>246884.23999999976</v>
      </c>
      <c r="AV119" s="78">
        <f t="shared" si="243"/>
        <v>214946.51</v>
      </c>
      <c r="AW119" s="78">
        <f t="shared" si="243"/>
        <v>-61054.670000000042</v>
      </c>
      <c r="AX119" s="78">
        <f t="shared" si="243"/>
        <v>-90001.190000000061</v>
      </c>
      <c r="AY119" s="78">
        <f t="shared" si="243"/>
        <v>184504.41999999993</v>
      </c>
      <c r="AZ119" s="77">
        <f t="shared" si="243"/>
        <v>-203886.47000000009</v>
      </c>
    </row>
    <row r="120" spans="1:52" ht="15.75" thickBot="1" x14ac:dyDescent="0.3">
      <c r="A120" s="3"/>
      <c r="B120" s="31" t="s">
        <v>27</v>
      </c>
      <c r="C120" s="89">
        <f>SUM(C115:C119)</f>
        <v>205455.02000000165</v>
      </c>
      <c r="D120" s="71">
        <f>SUM(D115:D119)</f>
        <v>-2624773.8099999996</v>
      </c>
      <c r="E120" s="71">
        <f t="shared" ref="E120:U120" si="273">SUM(E115:E119)</f>
        <v>-2974770.1300000008</v>
      </c>
      <c r="F120" s="71">
        <f t="shared" si="273"/>
        <v>-1504851.9199999997</v>
      </c>
      <c r="G120" s="71">
        <f t="shared" si="273"/>
        <v>-2003651.12</v>
      </c>
      <c r="H120" s="71">
        <f t="shared" si="273"/>
        <v>-1451990.9999999998</v>
      </c>
      <c r="I120" s="71">
        <f t="shared" si="273"/>
        <v>-557612.64999999991</v>
      </c>
      <c r="J120" s="71">
        <f t="shared" si="273"/>
        <v>-520818.64999999967</v>
      </c>
      <c r="K120" s="71">
        <f t="shared" si="273"/>
        <v>2337897.58</v>
      </c>
      <c r="L120" s="71">
        <f t="shared" si="273"/>
        <v>3432324.3100000019</v>
      </c>
      <c r="M120" s="71">
        <f t="shared" si="273"/>
        <v>2190829.3099999996</v>
      </c>
      <c r="N120" s="70">
        <f t="shared" si="273"/>
        <v>2130483.4300000006</v>
      </c>
      <c r="O120" s="71">
        <f t="shared" si="273"/>
        <v>-1167431.7999999998</v>
      </c>
      <c r="P120" s="71">
        <f t="shared" si="273"/>
        <v>-564125.43000000017</v>
      </c>
      <c r="Q120" s="71">
        <f t="shared" si="273"/>
        <v>-1270074.1099999999</v>
      </c>
      <c r="R120" s="71">
        <f t="shared" si="273"/>
        <v>-2649875</v>
      </c>
      <c r="S120" s="71">
        <f t="shared" si="273"/>
        <v>-915272.36000000034</v>
      </c>
      <c r="T120" s="71">
        <f t="shared" si="273"/>
        <v>-664012.09999999986</v>
      </c>
      <c r="U120" s="71">
        <f t="shared" si="273"/>
        <v>-848269.61999999988</v>
      </c>
      <c r="V120" s="71">
        <f t="shared" ref="V120:X120" si="274">SUM(V115:V119)</f>
        <v>207751.85999999996</v>
      </c>
      <c r="W120" s="71">
        <f t="shared" si="274"/>
        <v>1681132.3000000003</v>
      </c>
      <c r="X120" s="159">
        <f t="shared" si="274"/>
        <v>2962707.1799999988</v>
      </c>
      <c r="Y120" s="71">
        <f t="shared" ref="Y120:AB120" si="275">SUM(Y115:Y119)</f>
        <v>3918723.4100000011</v>
      </c>
      <c r="Z120" s="71">
        <f t="shared" si="275"/>
        <v>2898847.7200000007</v>
      </c>
      <c r="AA120" s="71">
        <f t="shared" si="275"/>
        <v>-1381957.8399999994</v>
      </c>
      <c r="AB120" s="71">
        <f t="shared" si="275"/>
        <v>-1196229.3100000008</v>
      </c>
      <c r="AC120" s="71">
        <f t="shared" ref="AC120" si="276">SUM(AC115:AC119)</f>
        <v>-1773281.11</v>
      </c>
      <c r="AD120" s="71">
        <f t="shared" ref="AD120:AF120" si="277">SUM(AD115:AD119)</f>
        <v>-2082717.7799999998</v>
      </c>
      <c r="AE120" s="71">
        <f t="shared" si="277"/>
        <v>-834339.80999999994</v>
      </c>
      <c r="AF120" s="71">
        <f t="shared" si="277"/>
        <v>-1238922.02</v>
      </c>
      <c r="AG120" s="230">
        <f t="shared" ref="AG120" si="278">SUM(AG115:AG119)</f>
        <v>-828456.72</v>
      </c>
      <c r="AH120" s="71">
        <f>SUM(AH115:AH119)</f>
        <v>1372886.8200000015</v>
      </c>
      <c r="AI120" s="71">
        <f t="shared" ref="AI120:AN120" si="279">SUM(AI115:AI119)</f>
        <v>-2060648.3799999997</v>
      </c>
      <c r="AJ120" s="71">
        <f t="shared" si="279"/>
        <v>-1704696.0200000005</v>
      </c>
      <c r="AK120" s="71">
        <f t="shared" si="279"/>
        <v>1145023.0800000003</v>
      </c>
      <c r="AL120" s="71">
        <f t="shared" si="279"/>
        <v>-1088378.7599999998</v>
      </c>
      <c r="AM120" s="71">
        <f t="shared" si="279"/>
        <v>-787978.89999999991</v>
      </c>
      <c r="AN120" s="71">
        <f t="shared" si="279"/>
        <v>290656.96999999997</v>
      </c>
      <c r="AO120" s="71">
        <f t="shared" ref="AO120:AP120" si="280">SUM(AO115:AO119)</f>
        <v>-728570.50999999966</v>
      </c>
      <c r="AP120" s="71">
        <f t="shared" si="280"/>
        <v>656765.28000000026</v>
      </c>
      <c r="AQ120" s="71">
        <f t="shared" ref="AQ120:AR120" si="281">SUM(AQ115:AQ119)</f>
        <v>469617.13000000326</v>
      </c>
      <c r="AR120" s="71">
        <f t="shared" si="281"/>
        <v>-1727894.1000000008</v>
      </c>
      <c r="AS120" s="71">
        <f t="shared" ref="AS120:AT120" si="282">SUM(AS115:AS119)</f>
        <v>-768364.2900000005</v>
      </c>
      <c r="AT120" s="71">
        <f t="shared" si="282"/>
        <v>214526.03999999957</v>
      </c>
      <c r="AU120" s="71">
        <f t="shared" ref="AU120:AV120" si="283">SUM(AU115:AU119)</f>
        <v>632103.88000000059</v>
      </c>
      <c r="AV120" s="71">
        <f t="shared" si="283"/>
        <v>503207.00000000035</v>
      </c>
      <c r="AW120" s="71">
        <f t="shared" ref="AW120:AX120" si="284">SUM(AW115:AW119)</f>
        <v>-567157.2200000002</v>
      </c>
      <c r="AX120" s="71">
        <f t="shared" si="284"/>
        <v>-80932.55000000025</v>
      </c>
      <c r="AY120" s="71">
        <f t="shared" ref="AY120:AZ120" si="285">SUM(AY115:AY119)</f>
        <v>574909.92000000004</v>
      </c>
      <c r="AZ120" s="70">
        <f t="shared" si="285"/>
        <v>-19812.899999999994</v>
      </c>
    </row>
    <row r="121" spans="1:52" x14ac:dyDescent="0.25">
      <c r="A121" s="3">
        <f>+A114+1</f>
        <v>17</v>
      </c>
      <c r="B121" s="36" t="s">
        <v>43</v>
      </c>
      <c r="C121" s="51"/>
      <c r="D121" s="52"/>
      <c r="E121" s="52"/>
      <c r="F121" s="54"/>
      <c r="G121" s="52"/>
      <c r="H121" s="52"/>
      <c r="I121" s="52"/>
      <c r="J121" s="52"/>
      <c r="K121" s="52"/>
      <c r="L121" s="52"/>
      <c r="M121" s="52"/>
      <c r="N121" s="53"/>
      <c r="O121" s="51"/>
      <c r="P121" s="52"/>
      <c r="Q121" s="52"/>
      <c r="R121" s="110"/>
      <c r="S121" s="52"/>
      <c r="T121" s="52"/>
      <c r="U121" s="52"/>
      <c r="V121" s="52"/>
      <c r="W121" s="52"/>
      <c r="X121" s="196"/>
      <c r="Y121" s="54"/>
      <c r="Z121" s="52"/>
      <c r="AA121" s="52"/>
      <c r="AB121" s="52"/>
      <c r="AC121" s="52"/>
      <c r="AD121" s="52"/>
      <c r="AE121" s="52"/>
      <c r="AF121" s="52"/>
      <c r="AG121" s="244"/>
      <c r="AH121" s="54"/>
      <c r="AI121" s="55"/>
      <c r="AJ121" s="56"/>
      <c r="AK121" s="56"/>
      <c r="AL121" s="56"/>
      <c r="AM121" s="56"/>
      <c r="AN121" s="56"/>
      <c r="AO121" s="56"/>
      <c r="AP121" s="56"/>
      <c r="AQ121" s="56"/>
      <c r="AR121" s="56"/>
      <c r="AS121" s="56"/>
      <c r="AT121" s="56"/>
      <c r="AU121" s="56"/>
      <c r="AV121" s="56"/>
      <c r="AW121" s="56"/>
      <c r="AX121" s="56"/>
      <c r="AY121" s="56"/>
      <c r="AZ121" s="57"/>
    </row>
    <row r="122" spans="1:52" x14ac:dyDescent="0.25">
      <c r="A122" s="3"/>
      <c r="B122" s="29" t="s">
        <v>22</v>
      </c>
      <c r="C122" s="45"/>
      <c r="D122" s="46"/>
      <c r="E122" s="46"/>
      <c r="F122" s="48"/>
      <c r="G122" s="46"/>
      <c r="H122" s="48"/>
      <c r="I122" s="46"/>
      <c r="J122" s="48"/>
      <c r="K122" s="46"/>
      <c r="L122" s="48"/>
      <c r="M122" s="48"/>
      <c r="N122" s="116"/>
      <c r="O122" s="45"/>
      <c r="P122" s="48"/>
      <c r="Q122" s="187"/>
      <c r="R122" s="187"/>
      <c r="S122" s="48"/>
      <c r="T122" s="48"/>
      <c r="U122" s="48"/>
      <c r="V122" s="48"/>
      <c r="W122" s="48"/>
      <c r="X122" s="200"/>
      <c r="Y122" s="48"/>
      <c r="Z122" s="48"/>
      <c r="AA122" s="46"/>
      <c r="AB122" s="46"/>
      <c r="AC122" s="46"/>
      <c r="AD122" s="46"/>
      <c r="AE122" s="46"/>
      <c r="AF122" s="46"/>
      <c r="AG122" s="222"/>
      <c r="AH122" s="48">
        <f t="shared" ref="AH122:AQ126" si="286">C122-O122</f>
        <v>0</v>
      </c>
      <c r="AI122" s="48">
        <f t="shared" si="286"/>
        <v>0</v>
      </c>
      <c r="AJ122" s="48">
        <f t="shared" si="286"/>
        <v>0</v>
      </c>
      <c r="AK122" s="48">
        <f t="shared" si="286"/>
        <v>0</v>
      </c>
      <c r="AL122" s="48">
        <f t="shared" si="286"/>
        <v>0</v>
      </c>
      <c r="AM122" s="48">
        <f t="shared" si="286"/>
        <v>0</v>
      </c>
      <c r="AN122" s="48">
        <f t="shared" si="286"/>
        <v>0</v>
      </c>
      <c r="AO122" s="48">
        <f t="shared" si="286"/>
        <v>0</v>
      </c>
      <c r="AP122" s="48">
        <f t="shared" si="286"/>
        <v>0</v>
      </c>
      <c r="AQ122" s="48">
        <f t="shared" si="286"/>
        <v>0</v>
      </c>
      <c r="AR122" s="48">
        <f t="shared" ref="AR122:AZ126" si="287">M122-Y122</f>
        <v>0</v>
      </c>
      <c r="AS122" s="48">
        <f t="shared" si="287"/>
        <v>0</v>
      </c>
      <c r="AT122" s="48">
        <f t="shared" si="287"/>
        <v>0</v>
      </c>
      <c r="AU122" s="48">
        <f t="shared" si="287"/>
        <v>0</v>
      </c>
      <c r="AV122" s="48">
        <f t="shared" si="287"/>
        <v>0</v>
      </c>
      <c r="AW122" s="48">
        <f t="shared" si="287"/>
        <v>0</v>
      </c>
      <c r="AX122" s="48">
        <f t="shared" si="287"/>
        <v>0</v>
      </c>
      <c r="AY122" s="48">
        <f t="shared" si="287"/>
        <v>0</v>
      </c>
      <c r="AZ122" s="60">
        <f t="shared" si="287"/>
        <v>0</v>
      </c>
    </row>
    <row r="123" spans="1:52" x14ac:dyDescent="0.25">
      <c r="A123" s="3"/>
      <c r="B123" s="29" t="s">
        <v>23</v>
      </c>
      <c r="C123" s="45">
        <v>131</v>
      </c>
      <c r="D123" s="46">
        <v>135</v>
      </c>
      <c r="E123" s="46">
        <v>149</v>
      </c>
      <c r="F123" s="48">
        <v>148</v>
      </c>
      <c r="G123" s="46">
        <v>148</v>
      </c>
      <c r="H123" s="48">
        <v>136</v>
      </c>
      <c r="I123" s="46">
        <v>183</v>
      </c>
      <c r="J123" s="48">
        <v>161</v>
      </c>
      <c r="K123" s="46">
        <v>140</v>
      </c>
      <c r="L123" s="48">
        <v>136</v>
      </c>
      <c r="M123" s="48">
        <v>131</v>
      </c>
      <c r="N123" s="116">
        <v>126</v>
      </c>
      <c r="O123" s="45">
        <v>126</v>
      </c>
      <c r="P123" s="48">
        <v>124</v>
      </c>
      <c r="Q123" s="187">
        <v>85</v>
      </c>
      <c r="R123" s="187">
        <v>85</v>
      </c>
      <c r="S123" s="48">
        <v>109</v>
      </c>
      <c r="T123" s="48">
        <v>101</v>
      </c>
      <c r="U123" s="48">
        <v>108</v>
      </c>
      <c r="V123" s="48">
        <v>98</v>
      </c>
      <c r="W123" s="48">
        <v>91</v>
      </c>
      <c r="X123" s="200">
        <v>97</v>
      </c>
      <c r="Y123" s="48">
        <v>86</v>
      </c>
      <c r="Z123" s="48">
        <v>96</v>
      </c>
      <c r="AA123" s="46">
        <v>103</v>
      </c>
      <c r="AB123" s="46">
        <v>113</v>
      </c>
      <c r="AC123" s="46">
        <v>97</v>
      </c>
      <c r="AD123" s="46">
        <v>192</v>
      </c>
      <c r="AE123" s="46">
        <v>194</v>
      </c>
      <c r="AF123" s="46">
        <v>191</v>
      </c>
      <c r="AG123" s="222">
        <v>190</v>
      </c>
      <c r="AH123" s="48">
        <f t="shared" si="286"/>
        <v>5</v>
      </c>
      <c r="AI123" s="48">
        <f t="shared" si="286"/>
        <v>11</v>
      </c>
      <c r="AJ123" s="48">
        <f t="shared" si="286"/>
        <v>64</v>
      </c>
      <c r="AK123" s="48">
        <f t="shared" si="286"/>
        <v>63</v>
      </c>
      <c r="AL123" s="48">
        <f t="shared" si="286"/>
        <v>39</v>
      </c>
      <c r="AM123" s="48">
        <f t="shared" si="286"/>
        <v>35</v>
      </c>
      <c r="AN123" s="48">
        <f t="shared" si="286"/>
        <v>75</v>
      </c>
      <c r="AO123" s="48">
        <f t="shared" si="286"/>
        <v>63</v>
      </c>
      <c r="AP123" s="48">
        <f t="shared" si="286"/>
        <v>49</v>
      </c>
      <c r="AQ123" s="48">
        <f t="shared" si="286"/>
        <v>39</v>
      </c>
      <c r="AR123" s="48">
        <f t="shared" si="287"/>
        <v>45</v>
      </c>
      <c r="AS123" s="48">
        <f t="shared" si="287"/>
        <v>30</v>
      </c>
      <c r="AT123" s="48">
        <f t="shared" si="287"/>
        <v>23</v>
      </c>
      <c r="AU123" s="48">
        <f t="shared" si="287"/>
        <v>11</v>
      </c>
      <c r="AV123" s="48">
        <f t="shared" si="287"/>
        <v>-12</v>
      </c>
      <c r="AW123" s="48">
        <f t="shared" si="287"/>
        <v>-107</v>
      </c>
      <c r="AX123" s="48">
        <f t="shared" si="287"/>
        <v>-85</v>
      </c>
      <c r="AY123" s="48">
        <f t="shared" si="287"/>
        <v>-90</v>
      </c>
      <c r="AZ123" s="47">
        <f t="shared" si="287"/>
        <v>-82</v>
      </c>
    </row>
    <row r="124" spans="1:52" x14ac:dyDescent="0.25">
      <c r="A124" s="3"/>
      <c r="B124" s="29" t="s">
        <v>24</v>
      </c>
      <c r="C124" s="45"/>
      <c r="D124" s="46"/>
      <c r="E124" s="46"/>
      <c r="F124" s="48"/>
      <c r="G124" s="46"/>
      <c r="H124" s="48"/>
      <c r="I124" s="46"/>
      <c r="J124" s="48"/>
      <c r="K124" s="46"/>
      <c r="L124" s="48"/>
      <c r="M124" s="48"/>
      <c r="N124" s="116"/>
      <c r="O124" s="45"/>
      <c r="P124" s="48"/>
      <c r="Q124" s="187"/>
      <c r="R124" s="187"/>
      <c r="S124" s="48"/>
      <c r="T124" s="48"/>
      <c r="U124" s="48"/>
      <c r="V124" s="48"/>
      <c r="W124" s="48"/>
      <c r="X124" s="200"/>
      <c r="Y124" s="48"/>
      <c r="Z124" s="48"/>
      <c r="AA124" s="46"/>
      <c r="AB124" s="46"/>
      <c r="AC124" s="46"/>
      <c r="AD124" s="46"/>
      <c r="AE124" s="46"/>
      <c r="AF124" s="46"/>
      <c r="AG124" s="222"/>
      <c r="AH124" s="48">
        <f t="shared" si="286"/>
        <v>0</v>
      </c>
      <c r="AI124" s="48">
        <f t="shared" si="286"/>
        <v>0</v>
      </c>
      <c r="AJ124" s="48">
        <f t="shared" si="286"/>
        <v>0</v>
      </c>
      <c r="AK124" s="48">
        <f t="shared" si="286"/>
        <v>0</v>
      </c>
      <c r="AL124" s="48">
        <f t="shared" si="286"/>
        <v>0</v>
      </c>
      <c r="AM124" s="48">
        <f t="shared" si="286"/>
        <v>0</v>
      </c>
      <c r="AN124" s="48">
        <f t="shared" si="286"/>
        <v>0</v>
      </c>
      <c r="AO124" s="48">
        <f t="shared" si="286"/>
        <v>0</v>
      </c>
      <c r="AP124" s="48">
        <f t="shared" si="286"/>
        <v>0</v>
      </c>
      <c r="AQ124" s="48">
        <f t="shared" si="286"/>
        <v>0</v>
      </c>
      <c r="AR124" s="48">
        <f t="shared" si="287"/>
        <v>0</v>
      </c>
      <c r="AS124" s="48">
        <f t="shared" si="287"/>
        <v>0</v>
      </c>
      <c r="AT124" s="48">
        <f t="shared" si="287"/>
        <v>0</v>
      </c>
      <c r="AU124" s="48">
        <f t="shared" si="287"/>
        <v>0</v>
      </c>
      <c r="AV124" s="48">
        <f t="shared" si="287"/>
        <v>0</v>
      </c>
      <c r="AW124" s="48">
        <f t="shared" si="287"/>
        <v>0</v>
      </c>
      <c r="AX124" s="48">
        <f t="shared" si="287"/>
        <v>0</v>
      </c>
      <c r="AY124" s="48">
        <f t="shared" si="287"/>
        <v>0</v>
      </c>
      <c r="AZ124" s="47">
        <f t="shared" si="287"/>
        <v>0</v>
      </c>
    </row>
    <row r="125" spans="1:52" x14ac:dyDescent="0.25">
      <c r="A125" s="3"/>
      <c r="B125" s="29" t="s">
        <v>25</v>
      </c>
      <c r="C125" s="45"/>
      <c r="D125" s="46"/>
      <c r="E125" s="46"/>
      <c r="F125" s="48"/>
      <c r="G125" s="46"/>
      <c r="H125" s="48"/>
      <c r="I125" s="46"/>
      <c r="J125" s="48"/>
      <c r="K125" s="46"/>
      <c r="L125" s="48"/>
      <c r="M125" s="48"/>
      <c r="N125" s="116"/>
      <c r="O125" s="45"/>
      <c r="P125" s="48"/>
      <c r="Q125" s="187"/>
      <c r="R125" s="187"/>
      <c r="S125" s="48"/>
      <c r="T125" s="48"/>
      <c r="U125" s="48"/>
      <c r="V125" s="48"/>
      <c r="W125" s="48"/>
      <c r="X125" s="200"/>
      <c r="Y125" s="48"/>
      <c r="Z125" s="48"/>
      <c r="AA125" s="46"/>
      <c r="AB125" s="46"/>
      <c r="AC125" s="46"/>
      <c r="AD125" s="46"/>
      <c r="AE125" s="46"/>
      <c r="AF125" s="46"/>
      <c r="AG125" s="222"/>
      <c r="AH125" s="48">
        <f t="shared" si="286"/>
        <v>0</v>
      </c>
      <c r="AI125" s="48">
        <f t="shared" si="286"/>
        <v>0</v>
      </c>
      <c r="AJ125" s="48">
        <f t="shared" si="286"/>
        <v>0</v>
      </c>
      <c r="AK125" s="48">
        <f t="shared" si="286"/>
        <v>0</v>
      </c>
      <c r="AL125" s="48">
        <f t="shared" si="286"/>
        <v>0</v>
      </c>
      <c r="AM125" s="48">
        <f t="shared" si="286"/>
        <v>0</v>
      </c>
      <c r="AN125" s="48">
        <f t="shared" si="286"/>
        <v>0</v>
      </c>
      <c r="AO125" s="48">
        <f t="shared" si="286"/>
        <v>0</v>
      </c>
      <c r="AP125" s="48">
        <f t="shared" si="286"/>
        <v>0</v>
      </c>
      <c r="AQ125" s="48">
        <f t="shared" si="286"/>
        <v>0</v>
      </c>
      <c r="AR125" s="48">
        <f t="shared" si="287"/>
        <v>0</v>
      </c>
      <c r="AS125" s="48">
        <f t="shared" si="287"/>
        <v>0</v>
      </c>
      <c r="AT125" s="48">
        <f t="shared" si="287"/>
        <v>0</v>
      </c>
      <c r="AU125" s="48">
        <f t="shared" si="287"/>
        <v>0</v>
      </c>
      <c r="AV125" s="48">
        <f t="shared" si="287"/>
        <v>0</v>
      </c>
      <c r="AW125" s="48">
        <f t="shared" si="287"/>
        <v>0</v>
      </c>
      <c r="AX125" s="48">
        <f t="shared" si="287"/>
        <v>0</v>
      </c>
      <c r="AY125" s="48">
        <f t="shared" si="287"/>
        <v>0</v>
      </c>
      <c r="AZ125" s="47">
        <f t="shared" si="287"/>
        <v>0</v>
      </c>
    </row>
    <row r="126" spans="1:52" x14ac:dyDescent="0.25">
      <c r="A126" s="3"/>
      <c r="B126" s="29" t="s">
        <v>26</v>
      </c>
      <c r="C126" s="45"/>
      <c r="D126" s="46"/>
      <c r="E126" s="46"/>
      <c r="F126" s="48"/>
      <c r="G126" s="46"/>
      <c r="H126" s="48"/>
      <c r="I126" s="46"/>
      <c r="J126" s="48"/>
      <c r="K126" s="46"/>
      <c r="L126" s="48"/>
      <c r="M126" s="48"/>
      <c r="N126" s="116"/>
      <c r="O126" s="45"/>
      <c r="P126" s="48"/>
      <c r="Q126" s="187"/>
      <c r="R126" s="187"/>
      <c r="S126" s="48"/>
      <c r="T126" s="48"/>
      <c r="U126" s="48"/>
      <c r="V126" s="48"/>
      <c r="W126" s="48"/>
      <c r="X126" s="200"/>
      <c r="Y126" s="48"/>
      <c r="Z126" s="48"/>
      <c r="AA126" s="46"/>
      <c r="AB126" s="46"/>
      <c r="AC126" s="46"/>
      <c r="AD126" s="46"/>
      <c r="AE126" s="46"/>
      <c r="AF126" s="46"/>
      <c r="AG126" s="222"/>
      <c r="AH126" s="48">
        <f t="shared" si="286"/>
        <v>0</v>
      </c>
      <c r="AI126" s="48">
        <f t="shared" si="286"/>
        <v>0</v>
      </c>
      <c r="AJ126" s="48">
        <f t="shared" si="286"/>
        <v>0</v>
      </c>
      <c r="AK126" s="48">
        <f t="shared" si="286"/>
        <v>0</v>
      </c>
      <c r="AL126" s="48">
        <f t="shared" si="286"/>
        <v>0</v>
      </c>
      <c r="AM126" s="48">
        <f t="shared" si="286"/>
        <v>0</v>
      </c>
      <c r="AN126" s="48">
        <f t="shared" si="286"/>
        <v>0</v>
      </c>
      <c r="AO126" s="48">
        <f t="shared" si="286"/>
        <v>0</v>
      </c>
      <c r="AP126" s="48">
        <f t="shared" si="286"/>
        <v>0</v>
      </c>
      <c r="AQ126" s="48">
        <f t="shared" si="286"/>
        <v>0</v>
      </c>
      <c r="AR126" s="48">
        <f t="shared" si="287"/>
        <v>0</v>
      </c>
      <c r="AS126" s="48">
        <f t="shared" si="287"/>
        <v>0</v>
      </c>
      <c r="AT126" s="48">
        <f t="shared" si="287"/>
        <v>0</v>
      </c>
      <c r="AU126" s="48">
        <f t="shared" si="287"/>
        <v>0</v>
      </c>
      <c r="AV126" s="48">
        <f t="shared" si="287"/>
        <v>0</v>
      </c>
      <c r="AW126" s="48">
        <f t="shared" si="287"/>
        <v>0</v>
      </c>
      <c r="AX126" s="48">
        <f t="shared" si="287"/>
        <v>0</v>
      </c>
      <c r="AY126" s="48">
        <f t="shared" si="287"/>
        <v>0</v>
      </c>
      <c r="AZ126" s="47">
        <f t="shared" si="287"/>
        <v>0</v>
      </c>
    </row>
    <row r="127" spans="1:52" x14ac:dyDescent="0.25">
      <c r="A127" s="3"/>
      <c r="B127" s="29" t="s">
        <v>27</v>
      </c>
      <c r="C127" s="117">
        <f>SUM(C122:C126)</f>
        <v>131</v>
      </c>
      <c r="D127" s="48">
        <f>SUM(D122:D126)</f>
        <v>135</v>
      </c>
      <c r="E127" s="48">
        <f t="shared" ref="E127:F127" si="288">SUM(E122:E126)</f>
        <v>149</v>
      </c>
      <c r="F127" s="48">
        <f t="shared" si="288"/>
        <v>148</v>
      </c>
      <c r="G127" s="48">
        <f t="shared" ref="G127" si="289">SUM(G122:G126)</f>
        <v>148</v>
      </c>
      <c r="H127" s="48">
        <f t="shared" ref="H127" si="290">SUM(H122:H126)</f>
        <v>136</v>
      </c>
      <c r="I127" s="48">
        <f t="shared" ref="I127" si="291">SUM(I122:I126)</f>
        <v>183</v>
      </c>
      <c r="J127" s="48">
        <f t="shared" ref="J127" si="292">SUM(J122:J126)</f>
        <v>161</v>
      </c>
      <c r="K127" s="48">
        <f t="shared" ref="K127" si="293">SUM(K122:K126)</f>
        <v>140</v>
      </c>
      <c r="L127" s="48">
        <f t="shared" ref="L127" si="294">SUM(L122:L126)</f>
        <v>136</v>
      </c>
      <c r="M127" s="48">
        <f t="shared" ref="M127" si="295">SUM(M122:M126)</f>
        <v>131</v>
      </c>
      <c r="N127" s="175">
        <f t="shared" ref="N127" si="296">SUM(N122:N126)</f>
        <v>126</v>
      </c>
      <c r="O127" s="58">
        <f t="shared" ref="O127" si="297">SUM(O122:O126)</f>
        <v>126</v>
      </c>
      <c r="P127" s="48">
        <f t="shared" ref="P127" si="298">SUM(P122:P126)</f>
        <v>124</v>
      </c>
      <c r="Q127" s="175">
        <f t="shared" ref="Q127" si="299">SUM(Q122:Q126)</f>
        <v>85</v>
      </c>
      <c r="R127" s="175">
        <f t="shared" ref="R127" si="300">SUM(R122:R126)</f>
        <v>85</v>
      </c>
      <c r="S127" s="48">
        <f t="shared" ref="S127" si="301">SUM(S122:S126)</f>
        <v>109</v>
      </c>
      <c r="T127" s="48">
        <f t="shared" ref="T127" si="302">SUM(T122:T126)</f>
        <v>101</v>
      </c>
      <c r="U127" s="48">
        <f t="shared" ref="U127:X127" si="303">SUM(U122:U126)</f>
        <v>108</v>
      </c>
      <c r="V127" s="48">
        <f t="shared" si="303"/>
        <v>98</v>
      </c>
      <c r="W127" s="48">
        <f t="shared" si="303"/>
        <v>91</v>
      </c>
      <c r="X127" s="200">
        <f t="shared" si="303"/>
        <v>97</v>
      </c>
      <c r="Y127" s="48">
        <f t="shared" ref="Y127:AB127" si="304">SUM(Y122:Y126)</f>
        <v>86</v>
      </c>
      <c r="Z127" s="48">
        <f t="shared" si="304"/>
        <v>96</v>
      </c>
      <c r="AA127" s="48">
        <f t="shared" si="304"/>
        <v>103</v>
      </c>
      <c r="AB127" s="48">
        <f t="shared" si="304"/>
        <v>113</v>
      </c>
      <c r="AC127" s="48">
        <f t="shared" ref="AC127:AF127" si="305">SUM(AC122:AC126)</f>
        <v>97</v>
      </c>
      <c r="AD127" s="48">
        <f t="shared" si="305"/>
        <v>192</v>
      </c>
      <c r="AE127" s="48">
        <f t="shared" si="305"/>
        <v>194</v>
      </c>
      <c r="AF127" s="48">
        <f t="shared" si="305"/>
        <v>191</v>
      </c>
      <c r="AG127" s="245">
        <f t="shared" ref="AG127" si="306">SUM(AG122:AG126)</f>
        <v>190</v>
      </c>
      <c r="AH127" s="48">
        <f t="shared" ref="AH127" si="307">SUM(AH122:AH126)</f>
        <v>5</v>
      </c>
      <c r="AI127" s="48">
        <f t="shared" ref="AI127" si="308">SUM(AI122:AI126)</f>
        <v>11</v>
      </c>
      <c r="AJ127" s="48">
        <f t="shared" ref="AJ127" si="309">SUM(AJ122:AJ126)</f>
        <v>64</v>
      </c>
      <c r="AK127" s="48">
        <f t="shared" ref="AK127" si="310">SUM(AK122:AK126)</f>
        <v>63</v>
      </c>
      <c r="AL127" s="48">
        <f t="shared" ref="AL127" si="311">SUM(AL122:AL126)</f>
        <v>39</v>
      </c>
      <c r="AM127" s="48">
        <f t="shared" ref="AM127" si="312">SUM(AM122:AM126)</f>
        <v>35</v>
      </c>
      <c r="AN127" s="48">
        <f t="shared" ref="AN127:AO127" si="313">SUM(AN122:AN126)</f>
        <v>75</v>
      </c>
      <c r="AO127" s="48">
        <f t="shared" si="313"/>
        <v>63</v>
      </c>
      <c r="AP127" s="48">
        <f t="shared" ref="AP127:AQ127" si="314">SUM(AP122:AP126)</f>
        <v>49</v>
      </c>
      <c r="AQ127" s="48">
        <f t="shared" si="314"/>
        <v>39</v>
      </c>
      <c r="AR127" s="48">
        <f t="shared" ref="AR127:AS127" si="315">SUM(AR122:AR126)</f>
        <v>45</v>
      </c>
      <c r="AS127" s="48">
        <f t="shared" si="315"/>
        <v>30</v>
      </c>
      <c r="AT127" s="48">
        <f t="shared" ref="AT127:AU127" si="316">SUM(AT122:AT126)</f>
        <v>23</v>
      </c>
      <c r="AU127" s="48">
        <f t="shared" si="316"/>
        <v>11</v>
      </c>
      <c r="AV127" s="48">
        <f t="shared" ref="AV127:AW127" si="317">SUM(AV122:AV126)</f>
        <v>-12</v>
      </c>
      <c r="AW127" s="48">
        <f t="shared" si="317"/>
        <v>-107</v>
      </c>
      <c r="AX127" s="48">
        <f t="shared" ref="AX127:AY127" si="318">SUM(AX122:AX126)</f>
        <v>-85</v>
      </c>
      <c r="AY127" s="48">
        <f t="shared" si="318"/>
        <v>-90</v>
      </c>
      <c r="AZ127" s="47">
        <f t="shared" ref="AZ127" si="319">SUM(AZ122:AZ126)</f>
        <v>-82</v>
      </c>
    </row>
    <row r="128" spans="1:52" x14ac:dyDescent="0.25">
      <c r="A128" s="3">
        <f>+A121+1</f>
        <v>18</v>
      </c>
      <c r="B128" s="36" t="s">
        <v>44</v>
      </c>
      <c r="C128" s="118"/>
      <c r="D128" s="56"/>
      <c r="E128" s="56"/>
      <c r="F128" s="56"/>
      <c r="G128" s="56"/>
      <c r="H128" s="119"/>
      <c r="I128" s="56"/>
      <c r="J128" s="119"/>
      <c r="K128" s="56"/>
      <c r="L128" s="119"/>
      <c r="M128" s="119"/>
      <c r="N128" s="120"/>
      <c r="O128" s="118"/>
      <c r="P128" s="119"/>
      <c r="Q128" s="56"/>
      <c r="R128" s="119"/>
      <c r="S128" s="56"/>
      <c r="T128" s="119"/>
      <c r="U128" s="119"/>
      <c r="V128" s="119"/>
      <c r="W128" s="119"/>
      <c r="X128" s="208"/>
      <c r="Y128" s="119"/>
      <c r="Z128" s="119"/>
      <c r="AA128" s="119"/>
      <c r="AB128" s="119"/>
      <c r="AC128" s="119"/>
      <c r="AD128" s="119"/>
      <c r="AE128" s="119"/>
      <c r="AF128" s="119"/>
      <c r="AG128" s="246"/>
      <c r="AH128" s="119"/>
      <c r="AI128" s="119"/>
      <c r="AJ128" s="56"/>
      <c r="AK128" s="119"/>
      <c r="AL128" s="56"/>
      <c r="AM128" s="119"/>
      <c r="AN128" s="119"/>
      <c r="AO128" s="119"/>
      <c r="AP128" s="119"/>
      <c r="AQ128" s="119"/>
      <c r="AR128" s="119"/>
      <c r="AS128" s="119"/>
      <c r="AT128" s="119"/>
      <c r="AU128" s="119"/>
      <c r="AV128" s="119"/>
      <c r="AW128" s="119"/>
      <c r="AX128" s="119"/>
      <c r="AY128" s="119"/>
      <c r="AZ128" s="191"/>
    </row>
    <row r="129" spans="1:52" x14ac:dyDescent="0.25">
      <c r="A129" s="3"/>
      <c r="B129" s="29" t="s">
        <v>22</v>
      </c>
      <c r="C129" s="121"/>
      <c r="D129" s="122">
        <v>101</v>
      </c>
      <c r="E129" s="122">
        <v>218</v>
      </c>
      <c r="F129" s="122">
        <v>154</v>
      </c>
      <c r="G129" s="122">
        <v>235</v>
      </c>
      <c r="H129" s="123">
        <v>129</v>
      </c>
      <c r="I129" s="122">
        <v>87</v>
      </c>
      <c r="J129" s="123">
        <v>70</v>
      </c>
      <c r="K129" s="122">
        <v>6</v>
      </c>
      <c r="L129" s="123">
        <v>1</v>
      </c>
      <c r="M129" s="123">
        <v>9</v>
      </c>
      <c r="N129" s="124">
        <v>4</v>
      </c>
      <c r="O129" s="121">
        <v>3</v>
      </c>
      <c r="P129" s="123">
        <v>0</v>
      </c>
      <c r="Q129" s="123">
        <v>0</v>
      </c>
      <c r="R129" s="123">
        <v>0</v>
      </c>
      <c r="S129" s="122">
        <v>0</v>
      </c>
      <c r="T129" s="122">
        <v>0</v>
      </c>
      <c r="U129" s="122"/>
      <c r="V129" s="122"/>
      <c r="W129" s="122"/>
      <c r="X129" s="198"/>
      <c r="Y129" s="123"/>
      <c r="Z129" s="122"/>
      <c r="AA129" s="122"/>
      <c r="AB129" s="122"/>
      <c r="AC129" s="122"/>
      <c r="AD129" s="122"/>
      <c r="AE129" s="46">
        <v>32</v>
      </c>
      <c r="AF129" s="46">
        <v>143</v>
      </c>
      <c r="AG129" s="222">
        <v>109</v>
      </c>
      <c r="AH129" s="192">
        <f t="shared" ref="AH129:AQ133" si="320">C129-O129</f>
        <v>-3</v>
      </c>
      <c r="AI129" s="123">
        <f t="shared" si="320"/>
        <v>101</v>
      </c>
      <c r="AJ129" s="123">
        <f t="shared" si="320"/>
        <v>218</v>
      </c>
      <c r="AK129" s="123">
        <f t="shared" si="320"/>
        <v>154</v>
      </c>
      <c r="AL129" s="123">
        <f t="shared" si="320"/>
        <v>235</v>
      </c>
      <c r="AM129" s="123">
        <f t="shared" si="320"/>
        <v>129</v>
      </c>
      <c r="AN129" s="123">
        <f t="shared" si="320"/>
        <v>87</v>
      </c>
      <c r="AO129" s="123">
        <f t="shared" si="320"/>
        <v>70</v>
      </c>
      <c r="AP129" s="123">
        <f t="shared" si="320"/>
        <v>6</v>
      </c>
      <c r="AQ129" s="123">
        <f t="shared" si="320"/>
        <v>1</v>
      </c>
      <c r="AR129" s="123">
        <f t="shared" ref="AR129:AZ133" si="321">M129-Y129</f>
        <v>9</v>
      </c>
      <c r="AS129" s="123">
        <f t="shared" si="321"/>
        <v>4</v>
      </c>
      <c r="AT129" s="123">
        <f t="shared" si="321"/>
        <v>3</v>
      </c>
      <c r="AU129" s="123">
        <f t="shared" si="321"/>
        <v>0</v>
      </c>
      <c r="AV129" s="123">
        <f t="shared" si="321"/>
        <v>0</v>
      </c>
      <c r="AW129" s="123">
        <f t="shared" si="321"/>
        <v>0</v>
      </c>
      <c r="AX129" s="123">
        <f t="shared" si="321"/>
        <v>-32</v>
      </c>
      <c r="AY129" s="123">
        <f t="shared" si="321"/>
        <v>-143</v>
      </c>
      <c r="AZ129" s="126">
        <f t="shared" si="321"/>
        <v>-109</v>
      </c>
    </row>
    <row r="130" spans="1:52" x14ac:dyDescent="0.25">
      <c r="A130" s="3"/>
      <c r="B130" s="29" t="s">
        <v>23</v>
      </c>
      <c r="C130" s="121">
        <v>1</v>
      </c>
      <c r="D130" s="122">
        <v>43</v>
      </c>
      <c r="E130" s="122">
        <v>72</v>
      </c>
      <c r="F130" s="122">
        <v>30</v>
      </c>
      <c r="G130" s="122">
        <v>41</v>
      </c>
      <c r="H130" s="123">
        <v>80</v>
      </c>
      <c r="I130" s="122">
        <v>40</v>
      </c>
      <c r="J130" s="123">
        <v>44</v>
      </c>
      <c r="K130" s="122"/>
      <c r="L130" s="123"/>
      <c r="M130" s="123"/>
      <c r="N130" s="124"/>
      <c r="O130" s="121">
        <v>0</v>
      </c>
      <c r="P130" s="123">
        <v>0</v>
      </c>
      <c r="Q130" s="123">
        <v>0</v>
      </c>
      <c r="R130" s="123">
        <v>0</v>
      </c>
      <c r="S130" s="122">
        <v>0</v>
      </c>
      <c r="T130" s="122">
        <v>0</v>
      </c>
      <c r="U130" s="122"/>
      <c r="V130" s="122"/>
      <c r="W130" s="122"/>
      <c r="X130" s="198"/>
      <c r="Y130" s="123">
        <v>1</v>
      </c>
      <c r="Z130" s="122">
        <v>0</v>
      </c>
      <c r="AA130" s="122">
        <v>0</v>
      </c>
      <c r="AB130" s="122"/>
      <c r="AC130" s="122"/>
      <c r="AD130" s="122"/>
      <c r="AE130" s="46">
        <v>3</v>
      </c>
      <c r="AF130" s="46"/>
      <c r="AG130" s="222"/>
      <c r="AH130" s="193">
        <f t="shared" si="320"/>
        <v>1</v>
      </c>
      <c r="AI130" s="123">
        <f t="shared" si="320"/>
        <v>43</v>
      </c>
      <c r="AJ130" s="123">
        <f t="shared" si="320"/>
        <v>72</v>
      </c>
      <c r="AK130" s="123">
        <f t="shared" si="320"/>
        <v>30</v>
      </c>
      <c r="AL130" s="123">
        <f t="shared" si="320"/>
        <v>41</v>
      </c>
      <c r="AM130" s="123">
        <f t="shared" si="320"/>
        <v>80</v>
      </c>
      <c r="AN130" s="123">
        <f t="shared" si="320"/>
        <v>40</v>
      </c>
      <c r="AO130" s="123">
        <f t="shared" si="320"/>
        <v>44</v>
      </c>
      <c r="AP130" s="123">
        <f t="shared" si="320"/>
        <v>0</v>
      </c>
      <c r="AQ130" s="123">
        <f t="shared" si="320"/>
        <v>0</v>
      </c>
      <c r="AR130" s="123">
        <f t="shared" si="321"/>
        <v>-1</v>
      </c>
      <c r="AS130" s="123">
        <f t="shared" si="321"/>
        <v>0</v>
      </c>
      <c r="AT130" s="123">
        <f t="shared" si="321"/>
        <v>0</v>
      </c>
      <c r="AU130" s="123">
        <f t="shared" si="321"/>
        <v>0</v>
      </c>
      <c r="AV130" s="123">
        <f t="shared" si="321"/>
        <v>0</v>
      </c>
      <c r="AW130" s="123">
        <f t="shared" si="321"/>
        <v>0</v>
      </c>
      <c r="AX130" s="123">
        <f t="shared" si="321"/>
        <v>-3</v>
      </c>
      <c r="AY130" s="123">
        <f t="shared" si="321"/>
        <v>0</v>
      </c>
      <c r="AZ130" s="126">
        <f t="shared" si="321"/>
        <v>0</v>
      </c>
    </row>
    <row r="131" spans="1:52" x14ac:dyDescent="0.25">
      <c r="A131" s="3"/>
      <c r="B131" s="29" t="s">
        <v>24</v>
      </c>
      <c r="C131" s="121">
        <v>4</v>
      </c>
      <c r="D131" s="122">
        <v>11</v>
      </c>
      <c r="E131" s="122">
        <v>17</v>
      </c>
      <c r="F131" s="122">
        <v>6</v>
      </c>
      <c r="G131" s="122">
        <v>8</v>
      </c>
      <c r="H131" s="123">
        <v>8</v>
      </c>
      <c r="I131" s="122">
        <v>5</v>
      </c>
      <c r="J131" s="123">
        <v>3</v>
      </c>
      <c r="K131" s="122">
        <v>4</v>
      </c>
      <c r="L131" s="123">
        <v>3</v>
      </c>
      <c r="M131" s="123">
        <v>5</v>
      </c>
      <c r="N131" s="124">
        <v>3</v>
      </c>
      <c r="O131" s="121">
        <v>2</v>
      </c>
      <c r="P131" s="123">
        <v>0</v>
      </c>
      <c r="Q131" s="123">
        <v>0</v>
      </c>
      <c r="R131" s="123">
        <v>0</v>
      </c>
      <c r="S131" s="122">
        <v>0</v>
      </c>
      <c r="T131" s="122">
        <v>0</v>
      </c>
      <c r="U131" s="122">
        <v>10</v>
      </c>
      <c r="V131" s="122">
        <v>2</v>
      </c>
      <c r="W131" s="122">
        <v>1</v>
      </c>
      <c r="X131" s="198">
        <v>1</v>
      </c>
      <c r="Y131" s="123"/>
      <c r="Z131" s="122"/>
      <c r="AA131" s="122">
        <v>3</v>
      </c>
      <c r="AB131" s="122">
        <v>4</v>
      </c>
      <c r="AC131" s="122">
        <v>5</v>
      </c>
      <c r="AD131" s="122">
        <v>6</v>
      </c>
      <c r="AE131" s="46">
        <v>3</v>
      </c>
      <c r="AF131" s="46">
        <v>2</v>
      </c>
      <c r="AG131" s="222">
        <v>2</v>
      </c>
      <c r="AH131" s="193">
        <f t="shared" si="320"/>
        <v>2</v>
      </c>
      <c r="AI131" s="123">
        <f t="shared" si="320"/>
        <v>11</v>
      </c>
      <c r="AJ131" s="123">
        <f t="shared" si="320"/>
        <v>17</v>
      </c>
      <c r="AK131" s="123">
        <f t="shared" si="320"/>
        <v>6</v>
      </c>
      <c r="AL131" s="123">
        <f t="shared" si="320"/>
        <v>8</v>
      </c>
      <c r="AM131" s="123">
        <f t="shared" si="320"/>
        <v>8</v>
      </c>
      <c r="AN131" s="123">
        <f t="shared" si="320"/>
        <v>-5</v>
      </c>
      <c r="AO131" s="123">
        <f t="shared" si="320"/>
        <v>1</v>
      </c>
      <c r="AP131" s="123">
        <f t="shared" si="320"/>
        <v>3</v>
      </c>
      <c r="AQ131" s="123">
        <f t="shared" si="320"/>
        <v>2</v>
      </c>
      <c r="AR131" s="123">
        <f t="shared" si="321"/>
        <v>5</v>
      </c>
      <c r="AS131" s="123">
        <f t="shared" si="321"/>
        <v>3</v>
      </c>
      <c r="AT131" s="123">
        <f t="shared" si="321"/>
        <v>-1</v>
      </c>
      <c r="AU131" s="123">
        <f t="shared" si="321"/>
        <v>-4</v>
      </c>
      <c r="AV131" s="123">
        <f t="shared" si="321"/>
        <v>-5</v>
      </c>
      <c r="AW131" s="123">
        <f t="shared" si="321"/>
        <v>-6</v>
      </c>
      <c r="AX131" s="123">
        <f t="shared" si="321"/>
        <v>-3</v>
      </c>
      <c r="AY131" s="123">
        <f t="shared" si="321"/>
        <v>-2</v>
      </c>
      <c r="AZ131" s="126">
        <f t="shared" si="321"/>
        <v>8</v>
      </c>
    </row>
    <row r="132" spans="1:52" x14ac:dyDescent="0.25">
      <c r="A132" s="3"/>
      <c r="B132" s="29" t="s">
        <v>25</v>
      </c>
      <c r="C132" s="121"/>
      <c r="D132" s="122">
        <v>1</v>
      </c>
      <c r="E132" s="122">
        <v>1</v>
      </c>
      <c r="F132" s="122"/>
      <c r="G132" s="122">
        <v>2</v>
      </c>
      <c r="H132" s="123"/>
      <c r="I132" s="122"/>
      <c r="J132" s="123"/>
      <c r="K132" s="122"/>
      <c r="L132" s="123"/>
      <c r="M132" s="123"/>
      <c r="N132" s="124"/>
      <c r="O132" s="121">
        <v>0</v>
      </c>
      <c r="P132" s="123">
        <v>0</v>
      </c>
      <c r="Q132" s="123">
        <v>0</v>
      </c>
      <c r="R132" s="123">
        <v>0</v>
      </c>
      <c r="S132" s="122">
        <v>0</v>
      </c>
      <c r="T132" s="122">
        <v>0</v>
      </c>
      <c r="U132" s="122"/>
      <c r="V132" s="122"/>
      <c r="W132" s="122"/>
      <c r="X132" s="198"/>
      <c r="Y132" s="123"/>
      <c r="Z132" s="122"/>
      <c r="AA132" s="122"/>
      <c r="AB132" s="122"/>
      <c r="AC132" s="122"/>
      <c r="AD132" s="122"/>
      <c r="AE132" s="46"/>
      <c r="AF132" s="46"/>
      <c r="AG132" s="222"/>
      <c r="AH132" s="193">
        <f t="shared" si="320"/>
        <v>0</v>
      </c>
      <c r="AI132" s="123">
        <f t="shared" si="320"/>
        <v>1</v>
      </c>
      <c r="AJ132" s="123">
        <f t="shared" si="320"/>
        <v>1</v>
      </c>
      <c r="AK132" s="123">
        <f t="shared" si="320"/>
        <v>0</v>
      </c>
      <c r="AL132" s="123">
        <f t="shared" si="320"/>
        <v>2</v>
      </c>
      <c r="AM132" s="123">
        <f t="shared" si="320"/>
        <v>0</v>
      </c>
      <c r="AN132" s="123">
        <f t="shared" si="320"/>
        <v>0</v>
      </c>
      <c r="AO132" s="123">
        <f t="shared" si="320"/>
        <v>0</v>
      </c>
      <c r="AP132" s="123">
        <f t="shared" si="320"/>
        <v>0</v>
      </c>
      <c r="AQ132" s="123">
        <f t="shared" si="320"/>
        <v>0</v>
      </c>
      <c r="AR132" s="123">
        <f t="shared" si="321"/>
        <v>0</v>
      </c>
      <c r="AS132" s="123">
        <f t="shared" si="321"/>
        <v>0</v>
      </c>
      <c r="AT132" s="123">
        <f t="shared" si="321"/>
        <v>0</v>
      </c>
      <c r="AU132" s="123">
        <f t="shared" si="321"/>
        <v>0</v>
      </c>
      <c r="AV132" s="123">
        <f t="shared" si="321"/>
        <v>0</v>
      </c>
      <c r="AW132" s="123">
        <f t="shared" si="321"/>
        <v>0</v>
      </c>
      <c r="AX132" s="123">
        <f t="shared" si="321"/>
        <v>0</v>
      </c>
      <c r="AY132" s="123">
        <f t="shared" si="321"/>
        <v>0</v>
      </c>
      <c r="AZ132" s="126">
        <f t="shared" si="321"/>
        <v>0</v>
      </c>
    </row>
    <row r="133" spans="1:52" x14ac:dyDescent="0.25">
      <c r="A133" s="3"/>
      <c r="B133" s="29" t="s">
        <v>26</v>
      </c>
      <c r="C133" s="121"/>
      <c r="D133" s="122"/>
      <c r="E133" s="122"/>
      <c r="F133" s="122"/>
      <c r="G133" s="122"/>
      <c r="H133" s="123"/>
      <c r="I133" s="122"/>
      <c r="J133" s="123"/>
      <c r="K133" s="122"/>
      <c r="L133" s="123"/>
      <c r="M133" s="123"/>
      <c r="N133" s="124"/>
      <c r="O133" s="121">
        <v>0</v>
      </c>
      <c r="P133" s="123">
        <v>0</v>
      </c>
      <c r="Q133" s="123">
        <v>0</v>
      </c>
      <c r="R133" s="123">
        <v>0</v>
      </c>
      <c r="S133" s="122">
        <v>0</v>
      </c>
      <c r="T133" s="122">
        <v>0</v>
      </c>
      <c r="U133" s="122"/>
      <c r="V133" s="122"/>
      <c r="W133" s="122"/>
      <c r="X133" s="198"/>
      <c r="Y133" s="123"/>
      <c r="Z133" s="122"/>
      <c r="AA133" s="122"/>
      <c r="AB133" s="122"/>
      <c r="AC133" s="122"/>
      <c r="AD133" s="122"/>
      <c r="AE133" s="46"/>
      <c r="AF133" s="46"/>
      <c r="AG133" s="222"/>
      <c r="AH133" s="193">
        <f t="shared" si="320"/>
        <v>0</v>
      </c>
      <c r="AI133" s="123">
        <f t="shared" si="320"/>
        <v>0</v>
      </c>
      <c r="AJ133" s="123">
        <f t="shared" si="320"/>
        <v>0</v>
      </c>
      <c r="AK133" s="123">
        <f t="shared" si="320"/>
        <v>0</v>
      </c>
      <c r="AL133" s="123">
        <f t="shared" si="320"/>
        <v>0</v>
      </c>
      <c r="AM133" s="123">
        <f t="shared" si="320"/>
        <v>0</v>
      </c>
      <c r="AN133" s="123">
        <f t="shared" si="320"/>
        <v>0</v>
      </c>
      <c r="AO133" s="123">
        <f t="shared" si="320"/>
        <v>0</v>
      </c>
      <c r="AP133" s="123">
        <f t="shared" si="320"/>
        <v>0</v>
      </c>
      <c r="AQ133" s="123">
        <f t="shared" si="320"/>
        <v>0</v>
      </c>
      <c r="AR133" s="123">
        <f t="shared" si="321"/>
        <v>0</v>
      </c>
      <c r="AS133" s="123">
        <f t="shared" si="321"/>
        <v>0</v>
      </c>
      <c r="AT133" s="123">
        <f t="shared" si="321"/>
        <v>0</v>
      </c>
      <c r="AU133" s="123">
        <f t="shared" si="321"/>
        <v>0</v>
      </c>
      <c r="AV133" s="123">
        <f t="shared" si="321"/>
        <v>0</v>
      </c>
      <c r="AW133" s="123">
        <f t="shared" si="321"/>
        <v>0</v>
      </c>
      <c r="AX133" s="123">
        <f t="shared" si="321"/>
        <v>0</v>
      </c>
      <c r="AY133" s="123">
        <f t="shared" si="321"/>
        <v>0</v>
      </c>
      <c r="AZ133" s="126">
        <f t="shared" si="321"/>
        <v>0</v>
      </c>
    </row>
    <row r="134" spans="1:52" x14ac:dyDescent="0.25">
      <c r="A134" s="3"/>
      <c r="B134" s="29" t="s">
        <v>27</v>
      </c>
      <c r="C134" s="125">
        <f>SUM(C129:C133)</f>
        <v>5</v>
      </c>
      <c r="D134" s="123">
        <f>SUM(D129:D133)</f>
        <v>156</v>
      </c>
      <c r="E134" s="123">
        <f t="shared" ref="E134:U134" si="322">SUM(E129:E133)</f>
        <v>308</v>
      </c>
      <c r="F134" s="123">
        <f t="shared" si="322"/>
        <v>190</v>
      </c>
      <c r="G134" s="123">
        <f t="shared" si="322"/>
        <v>286</v>
      </c>
      <c r="H134" s="123">
        <f t="shared" si="322"/>
        <v>217</v>
      </c>
      <c r="I134" s="123">
        <f t="shared" si="322"/>
        <v>132</v>
      </c>
      <c r="J134" s="123">
        <f t="shared" si="322"/>
        <v>117</v>
      </c>
      <c r="K134" s="123">
        <f t="shared" si="322"/>
        <v>10</v>
      </c>
      <c r="L134" s="123">
        <f t="shared" si="322"/>
        <v>4</v>
      </c>
      <c r="M134" s="123">
        <f t="shared" si="322"/>
        <v>14</v>
      </c>
      <c r="N134" s="176">
        <f t="shared" si="322"/>
        <v>7</v>
      </c>
      <c r="O134" s="121">
        <f t="shared" si="322"/>
        <v>5</v>
      </c>
      <c r="P134" s="123">
        <f t="shared" si="322"/>
        <v>0</v>
      </c>
      <c r="Q134" s="123">
        <v>0</v>
      </c>
      <c r="R134" s="123">
        <f t="shared" si="322"/>
        <v>0</v>
      </c>
      <c r="S134" s="123">
        <f t="shared" si="322"/>
        <v>0</v>
      </c>
      <c r="T134" s="123">
        <f t="shared" si="322"/>
        <v>0</v>
      </c>
      <c r="U134" s="123">
        <f t="shared" si="322"/>
        <v>10</v>
      </c>
      <c r="V134" s="123">
        <f t="shared" ref="V134" si="323">SUM(V129:V133)</f>
        <v>2</v>
      </c>
      <c r="W134" s="123">
        <f t="shared" ref="W134:X134" si="324">SUM(W129:W133)</f>
        <v>1</v>
      </c>
      <c r="X134" s="209">
        <f t="shared" si="324"/>
        <v>1</v>
      </c>
      <c r="Y134" s="123">
        <f t="shared" ref="Y134:AB134" si="325">SUM(Y129:Y133)</f>
        <v>1</v>
      </c>
      <c r="Z134" s="123">
        <f t="shared" si="325"/>
        <v>0</v>
      </c>
      <c r="AA134" s="123">
        <f t="shared" si="325"/>
        <v>3</v>
      </c>
      <c r="AB134" s="123">
        <f t="shared" si="325"/>
        <v>4</v>
      </c>
      <c r="AC134" s="123">
        <f t="shared" ref="AC134:AJ134" si="326">SUM(AC129:AC133)</f>
        <v>5</v>
      </c>
      <c r="AD134" s="123">
        <f t="shared" si="326"/>
        <v>6</v>
      </c>
      <c r="AE134" s="48">
        <f t="shared" si="326"/>
        <v>38</v>
      </c>
      <c r="AF134" s="48">
        <f t="shared" si="326"/>
        <v>145</v>
      </c>
      <c r="AG134" s="245">
        <f t="shared" ref="AG134" si="327">SUM(AG129:AG133)</f>
        <v>111</v>
      </c>
      <c r="AH134" s="193">
        <f t="shared" si="326"/>
        <v>0</v>
      </c>
      <c r="AI134" s="123">
        <f t="shared" si="326"/>
        <v>156</v>
      </c>
      <c r="AJ134" s="123">
        <f t="shared" si="326"/>
        <v>308</v>
      </c>
      <c r="AK134" s="123">
        <f t="shared" ref="AK134:AN134" si="328">SUM(AK129:AK133)</f>
        <v>190</v>
      </c>
      <c r="AL134" s="123">
        <f t="shared" si="328"/>
        <v>286</v>
      </c>
      <c r="AM134" s="123">
        <f t="shared" si="328"/>
        <v>217</v>
      </c>
      <c r="AN134" s="123">
        <f t="shared" si="328"/>
        <v>122</v>
      </c>
      <c r="AO134" s="123">
        <f t="shared" ref="AO134:AP134" si="329">SUM(AO129:AO133)</f>
        <v>115</v>
      </c>
      <c r="AP134" s="123">
        <f t="shared" si="329"/>
        <v>9</v>
      </c>
      <c r="AQ134" s="123">
        <f t="shared" ref="AQ134:AR134" si="330">SUM(AQ129:AQ133)</f>
        <v>3</v>
      </c>
      <c r="AR134" s="123">
        <f t="shared" si="330"/>
        <v>13</v>
      </c>
      <c r="AS134" s="123">
        <f t="shared" ref="AS134:AT134" si="331">SUM(AS129:AS133)</f>
        <v>7</v>
      </c>
      <c r="AT134" s="123">
        <f t="shared" si="331"/>
        <v>2</v>
      </c>
      <c r="AU134" s="123">
        <f t="shared" ref="AU134:AV134" si="332">SUM(AU129:AU133)</f>
        <v>-4</v>
      </c>
      <c r="AV134" s="123">
        <f t="shared" si="332"/>
        <v>-5</v>
      </c>
      <c r="AW134" s="123">
        <f t="shared" ref="AW134:AX134" si="333">SUM(AW129:AW133)</f>
        <v>-6</v>
      </c>
      <c r="AX134" s="123">
        <f t="shared" si="333"/>
        <v>-38</v>
      </c>
      <c r="AY134" s="123">
        <f t="shared" ref="AY134:AZ134" si="334">SUM(AY129:AY133)</f>
        <v>-145</v>
      </c>
      <c r="AZ134" s="126">
        <f t="shared" si="334"/>
        <v>-101</v>
      </c>
    </row>
    <row r="135" spans="1:52" x14ac:dyDescent="0.25">
      <c r="A135" s="3">
        <f>+A128+1</f>
        <v>19</v>
      </c>
      <c r="B135" s="37" t="s">
        <v>45</v>
      </c>
      <c r="C135" s="127"/>
      <c r="D135" s="114"/>
      <c r="E135" s="114"/>
      <c r="F135" s="114"/>
      <c r="G135" s="114"/>
      <c r="H135" s="127"/>
      <c r="I135" s="114"/>
      <c r="J135" s="127"/>
      <c r="K135" s="114"/>
      <c r="L135" s="127"/>
      <c r="M135" s="127"/>
      <c r="N135" s="128"/>
      <c r="O135" s="129"/>
      <c r="P135" s="127"/>
      <c r="Q135" s="114"/>
      <c r="R135" s="127"/>
      <c r="S135" s="114"/>
      <c r="T135" s="127"/>
      <c r="U135" s="127"/>
      <c r="V135" s="127"/>
      <c r="W135" s="127"/>
      <c r="X135" s="210"/>
      <c r="Y135" s="127"/>
      <c r="Z135" s="127"/>
      <c r="AA135" s="127"/>
      <c r="AB135" s="127"/>
      <c r="AC135" s="127"/>
      <c r="AD135" s="127"/>
      <c r="AE135" s="127"/>
      <c r="AF135" s="127"/>
      <c r="AG135" s="247"/>
      <c r="AH135" s="194"/>
      <c r="AI135" s="127"/>
      <c r="AJ135" s="127"/>
      <c r="AK135" s="127"/>
      <c r="AL135" s="114"/>
      <c r="AM135" s="127"/>
      <c r="AN135" s="127"/>
      <c r="AO135" s="127"/>
      <c r="AP135" s="127"/>
      <c r="AQ135" s="127"/>
      <c r="AR135" s="127"/>
      <c r="AS135" s="127"/>
      <c r="AT135" s="127"/>
      <c r="AU135" s="127"/>
      <c r="AV135" s="127"/>
      <c r="AW135" s="127"/>
      <c r="AX135" s="127"/>
      <c r="AY135" s="127"/>
      <c r="AZ135" s="130"/>
    </row>
    <row r="136" spans="1:52" x14ac:dyDescent="0.25">
      <c r="A136" s="3"/>
      <c r="B136" s="29" t="s">
        <v>22</v>
      </c>
      <c r="C136" s="131">
        <v>848</v>
      </c>
      <c r="D136" s="132">
        <v>887</v>
      </c>
      <c r="E136" s="132">
        <v>1220</v>
      </c>
      <c r="F136" s="132">
        <v>1169</v>
      </c>
      <c r="G136" s="132">
        <v>977</v>
      </c>
      <c r="H136" s="133">
        <v>1069</v>
      </c>
      <c r="I136" s="132">
        <v>751</v>
      </c>
      <c r="J136" s="133">
        <v>583</v>
      </c>
      <c r="K136" s="132">
        <v>359</v>
      </c>
      <c r="L136" s="133">
        <v>258</v>
      </c>
      <c r="M136" s="133">
        <v>284</v>
      </c>
      <c r="N136" s="134">
        <v>414</v>
      </c>
      <c r="O136" s="131">
        <v>505</v>
      </c>
      <c r="P136" s="123">
        <v>526</v>
      </c>
      <c r="Q136" s="122">
        <v>121</v>
      </c>
      <c r="R136" s="133">
        <v>355</v>
      </c>
      <c r="S136" s="132">
        <v>351</v>
      </c>
      <c r="T136" s="133">
        <v>276</v>
      </c>
      <c r="U136" s="133">
        <v>288</v>
      </c>
      <c r="V136" s="133">
        <v>251</v>
      </c>
      <c r="W136" s="133">
        <v>250</v>
      </c>
      <c r="X136" s="211">
        <v>267</v>
      </c>
      <c r="Y136" s="133">
        <v>262</v>
      </c>
      <c r="Z136" s="133">
        <v>280</v>
      </c>
      <c r="AA136" s="133">
        <v>348</v>
      </c>
      <c r="AB136" s="133">
        <v>365</v>
      </c>
      <c r="AC136" s="133">
        <v>355</v>
      </c>
      <c r="AD136" s="133">
        <v>534</v>
      </c>
      <c r="AE136" s="46">
        <v>580</v>
      </c>
      <c r="AF136" s="46">
        <v>661</v>
      </c>
      <c r="AG136" s="222">
        <v>699</v>
      </c>
      <c r="AH136" s="193">
        <f t="shared" ref="AH136:AQ140" si="335">C136-O136</f>
        <v>343</v>
      </c>
      <c r="AI136" s="123">
        <f t="shared" si="335"/>
        <v>361</v>
      </c>
      <c r="AJ136" s="123">
        <f t="shared" si="335"/>
        <v>1099</v>
      </c>
      <c r="AK136" s="123">
        <f t="shared" si="335"/>
        <v>814</v>
      </c>
      <c r="AL136" s="123">
        <f t="shared" si="335"/>
        <v>626</v>
      </c>
      <c r="AM136" s="123">
        <f t="shared" si="335"/>
        <v>793</v>
      </c>
      <c r="AN136" s="123">
        <f t="shared" si="335"/>
        <v>463</v>
      </c>
      <c r="AO136" s="123">
        <f t="shared" si="335"/>
        <v>332</v>
      </c>
      <c r="AP136" s="123">
        <f t="shared" si="335"/>
        <v>109</v>
      </c>
      <c r="AQ136" s="123">
        <f t="shared" si="335"/>
        <v>-9</v>
      </c>
      <c r="AR136" s="123">
        <f t="shared" ref="AR136:AZ140" si="336">M136-Y136</f>
        <v>22</v>
      </c>
      <c r="AS136" s="123">
        <f t="shared" si="336"/>
        <v>134</v>
      </c>
      <c r="AT136" s="123">
        <f t="shared" si="336"/>
        <v>157</v>
      </c>
      <c r="AU136" s="123">
        <f t="shared" si="336"/>
        <v>161</v>
      </c>
      <c r="AV136" s="123">
        <f t="shared" si="336"/>
        <v>-234</v>
      </c>
      <c r="AW136" s="123">
        <f t="shared" si="336"/>
        <v>-179</v>
      </c>
      <c r="AX136" s="123">
        <f t="shared" si="336"/>
        <v>-229</v>
      </c>
      <c r="AY136" s="123">
        <f t="shared" si="336"/>
        <v>-385</v>
      </c>
      <c r="AZ136" s="126">
        <f t="shared" si="336"/>
        <v>-411</v>
      </c>
    </row>
    <row r="137" spans="1:52" x14ac:dyDescent="0.25">
      <c r="A137" s="3"/>
      <c r="B137" s="29" t="s">
        <v>23</v>
      </c>
      <c r="C137" s="131">
        <v>325</v>
      </c>
      <c r="D137" s="132">
        <v>344</v>
      </c>
      <c r="E137" s="132">
        <v>632</v>
      </c>
      <c r="F137" s="132">
        <v>627</v>
      </c>
      <c r="G137" s="132">
        <v>477</v>
      </c>
      <c r="H137" s="133">
        <v>526</v>
      </c>
      <c r="I137" s="132">
        <v>493</v>
      </c>
      <c r="J137" s="133">
        <v>477</v>
      </c>
      <c r="K137" s="132">
        <v>288</v>
      </c>
      <c r="L137" s="133">
        <v>188</v>
      </c>
      <c r="M137" s="133">
        <v>182</v>
      </c>
      <c r="N137" s="134">
        <v>178</v>
      </c>
      <c r="O137" s="131">
        <v>167</v>
      </c>
      <c r="P137" s="123">
        <v>127</v>
      </c>
      <c r="Q137" s="122">
        <v>429</v>
      </c>
      <c r="R137" s="133">
        <v>102</v>
      </c>
      <c r="S137" s="132">
        <v>107</v>
      </c>
      <c r="T137" s="133">
        <v>74</v>
      </c>
      <c r="U137" s="133">
        <v>75</v>
      </c>
      <c r="V137" s="133">
        <v>67</v>
      </c>
      <c r="W137" s="133">
        <v>63</v>
      </c>
      <c r="X137" s="211">
        <v>80</v>
      </c>
      <c r="Y137" s="133">
        <v>77</v>
      </c>
      <c r="Z137" s="133">
        <v>83</v>
      </c>
      <c r="AA137" s="133">
        <v>97</v>
      </c>
      <c r="AB137" s="133">
        <v>112</v>
      </c>
      <c r="AC137" s="133">
        <v>90</v>
      </c>
      <c r="AD137" s="133">
        <v>180</v>
      </c>
      <c r="AE137" s="46">
        <v>202</v>
      </c>
      <c r="AF137" s="46">
        <v>180</v>
      </c>
      <c r="AG137" s="222">
        <v>146</v>
      </c>
      <c r="AH137" s="193">
        <f t="shared" si="335"/>
        <v>158</v>
      </c>
      <c r="AI137" s="123">
        <f t="shared" si="335"/>
        <v>217</v>
      </c>
      <c r="AJ137" s="123">
        <f t="shared" si="335"/>
        <v>203</v>
      </c>
      <c r="AK137" s="123">
        <f t="shared" si="335"/>
        <v>525</v>
      </c>
      <c r="AL137" s="123">
        <f t="shared" si="335"/>
        <v>370</v>
      </c>
      <c r="AM137" s="123">
        <f t="shared" si="335"/>
        <v>452</v>
      </c>
      <c r="AN137" s="123">
        <f t="shared" si="335"/>
        <v>418</v>
      </c>
      <c r="AO137" s="123">
        <f t="shared" si="335"/>
        <v>410</v>
      </c>
      <c r="AP137" s="123">
        <f t="shared" si="335"/>
        <v>225</v>
      </c>
      <c r="AQ137" s="123">
        <f t="shared" si="335"/>
        <v>108</v>
      </c>
      <c r="AR137" s="123">
        <f t="shared" si="336"/>
        <v>105</v>
      </c>
      <c r="AS137" s="123">
        <f t="shared" si="336"/>
        <v>95</v>
      </c>
      <c r="AT137" s="123">
        <f t="shared" si="336"/>
        <v>70</v>
      </c>
      <c r="AU137" s="123">
        <f t="shared" si="336"/>
        <v>15</v>
      </c>
      <c r="AV137" s="123">
        <f t="shared" si="336"/>
        <v>339</v>
      </c>
      <c r="AW137" s="123">
        <f t="shared" si="336"/>
        <v>-78</v>
      </c>
      <c r="AX137" s="123">
        <f t="shared" si="336"/>
        <v>-95</v>
      </c>
      <c r="AY137" s="123">
        <f t="shared" si="336"/>
        <v>-106</v>
      </c>
      <c r="AZ137" s="126">
        <f t="shared" si="336"/>
        <v>-71</v>
      </c>
    </row>
    <row r="138" spans="1:52" x14ac:dyDescent="0.25">
      <c r="A138" s="3"/>
      <c r="B138" s="29" t="s">
        <v>24</v>
      </c>
      <c r="C138" s="131">
        <v>23</v>
      </c>
      <c r="D138" s="132">
        <v>21</v>
      </c>
      <c r="E138" s="132">
        <v>47</v>
      </c>
      <c r="F138" s="132">
        <v>48</v>
      </c>
      <c r="G138" s="132">
        <v>37</v>
      </c>
      <c r="H138" s="133">
        <v>31</v>
      </c>
      <c r="I138" s="132">
        <v>16</v>
      </c>
      <c r="J138" s="133">
        <v>14</v>
      </c>
      <c r="K138" s="132">
        <v>7</v>
      </c>
      <c r="L138" s="133">
        <v>4</v>
      </c>
      <c r="M138" s="133">
        <v>8</v>
      </c>
      <c r="N138" s="134">
        <v>10</v>
      </c>
      <c r="O138" s="131">
        <v>10</v>
      </c>
      <c r="P138" s="123">
        <v>14</v>
      </c>
      <c r="Q138" s="122">
        <v>15</v>
      </c>
      <c r="R138" s="133">
        <v>13</v>
      </c>
      <c r="S138" s="132">
        <v>16</v>
      </c>
      <c r="T138" s="133">
        <v>14</v>
      </c>
      <c r="U138" s="133">
        <v>39</v>
      </c>
      <c r="V138" s="133">
        <v>37</v>
      </c>
      <c r="W138" s="133">
        <v>22</v>
      </c>
      <c r="X138" s="211">
        <v>29</v>
      </c>
      <c r="Y138" s="133">
        <v>25</v>
      </c>
      <c r="Z138" s="133">
        <v>30</v>
      </c>
      <c r="AA138" s="133">
        <v>28</v>
      </c>
      <c r="AB138" s="133">
        <v>32</v>
      </c>
      <c r="AC138" s="133">
        <v>23</v>
      </c>
      <c r="AD138" s="133">
        <v>33</v>
      </c>
      <c r="AE138" s="46">
        <v>29</v>
      </c>
      <c r="AF138" s="46">
        <v>22</v>
      </c>
      <c r="AG138" s="222">
        <v>16</v>
      </c>
      <c r="AH138" s="193">
        <f t="shared" si="335"/>
        <v>13</v>
      </c>
      <c r="AI138" s="123">
        <f t="shared" si="335"/>
        <v>7</v>
      </c>
      <c r="AJ138" s="123">
        <f t="shared" si="335"/>
        <v>32</v>
      </c>
      <c r="AK138" s="123">
        <f t="shared" si="335"/>
        <v>35</v>
      </c>
      <c r="AL138" s="123">
        <f t="shared" si="335"/>
        <v>21</v>
      </c>
      <c r="AM138" s="123">
        <f t="shared" si="335"/>
        <v>17</v>
      </c>
      <c r="AN138" s="123">
        <f t="shared" si="335"/>
        <v>-23</v>
      </c>
      <c r="AO138" s="123">
        <f t="shared" si="335"/>
        <v>-23</v>
      </c>
      <c r="AP138" s="123">
        <f t="shared" si="335"/>
        <v>-15</v>
      </c>
      <c r="AQ138" s="123">
        <f t="shared" si="335"/>
        <v>-25</v>
      </c>
      <c r="AR138" s="123">
        <f t="shared" si="336"/>
        <v>-17</v>
      </c>
      <c r="AS138" s="123">
        <f t="shared" si="336"/>
        <v>-20</v>
      </c>
      <c r="AT138" s="123">
        <f t="shared" si="336"/>
        <v>-18</v>
      </c>
      <c r="AU138" s="123">
        <f t="shared" si="336"/>
        <v>-18</v>
      </c>
      <c r="AV138" s="123">
        <f t="shared" si="336"/>
        <v>-8</v>
      </c>
      <c r="AW138" s="123">
        <f t="shared" si="336"/>
        <v>-20</v>
      </c>
      <c r="AX138" s="123">
        <f t="shared" si="336"/>
        <v>-13</v>
      </c>
      <c r="AY138" s="123">
        <f t="shared" si="336"/>
        <v>-8</v>
      </c>
      <c r="AZ138" s="126">
        <f t="shared" si="336"/>
        <v>23</v>
      </c>
    </row>
    <row r="139" spans="1:52" x14ac:dyDescent="0.25">
      <c r="A139" s="3"/>
      <c r="B139" s="29" t="s">
        <v>25</v>
      </c>
      <c r="C139" s="131">
        <v>5</v>
      </c>
      <c r="D139" s="132">
        <v>6</v>
      </c>
      <c r="E139" s="132">
        <v>5</v>
      </c>
      <c r="F139" s="132">
        <v>6</v>
      </c>
      <c r="G139" s="132">
        <v>5</v>
      </c>
      <c r="H139" s="133">
        <v>2</v>
      </c>
      <c r="I139" s="132">
        <v>1</v>
      </c>
      <c r="J139" s="133">
        <v>1</v>
      </c>
      <c r="K139" s="132">
        <v>1</v>
      </c>
      <c r="L139" s="133">
        <v>1</v>
      </c>
      <c r="M139" s="133"/>
      <c r="N139" s="134">
        <v>1</v>
      </c>
      <c r="O139" s="131">
        <v>1</v>
      </c>
      <c r="P139" s="123">
        <v>0</v>
      </c>
      <c r="Q139" s="132">
        <v>3</v>
      </c>
      <c r="R139" s="133">
        <v>3</v>
      </c>
      <c r="S139" s="132">
        <v>3</v>
      </c>
      <c r="T139" s="133">
        <v>3</v>
      </c>
      <c r="U139" s="133">
        <v>6</v>
      </c>
      <c r="V139" s="133">
        <v>5</v>
      </c>
      <c r="W139" s="133">
        <v>4</v>
      </c>
      <c r="X139" s="211">
        <v>6</v>
      </c>
      <c r="Y139" s="133">
        <v>6</v>
      </c>
      <c r="Z139" s="133">
        <v>7</v>
      </c>
      <c r="AA139" s="133">
        <v>5</v>
      </c>
      <c r="AB139" s="133">
        <v>3</v>
      </c>
      <c r="AC139" s="133">
        <v>3</v>
      </c>
      <c r="AD139" s="133">
        <v>3</v>
      </c>
      <c r="AE139" s="46">
        <v>3</v>
      </c>
      <c r="AF139" s="46">
        <v>2</v>
      </c>
      <c r="AG139" s="222">
        <v>2</v>
      </c>
      <c r="AH139" s="193">
        <f t="shared" si="335"/>
        <v>4</v>
      </c>
      <c r="AI139" s="123">
        <f t="shared" si="335"/>
        <v>6</v>
      </c>
      <c r="AJ139" s="123">
        <f t="shared" si="335"/>
        <v>2</v>
      </c>
      <c r="AK139" s="123">
        <f t="shared" si="335"/>
        <v>3</v>
      </c>
      <c r="AL139" s="123">
        <f t="shared" si="335"/>
        <v>2</v>
      </c>
      <c r="AM139" s="123">
        <f t="shared" si="335"/>
        <v>-1</v>
      </c>
      <c r="AN139" s="123">
        <f t="shared" si="335"/>
        <v>-5</v>
      </c>
      <c r="AO139" s="123">
        <f t="shared" si="335"/>
        <v>-4</v>
      </c>
      <c r="AP139" s="123">
        <f t="shared" si="335"/>
        <v>-3</v>
      </c>
      <c r="AQ139" s="123">
        <f t="shared" si="335"/>
        <v>-5</v>
      </c>
      <c r="AR139" s="123">
        <f t="shared" si="336"/>
        <v>-6</v>
      </c>
      <c r="AS139" s="123">
        <f t="shared" si="336"/>
        <v>-6</v>
      </c>
      <c r="AT139" s="123">
        <f t="shared" si="336"/>
        <v>-4</v>
      </c>
      <c r="AU139" s="123">
        <f t="shared" si="336"/>
        <v>-3</v>
      </c>
      <c r="AV139" s="123">
        <f t="shared" si="336"/>
        <v>0</v>
      </c>
      <c r="AW139" s="123">
        <f t="shared" si="336"/>
        <v>0</v>
      </c>
      <c r="AX139" s="123">
        <f t="shared" si="336"/>
        <v>0</v>
      </c>
      <c r="AY139" s="123">
        <f t="shared" si="336"/>
        <v>1</v>
      </c>
      <c r="AZ139" s="126">
        <f t="shared" si="336"/>
        <v>4</v>
      </c>
    </row>
    <row r="140" spans="1:52" x14ac:dyDescent="0.25">
      <c r="A140" s="3"/>
      <c r="B140" s="29" t="s">
        <v>26</v>
      </c>
      <c r="C140" s="131"/>
      <c r="D140" s="132"/>
      <c r="E140" s="132"/>
      <c r="F140" s="132"/>
      <c r="G140" s="132"/>
      <c r="H140" s="133"/>
      <c r="I140" s="132"/>
      <c r="J140" s="133"/>
      <c r="K140" s="132"/>
      <c r="L140" s="133"/>
      <c r="M140" s="133"/>
      <c r="N140" s="134"/>
      <c r="O140" s="131">
        <v>0</v>
      </c>
      <c r="P140" s="123">
        <v>0</v>
      </c>
      <c r="Q140" s="132"/>
      <c r="R140" s="133"/>
      <c r="S140" s="132"/>
      <c r="T140" s="133"/>
      <c r="U140" s="133"/>
      <c r="V140" s="133"/>
      <c r="W140" s="133"/>
      <c r="X140" s="211"/>
      <c r="Y140" s="133"/>
      <c r="Z140" s="133"/>
      <c r="AA140" s="133"/>
      <c r="AB140" s="133"/>
      <c r="AC140" s="133"/>
      <c r="AD140" s="133"/>
      <c r="AE140" s="46"/>
      <c r="AF140" s="46"/>
      <c r="AG140" s="222"/>
      <c r="AH140" s="193">
        <f t="shared" si="335"/>
        <v>0</v>
      </c>
      <c r="AI140" s="123">
        <f t="shared" si="335"/>
        <v>0</v>
      </c>
      <c r="AJ140" s="123">
        <f t="shared" si="335"/>
        <v>0</v>
      </c>
      <c r="AK140" s="123">
        <f t="shared" si="335"/>
        <v>0</v>
      </c>
      <c r="AL140" s="123">
        <f t="shared" si="335"/>
        <v>0</v>
      </c>
      <c r="AM140" s="123">
        <f t="shared" si="335"/>
        <v>0</v>
      </c>
      <c r="AN140" s="123">
        <f t="shared" si="335"/>
        <v>0</v>
      </c>
      <c r="AO140" s="123">
        <f t="shared" si="335"/>
        <v>0</v>
      </c>
      <c r="AP140" s="123">
        <f t="shared" si="335"/>
        <v>0</v>
      </c>
      <c r="AQ140" s="123">
        <f t="shared" si="335"/>
        <v>0</v>
      </c>
      <c r="AR140" s="123">
        <f t="shared" si="336"/>
        <v>0</v>
      </c>
      <c r="AS140" s="123">
        <f t="shared" si="336"/>
        <v>0</v>
      </c>
      <c r="AT140" s="123">
        <f t="shared" si="336"/>
        <v>0</v>
      </c>
      <c r="AU140" s="123">
        <f t="shared" si="336"/>
        <v>0</v>
      </c>
      <c r="AV140" s="123">
        <f t="shared" si="336"/>
        <v>0</v>
      </c>
      <c r="AW140" s="123">
        <f t="shared" si="336"/>
        <v>0</v>
      </c>
      <c r="AX140" s="123">
        <f t="shared" si="336"/>
        <v>0</v>
      </c>
      <c r="AY140" s="123">
        <f t="shared" si="336"/>
        <v>0</v>
      </c>
      <c r="AZ140" s="126">
        <f t="shared" si="336"/>
        <v>0</v>
      </c>
    </row>
    <row r="141" spans="1:52" x14ac:dyDescent="0.25">
      <c r="A141" s="3"/>
      <c r="B141" s="29" t="s">
        <v>27</v>
      </c>
      <c r="C141" s="117">
        <f>SUM(C136:C140)</f>
        <v>1201</v>
      </c>
      <c r="D141" s="48">
        <f>SUM(D136:D140)</f>
        <v>1258</v>
      </c>
      <c r="E141" s="48">
        <f t="shared" ref="E141:AH141" si="337">SUM(E136:E140)</f>
        <v>1904</v>
      </c>
      <c r="F141" s="48">
        <f t="shared" si="337"/>
        <v>1850</v>
      </c>
      <c r="G141" s="48">
        <f t="shared" si="337"/>
        <v>1496</v>
      </c>
      <c r="H141" s="48">
        <f t="shared" si="337"/>
        <v>1628</v>
      </c>
      <c r="I141" s="48">
        <f t="shared" si="337"/>
        <v>1261</v>
      </c>
      <c r="J141" s="48">
        <f t="shared" si="337"/>
        <v>1075</v>
      </c>
      <c r="K141" s="48">
        <f t="shared" si="337"/>
        <v>655</v>
      </c>
      <c r="L141" s="48">
        <f t="shared" si="337"/>
        <v>451</v>
      </c>
      <c r="M141" s="48">
        <f t="shared" si="337"/>
        <v>474</v>
      </c>
      <c r="N141" s="175">
        <f t="shared" si="337"/>
        <v>603</v>
      </c>
      <c r="O141" s="58">
        <f t="shared" si="337"/>
        <v>683</v>
      </c>
      <c r="P141" s="48">
        <f t="shared" si="337"/>
        <v>667</v>
      </c>
      <c r="Q141" s="175">
        <f>SUM(Q136:Q140)</f>
        <v>568</v>
      </c>
      <c r="R141" s="175">
        <f t="shared" si="337"/>
        <v>473</v>
      </c>
      <c r="S141" s="48">
        <f t="shared" si="337"/>
        <v>477</v>
      </c>
      <c r="T141" s="48">
        <f t="shared" si="337"/>
        <v>367</v>
      </c>
      <c r="U141" s="48">
        <f t="shared" si="337"/>
        <v>408</v>
      </c>
      <c r="V141" s="48">
        <f t="shared" ref="V141" si="338">SUM(V136:V140)</f>
        <v>360</v>
      </c>
      <c r="W141" s="48">
        <f t="shared" ref="W141" si="339">SUM(W136:W140)</f>
        <v>339</v>
      </c>
      <c r="X141" s="200">
        <f t="shared" ref="X141" si="340">SUM(X136:X140)</f>
        <v>382</v>
      </c>
      <c r="Y141" s="48">
        <f t="shared" ref="Y141:AB141" si="341">SUM(Y136:Y140)</f>
        <v>370</v>
      </c>
      <c r="Z141" s="48">
        <f t="shared" si="341"/>
        <v>400</v>
      </c>
      <c r="AA141" s="48">
        <f t="shared" si="341"/>
        <v>478</v>
      </c>
      <c r="AB141" s="48">
        <f t="shared" si="341"/>
        <v>512</v>
      </c>
      <c r="AC141" s="48">
        <f t="shared" ref="AC141:AF141" si="342">SUM(AC136:AC140)</f>
        <v>471</v>
      </c>
      <c r="AD141" s="48">
        <f t="shared" si="342"/>
        <v>750</v>
      </c>
      <c r="AE141" s="48">
        <f t="shared" si="342"/>
        <v>814</v>
      </c>
      <c r="AF141" s="48">
        <f t="shared" si="342"/>
        <v>865</v>
      </c>
      <c r="AG141" s="245">
        <f t="shared" ref="AG141" si="343">SUM(AG136:AG140)</f>
        <v>863</v>
      </c>
      <c r="AH141" s="48">
        <f t="shared" si="337"/>
        <v>518</v>
      </c>
      <c r="AI141" s="48">
        <f t="shared" ref="AI141" si="344">SUM(AI136:AI140)</f>
        <v>591</v>
      </c>
      <c r="AJ141" s="48">
        <f t="shared" ref="AJ141" si="345">SUM(AJ136:AJ140)</f>
        <v>1336</v>
      </c>
      <c r="AK141" s="48">
        <f t="shared" ref="AK141" si="346">SUM(AK136:AK140)</f>
        <v>1377</v>
      </c>
      <c r="AL141" s="48">
        <f t="shared" ref="AL141" si="347">SUM(AL136:AL140)</f>
        <v>1019</v>
      </c>
      <c r="AM141" s="48">
        <f t="shared" ref="AM141" si="348">SUM(AM136:AM140)</f>
        <v>1261</v>
      </c>
      <c r="AN141" s="48">
        <f t="shared" ref="AN141:AO141" si="349">SUM(AN136:AN140)</f>
        <v>853</v>
      </c>
      <c r="AO141" s="48">
        <f t="shared" si="349"/>
        <v>715</v>
      </c>
      <c r="AP141" s="48">
        <f t="shared" ref="AP141:AQ141" si="350">SUM(AP136:AP140)</f>
        <v>316</v>
      </c>
      <c r="AQ141" s="48">
        <f t="shared" si="350"/>
        <v>69</v>
      </c>
      <c r="AR141" s="48">
        <f t="shared" ref="AR141:AS141" si="351">SUM(AR136:AR140)</f>
        <v>104</v>
      </c>
      <c r="AS141" s="48">
        <f t="shared" si="351"/>
        <v>203</v>
      </c>
      <c r="AT141" s="48">
        <f t="shared" ref="AT141:AU141" si="352">SUM(AT136:AT140)</f>
        <v>205</v>
      </c>
      <c r="AU141" s="48">
        <f t="shared" si="352"/>
        <v>155</v>
      </c>
      <c r="AV141" s="48">
        <f t="shared" ref="AV141:AW141" si="353">SUM(AV136:AV140)</f>
        <v>97</v>
      </c>
      <c r="AW141" s="48">
        <f t="shared" si="353"/>
        <v>-277</v>
      </c>
      <c r="AX141" s="48">
        <f t="shared" ref="AX141:AY141" si="354">SUM(AX136:AX140)</f>
        <v>-337</v>
      </c>
      <c r="AY141" s="48">
        <f t="shared" si="354"/>
        <v>-498</v>
      </c>
      <c r="AZ141" s="47">
        <f t="shared" ref="AZ141" si="355">SUM(AZ136:AZ140)</f>
        <v>-455</v>
      </c>
    </row>
    <row r="142" spans="1:52" x14ac:dyDescent="0.25">
      <c r="A142" s="3">
        <f>+A135+1</f>
        <v>20</v>
      </c>
      <c r="B142" s="37" t="s">
        <v>46</v>
      </c>
      <c r="C142" s="127"/>
      <c r="D142" s="114"/>
      <c r="E142" s="114"/>
      <c r="F142" s="114"/>
      <c r="G142" s="114"/>
      <c r="H142" s="127"/>
      <c r="I142" s="114"/>
      <c r="J142" s="127"/>
      <c r="K142" s="114"/>
      <c r="L142" s="127"/>
      <c r="M142" s="127"/>
      <c r="N142" s="128"/>
      <c r="O142" s="129"/>
      <c r="P142" s="127"/>
      <c r="Q142" s="114"/>
      <c r="R142" s="127"/>
      <c r="S142" s="114"/>
      <c r="T142" s="127"/>
      <c r="U142" s="127"/>
      <c r="V142" s="127"/>
      <c r="W142" s="127"/>
      <c r="X142" s="210"/>
      <c r="Y142" s="127"/>
      <c r="Z142" s="127"/>
      <c r="AA142" s="127"/>
      <c r="AB142" s="127"/>
      <c r="AC142" s="127"/>
      <c r="AD142" s="127"/>
      <c r="AE142" s="127"/>
      <c r="AF142" s="127"/>
      <c r="AG142" s="247"/>
      <c r="AH142" s="194"/>
      <c r="AI142" s="127"/>
      <c r="AJ142" s="127"/>
      <c r="AK142" s="127"/>
      <c r="AL142" s="114"/>
      <c r="AM142" s="127"/>
      <c r="AN142" s="127"/>
      <c r="AO142" s="127"/>
      <c r="AP142" s="127"/>
      <c r="AQ142" s="127"/>
      <c r="AR142" s="127"/>
      <c r="AS142" s="127"/>
      <c r="AT142" s="127"/>
      <c r="AU142" s="127"/>
      <c r="AV142" s="127"/>
      <c r="AW142" s="127"/>
      <c r="AX142" s="127"/>
      <c r="AY142" s="127"/>
      <c r="AZ142" s="130"/>
    </row>
    <row r="143" spans="1:52" x14ac:dyDescent="0.25">
      <c r="A143" s="3"/>
      <c r="B143" s="29" t="s">
        <v>22</v>
      </c>
      <c r="C143" s="131"/>
      <c r="D143" s="132"/>
      <c r="E143" s="132"/>
      <c r="F143" s="132"/>
      <c r="G143" s="132"/>
      <c r="H143" s="133"/>
      <c r="I143" s="132"/>
      <c r="J143" s="133"/>
      <c r="K143" s="132"/>
      <c r="L143" s="133"/>
      <c r="M143" s="133"/>
      <c r="N143" s="134"/>
      <c r="O143" s="131"/>
      <c r="P143" s="123"/>
      <c r="Q143" s="122"/>
      <c r="R143" s="133"/>
      <c r="S143" s="132"/>
      <c r="T143" s="133"/>
      <c r="U143" s="133"/>
      <c r="V143" s="133"/>
      <c r="W143" s="133"/>
      <c r="X143" s="211"/>
      <c r="Y143" s="133"/>
      <c r="Z143" s="133"/>
      <c r="AA143" s="133"/>
      <c r="AB143" s="133"/>
      <c r="AC143" s="133"/>
      <c r="AD143" s="133"/>
      <c r="AE143" s="46">
        <v>15</v>
      </c>
      <c r="AF143" s="46">
        <v>66</v>
      </c>
      <c r="AG143" s="222">
        <v>62</v>
      </c>
      <c r="AH143" s="193"/>
      <c r="AI143" s="123"/>
      <c r="AJ143" s="123"/>
      <c r="AK143" s="123"/>
      <c r="AL143" s="123"/>
      <c r="AM143" s="123"/>
      <c r="AN143" s="123"/>
      <c r="AO143" s="123"/>
      <c r="AP143" s="123"/>
      <c r="AQ143" s="123"/>
      <c r="AR143" s="123"/>
      <c r="AS143" s="123"/>
      <c r="AT143" s="123"/>
      <c r="AU143" s="123"/>
      <c r="AV143" s="123"/>
      <c r="AW143" s="123"/>
      <c r="AX143" s="123"/>
      <c r="AY143" s="123"/>
      <c r="AZ143" s="126"/>
    </row>
    <row r="144" spans="1:52" x14ac:dyDescent="0.25">
      <c r="A144" s="3"/>
      <c r="B144" s="29" t="s">
        <v>23</v>
      </c>
      <c r="C144" s="131"/>
      <c r="D144" s="132"/>
      <c r="E144" s="132"/>
      <c r="F144" s="132"/>
      <c r="G144" s="132"/>
      <c r="H144" s="133"/>
      <c r="I144" s="132"/>
      <c r="J144" s="133"/>
      <c r="K144" s="132"/>
      <c r="L144" s="133"/>
      <c r="M144" s="133"/>
      <c r="N144" s="134"/>
      <c r="O144" s="131"/>
      <c r="P144" s="123"/>
      <c r="Q144" s="122"/>
      <c r="R144" s="133"/>
      <c r="S144" s="132"/>
      <c r="T144" s="133"/>
      <c r="U144" s="133"/>
      <c r="V144" s="133"/>
      <c r="W144" s="133"/>
      <c r="X144" s="211"/>
      <c r="Y144" s="133"/>
      <c r="Z144" s="133"/>
      <c r="AA144" s="133"/>
      <c r="AB144" s="133"/>
      <c r="AC144" s="133"/>
      <c r="AD144" s="133"/>
      <c r="AE144" s="46">
        <v>3</v>
      </c>
      <c r="AF144" s="46"/>
      <c r="AG144" s="222">
        <v>8</v>
      </c>
      <c r="AH144" s="193"/>
      <c r="AI144" s="123"/>
      <c r="AJ144" s="123"/>
      <c r="AK144" s="123"/>
      <c r="AL144" s="123"/>
      <c r="AM144" s="123"/>
      <c r="AN144" s="123"/>
      <c r="AO144" s="123"/>
      <c r="AP144" s="123"/>
      <c r="AQ144" s="123"/>
      <c r="AR144" s="123"/>
      <c r="AS144" s="123"/>
      <c r="AT144" s="123"/>
      <c r="AU144" s="123"/>
      <c r="AV144" s="123"/>
      <c r="AW144" s="123"/>
      <c r="AX144" s="123"/>
      <c r="AY144" s="123"/>
      <c r="AZ144" s="126"/>
    </row>
    <row r="145" spans="1:52" x14ac:dyDescent="0.25">
      <c r="A145" s="3"/>
      <c r="B145" s="29" t="s">
        <v>24</v>
      </c>
      <c r="C145" s="131"/>
      <c r="D145" s="132"/>
      <c r="E145" s="132"/>
      <c r="F145" s="132"/>
      <c r="G145" s="132"/>
      <c r="H145" s="133"/>
      <c r="I145" s="132"/>
      <c r="J145" s="133"/>
      <c r="K145" s="132"/>
      <c r="L145" s="133"/>
      <c r="M145" s="133"/>
      <c r="N145" s="134"/>
      <c r="O145" s="131"/>
      <c r="P145" s="123"/>
      <c r="Q145" s="122"/>
      <c r="R145" s="133"/>
      <c r="S145" s="132"/>
      <c r="T145" s="133"/>
      <c r="U145" s="133"/>
      <c r="V145" s="133"/>
      <c r="W145" s="133"/>
      <c r="X145" s="211"/>
      <c r="Y145" s="133"/>
      <c r="Z145" s="133"/>
      <c r="AA145" s="133"/>
      <c r="AB145" s="133">
        <v>1</v>
      </c>
      <c r="AC145" s="133">
        <v>1</v>
      </c>
      <c r="AD145" s="133">
        <v>4</v>
      </c>
      <c r="AE145" s="46">
        <v>2</v>
      </c>
      <c r="AF145" s="46">
        <v>1</v>
      </c>
      <c r="AG145" s="222">
        <v>4</v>
      </c>
      <c r="AH145" s="193"/>
      <c r="AI145" s="123"/>
      <c r="AJ145" s="123"/>
      <c r="AK145" s="123"/>
      <c r="AL145" s="123"/>
      <c r="AM145" s="123"/>
      <c r="AN145" s="123"/>
      <c r="AO145" s="123"/>
      <c r="AP145" s="123"/>
      <c r="AQ145" s="123"/>
      <c r="AR145" s="123"/>
      <c r="AS145" s="123"/>
      <c r="AT145" s="123"/>
      <c r="AU145" s="123"/>
      <c r="AV145" s="123"/>
      <c r="AW145" s="123"/>
      <c r="AX145" s="123"/>
      <c r="AY145" s="123"/>
      <c r="AZ145" s="126"/>
    </row>
    <row r="146" spans="1:52" x14ac:dyDescent="0.25">
      <c r="A146" s="3"/>
      <c r="B146" s="29" t="s">
        <v>25</v>
      </c>
      <c r="C146" s="131"/>
      <c r="D146" s="132"/>
      <c r="E146" s="132"/>
      <c r="F146" s="132"/>
      <c r="G146" s="132"/>
      <c r="H146" s="133"/>
      <c r="I146" s="132"/>
      <c r="J146" s="133"/>
      <c r="K146" s="132"/>
      <c r="L146" s="133"/>
      <c r="M146" s="133"/>
      <c r="N146" s="134"/>
      <c r="O146" s="131"/>
      <c r="P146" s="123"/>
      <c r="Q146" s="132"/>
      <c r="R146" s="133"/>
      <c r="S146" s="132"/>
      <c r="T146" s="133"/>
      <c r="U146" s="133"/>
      <c r="V146" s="133"/>
      <c r="W146" s="133"/>
      <c r="X146" s="211"/>
      <c r="Y146" s="133"/>
      <c r="Z146" s="133"/>
      <c r="AA146" s="133"/>
      <c r="AB146" s="133"/>
      <c r="AC146" s="133"/>
      <c r="AD146" s="133"/>
      <c r="AE146" s="46"/>
      <c r="AF146" s="46"/>
      <c r="AG146" s="222"/>
      <c r="AH146" s="193"/>
      <c r="AI146" s="123"/>
      <c r="AJ146" s="123"/>
      <c r="AK146" s="123"/>
      <c r="AL146" s="123"/>
      <c r="AM146" s="123"/>
      <c r="AN146" s="123"/>
      <c r="AO146" s="123"/>
      <c r="AP146" s="123"/>
      <c r="AQ146" s="123"/>
      <c r="AR146" s="123"/>
      <c r="AS146" s="123"/>
      <c r="AT146" s="123"/>
      <c r="AU146" s="123"/>
      <c r="AV146" s="123"/>
      <c r="AW146" s="123"/>
      <c r="AX146" s="123"/>
      <c r="AY146" s="123"/>
      <c r="AZ146" s="126"/>
    </row>
    <row r="147" spans="1:52" x14ac:dyDescent="0.25">
      <c r="A147" s="3"/>
      <c r="B147" s="29" t="s">
        <v>26</v>
      </c>
      <c r="C147" s="131"/>
      <c r="D147" s="132"/>
      <c r="E147" s="132"/>
      <c r="F147" s="132"/>
      <c r="G147" s="132"/>
      <c r="H147" s="133"/>
      <c r="I147" s="132"/>
      <c r="J147" s="133"/>
      <c r="K147" s="132"/>
      <c r="L147" s="133"/>
      <c r="M147" s="133"/>
      <c r="N147" s="134"/>
      <c r="O147" s="131"/>
      <c r="P147" s="123"/>
      <c r="Q147" s="132"/>
      <c r="R147" s="133"/>
      <c r="S147" s="132"/>
      <c r="T147" s="133"/>
      <c r="U147" s="133"/>
      <c r="V147" s="133"/>
      <c r="W147" s="133"/>
      <c r="X147" s="211"/>
      <c r="Y147" s="133"/>
      <c r="Z147" s="133"/>
      <c r="AA147" s="133"/>
      <c r="AB147" s="133"/>
      <c r="AC147" s="133"/>
      <c r="AD147" s="133"/>
      <c r="AE147" s="46"/>
      <c r="AF147" s="46"/>
      <c r="AG147" s="222"/>
      <c r="AH147" s="193"/>
      <c r="AI147" s="123"/>
      <c r="AJ147" s="123"/>
      <c r="AK147" s="123"/>
      <c r="AL147" s="123"/>
      <c r="AM147" s="123"/>
      <c r="AN147" s="123"/>
      <c r="AO147" s="123"/>
      <c r="AP147" s="123"/>
      <c r="AQ147" s="123"/>
      <c r="AR147" s="123"/>
      <c r="AS147" s="123"/>
      <c r="AT147" s="123"/>
      <c r="AU147" s="123"/>
      <c r="AV147" s="123"/>
      <c r="AW147" s="123"/>
      <c r="AX147" s="123"/>
      <c r="AY147" s="123"/>
      <c r="AZ147" s="126"/>
    </row>
    <row r="148" spans="1:52" ht="15.75" thickBot="1" x14ac:dyDescent="0.3">
      <c r="A148" s="3"/>
      <c r="B148" s="30" t="s">
        <v>27</v>
      </c>
      <c r="C148" s="135"/>
      <c r="D148" s="136"/>
      <c r="E148" s="136"/>
      <c r="F148" s="136"/>
      <c r="G148" s="136"/>
      <c r="H148" s="136"/>
      <c r="I148" s="136"/>
      <c r="J148" s="136"/>
      <c r="K148" s="136"/>
      <c r="L148" s="136"/>
      <c r="M148" s="136"/>
      <c r="N148" s="137"/>
      <c r="O148" s="136"/>
      <c r="P148" s="136"/>
      <c r="Q148" s="136"/>
      <c r="R148" s="136"/>
      <c r="S148" s="136"/>
      <c r="T148" s="136"/>
      <c r="U148" s="136"/>
      <c r="V148" s="136"/>
      <c r="W148" s="136"/>
      <c r="X148" s="212"/>
      <c r="Y148" s="136"/>
      <c r="Z148" s="136"/>
      <c r="AA148" s="136"/>
      <c r="AB148" s="136">
        <f>SUM(AB143:AB147)</f>
        <v>1</v>
      </c>
      <c r="AC148" s="136">
        <f t="shared" ref="AC148:AE148" si="356">SUM(AC143:AC147)</f>
        <v>1</v>
      </c>
      <c r="AD148" s="136">
        <f t="shared" si="356"/>
        <v>4</v>
      </c>
      <c r="AE148" s="214">
        <f t="shared" si="356"/>
        <v>20</v>
      </c>
      <c r="AF148" s="214">
        <f>SUM(AF143:AF147)</f>
        <v>67</v>
      </c>
      <c r="AG148" s="248">
        <f>SUM(AG143:AG147)</f>
        <v>74</v>
      </c>
      <c r="AH148" s="195"/>
      <c r="AI148" s="189"/>
      <c r="AJ148" s="189"/>
      <c r="AK148" s="189"/>
      <c r="AL148" s="189"/>
      <c r="AM148" s="189"/>
      <c r="AN148" s="189"/>
      <c r="AO148" s="189"/>
      <c r="AP148" s="189"/>
      <c r="AQ148" s="189"/>
      <c r="AR148" s="189"/>
      <c r="AS148" s="189"/>
      <c r="AT148" s="189"/>
      <c r="AU148" s="189"/>
      <c r="AV148" s="189"/>
      <c r="AW148" s="189"/>
      <c r="AX148" s="189"/>
      <c r="AY148" s="189"/>
      <c r="AZ148" s="190"/>
    </row>
    <row r="149" spans="1:52" ht="15.75" thickTop="1" x14ac:dyDescent="0.25">
      <c r="A149" s="3"/>
    </row>
    <row r="150" spans="1:52" x14ac:dyDescent="0.25">
      <c r="B150" s="1" t="s">
        <v>47</v>
      </c>
    </row>
    <row r="151" spans="1:52" ht="17.25" x14ac:dyDescent="0.25">
      <c r="B151" s="179" t="s">
        <v>48</v>
      </c>
    </row>
    <row r="152" spans="1:52" ht="17.25" x14ac:dyDescent="0.25">
      <c r="B152" s="177" t="s">
        <v>49</v>
      </c>
    </row>
    <row r="153" spans="1:52" x14ac:dyDescent="0.25">
      <c r="B153" s="177"/>
    </row>
    <row r="154" spans="1:52" x14ac:dyDescent="0.25">
      <c r="B154" s="177"/>
    </row>
    <row r="155" spans="1:52" x14ac:dyDescent="0.25">
      <c r="B155" s="28"/>
    </row>
    <row r="156" spans="1:52" x14ac:dyDescent="0.25">
      <c r="B156" s="181"/>
    </row>
    <row r="157" spans="1:52" x14ac:dyDescent="0.25">
      <c r="B157" s="178"/>
    </row>
    <row r="158" spans="1:52" x14ac:dyDescent="0.25">
      <c r="B158" s="178"/>
    </row>
    <row r="162" spans="2:2" x14ac:dyDescent="0.25">
      <c r="B162" s="181"/>
    </row>
  </sheetData>
  <mergeCells count="4">
    <mergeCell ref="B1:AI1"/>
    <mergeCell ref="C2:I2"/>
    <mergeCell ref="C3:I3"/>
    <mergeCell ref="C4:I4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767E65F18DCD468AC871D3A994B584" ma:contentTypeVersion="2" ma:contentTypeDescription="Create a new document." ma:contentTypeScope="" ma:versionID="6a0c7fb4a2a7e55a2b6355757000550a">
  <xsd:schema xmlns:xsd="http://www.w3.org/2001/XMLSchema" xmlns:xs="http://www.w3.org/2001/XMLSchema" xmlns:p="http://schemas.microsoft.com/office/2006/metadata/properties" xmlns:ns2="a420007f-5983-4fd3-91eb-7f38210c17f8" targetNamespace="http://schemas.microsoft.com/office/2006/metadata/properties" ma:root="true" ma:fieldsID="c6741c3931ce565c507d4abd99ba0b92" ns2:_="">
    <xsd:import namespace="a420007f-5983-4fd3-91eb-7f38210c17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0007f-5983-4fd3-91eb-7f38210c17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973B56-30BF-46F7-B54B-548DFB8C7C52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a420007f-5983-4fd3-91eb-7f38210c17f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3481879-3162-4DA9-A45E-F96FF8C393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20007f-5983-4fd3-91eb-7f38210c1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Berkshire Gas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GIBSON, KAREN</cp:lastModifiedBy>
  <cp:revision/>
  <dcterms:created xsi:type="dcterms:W3CDTF">2020-04-08T09:56:20Z</dcterms:created>
  <dcterms:modified xsi:type="dcterms:W3CDTF">2021-10-08T18:30:14Z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0x01010070767E65F18DCD468AC871D3A994B584</vt:lpwstr>
  </property>
  <property fmtid="{D5CDD505-2E9C-101B-9397-08002B2CF9AE}" pid="3" name="_NewReviewCycle">
    <vt:lpwstr/>
  </property>
  <property fmtid="{D5CDD505-2E9C-101B-9397-08002B2CF9AE}" pid="4" name="_AdHocReviewCycleID">
    <vt:i4>1307981258</vt:i4>
  </property>
  <property fmtid="{D5CDD505-2E9C-101B-9397-08002B2CF9AE}" pid="5" name="_EmailSubject">
    <vt:lpwstr>D.P.U. 20-58 BGC Monthly Report  - September 2021</vt:lpwstr>
  </property>
  <property fmtid="{D5CDD505-2E9C-101B-9397-08002B2CF9AE}" pid="6" name="_AuthorEmail">
    <vt:lpwstr>jboucher@berkshiregas.com</vt:lpwstr>
  </property>
  <property fmtid="{D5CDD505-2E9C-101B-9397-08002B2CF9AE}" pid="7" name="_AuthorEmailDisplayName">
    <vt:lpwstr>JENNIFER BOUCHER</vt:lpwstr>
  </property>
  <property fmtid="{D5CDD505-2E9C-101B-9397-08002B2CF9AE}" pid="8" name="_PreviousAdHocReviewCycleID">
    <vt:i4>-1155257131</vt:i4>
  </property>
  <property fmtid="{D5CDD505-2E9C-101B-9397-08002B2CF9AE}" pid="9" name="_ReviewingToolsShownOnce">
    <vt:lpwstr/>
  </property>
  <property fmtid="{D5CDD505-2E9C-101B-9397-08002B2CF9AE}" pid="10" name="MSIP_Label_624b1752-a977-4927-b9e6-e48a43684aee_Enabled">
    <vt:lpwstr>true</vt:lpwstr>
  </property>
  <property fmtid="{D5CDD505-2E9C-101B-9397-08002B2CF9AE}" pid="11" name="MSIP_Label_624b1752-a977-4927-b9e6-e48a43684aee_SetDate">
    <vt:lpwstr>2021-10-08T18:30:10Z</vt:lpwstr>
  </property>
  <property fmtid="{D5CDD505-2E9C-101B-9397-08002B2CF9AE}" pid="12" name="MSIP_Label_624b1752-a977-4927-b9e6-e48a43684aee_Method">
    <vt:lpwstr>Privileged</vt:lpwstr>
  </property>
  <property fmtid="{D5CDD505-2E9C-101B-9397-08002B2CF9AE}" pid="13" name="MSIP_Label_624b1752-a977-4927-b9e6-e48a43684aee_Name">
    <vt:lpwstr>Public</vt:lpwstr>
  </property>
  <property fmtid="{D5CDD505-2E9C-101B-9397-08002B2CF9AE}" pid="14" name="MSIP_Label_624b1752-a977-4927-b9e6-e48a43684aee_SiteId">
    <vt:lpwstr>031a09bc-a2bf-44df-888e-4e09355b7a24</vt:lpwstr>
  </property>
  <property fmtid="{D5CDD505-2E9C-101B-9397-08002B2CF9AE}" pid="15" name="MSIP_Label_624b1752-a977-4927-b9e6-e48a43684aee_ActionId">
    <vt:lpwstr>c8751935-01ea-436c-bf76-1265938df0f4</vt:lpwstr>
  </property>
  <property fmtid="{D5CDD505-2E9C-101B-9397-08002B2CF9AE}" pid="16" name="MSIP_Label_624b1752-a977-4927-b9e6-e48a43684aee_ContentBits">
    <vt:lpwstr>0</vt:lpwstr>
  </property>
</Properties>
</file>