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I148" i="2" l="1"/>
  <c r="AI141" i="2"/>
  <c r="AI134" i="2"/>
  <c r="AI127" i="2"/>
  <c r="AI115" i="2"/>
  <c r="AI116" i="2"/>
  <c r="AI117" i="2"/>
  <c r="AI118" i="2"/>
  <c r="AI119" i="2"/>
  <c r="AI113" i="2"/>
  <c r="AI106" i="2"/>
  <c r="BG143" i="2"/>
  <c r="BG144" i="2"/>
  <c r="BG145" i="2"/>
  <c r="BG146" i="2"/>
  <c r="BG147" i="2"/>
  <c r="AI148" i="3"/>
  <c r="AI141" i="3"/>
  <c r="AI134" i="3"/>
  <c r="AI127" i="3"/>
  <c r="AI115" i="3"/>
  <c r="AI116" i="3"/>
  <c r="AI117" i="3"/>
  <c r="AI118" i="3"/>
  <c r="AI119" i="3"/>
  <c r="AI113" i="3"/>
  <c r="AI106" i="3"/>
  <c r="BE143" i="3"/>
  <c r="BE144" i="3"/>
  <c r="BE145" i="3"/>
  <c r="BE146" i="3"/>
  <c r="BE147" i="3"/>
  <c r="AI120" i="3" l="1"/>
  <c r="AI120" i="2"/>
  <c r="BG148" i="2"/>
  <c r="BD143" i="3"/>
  <c r="BD144" i="3"/>
  <c r="BD145" i="3"/>
  <c r="BD146" i="3"/>
  <c r="BD147" i="3"/>
  <c r="AH115" i="3"/>
  <c r="AH120" i="3" s="1"/>
  <c r="AH116" i="3"/>
  <c r="AH117" i="3"/>
  <c r="AH118" i="3"/>
  <c r="AH119" i="3"/>
  <c r="BE143" i="2"/>
  <c r="BF143" i="2"/>
  <c r="BE144" i="2"/>
  <c r="BF144" i="2"/>
  <c r="BE145" i="2"/>
  <c r="BF145" i="2"/>
  <c r="BE146" i="2"/>
  <c r="BF146" i="2"/>
  <c r="BE147" i="2"/>
  <c r="BF147" i="2"/>
  <c r="BF10" i="2"/>
  <c r="BG10" i="2"/>
  <c r="BH10" i="2"/>
  <c r="BF11" i="2"/>
  <c r="BG11" i="2"/>
  <c r="BH11" i="2"/>
  <c r="BF12" i="2"/>
  <c r="BF15" i="2" s="1"/>
  <c r="BG12" i="2"/>
  <c r="BH12" i="2"/>
  <c r="BF13" i="2"/>
  <c r="BG13" i="2"/>
  <c r="BH13" i="2"/>
  <c r="BF14" i="2"/>
  <c r="BG14" i="2"/>
  <c r="BH14" i="2"/>
  <c r="BF17" i="2"/>
  <c r="BG17" i="2"/>
  <c r="BH17" i="2"/>
  <c r="BF18" i="2"/>
  <c r="BG18" i="2"/>
  <c r="BH18" i="2"/>
  <c r="BF19" i="2"/>
  <c r="BG19" i="2"/>
  <c r="BH19" i="2"/>
  <c r="BF20" i="2"/>
  <c r="BG20" i="2"/>
  <c r="BH20" i="2"/>
  <c r="BF21" i="2"/>
  <c r="BG21" i="2"/>
  <c r="BH21" i="2"/>
  <c r="BG22" i="2"/>
  <c r="BH22" i="2"/>
  <c r="BF24" i="2"/>
  <c r="BG24" i="2"/>
  <c r="BH24" i="2"/>
  <c r="BF25" i="2"/>
  <c r="BG25" i="2"/>
  <c r="BH25" i="2"/>
  <c r="BF26" i="2"/>
  <c r="BG26" i="2"/>
  <c r="BH26" i="2"/>
  <c r="BF27" i="2"/>
  <c r="BG27" i="2"/>
  <c r="BH27" i="2"/>
  <c r="BF28" i="2"/>
  <c r="BG28" i="2"/>
  <c r="BH28" i="2"/>
  <c r="BG29" i="2"/>
  <c r="BH29" i="2"/>
  <c r="BF31" i="2"/>
  <c r="BG31" i="2"/>
  <c r="BH31" i="2"/>
  <c r="BF32" i="2"/>
  <c r="BG32" i="2"/>
  <c r="BH32" i="2"/>
  <c r="BF33" i="2"/>
  <c r="BG33" i="2"/>
  <c r="BH33" i="2"/>
  <c r="BF34" i="2"/>
  <c r="BG34" i="2"/>
  <c r="BH34" i="2"/>
  <c r="BF35" i="2"/>
  <c r="BG35" i="2"/>
  <c r="BH35" i="2"/>
  <c r="BG36" i="2"/>
  <c r="BH36" i="2"/>
  <c r="BF38" i="2"/>
  <c r="BG38" i="2"/>
  <c r="BH38" i="2"/>
  <c r="BF39" i="2"/>
  <c r="BG39" i="2"/>
  <c r="BH39" i="2"/>
  <c r="BF40" i="2"/>
  <c r="BG40" i="2"/>
  <c r="BH40" i="2"/>
  <c r="BF41" i="2"/>
  <c r="BG41" i="2"/>
  <c r="BH41" i="2"/>
  <c r="BF42" i="2"/>
  <c r="BG42" i="2"/>
  <c r="BH42" i="2"/>
  <c r="BG43" i="2"/>
  <c r="BH43" i="2"/>
  <c r="BF45" i="2"/>
  <c r="BG45" i="2"/>
  <c r="BH45" i="2"/>
  <c r="BF46" i="2"/>
  <c r="BG46" i="2"/>
  <c r="BH46" i="2"/>
  <c r="BF47" i="2"/>
  <c r="BG47" i="2"/>
  <c r="BH47" i="2"/>
  <c r="BF48" i="2"/>
  <c r="BG48" i="2"/>
  <c r="BH48" i="2"/>
  <c r="BF49" i="2"/>
  <c r="BG49" i="2"/>
  <c r="BH49" i="2"/>
  <c r="BG50" i="2"/>
  <c r="BH50" i="2"/>
  <c r="BF52" i="2"/>
  <c r="BG52" i="2"/>
  <c r="BH52" i="2"/>
  <c r="BF53" i="2"/>
  <c r="BG53" i="2"/>
  <c r="BH53" i="2"/>
  <c r="BF54" i="2"/>
  <c r="BG54" i="2"/>
  <c r="BH54" i="2"/>
  <c r="BF55" i="2"/>
  <c r="BG55" i="2"/>
  <c r="BH55" i="2"/>
  <c r="BF56" i="2"/>
  <c r="BG56" i="2"/>
  <c r="BH56" i="2"/>
  <c r="BG57" i="2"/>
  <c r="BH57" i="2"/>
  <c r="BF59" i="2"/>
  <c r="BG59" i="2"/>
  <c r="BH59" i="2"/>
  <c r="BF60" i="2"/>
  <c r="BG60" i="2"/>
  <c r="BH60" i="2"/>
  <c r="BF61" i="2"/>
  <c r="BG61" i="2"/>
  <c r="BH61" i="2"/>
  <c r="BF62" i="2"/>
  <c r="BG62" i="2"/>
  <c r="BH62" i="2"/>
  <c r="BF63" i="2"/>
  <c r="BG63" i="2"/>
  <c r="BH63" i="2"/>
  <c r="BG64" i="2"/>
  <c r="BH64" i="2"/>
  <c r="BF66" i="2"/>
  <c r="BF67" i="2"/>
  <c r="BF68" i="2"/>
  <c r="BF69" i="2"/>
  <c r="BF70" i="2"/>
  <c r="BH71" i="2"/>
  <c r="BF73" i="2"/>
  <c r="BG73" i="2"/>
  <c r="BH73" i="2"/>
  <c r="BF74" i="2"/>
  <c r="BG74" i="2"/>
  <c r="BH74" i="2"/>
  <c r="BF75" i="2"/>
  <c r="BG75" i="2"/>
  <c r="BH75" i="2"/>
  <c r="BF76" i="2"/>
  <c r="BG76" i="2"/>
  <c r="BH76" i="2"/>
  <c r="BF77" i="2"/>
  <c r="BG77" i="2"/>
  <c r="BH77" i="2"/>
  <c r="BF80" i="2"/>
  <c r="BG80" i="2"/>
  <c r="BH80" i="2"/>
  <c r="BF81" i="2"/>
  <c r="BG81" i="2"/>
  <c r="BH81" i="2"/>
  <c r="BF82" i="2"/>
  <c r="BG82" i="2"/>
  <c r="BH82" i="2"/>
  <c r="BF83" i="2"/>
  <c r="BG83" i="2"/>
  <c r="BH83" i="2"/>
  <c r="BF84" i="2"/>
  <c r="BG84" i="2"/>
  <c r="BH84" i="2"/>
  <c r="BF87" i="2"/>
  <c r="BG87" i="2"/>
  <c r="BH87" i="2"/>
  <c r="BF88" i="2"/>
  <c r="BG88" i="2"/>
  <c r="BH88" i="2"/>
  <c r="BF89" i="2"/>
  <c r="BG89" i="2"/>
  <c r="BH89" i="2"/>
  <c r="BF90" i="2"/>
  <c r="BG90" i="2"/>
  <c r="BH90" i="2"/>
  <c r="BF91" i="2"/>
  <c r="BG91" i="2"/>
  <c r="BH91" i="2"/>
  <c r="BH92" i="2"/>
  <c r="BG94" i="2"/>
  <c r="BH94" i="2"/>
  <c r="BG95" i="2"/>
  <c r="BH95" i="2"/>
  <c r="BG96" i="2"/>
  <c r="BH96" i="2"/>
  <c r="BG97" i="2"/>
  <c r="BH97" i="2"/>
  <c r="BG98" i="2"/>
  <c r="BH98" i="2"/>
  <c r="BF101" i="2"/>
  <c r="BG101" i="2"/>
  <c r="BH101" i="2"/>
  <c r="BF102" i="2"/>
  <c r="BG102" i="2"/>
  <c r="BH102" i="2"/>
  <c r="BF103" i="2"/>
  <c r="BG103" i="2"/>
  <c r="BH103" i="2"/>
  <c r="BF104" i="2"/>
  <c r="BG104" i="2"/>
  <c r="BH104" i="2"/>
  <c r="BF105" i="2"/>
  <c r="BG105" i="2"/>
  <c r="BH105" i="2"/>
  <c r="BF108" i="2"/>
  <c r="BF113" i="2" s="1"/>
  <c r="BG108" i="2"/>
  <c r="BH108" i="2"/>
  <c r="BF109" i="2"/>
  <c r="BG109" i="2"/>
  <c r="BH109" i="2"/>
  <c r="BF110" i="2"/>
  <c r="BG110" i="2"/>
  <c r="BH110" i="2"/>
  <c r="BF111" i="2"/>
  <c r="BG111" i="2"/>
  <c r="BH111" i="2"/>
  <c r="BF112" i="2"/>
  <c r="BG112" i="2"/>
  <c r="BH112" i="2"/>
  <c r="BH116" i="2"/>
  <c r="BF122" i="2"/>
  <c r="BG122" i="2"/>
  <c r="BH122" i="2"/>
  <c r="BF123" i="2"/>
  <c r="BG123" i="2"/>
  <c r="BH123" i="2"/>
  <c r="BF124" i="2"/>
  <c r="BG124" i="2"/>
  <c r="BH124" i="2"/>
  <c r="BF125" i="2"/>
  <c r="BF127" i="2" s="1"/>
  <c r="BG125" i="2"/>
  <c r="BH125" i="2"/>
  <c r="BF126" i="2"/>
  <c r="BG126" i="2"/>
  <c r="BH126" i="2"/>
  <c r="BF129" i="2"/>
  <c r="BG129" i="2"/>
  <c r="BH129" i="2"/>
  <c r="BF130" i="2"/>
  <c r="BG130" i="2"/>
  <c r="BH130" i="2"/>
  <c r="BF131" i="2"/>
  <c r="BG131" i="2"/>
  <c r="BH131" i="2"/>
  <c r="BF132" i="2"/>
  <c r="BG132" i="2"/>
  <c r="BH132" i="2"/>
  <c r="BF133" i="2"/>
  <c r="BG133" i="2"/>
  <c r="BH133" i="2"/>
  <c r="BF136" i="2"/>
  <c r="BF141" i="2" s="1"/>
  <c r="BG136" i="2"/>
  <c r="BH136" i="2"/>
  <c r="BH148" i="2" s="1"/>
  <c r="BF137" i="2"/>
  <c r="BG137" i="2"/>
  <c r="BH137" i="2"/>
  <c r="BF138" i="2"/>
  <c r="BG138" i="2"/>
  <c r="BH138" i="2"/>
  <c r="BF139" i="2"/>
  <c r="BG139" i="2"/>
  <c r="BH139" i="2"/>
  <c r="BF140" i="2"/>
  <c r="BG140" i="2"/>
  <c r="BH140" i="2"/>
  <c r="AH115" i="2"/>
  <c r="AJ115" i="2"/>
  <c r="BH115" i="2" s="1"/>
  <c r="AK115" i="2"/>
  <c r="AL115" i="2"/>
  <c r="AH116" i="2"/>
  <c r="AJ116" i="2"/>
  <c r="AK116" i="2"/>
  <c r="AL116" i="2"/>
  <c r="AH117" i="2"/>
  <c r="AH120" i="2" s="1"/>
  <c r="AJ117" i="2"/>
  <c r="BH117" i="2" s="1"/>
  <c r="AK117" i="2"/>
  <c r="AL117" i="2"/>
  <c r="AH118" i="2"/>
  <c r="AJ118" i="2"/>
  <c r="BH118" i="2" s="1"/>
  <c r="AK118" i="2"/>
  <c r="AL118" i="2"/>
  <c r="AH119" i="2"/>
  <c r="AJ119" i="2"/>
  <c r="BH119" i="2" s="1"/>
  <c r="AK119" i="2"/>
  <c r="AL119" i="2"/>
  <c r="BH120" i="2" l="1"/>
  <c r="AL120" i="2"/>
  <c r="AJ120" i="2"/>
  <c r="BH134" i="2"/>
  <c r="BH127" i="2"/>
  <c r="BF106" i="2"/>
  <c r="BF92" i="2"/>
  <c r="BE148" i="2"/>
  <c r="AK120" i="2"/>
  <c r="BG78" i="2"/>
  <c r="BH15" i="2"/>
  <c r="BF134" i="2"/>
  <c r="BH85" i="2"/>
  <c r="BH78" i="2"/>
  <c r="BH106" i="2"/>
  <c r="BH99" i="2"/>
  <c r="BF78" i="2"/>
  <c r="BH113" i="2"/>
  <c r="BF85" i="2"/>
  <c r="BF148" i="2"/>
  <c r="BG106" i="2"/>
  <c r="BG134" i="2"/>
  <c r="BG127" i="2"/>
  <c r="BG92" i="2"/>
  <c r="BG85" i="2"/>
  <c r="BG99" i="2"/>
  <c r="BG15" i="2"/>
  <c r="BG113" i="2"/>
  <c r="AH148" i="3"/>
  <c r="AH134" i="3"/>
  <c r="AH127" i="3" l="1"/>
  <c r="AH148" i="2"/>
  <c r="AH127" i="2"/>
  <c r="AH134" i="2"/>
  <c r="AG115" i="3" l="1"/>
  <c r="AG120" i="3" s="1"/>
  <c r="AG116" i="3"/>
  <c r="AG117" i="3"/>
  <c r="AG118" i="3"/>
  <c r="AG119" i="3"/>
  <c r="BC143" i="3"/>
  <c r="BC144" i="3"/>
  <c r="BC145" i="3"/>
  <c r="BC146" i="3"/>
  <c r="BC147" i="3"/>
  <c r="BB143" i="3"/>
  <c r="BB144" i="3"/>
  <c r="BB145" i="3"/>
  <c r="BB146" i="3"/>
  <c r="BB147" i="3"/>
  <c r="AG115" i="2"/>
  <c r="AG120" i="2" s="1"/>
  <c r="AG116" i="2"/>
  <c r="AG117" i="2"/>
  <c r="AG118" i="2"/>
  <c r="AG119" i="2"/>
  <c r="AG134" i="3" l="1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AF116" i="2"/>
  <c r="AF117" i="2"/>
  <c r="AF118" i="2"/>
  <c r="AF119" i="2"/>
  <c r="BC143" i="2"/>
  <c r="BD143" i="2"/>
  <c r="BD144" i="2"/>
  <c r="BD145" i="2"/>
  <c r="BD146" i="2"/>
  <c r="BD147" i="2"/>
  <c r="BD10" i="2"/>
  <c r="BE10" i="2"/>
  <c r="BD11" i="2"/>
  <c r="BE11" i="2"/>
  <c r="BD12" i="2"/>
  <c r="BE12" i="2"/>
  <c r="BD13" i="2"/>
  <c r="BE13" i="2"/>
  <c r="BD14" i="2"/>
  <c r="BE14" i="2"/>
  <c r="BD17" i="2"/>
  <c r="BE17" i="2"/>
  <c r="BD18" i="2"/>
  <c r="BE18" i="2"/>
  <c r="BD19" i="2"/>
  <c r="BE19" i="2"/>
  <c r="BD20" i="2"/>
  <c r="BE20" i="2"/>
  <c r="BD21" i="2"/>
  <c r="BE21" i="2"/>
  <c r="BD24" i="2"/>
  <c r="BE24" i="2"/>
  <c r="BD25" i="2"/>
  <c r="BE25" i="2"/>
  <c r="BD26" i="2"/>
  <c r="BE26" i="2"/>
  <c r="BD27" i="2"/>
  <c r="BE27" i="2"/>
  <c r="BD28" i="2"/>
  <c r="BE28" i="2"/>
  <c r="BD31" i="2"/>
  <c r="BE31" i="2"/>
  <c r="BD32" i="2"/>
  <c r="BE32" i="2"/>
  <c r="BD33" i="2"/>
  <c r="BE33" i="2"/>
  <c r="BD34" i="2"/>
  <c r="BE34" i="2"/>
  <c r="BD35" i="2"/>
  <c r="BE35" i="2"/>
  <c r="BD38" i="2"/>
  <c r="BE38" i="2"/>
  <c r="BD39" i="2"/>
  <c r="BE39" i="2"/>
  <c r="BD40" i="2"/>
  <c r="BE40" i="2"/>
  <c r="BD41" i="2"/>
  <c r="BE41" i="2"/>
  <c r="BD42" i="2"/>
  <c r="BE42" i="2"/>
  <c r="BD45" i="2"/>
  <c r="BE45" i="2"/>
  <c r="BD46" i="2"/>
  <c r="BE46" i="2"/>
  <c r="BD47" i="2"/>
  <c r="BE47" i="2"/>
  <c r="BD48" i="2"/>
  <c r="BE48" i="2"/>
  <c r="BD49" i="2"/>
  <c r="BE49" i="2"/>
  <c r="BD52" i="2"/>
  <c r="BE52" i="2"/>
  <c r="BD53" i="2"/>
  <c r="BE53" i="2"/>
  <c r="BD54" i="2"/>
  <c r="BE54" i="2"/>
  <c r="BD55" i="2"/>
  <c r="BE55" i="2"/>
  <c r="BD56" i="2"/>
  <c r="BE56" i="2"/>
  <c r="BD59" i="2"/>
  <c r="BE59" i="2"/>
  <c r="BD60" i="2"/>
  <c r="BE60" i="2"/>
  <c r="BD61" i="2"/>
  <c r="BE61" i="2"/>
  <c r="BD62" i="2"/>
  <c r="BE62" i="2"/>
  <c r="BD63" i="2"/>
  <c r="BE63" i="2"/>
  <c r="BD66" i="2"/>
  <c r="BE66" i="2"/>
  <c r="BD67" i="2"/>
  <c r="BE67" i="2"/>
  <c r="BD68" i="2"/>
  <c r="BE68" i="2"/>
  <c r="BD69" i="2"/>
  <c r="BE69" i="2"/>
  <c r="BD70" i="2"/>
  <c r="BE70" i="2"/>
  <c r="BD73" i="2"/>
  <c r="BE73" i="2"/>
  <c r="BD74" i="2"/>
  <c r="BE74" i="2"/>
  <c r="BD75" i="2"/>
  <c r="BE75" i="2"/>
  <c r="BD76" i="2"/>
  <c r="BE76" i="2"/>
  <c r="BD77" i="2"/>
  <c r="BE77" i="2"/>
  <c r="BD80" i="2"/>
  <c r="BE80" i="2"/>
  <c r="BD81" i="2"/>
  <c r="BE81" i="2"/>
  <c r="BD82" i="2"/>
  <c r="BE82" i="2"/>
  <c r="BD83" i="2"/>
  <c r="BE83" i="2"/>
  <c r="BD84" i="2"/>
  <c r="BE84" i="2"/>
  <c r="BD87" i="2"/>
  <c r="BE87" i="2"/>
  <c r="BD88" i="2"/>
  <c r="BE88" i="2"/>
  <c r="BD89" i="2"/>
  <c r="BE89" i="2"/>
  <c r="BD90" i="2"/>
  <c r="BE90" i="2"/>
  <c r="BD91" i="2"/>
  <c r="BE91" i="2"/>
  <c r="BD101" i="2"/>
  <c r="BE101" i="2"/>
  <c r="BD102" i="2"/>
  <c r="BE102" i="2"/>
  <c r="BD103" i="2"/>
  <c r="BE103" i="2"/>
  <c r="BD104" i="2"/>
  <c r="BE104" i="2"/>
  <c r="BD105" i="2"/>
  <c r="BE105" i="2"/>
  <c r="BD108" i="2"/>
  <c r="BE108" i="2"/>
  <c r="BD109" i="2"/>
  <c r="BE109" i="2"/>
  <c r="BD110" i="2"/>
  <c r="BE110" i="2"/>
  <c r="BD111" i="2"/>
  <c r="BE111" i="2"/>
  <c r="BD112" i="2"/>
  <c r="BE112" i="2"/>
  <c r="BD122" i="2"/>
  <c r="BE122" i="2"/>
  <c r="BD123" i="2"/>
  <c r="BE123" i="2"/>
  <c r="BD124" i="2"/>
  <c r="BE124" i="2"/>
  <c r="BD125" i="2"/>
  <c r="BE125" i="2"/>
  <c r="BD126" i="2"/>
  <c r="BE126" i="2"/>
  <c r="BD129" i="2"/>
  <c r="BE129" i="2"/>
  <c r="BD130" i="2"/>
  <c r="BE130" i="2"/>
  <c r="BD131" i="2"/>
  <c r="BE131" i="2"/>
  <c r="BD132" i="2"/>
  <c r="BE132" i="2"/>
  <c r="BD133" i="2"/>
  <c r="BE133" i="2"/>
  <c r="BD136" i="2"/>
  <c r="BE136" i="2"/>
  <c r="BE141" i="2" s="1"/>
  <c r="BD137" i="2"/>
  <c r="BE137" i="2"/>
  <c r="BD138" i="2"/>
  <c r="BE138" i="2"/>
  <c r="BD139" i="2"/>
  <c r="BE139" i="2"/>
  <c r="BD140" i="2"/>
  <c r="BE140" i="2"/>
  <c r="BE85" i="2" l="1"/>
  <c r="BD141" i="2"/>
  <c r="BE113" i="2"/>
  <c r="BE106" i="2"/>
  <c r="BE134" i="2"/>
  <c r="BE78" i="2"/>
  <c r="BE92" i="2"/>
  <c r="BE15" i="2"/>
  <c r="BE127" i="2"/>
  <c r="BD148" i="2"/>
  <c r="BD127" i="2"/>
  <c r="BD113" i="2"/>
  <c r="AF120" i="2"/>
  <c r="BD106" i="2"/>
  <c r="BD134" i="2"/>
  <c r="AF120" i="3"/>
  <c r="BD92" i="2"/>
  <c r="BD78" i="2"/>
  <c r="BD85" i="2"/>
  <c r="BD15" i="2"/>
  <c r="BC147" i="2"/>
  <c r="BC146" i="2"/>
  <c r="BC145" i="2"/>
  <c r="BC144" i="2"/>
  <c r="BC148" i="2" s="1"/>
  <c r="BA148" i="3"/>
  <c r="BA147" i="3"/>
  <c r="BA146" i="3"/>
  <c r="BA145" i="3"/>
  <c r="BA144" i="3"/>
  <c r="BA143" i="3"/>
  <c r="AF113" i="3" l="1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L141" i="2"/>
  <c r="AK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AE116" i="2"/>
  <c r="AE117" i="2"/>
  <c r="AE118" i="2"/>
  <c r="AE119" i="2"/>
  <c r="AE134" i="3" l="1"/>
  <c r="AE127" i="3"/>
  <c r="AE115" i="3"/>
  <c r="AE116" i="3"/>
  <c r="AE117" i="3"/>
  <c r="AE118" i="3"/>
  <c r="AE119" i="3"/>
  <c r="AE134" i="2"/>
  <c r="AE127" i="2"/>
  <c r="BC73" i="2"/>
  <c r="BC10" i="2"/>
  <c r="BC11" i="2"/>
  <c r="BC12" i="2"/>
  <c r="BC13" i="2"/>
  <c r="BC14" i="2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BC74" i="2"/>
  <c r="BC75" i="2"/>
  <c r="BC76" i="2"/>
  <c r="BC77" i="2"/>
  <c r="BC80" i="2"/>
  <c r="BC81" i="2"/>
  <c r="BC82" i="2"/>
  <c r="BC83" i="2"/>
  <c r="BC84" i="2"/>
  <c r="BC87" i="2"/>
  <c r="BC88" i="2"/>
  <c r="BC89" i="2"/>
  <c r="BC90" i="2"/>
  <c r="BC91" i="2"/>
  <c r="BC94" i="2"/>
  <c r="BC95" i="2"/>
  <c r="BC96" i="2"/>
  <c r="BC97" i="2"/>
  <c r="BC98" i="2"/>
  <c r="BC101" i="2"/>
  <c r="BC102" i="2"/>
  <c r="BC103" i="2"/>
  <c r="BC104" i="2"/>
  <c r="BC105" i="2"/>
  <c r="BC108" i="2"/>
  <c r="BC109" i="2"/>
  <c r="BC110" i="2"/>
  <c r="BC111" i="2"/>
  <c r="BC112" i="2"/>
  <c r="BC122" i="2"/>
  <c r="BC123" i="2"/>
  <c r="BC124" i="2"/>
  <c r="BC125" i="2"/>
  <c r="BC126" i="2"/>
  <c r="BC129" i="2"/>
  <c r="BC130" i="2"/>
  <c r="BC131" i="2"/>
  <c r="BC132" i="2"/>
  <c r="BC133" i="2"/>
  <c r="BC136" i="2"/>
  <c r="BC137" i="2"/>
  <c r="BC138" i="2"/>
  <c r="BC139" i="2"/>
  <c r="BC140" i="2"/>
  <c r="BC141" i="2" l="1"/>
  <c r="BC134" i="2"/>
  <c r="BC113" i="2"/>
  <c r="AE120" i="3"/>
  <c r="BC92" i="2"/>
  <c r="BC85" i="2"/>
  <c r="BC99" i="2"/>
  <c r="BC15" i="2"/>
  <c r="BC127" i="2"/>
  <c r="BC106" i="2"/>
  <c r="AE120" i="2"/>
  <c r="BC78" i="2"/>
  <c r="AC94" i="3"/>
  <c r="AC99" i="3" s="1"/>
  <c r="AC95" i="3"/>
  <c r="AC96" i="3"/>
  <c r="AC97" i="3"/>
  <c r="AC98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34" i="3" l="1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B87" i="2"/>
  <c r="BA88" i="2"/>
  <c r="BB88" i="2"/>
  <c r="BA89" i="2"/>
  <c r="BB89" i="2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141" i="2" l="1"/>
  <c r="BB141" i="2"/>
  <c r="BA92" i="2"/>
  <c r="BB92" i="2"/>
  <c r="BA78" i="2"/>
  <c r="BB78" i="2"/>
  <c r="BB85" i="2"/>
  <c r="BB99" i="2"/>
  <c r="BB134" i="2"/>
  <c r="BB127" i="2"/>
  <c r="BB15" i="2"/>
  <c r="BB113" i="2"/>
  <c r="BB106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D10" i="3"/>
  <c r="BE10" i="3"/>
  <c r="BF10" i="3"/>
  <c r="AX11" i="3"/>
  <c r="AY11" i="3"/>
  <c r="AZ11" i="3"/>
  <c r="BA11" i="3"/>
  <c r="BB11" i="3"/>
  <c r="BC11" i="3"/>
  <c r="BD11" i="3"/>
  <c r="BE11" i="3"/>
  <c r="BF11" i="3"/>
  <c r="AX12" i="3"/>
  <c r="AY12" i="3"/>
  <c r="AZ12" i="3"/>
  <c r="BA12" i="3"/>
  <c r="BB12" i="3"/>
  <c r="BC12" i="3"/>
  <c r="BD12" i="3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AX17" i="3"/>
  <c r="AY17" i="3"/>
  <c r="AZ17" i="3"/>
  <c r="BA17" i="3"/>
  <c r="BB17" i="3"/>
  <c r="BC17" i="3"/>
  <c r="BD17" i="3"/>
  <c r="BE17" i="3"/>
  <c r="BF17" i="3"/>
  <c r="AX18" i="3"/>
  <c r="AY18" i="3"/>
  <c r="AZ18" i="3"/>
  <c r="BA18" i="3"/>
  <c r="BB18" i="3"/>
  <c r="BC18" i="3"/>
  <c r="BD18" i="3"/>
  <c r="BE18" i="3"/>
  <c r="BF18" i="3"/>
  <c r="AX19" i="3"/>
  <c r="AY19" i="3"/>
  <c r="AZ19" i="3"/>
  <c r="BA19" i="3"/>
  <c r="BB19" i="3"/>
  <c r="BC19" i="3"/>
  <c r="BD19" i="3"/>
  <c r="BE19" i="3"/>
  <c r="BF19" i="3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AX24" i="3"/>
  <c r="AY24" i="3"/>
  <c r="AZ24" i="3"/>
  <c r="BA24" i="3"/>
  <c r="BB24" i="3"/>
  <c r="BC24" i="3"/>
  <c r="BD24" i="3"/>
  <c r="BE24" i="3"/>
  <c r="BF24" i="3"/>
  <c r="AX25" i="3"/>
  <c r="AY25" i="3"/>
  <c r="AZ25" i="3"/>
  <c r="BA25" i="3"/>
  <c r="BB25" i="3"/>
  <c r="BC25" i="3"/>
  <c r="BD25" i="3"/>
  <c r="BE25" i="3"/>
  <c r="BE29" i="3" s="1"/>
  <c r="BF25" i="3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AX31" i="3"/>
  <c r="AY31" i="3"/>
  <c r="AZ31" i="3"/>
  <c r="BA31" i="3"/>
  <c r="BB31" i="3"/>
  <c r="BC31" i="3"/>
  <c r="BD31" i="3"/>
  <c r="BE31" i="3"/>
  <c r="BF31" i="3"/>
  <c r="AX32" i="3"/>
  <c r="AY32" i="3"/>
  <c r="AZ32" i="3"/>
  <c r="BA32" i="3"/>
  <c r="BB32" i="3"/>
  <c r="BC32" i="3"/>
  <c r="BD32" i="3"/>
  <c r="BE32" i="3"/>
  <c r="BF32" i="3"/>
  <c r="AX33" i="3"/>
  <c r="AY33" i="3"/>
  <c r="AZ33" i="3"/>
  <c r="BA33" i="3"/>
  <c r="BB33" i="3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B38" i="3"/>
  <c r="BC38" i="3"/>
  <c r="BD38" i="3"/>
  <c r="BE38" i="3"/>
  <c r="BF38" i="3"/>
  <c r="AX39" i="3"/>
  <c r="AY39" i="3"/>
  <c r="AZ39" i="3"/>
  <c r="BA39" i="3"/>
  <c r="BB39" i="3"/>
  <c r="BC39" i="3"/>
  <c r="BD39" i="3"/>
  <c r="BE39" i="3"/>
  <c r="BF39" i="3"/>
  <c r="AX40" i="3"/>
  <c r="AY40" i="3"/>
  <c r="AZ40" i="3"/>
  <c r="BA40" i="3"/>
  <c r="BB40" i="3"/>
  <c r="BC40" i="3"/>
  <c r="BD40" i="3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C42" i="3"/>
  <c r="BD42" i="3"/>
  <c r="BE42" i="3"/>
  <c r="BF42" i="3"/>
  <c r="AX45" i="3"/>
  <c r="AY45" i="3"/>
  <c r="AZ45" i="3"/>
  <c r="BA45" i="3"/>
  <c r="BB45" i="3"/>
  <c r="BC45" i="3"/>
  <c r="BD45" i="3"/>
  <c r="BE45" i="3"/>
  <c r="BF45" i="3"/>
  <c r="AX46" i="3"/>
  <c r="AY46" i="3"/>
  <c r="AZ46" i="3"/>
  <c r="BA46" i="3"/>
  <c r="BB46" i="3"/>
  <c r="BC46" i="3"/>
  <c r="BD46" i="3"/>
  <c r="BE46" i="3"/>
  <c r="BF46" i="3"/>
  <c r="AX47" i="3"/>
  <c r="AY47" i="3"/>
  <c r="AZ47" i="3"/>
  <c r="BA47" i="3"/>
  <c r="BB47" i="3"/>
  <c r="BC47" i="3"/>
  <c r="BD47" i="3"/>
  <c r="BE47" i="3"/>
  <c r="BF47" i="3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AX52" i="3"/>
  <c r="AY52" i="3"/>
  <c r="AZ52" i="3"/>
  <c r="BA52" i="3"/>
  <c r="BB52" i="3"/>
  <c r="BC52" i="3"/>
  <c r="BD52" i="3"/>
  <c r="BE52" i="3"/>
  <c r="BF52" i="3"/>
  <c r="AX53" i="3"/>
  <c r="AY53" i="3"/>
  <c r="AZ53" i="3"/>
  <c r="BA53" i="3"/>
  <c r="BB53" i="3"/>
  <c r="BC53" i="3"/>
  <c r="BD53" i="3"/>
  <c r="BE53" i="3"/>
  <c r="BF53" i="3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F56" i="3"/>
  <c r="AX59" i="3"/>
  <c r="AY59" i="3"/>
  <c r="AZ59" i="3"/>
  <c r="BA59" i="3"/>
  <c r="BB59" i="3"/>
  <c r="BC59" i="3"/>
  <c r="BD59" i="3"/>
  <c r="BE59" i="3"/>
  <c r="BF59" i="3"/>
  <c r="AX60" i="3"/>
  <c r="AY60" i="3"/>
  <c r="AZ60" i="3"/>
  <c r="BA60" i="3"/>
  <c r="BB60" i="3"/>
  <c r="BC60" i="3"/>
  <c r="BD60" i="3"/>
  <c r="BE60" i="3"/>
  <c r="BF60" i="3"/>
  <c r="AX61" i="3"/>
  <c r="AY61" i="3"/>
  <c r="AZ61" i="3"/>
  <c r="BA61" i="3"/>
  <c r="BB61" i="3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6" i="3"/>
  <c r="AZ66" i="3"/>
  <c r="BA66" i="3"/>
  <c r="BB66" i="3"/>
  <c r="BC66" i="3"/>
  <c r="BD66" i="3"/>
  <c r="BE66" i="3"/>
  <c r="BF66" i="3"/>
  <c r="AY67" i="3"/>
  <c r="AZ67" i="3"/>
  <c r="BA67" i="3"/>
  <c r="BB67" i="3"/>
  <c r="BC67" i="3"/>
  <c r="BD67" i="3"/>
  <c r="BE67" i="3"/>
  <c r="BF67" i="3"/>
  <c r="AY68" i="3"/>
  <c r="AZ68" i="3"/>
  <c r="BA68" i="3"/>
  <c r="BB68" i="3"/>
  <c r="BC68" i="3"/>
  <c r="BD68" i="3"/>
  <c r="BE68" i="3"/>
  <c r="BF68" i="3"/>
  <c r="AY69" i="3"/>
  <c r="AZ69" i="3"/>
  <c r="BA69" i="3"/>
  <c r="BB69" i="3"/>
  <c r="BC69" i="3"/>
  <c r="BD69" i="3"/>
  <c r="BE69" i="3"/>
  <c r="BF69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C73" i="3"/>
  <c r="BD73" i="3"/>
  <c r="BE73" i="3"/>
  <c r="BF73" i="3"/>
  <c r="AX74" i="3"/>
  <c r="AY74" i="3"/>
  <c r="AZ74" i="3"/>
  <c r="BA74" i="3"/>
  <c r="BB74" i="3"/>
  <c r="BC74" i="3"/>
  <c r="BD74" i="3"/>
  <c r="BE74" i="3"/>
  <c r="BF74" i="3"/>
  <c r="AX75" i="3"/>
  <c r="AY75" i="3"/>
  <c r="AZ75" i="3"/>
  <c r="BA75" i="3"/>
  <c r="BB75" i="3"/>
  <c r="BC75" i="3"/>
  <c r="BD75" i="3"/>
  <c r="BE75" i="3"/>
  <c r="BF75" i="3"/>
  <c r="AX76" i="3"/>
  <c r="AY76" i="3"/>
  <c r="AZ76" i="3"/>
  <c r="BA76" i="3"/>
  <c r="BB76" i="3"/>
  <c r="BC76" i="3"/>
  <c r="BC78" i="3" s="1"/>
  <c r="BD76" i="3"/>
  <c r="BE76" i="3"/>
  <c r="BF76" i="3"/>
  <c r="AX77" i="3"/>
  <c r="AY77" i="3"/>
  <c r="AZ77" i="3"/>
  <c r="BA77" i="3"/>
  <c r="BB77" i="3"/>
  <c r="BC77" i="3"/>
  <c r="BD77" i="3"/>
  <c r="BE77" i="3"/>
  <c r="BF77" i="3"/>
  <c r="AX80" i="3"/>
  <c r="AY80" i="3"/>
  <c r="AZ80" i="3"/>
  <c r="BA80" i="3"/>
  <c r="BB80" i="3"/>
  <c r="BC80" i="3"/>
  <c r="BD80" i="3"/>
  <c r="BE80" i="3"/>
  <c r="BF80" i="3"/>
  <c r="AX81" i="3"/>
  <c r="AY81" i="3"/>
  <c r="AZ81" i="3"/>
  <c r="BA81" i="3"/>
  <c r="BB81" i="3"/>
  <c r="BC81" i="3"/>
  <c r="BD81" i="3"/>
  <c r="BE81" i="3"/>
  <c r="BF81" i="3"/>
  <c r="AX82" i="3"/>
  <c r="AY82" i="3"/>
  <c r="AZ82" i="3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AX87" i="3"/>
  <c r="AY87" i="3"/>
  <c r="AZ87" i="3"/>
  <c r="BA87" i="3"/>
  <c r="BB87" i="3"/>
  <c r="BC87" i="3"/>
  <c r="BD87" i="3"/>
  <c r="BE87" i="3"/>
  <c r="BF87" i="3"/>
  <c r="AX88" i="3"/>
  <c r="AY88" i="3"/>
  <c r="AZ88" i="3"/>
  <c r="BA88" i="3"/>
  <c r="BB88" i="3"/>
  <c r="BC88" i="3"/>
  <c r="BD88" i="3"/>
  <c r="BE88" i="3"/>
  <c r="BF88" i="3"/>
  <c r="AX89" i="3"/>
  <c r="AY89" i="3"/>
  <c r="AZ89" i="3"/>
  <c r="BA89" i="3"/>
  <c r="BB89" i="3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Z94" i="3"/>
  <c r="BB94" i="3"/>
  <c r="BC94" i="3"/>
  <c r="BD94" i="3"/>
  <c r="BE94" i="3"/>
  <c r="BF94" i="3"/>
  <c r="AZ95" i="3"/>
  <c r="BB95" i="3"/>
  <c r="BC95" i="3"/>
  <c r="BD95" i="3"/>
  <c r="BE95" i="3"/>
  <c r="BF95" i="3"/>
  <c r="AZ96" i="3"/>
  <c r="BB96" i="3"/>
  <c r="BC96" i="3"/>
  <c r="BD96" i="3"/>
  <c r="BE96" i="3"/>
  <c r="BF96" i="3"/>
  <c r="AZ97" i="3"/>
  <c r="BB97" i="3"/>
  <c r="BC97" i="3"/>
  <c r="BD97" i="3"/>
  <c r="BE97" i="3"/>
  <c r="BF97" i="3"/>
  <c r="AZ98" i="3"/>
  <c r="BB98" i="3"/>
  <c r="BC98" i="3"/>
  <c r="BD98" i="3"/>
  <c r="BE98" i="3"/>
  <c r="BF98" i="3"/>
  <c r="AX101" i="3"/>
  <c r="AY101" i="3"/>
  <c r="AZ101" i="3"/>
  <c r="BA101" i="3"/>
  <c r="BB101" i="3"/>
  <c r="BC101" i="3"/>
  <c r="BD101" i="3"/>
  <c r="BE101" i="3"/>
  <c r="BF101" i="3"/>
  <c r="AX102" i="3"/>
  <c r="AY102" i="3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E105" i="3"/>
  <c r="BF105" i="3"/>
  <c r="AX108" i="3"/>
  <c r="AY108" i="3"/>
  <c r="AZ108" i="3"/>
  <c r="BA108" i="3"/>
  <c r="BB108" i="3"/>
  <c r="BC108" i="3"/>
  <c r="BD108" i="3"/>
  <c r="BE108" i="3"/>
  <c r="BF108" i="3"/>
  <c r="AX109" i="3"/>
  <c r="AY109" i="3"/>
  <c r="AZ109" i="3"/>
  <c r="BA109" i="3"/>
  <c r="BB109" i="3"/>
  <c r="BC109" i="3"/>
  <c r="BD109" i="3"/>
  <c r="BE109" i="3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B115" i="3"/>
  <c r="BC115" i="3"/>
  <c r="BD115" i="3"/>
  <c r="BE115" i="3"/>
  <c r="BF115" i="3"/>
  <c r="BB116" i="3"/>
  <c r="BC116" i="3"/>
  <c r="BD116" i="3"/>
  <c r="BE116" i="3"/>
  <c r="BF116" i="3"/>
  <c r="BB117" i="3"/>
  <c r="BC117" i="3"/>
  <c r="BD117" i="3"/>
  <c r="BE117" i="3"/>
  <c r="BF117" i="3"/>
  <c r="BB118" i="3"/>
  <c r="BC118" i="3"/>
  <c r="BD118" i="3"/>
  <c r="BE118" i="3"/>
  <c r="BF118" i="3"/>
  <c r="BB119" i="3"/>
  <c r="BC119" i="3"/>
  <c r="BD119" i="3"/>
  <c r="BE119" i="3"/>
  <c r="BF119" i="3"/>
  <c r="AX122" i="3"/>
  <c r="AY122" i="3"/>
  <c r="AZ122" i="3"/>
  <c r="BA122" i="3"/>
  <c r="BB122" i="3"/>
  <c r="BC122" i="3"/>
  <c r="BD122" i="3"/>
  <c r="BE122" i="3"/>
  <c r="BF122" i="3"/>
  <c r="AX123" i="3"/>
  <c r="AY123" i="3"/>
  <c r="AZ123" i="3"/>
  <c r="BA123" i="3"/>
  <c r="BB123" i="3"/>
  <c r="BC123" i="3"/>
  <c r="BD123" i="3"/>
  <c r="BE123" i="3"/>
  <c r="BF123" i="3"/>
  <c r="AX124" i="3"/>
  <c r="AY124" i="3"/>
  <c r="AZ124" i="3"/>
  <c r="BA124" i="3"/>
  <c r="BB124" i="3"/>
  <c r="BC124" i="3"/>
  <c r="BD124" i="3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C126" i="3"/>
  <c r="BD126" i="3"/>
  <c r="BE126" i="3"/>
  <c r="BF126" i="3"/>
  <c r="AX129" i="3"/>
  <c r="AY129" i="3"/>
  <c r="AZ129" i="3"/>
  <c r="BA129" i="3"/>
  <c r="BB129" i="3"/>
  <c r="BC129" i="3"/>
  <c r="BD129" i="3"/>
  <c r="BE129" i="3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E133" i="3"/>
  <c r="BF133" i="3"/>
  <c r="AY136" i="3"/>
  <c r="AZ136" i="3"/>
  <c r="BA136" i="3"/>
  <c r="BB136" i="3"/>
  <c r="BC136" i="3"/>
  <c r="BD136" i="3"/>
  <c r="BD148" i="3" s="1"/>
  <c r="BE136" i="3"/>
  <c r="BF136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E148" i="3" l="1"/>
  <c r="BE57" i="3"/>
  <c r="BE113" i="3"/>
  <c r="BC106" i="3"/>
  <c r="BC134" i="3"/>
  <c r="BC50" i="3"/>
  <c r="BB43" i="3"/>
  <c r="BB15" i="3"/>
  <c r="BD134" i="3"/>
  <c r="BF134" i="3"/>
  <c r="BC22" i="3"/>
  <c r="BB148" i="3"/>
  <c r="BF113" i="3"/>
  <c r="BD106" i="3"/>
  <c r="BF148" i="3"/>
  <c r="BA141" i="3"/>
  <c r="BB71" i="3"/>
  <c r="BF106" i="3"/>
  <c r="AZ141" i="3"/>
  <c r="BD15" i="3"/>
  <c r="BE85" i="3"/>
  <c r="AY141" i="3"/>
  <c r="BE120" i="3"/>
  <c r="BC71" i="3"/>
  <c r="BB120" i="3"/>
  <c r="BE106" i="3"/>
  <c r="BE64" i="3"/>
  <c r="BC57" i="3"/>
  <c r="BD43" i="3"/>
  <c r="BE43" i="3"/>
  <c r="BF43" i="3"/>
  <c r="BF92" i="3"/>
  <c r="BD85" i="3"/>
  <c r="BB78" i="3"/>
  <c r="BB64" i="3"/>
  <c r="BC64" i="3"/>
  <c r="BD64" i="3"/>
  <c r="BB57" i="3"/>
  <c r="BF50" i="3"/>
  <c r="BC15" i="3"/>
  <c r="BB134" i="3"/>
  <c r="BE92" i="3"/>
  <c r="BC85" i="3"/>
  <c r="BD71" i="3"/>
  <c r="BE71" i="3"/>
  <c r="BF71" i="3"/>
  <c r="BF29" i="3"/>
  <c r="BD22" i="3"/>
  <c r="BE22" i="3"/>
  <c r="BC148" i="3"/>
  <c r="BB127" i="3"/>
  <c r="BD127" i="3"/>
  <c r="BE127" i="3"/>
  <c r="BF127" i="3"/>
  <c r="BD113" i="3"/>
  <c r="BB92" i="3"/>
  <c r="BC92" i="3"/>
  <c r="BD92" i="3"/>
  <c r="BF85" i="3"/>
  <c r="AZ85" i="3"/>
  <c r="BB85" i="3"/>
  <c r="BF78" i="3"/>
  <c r="BC43" i="3"/>
  <c r="BF120" i="3"/>
  <c r="BC113" i="3"/>
  <c r="BB99" i="3"/>
  <c r="BD99" i="3"/>
  <c r="BE99" i="3"/>
  <c r="BF99" i="3"/>
  <c r="BF57" i="3"/>
  <c r="BD50" i="3"/>
  <c r="BE50" i="3"/>
  <c r="BF36" i="3"/>
  <c r="BD29" i="3"/>
  <c r="BB22" i="3"/>
  <c r="BC127" i="3"/>
  <c r="BD120" i="3"/>
  <c r="BD78" i="3"/>
  <c r="BE78" i="3"/>
  <c r="BE36" i="3"/>
  <c r="BC29" i="3"/>
  <c r="BE15" i="3"/>
  <c r="BF15" i="3"/>
  <c r="BE134" i="3"/>
  <c r="BC120" i="3"/>
  <c r="BC99" i="3"/>
  <c r="AY92" i="3"/>
  <c r="BF64" i="3"/>
  <c r="BD57" i="3"/>
  <c r="BB50" i="3"/>
  <c r="BB36" i="3"/>
  <c r="BC36" i="3"/>
  <c r="BD36" i="3"/>
  <c r="BB29" i="3"/>
  <c r="BF22" i="3"/>
  <c r="AZ141" i="2"/>
  <c r="BA15" i="3"/>
  <c r="BA106" i="3"/>
  <c r="BB113" i="3"/>
  <c r="BB106" i="3"/>
  <c r="BA71" i="3"/>
  <c r="BA43" i="3"/>
  <c r="BA29" i="3"/>
  <c r="BA85" i="3"/>
  <c r="BA134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71" i="3"/>
  <c r="AZ134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5" i="3"/>
  <c r="AY134" i="3"/>
  <c r="AY127" i="3"/>
  <c r="AY50" i="3"/>
  <c r="AY43" i="3"/>
  <c r="AY29" i="3"/>
  <c r="AY106" i="3"/>
  <c r="AY113" i="3"/>
  <c r="AX134" i="3"/>
  <c r="AX127" i="3"/>
  <c r="AZ106" i="2"/>
  <c r="AX57" i="3"/>
  <c r="AZ85" i="2"/>
  <c r="AZ127" i="2"/>
  <c r="AX64" i="3"/>
  <c r="AX50" i="3"/>
  <c r="AX36" i="3"/>
  <c r="AX29" i="3"/>
  <c r="AX85" i="3"/>
  <c r="AX43" i="3"/>
  <c r="AX22" i="3"/>
  <c r="AX92" i="3"/>
  <c r="AX78" i="3"/>
  <c r="AX15" i="3"/>
  <c r="AZ92" i="2"/>
  <c r="AZ78" i="2"/>
  <c r="AX106" i="3"/>
  <c r="AX113" i="3"/>
  <c r="AZ113" i="2"/>
  <c r="AB134" i="3"/>
  <c r="AB115" i="3"/>
  <c r="AB116" i="3"/>
  <c r="AB117" i="3"/>
  <c r="AB118" i="3"/>
  <c r="AB119" i="3"/>
  <c r="AB127" i="3"/>
  <c r="AB134" i="2"/>
  <c r="AB115" i="2"/>
  <c r="AB116" i="2"/>
  <c r="AB117" i="2"/>
  <c r="AB118" i="2"/>
  <c r="AB119" i="2"/>
  <c r="AB127" i="2"/>
  <c r="AB120" i="3" l="1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37" i="3"/>
  <c r="AW138" i="3"/>
  <c r="AW139" i="3"/>
  <c r="AW140" i="3"/>
  <c r="AA115" i="3"/>
  <c r="AA116" i="3"/>
  <c r="AA117" i="3"/>
  <c r="AA118" i="3"/>
  <c r="AA119" i="3"/>
  <c r="AW141" i="3" l="1"/>
  <c r="AW36" i="3"/>
  <c r="AY141" i="2"/>
  <c r="AW85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A120" i="3"/>
  <c r="AW106" i="3"/>
  <c r="AY106" i="2"/>
  <c r="AY113" i="2"/>
  <c r="AA120" i="2"/>
  <c r="AW134" i="3"/>
  <c r="AA134" i="2"/>
  <c r="AA127" i="2"/>
  <c r="AA127" i="3"/>
  <c r="AU10" i="3" l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3" i="3"/>
  <c r="AV73" i="3"/>
  <c r="AU74" i="3"/>
  <c r="AV74" i="3"/>
  <c r="AU75" i="3"/>
  <c r="AV75" i="3"/>
  <c r="AU76" i="3"/>
  <c r="AV76" i="3"/>
  <c r="AU77" i="3"/>
  <c r="AV77" i="3"/>
  <c r="AU80" i="3"/>
  <c r="AV80" i="3"/>
  <c r="AU81" i="3"/>
  <c r="AV81" i="3"/>
  <c r="AU82" i="3"/>
  <c r="AV82" i="3"/>
  <c r="AU83" i="3"/>
  <c r="AV83" i="3"/>
  <c r="AU84" i="3"/>
  <c r="AV84" i="3"/>
  <c r="AU87" i="3"/>
  <c r="AV87" i="3"/>
  <c r="AU88" i="3"/>
  <c r="AV88" i="3"/>
  <c r="AU89" i="3"/>
  <c r="AV89" i="3"/>
  <c r="AU90" i="3"/>
  <c r="AV90" i="3"/>
  <c r="AU91" i="3"/>
  <c r="AV91" i="3"/>
  <c r="AU101" i="3"/>
  <c r="AV101" i="3"/>
  <c r="AU102" i="3"/>
  <c r="AV102" i="3"/>
  <c r="AU103" i="3"/>
  <c r="AV103" i="3"/>
  <c r="AU104" i="3"/>
  <c r="AV104" i="3"/>
  <c r="AU105" i="3"/>
  <c r="AV105" i="3"/>
  <c r="AU108" i="3"/>
  <c r="AV108" i="3"/>
  <c r="AU109" i="3"/>
  <c r="AV109" i="3"/>
  <c r="AU110" i="3"/>
  <c r="AV110" i="3"/>
  <c r="AU111" i="3"/>
  <c r="AV111" i="3"/>
  <c r="AU112" i="3"/>
  <c r="AV112" i="3"/>
  <c r="AU122" i="3"/>
  <c r="AV122" i="3"/>
  <c r="AU123" i="3"/>
  <c r="AV123" i="3"/>
  <c r="AU124" i="3"/>
  <c r="AV124" i="3"/>
  <c r="AU125" i="3"/>
  <c r="AV125" i="3"/>
  <c r="AU126" i="3"/>
  <c r="AV126" i="3"/>
  <c r="AU129" i="3"/>
  <c r="AV129" i="3"/>
  <c r="AU130" i="3"/>
  <c r="AV130" i="3"/>
  <c r="AU131" i="3"/>
  <c r="AV131" i="3"/>
  <c r="AU132" i="3"/>
  <c r="AV132" i="3"/>
  <c r="AU133" i="3"/>
  <c r="AV133" i="3"/>
  <c r="AU138" i="3"/>
  <c r="AV138" i="3"/>
  <c r="AU139" i="3"/>
  <c r="AV139" i="3"/>
  <c r="AU140" i="3"/>
  <c r="AV140" i="3"/>
  <c r="AV134" i="3" l="1"/>
  <c r="AU92" i="3"/>
  <c r="AU134" i="3"/>
  <c r="AU113" i="3"/>
  <c r="AU85" i="3"/>
  <c r="AU127" i="3"/>
  <c r="AV78" i="3"/>
  <c r="AU106" i="3"/>
  <c r="AU78" i="3"/>
  <c r="AU15" i="3"/>
  <c r="AV92" i="3"/>
  <c r="AV15" i="3"/>
  <c r="AV127" i="3"/>
  <c r="AV85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X136" i="2"/>
  <c r="AW137" i="2"/>
  <c r="AX137" i="2"/>
  <c r="AW138" i="2"/>
  <c r="AX138" i="2"/>
  <c r="AW139" i="2"/>
  <c r="AX139" i="2"/>
  <c r="AW140" i="2"/>
  <c r="AX140" i="2"/>
  <c r="AW141" i="2" l="1"/>
  <c r="AW106" i="2"/>
  <c r="AX141" i="2"/>
  <c r="AW134" i="2"/>
  <c r="AW92" i="2"/>
  <c r="AW127" i="2"/>
  <c r="AW85" i="2"/>
  <c r="AW113" i="2"/>
  <c r="AW78" i="2"/>
  <c r="AW15" i="2"/>
  <c r="AX85" i="2"/>
  <c r="AX127" i="2"/>
  <c r="AX78" i="2"/>
  <c r="AX92" i="2"/>
  <c r="AX15" i="2"/>
  <c r="AX106" i="2"/>
  <c r="AX113" i="2"/>
  <c r="AX134" i="2"/>
  <c r="Z127" i="2"/>
  <c r="Z134" i="3"/>
  <c r="Y127" i="3"/>
  <c r="Z127" i="3"/>
  <c r="Z113" i="2" l="1"/>
  <c r="Z106" i="2"/>
  <c r="Z115" i="3"/>
  <c r="Z116" i="3"/>
  <c r="Z117" i="3"/>
  <c r="Z118" i="3"/>
  <c r="Z119" i="3"/>
  <c r="Z115" i="2"/>
  <c r="Z116" i="2"/>
  <c r="Z117" i="2"/>
  <c r="Z118" i="2"/>
  <c r="Z119" i="2"/>
  <c r="Z120" i="3" l="1"/>
  <c r="Z120" i="2"/>
  <c r="Y71" i="2" l="1"/>
  <c r="Y106" i="3" l="1"/>
  <c r="Y134" i="3" l="1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L113" i="2"/>
  <c r="Y113" i="2"/>
  <c r="AA106" i="2"/>
  <c r="AB106" i="2"/>
  <c r="AC106" i="2"/>
  <c r="AD106" i="2"/>
  <c r="AE106" i="2"/>
  <c r="AF106" i="2"/>
  <c r="AG106" i="2"/>
  <c r="AH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W67" i="2" l="1"/>
  <c r="BG67" i="2" s="1"/>
  <c r="W68" i="2"/>
  <c r="BG68" i="2" s="1"/>
  <c r="W69" i="2"/>
  <c r="BG69" i="2" s="1"/>
  <c r="W70" i="2"/>
  <c r="BG70" i="2" s="1"/>
  <c r="W71" i="2"/>
  <c r="BG71" i="2" s="1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X134" i="2"/>
  <c r="W134" i="2"/>
  <c r="V134" i="2"/>
  <c r="V127" i="2"/>
  <c r="X119" i="2"/>
  <c r="V98" i="2"/>
  <c r="BF98" i="2" s="1"/>
  <c r="X118" i="2"/>
  <c r="V97" i="2"/>
  <c r="X117" i="2"/>
  <c r="W117" i="2"/>
  <c r="BG117" i="2" s="1"/>
  <c r="V96" i="2"/>
  <c r="BF96" i="2" s="1"/>
  <c r="X116" i="2"/>
  <c r="W116" i="2"/>
  <c r="BG116" i="2" s="1"/>
  <c r="V95" i="2"/>
  <c r="BF95" i="2" s="1"/>
  <c r="W115" i="2"/>
  <c r="BG115" i="2" s="1"/>
  <c r="V94" i="2"/>
  <c r="X113" i="2"/>
  <c r="V113" i="2"/>
  <c r="X106" i="2"/>
  <c r="V106" i="2"/>
  <c r="V92" i="2"/>
  <c r="V85" i="2"/>
  <c r="V78" i="2"/>
  <c r="V71" i="2"/>
  <c r="BF71" i="2" s="1"/>
  <c r="AV64" i="2"/>
  <c r="V64" i="2"/>
  <c r="AV57" i="2"/>
  <c r="V57" i="2"/>
  <c r="AV50" i="2"/>
  <c r="V50" i="2"/>
  <c r="AV43" i="2"/>
  <c r="V43" i="2"/>
  <c r="AV36" i="2"/>
  <c r="V36" i="2"/>
  <c r="AV29" i="2"/>
  <c r="V29" i="2"/>
  <c r="AV22" i="2"/>
  <c r="V22" i="2"/>
  <c r="V15" i="2"/>
  <c r="V115" i="2" l="1"/>
  <c r="BF115" i="2" s="1"/>
  <c r="BF94" i="2"/>
  <c r="AT43" i="2"/>
  <c r="BF43" i="2"/>
  <c r="V118" i="2"/>
  <c r="BF118" i="2" s="1"/>
  <c r="BF97" i="2"/>
  <c r="AT50" i="2"/>
  <c r="BF50" i="2"/>
  <c r="AT22" i="2"/>
  <c r="BF22" i="2"/>
  <c r="AT29" i="2"/>
  <c r="BF29" i="2"/>
  <c r="AT57" i="2"/>
  <c r="BF57" i="2"/>
  <c r="AT36" i="2"/>
  <c r="BF36" i="2"/>
  <c r="AT64" i="2"/>
  <c r="BF64" i="2"/>
  <c r="AV141" i="2"/>
  <c r="AT141" i="2"/>
  <c r="AU141" i="2"/>
  <c r="AU64" i="2"/>
  <c r="AU29" i="2"/>
  <c r="AU50" i="2"/>
  <c r="AU22" i="2"/>
  <c r="AU36" i="2"/>
  <c r="AU43" i="2"/>
  <c r="AU57" i="2"/>
  <c r="AU78" i="2"/>
  <c r="V118" i="3"/>
  <c r="W118" i="2"/>
  <c r="BG118" i="2" s="1"/>
  <c r="BG120" i="2" s="1"/>
  <c r="V119" i="2"/>
  <c r="BF119" i="2" s="1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BF117" i="2" s="1"/>
  <c r="AU113" i="2"/>
  <c r="AT134" i="2"/>
  <c r="W117" i="3"/>
  <c r="AR85" i="3"/>
  <c r="AT106" i="3"/>
  <c r="AT127" i="3"/>
  <c r="X117" i="3"/>
  <c r="AT92" i="3"/>
  <c r="AS92" i="3"/>
  <c r="AR106" i="3"/>
  <c r="AS113" i="3"/>
  <c r="AU106" i="2"/>
  <c r="V99" i="3"/>
  <c r="AS85" i="3"/>
  <c r="AT134" i="3"/>
  <c r="V99" i="2"/>
  <c r="W119" i="2"/>
  <c r="BG119" i="2" s="1"/>
  <c r="AT78" i="2"/>
  <c r="AT92" i="2"/>
  <c r="AR113" i="3"/>
  <c r="AR134" i="3"/>
  <c r="V116" i="2"/>
  <c r="BF116" i="2" s="1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5" i="2"/>
  <c r="AV134" i="2"/>
  <c r="AV113" i="2"/>
  <c r="AV85" i="2"/>
  <c r="X115" i="2"/>
  <c r="U94" i="2"/>
  <c r="BE94" i="2" s="1"/>
  <c r="U95" i="2"/>
  <c r="BE95" i="2" s="1"/>
  <c r="U96" i="2"/>
  <c r="BE96" i="2" s="1"/>
  <c r="U97" i="2"/>
  <c r="BE97" i="2" s="1"/>
  <c r="U98" i="2"/>
  <c r="BE98" i="2" s="1"/>
  <c r="BE99" i="2" l="1"/>
  <c r="BF99" i="2"/>
  <c r="BF120" i="2"/>
  <c r="W120" i="3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141" i="2" l="1"/>
  <c r="AQ127" i="3"/>
  <c r="AS127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AX136" i="3" l="1"/>
  <c r="AX141" i="3" s="1"/>
  <c r="P137" i="3"/>
  <c r="AX137" i="3" s="1"/>
  <c r="P141" i="3" l="1"/>
  <c r="AP140" i="3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P141" i="2" l="1"/>
  <c r="AQ141" i="2"/>
  <c r="AR141" i="2"/>
  <c r="AO141" i="2"/>
  <c r="AN134" i="3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AX67" i="3" s="1"/>
  <c r="P68" i="3"/>
  <c r="AX68" i="3" s="1"/>
  <c r="P69" i="3"/>
  <c r="AX69" i="3" s="1"/>
  <c r="P70" i="3"/>
  <c r="AX70" i="3" s="1"/>
  <c r="P66" i="3"/>
  <c r="AX66" i="3" s="1"/>
  <c r="AX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AV137" i="3" s="1"/>
  <c r="N136" i="3"/>
  <c r="M137" i="3"/>
  <c r="AU137" i="3" s="1"/>
  <c r="M136" i="3"/>
  <c r="L137" i="3"/>
  <c r="AT137" i="3" s="1"/>
  <c r="L136" i="3"/>
  <c r="K137" i="3"/>
  <c r="AS137" i="3" s="1"/>
  <c r="K136" i="3"/>
  <c r="J137" i="3"/>
  <c r="AR137" i="3" s="1"/>
  <c r="J136" i="3"/>
  <c r="I137" i="3"/>
  <c r="AQ137" i="3" s="1"/>
  <c r="I136" i="3"/>
  <c r="H137" i="3"/>
  <c r="AP137" i="3" s="1"/>
  <c r="H136" i="3"/>
  <c r="G137" i="3"/>
  <c r="AO137" i="3" s="1"/>
  <c r="G136" i="3"/>
  <c r="F137" i="3"/>
  <c r="AN137" i="3" s="1"/>
  <c r="F136" i="3"/>
  <c r="E137" i="3"/>
  <c r="AM137" i="3" s="1"/>
  <c r="E136" i="3"/>
  <c r="D137" i="3"/>
  <c r="AL137" i="3" s="1"/>
  <c r="D136" i="3"/>
  <c r="C137" i="3"/>
  <c r="C136" i="3"/>
  <c r="C141" i="3" s="1"/>
  <c r="AO136" i="3" l="1"/>
  <c r="AO141" i="3" s="1"/>
  <c r="G141" i="3"/>
  <c r="AS136" i="3"/>
  <c r="AS141" i="3" s="1"/>
  <c r="K141" i="3"/>
  <c r="AL136" i="3"/>
  <c r="AL141" i="3" s="1"/>
  <c r="D141" i="3"/>
  <c r="AP136" i="3"/>
  <c r="H141" i="3"/>
  <c r="AT136" i="3"/>
  <c r="AT141" i="3" s="1"/>
  <c r="L141" i="3"/>
  <c r="AU136" i="3"/>
  <c r="M141" i="3"/>
  <c r="AM136" i="3"/>
  <c r="AM141" i="3" s="1"/>
  <c r="E141" i="3"/>
  <c r="AQ136" i="3"/>
  <c r="AQ141" i="3" s="1"/>
  <c r="I141" i="3"/>
  <c r="AN136" i="3"/>
  <c r="AN141" i="3" s="1"/>
  <c r="F141" i="3"/>
  <c r="AR136" i="3"/>
  <c r="AR141" i="3" s="1"/>
  <c r="J141" i="3"/>
  <c r="AV136" i="3"/>
  <c r="N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P141" i="3" l="1"/>
  <c r="AU141" i="3"/>
  <c r="AV141" i="3"/>
  <c r="AL85" i="3"/>
  <c r="AL78" i="3"/>
  <c r="D85" i="3"/>
  <c r="AM64" i="2"/>
  <c r="AM57" i="2"/>
  <c r="AM50" i="2"/>
  <c r="N71" i="3" l="1"/>
  <c r="AV71" i="3" s="1"/>
  <c r="F71" i="3" l="1"/>
  <c r="G71" i="3"/>
  <c r="H71" i="3"/>
  <c r="I71" i="3"/>
  <c r="J71" i="3"/>
  <c r="AR71" i="3" s="1"/>
  <c r="K71" i="3"/>
  <c r="AS71" i="3" s="1"/>
  <c r="L71" i="3"/>
  <c r="AT71" i="3" s="1"/>
  <c r="M71" i="3"/>
  <c r="AU71" i="3" s="1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BA98" i="3" s="1"/>
  <c r="Q98" i="3"/>
  <c r="AY98" i="3" s="1"/>
  <c r="P98" i="3"/>
  <c r="AX98" i="3" s="1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BA97" i="3" s="1"/>
  <c r="Q97" i="3"/>
  <c r="AY97" i="3" s="1"/>
  <c r="P97" i="3"/>
  <c r="AX97" i="3" s="1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BA96" i="3" s="1"/>
  <c r="Q96" i="3"/>
  <c r="AY96" i="3" s="1"/>
  <c r="P96" i="3"/>
  <c r="AX96" i="3" s="1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BA95" i="3" s="1"/>
  <c r="Q95" i="3"/>
  <c r="AY95" i="3" s="1"/>
  <c r="P95" i="3"/>
  <c r="AX95" i="3" s="1"/>
  <c r="O95" i="3"/>
  <c r="N95" i="3"/>
  <c r="M95" i="3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BA94" i="3" s="1"/>
  <c r="Q94" i="3"/>
  <c r="AY94" i="3" s="1"/>
  <c r="P94" i="3"/>
  <c r="AX94" i="3" s="1"/>
  <c r="O94" i="3"/>
  <c r="AW94" i="3" s="1"/>
  <c r="N94" i="3"/>
  <c r="AV94" i="3" s="1"/>
  <c r="M94" i="3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AX99" i="3" l="1"/>
  <c r="AY99" i="3"/>
  <c r="AK141" i="3"/>
  <c r="BA99" i="3"/>
  <c r="O116" i="3"/>
  <c r="AW116" i="3" s="1"/>
  <c r="AW95" i="3"/>
  <c r="N117" i="3"/>
  <c r="AV117" i="3" s="1"/>
  <c r="AV96" i="3"/>
  <c r="M118" i="3"/>
  <c r="AU118" i="3" s="1"/>
  <c r="AU97" i="3"/>
  <c r="O117" i="3"/>
  <c r="AW117" i="3" s="1"/>
  <c r="AW96" i="3"/>
  <c r="N118" i="3"/>
  <c r="AV118" i="3" s="1"/>
  <c r="AV97" i="3"/>
  <c r="M119" i="3"/>
  <c r="AU119" i="3" s="1"/>
  <c r="AU98" i="3"/>
  <c r="O118" i="3"/>
  <c r="AW118" i="3" s="1"/>
  <c r="AW97" i="3"/>
  <c r="N119" i="3"/>
  <c r="AV119" i="3" s="1"/>
  <c r="AV98" i="3"/>
  <c r="O119" i="3"/>
  <c r="AW119" i="3" s="1"/>
  <c r="AW98" i="3"/>
  <c r="M115" i="3"/>
  <c r="AU115" i="3" s="1"/>
  <c r="AU94" i="3"/>
  <c r="M116" i="3"/>
  <c r="AU116" i="3" s="1"/>
  <c r="AU95" i="3"/>
  <c r="N116" i="3"/>
  <c r="AV116" i="3" s="1"/>
  <c r="AV95" i="3"/>
  <c r="M117" i="3"/>
  <c r="AU117" i="3" s="1"/>
  <c r="AU96" i="3"/>
  <c r="L118" i="3"/>
  <c r="AT118" i="3" s="1"/>
  <c r="AT97" i="3"/>
  <c r="L119" i="3"/>
  <c r="AT119" i="3" s="1"/>
  <c r="AT98" i="3"/>
  <c r="L115" i="3"/>
  <c r="AT115" i="3" s="1"/>
  <c r="AT94" i="3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M94" i="3"/>
  <c r="AK117" i="3"/>
  <c r="AK95" i="3"/>
  <c r="S118" i="3"/>
  <c r="BA118" i="3" s="1"/>
  <c r="S116" i="3"/>
  <c r="BA116" i="3" s="1"/>
  <c r="AO95" i="3"/>
  <c r="U118" i="3"/>
  <c r="AQ118" i="3" s="1"/>
  <c r="AQ97" i="3"/>
  <c r="R119" i="3"/>
  <c r="AZ119" i="3" s="1"/>
  <c r="AN98" i="3"/>
  <c r="Q117" i="3"/>
  <c r="AY117" i="3" s="1"/>
  <c r="AM96" i="3"/>
  <c r="U117" i="3"/>
  <c r="AQ96" i="3"/>
  <c r="R118" i="3"/>
  <c r="AN97" i="3"/>
  <c r="S119" i="3"/>
  <c r="AO98" i="3"/>
  <c r="Q118" i="3"/>
  <c r="AM97" i="3"/>
  <c r="T115" i="3"/>
  <c r="AP115" i="3" s="1"/>
  <c r="AP94" i="3"/>
  <c r="Q116" i="3"/>
  <c r="AM95" i="3"/>
  <c r="U116" i="3"/>
  <c r="AQ116" i="3" s="1"/>
  <c r="AQ95" i="3"/>
  <c r="R117" i="3"/>
  <c r="AZ117" i="3" s="1"/>
  <c r="AN96" i="3"/>
  <c r="T119" i="3"/>
  <c r="AP119" i="3" s="1"/>
  <c r="AP98" i="3"/>
  <c r="T117" i="3"/>
  <c r="AP117" i="3" s="1"/>
  <c r="AP96" i="3"/>
  <c r="U115" i="3"/>
  <c r="AQ94" i="3"/>
  <c r="R116" i="3"/>
  <c r="AN95" i="3"/>
  <c r="S117" i="3"/>
  <c r="AO96" i="3"/>
  <c r="T118" i="3"/>
  <c r="AP97" i="3"/>
  <c r="Q119" i="3"/>
  <c r="AY119" i="3" s="1"/>
  <c r="AM98" i="3"/>
  <c r="U119" i="3"/>
  <c r="AQ98" i="3"/>
  <c r="P116" i="3"/>
  <c r="AX116" i="3" s="1"/>
  <c r="AL95" i="3"/>
  <c r="P119" i="3"/>
  <c r="AL98" i="3"/>
  <c r="P118" i="3"/>
  <c r="AX118" i="3" s="1"/>
  <c r="AL97" i="3"/>
  <c r="P115" i="3"/>
  <c r="AL94" i="3"/>
  <c r="P117" i="3"/>
  <c r="AL96" i="3"/>
  <c r="I115" i="3"/>
  <c r="R99" i="3"/>
  <c r="T99" i="3"/>
  <c r="Q99" i="3"/>
  <c r="AK106" i="3"/>
  <c r="AK92" i="3"/>
  <c r="AK134" i="3"/>
  <c r="AK127" i="3"/>
  <c r="F119" i="3"/>
  <c r="Q115" i="3"/>
  <c r="AY115" i="3" s="1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78" i="3"/>
  <c r="AK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AZ115" i="3" s="1"/>
  <c r="H116" i="3"/>
  <c r="F117" i="3"/>
  <c r="D118" i="3"/>
  <c r="AK85" i="3"/>
  <c r="G99" i="3"/>
  <c r="G115" i="3"/>
  <c r="O99" i="3"/>
  <c r="O115" i="3"/>
  <c r="S99" i="3"/>
  <c r="S115" i="3"/>
  <c r="BA115" i="3" s="1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U29" i="2"/>
  <c r="P36" i="2"/>
  <c r="AO36" i="2"/>
  <c r="R36" i="2"/>
  <c r="S36" i="2"/>
  <c r="T36" i="2"/>
  <c r="U36" i="2"/>
  <c r="P43" i="2"/>
  <c r="AO43" i="2"/>
  <c r="R43" i="2"/>
  <c r="S43" i="2"/>
  <c r="T43" i="2"/>
  <c r="U43" i="2"/>
  <c r="P50" i="2"/>
  <c r="AO50" i="2"/>
  <c r="R50" i="2"/>
  <c r="S50" i="2"/>
  <c r="T50" i="2"/>
  <c r="U50" i="2"/>
  <c r="P57" i="2"/>
  <c r="AO57" i="2"/>
  <c r="R57" i="2"/>
  <c r="S57" i="2"/>
  <c r="T57" i="2"/>
  <c r="U57" i="2"/>
  <c r="P64" i="2"/>
  <c r="AO64" i="2"/>
  <c r="R64" i="2"/>
  <c r="S64" i="2"/>
  <c r="T64" i="2"/>
  <c r="U64" i="2"/>
  <c r="P71" i="2"/>
  <c r="AO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U22" i="2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BD94" i="2" s="1"/>
  <c r="BD99" i="2" s="1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BD95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BD96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BD97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BD98" i="2" s="1"/>
  <c r="C95" i="2"/>
  <c r="C116" i="2" s="1"/>
  <c r="C96" i="2"/>
  <c r="C117" i="2" s="1"/>
  <c r="C97" i="2"/>
  <c r="C118" i="2" s="1"/>
  <c r="C98" i="2"/>
  <c r="C119" i="2" s="1"/>
  <c r="C94" i="2"/>
  <c r="AR22" i="2" l="1"/>
  <c r="BD22" i="2"/>
  <c r="AS50" i="2"/>
  <c r="BE50" i="2"/>
  <c r="AR50" i="2"/>
  <c r="BD50" i="2"/>
  <c r="AS57" i="2"/>
  <c r="BE57" i="2"/>
  <c r="AS29" i="2"/>
  <c r="BE29" i="2"/>
  <c r="AR57" i="2"/>
  <c r="BD57" i="2"/>
  <c r="AR29" i="2"/>
  <c r="BD29" i="2"/>
  <c r="AS64" i="2"/>
  <c r="BE64" i="2"/>
  <c r="AS36" i="2"/>
  <c r="BE36" i="2"/>
  <c r="AR64" i="2"/>
  <c r="BD64" i="2"/>
  <c r="AR36" i="2"/>
  <c r="BD36" i="2"/>
  <c r="AS71" i="2"/>
  <c r="BE71" i="2"/>
  <c r="AS43" i="2"/>
  <c r="BE43" i="2"/>
  <c r="AS22" i="2"/>
  <c r="BE22" i="2"/>
  <c r="AR71" i="2"/>
  <c r="BD71" i="2"/>
  <c r="AR43" i="2"/>
  <c r="BD43" i="2"/>
  <c r="AK116" i="3"/>
  <c r="AW99" i="3"/>
  <c r="AT99" i="3"/>
  <c r="AV99" i="3"/>
  <c r="AK119" i="3"/>
  <c r="AN118" i="3"/>
  <c r="AZ118" i="3"/>
  <c r="AL117" i="3"/>
  <c r="AX117" i="3"/>
  <c r="AO117" i="3"/>
  <c r="BA117" i="3"/>
  <c r="AL119" i="3"/>
  <c r="AX119" i="3"/>
  <c r="AM116" i="3"/>
  <c r="AY116" i="3"/>
  <c r="AY120" i="3" s="1"/>
  <c r="N120" i="3"/>
  <c r="AV115" i="3"/>
  <c r="AV120" i="3" s="1"/>
  <c r="AU99" i="3"/>
  <c r="O120" i="3"/>
  <c r="AW115" i="3"/>
  <c r="AW120" i="3" s="1"/>
  <c r="AL115" i="3"/>
  <c r="AX115" i="3"/>
  <c r="AN116" i="3"/>
  <c r="AZ116" i="3"/>
  <c r="AZ120" i="3" s="1"/>
  <c r="AM118" i="3"/>
  <c r="AY118" i="3"/>
  <c r="AU120" i="3"/>
  <c r="AO119" i="3"/>
  <c r="BA119" i="3"/>
  <c r="BA120" i="3" s="1"/>
  <c r="BA99" i="2"/>
  <c r="AM141" i="2"/>
  <c r="AN141" i="2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 s="1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97" i="2"/>
  <c r="R117" i="2"/>
  <c r="BB117" i="2" s="1"/>
  <c r="AP96" i="2"/>
  <c r="T116" i="2"/>
  <c r="AR95" i="2"/>
  <c r="AL118" i="3"/>
  <c r="AL116" i="3"/>
  <c r="U117" i="2"/>
  <c r="BE117" i="2" s="1"/>
  <c r="AS96" i="2"/>
  <c r="R118" i="2"/>
  <c r="AP97" i="2"/>
  <c r="T115" i="2"/>
  <c r="BD115" i="2" s="1"/>
  <c r="AR94" i="2"/>
  <c r="T119" i="2"/>
  <c r="BD119" i="2" s="1"/>
  <c r="T120" i="3"/>
  <c r="AP116" i="3"/>
  <c r="AO99" i="3"/>
  <c r="U119" i="2"/>
  <c r="AS98" i="2"/>
  <c r="S116" i="2"/>
  <c r="BC116" i="2" s="1"/>
  <c r="AQ95" i="2"/>
  <c r="U115" i="2"/>
  <c r="AS94" i="2"/>
  <c r="S119" i="2"/>
  <c r="AQ98" i="2"/>
  <c r="U118" i="2"/>
  <c r="BE118" i="2" s="1"/>
  <c r="AS97" i="2"/>
  <c r="Q118" i="2"/>
  <c r="AO97" i="2"/>
  <c r="S117" i="2"/>
  <c r="AQ96" i="2"/>
  <c r="U116" i="2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P127" i="2"/>
  <c r="AR127" i="2"/>
  <c r="AO127" i="2"/>
  <c r="AN127" i="2"/>
  <c r="AM127" i="2"/>
  <c r="AK99" i="3"/>
  <c r="H120" i="3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C99" i="2"/>
  <c r="AM96" i="2"/>
  <c r="AM95" i="2"/>
  <c r="C115" i="2"/>
  <c r="AM94" i="2"/>
  <c r="AM78" i="2"/>
  <c r="AM15" i="2"/>
  <c r="G120" i="3"/>
  <c r="D120" i="3"/>
  <c r="AK115" i="3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L117" i="2"/>
  <c r="O116" i="2"/>
  <c r="AM116" i="2" s="1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AM117" i="2" s="1"/>
  <c r="D99" i="2"/>
  <c r="D116" i="2"/>
  <c r="AN116" i="2" s="1"/>
  <c r="AN98" i="2"/>
  <c r="AN97" i="2"/>
  <c r="AN96" i="2"/>
  <c r="AN115" i="2"/>
  <c r="E120" i="2"/>
  <c r="A16" i="2"/>
  <c r="AS116" i="2" l="1"/>
  <c r="BE116" i="2"/>
  <c r="C120" i="2"/>
  <c r="AM115" i="2"/>
  <c r="AM120" i="2" s="1"/>
  <c r="AR116" i="2"/>
  <c r="BD116" i="2"/>
  <c r="AR118" i="2"/>
  <c r="BD118" i="2"/>
  <c r="AM118" i="2"/>
  <c r="AS119" i="2"/>
  <c r="BE119" i="2"/>
  <c r="AM119" i="2"/>
  <c r="AR117" i="2"/>
  <c r="BD117" i="2"/>
  <c r="AS115" i="2"/>
  <c r="BE115" i="2"/>
  <c r="AX120" i="3"/>
  <c r="AK120" i="3"/>
  <c r="AY99" i="2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N120" i="2" s="1"/>
  <c r="AY116" i="2"/>
  <c r="AW99" i="2"/>
  <c r="AX99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M99" i="2"/>
  <c r="F120" i="2"/>
  <c r="O120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BD120" i="2" l="1"/>
  <c r="BE120" i="2"/>
  <c r="AY120" i="2"/>
  <c r="BB120" i="2"/>
  <c r="AQ120" i="2"/>
  <c r="AO120" i="2"/>
  <c r="BC120" i="2"/>
  <c r="BA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<sst xmlns="http://schemas.openxmlformats.org/spreadsheetml/2006/main" count="424" uniqueCount="54">
  <si>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</si>
  <si>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</si>
  <si>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</si>
  <si>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</si>
  <si>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</si>
  <si>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</si>
  <si>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</si>
  <si>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</si>
  <si>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</si>
  <si>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</si>
  <si>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</si>
  <si>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</si>
  <si>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</si>
  <si>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</si>
  <si>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</si>
  <si>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</si>
  <si>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</si>
  <si>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</si>
  <si>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</si>
  <si>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</si>
  <si>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</si>
  <si>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</si>
  <si>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</si>
  <si>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</si>
  <si>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</si>
  <si>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</si>
  <si>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</si>
  <si>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</si>
  <si>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</si>
  <si>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</si>
  <si>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</si>
  <si>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</si>
  <si>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</si>
  <si>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</si>
  <si>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</si>
  <si>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</si>
  <si>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</si>
  <si>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</si>
  <si>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</si>
  <si>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</si>
  <si>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</si>
  <si>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</si>
  <si>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</si>
  <si>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</si>
  <si>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</si>
  <si>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</si>
  <si>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</si>
  <si>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</si>
  <si>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</si>
  <si>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</si>
  <si>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</si>
  <si>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</si>
  <si>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</si>
  <si>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12.3.2021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</si>
</sst>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165" fontId="4" fillId="0" borderId="80" xfId="0" applyNumberFormat="1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 wrapText="1"/>
    </xf>
    <xf numFmtId="38" fontId="4" fillId="0" borderId="83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6" fontId="0" fillId="0" borderId="84" xfId="0" applyNumberFormat="1" applyFont="1" applyBorder="1" applyAlignment="1">
      <alignment horizontal="center"/>
    </xf>
    <xf numFmtId="165" fontId="0" fillId="0" borderId="80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6" xfId="0" applyFont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0" fontId="5" fillId="0" borderId="87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8" xfId="0" applyNumberFormat="1" applyFont="1" applyBorder="1" applyAlignment="1">
      <alignment horizontal="center"/>
    </xf>
    <xf numFmtId="6" fontId="4" fillId="0" borderId="89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5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7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165" fontId="0" fillId="0" borderId="98" xfId="0" applyNumberFormat="1" applyFont="1" applyBorder="1" applyAlignment="1">
      <alignment horizontal="center"/>
    </xf>
    <xf numFmtId="165" fontId="0" fillId="0" borderId="75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9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9" xfId="0" applyNumberFormat="1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0" fillId="0" borderId="89" xfId="0" applyNumberFormat="1" applyFont="1" applyBorder="1" applyAlignment="1">
      <alignment horizontal="center"/>
    </xf>
    <xf numFmtId="0" fontId="5" fillId="0" borderId="96" xfId="0" applyFont="1" applyBorder="1" applyAlignment="1" applyProtection="1">
      <alignment horizontal="centerContinuous"/>
    </xf>
    <xf numFmtId="0" fontId="5" fillId="0" borderId="89" xfId="0" applyFont="1" applyBorder="1" applyAlignment="1" applyProtection="1">
      <alignment horizontal="centerContinuous"/>
    </xf>
    <xf numFmtId="0" fontId="5" fillId="0" borderId="97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6" fontId="0" fillId="0" borderId="75" xfId="0" applyNumberFormat="1" applyFont="1" applyBorder="1" applyAlignment="1">
      <alignment horizont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0" xfId="0" applyFont="1" applyBorder="1" applyAlignment="1" applyProtection="1">
      <alignment horizontal="center"/>
    </xf>
    <xf numFmtId="0" fontId="5" fillId="0" borderId="103" xfId="0" applyFont="1" applyBorder="1" applyAlignment="1" applyProtection="1">
      <alignment horizontal="center"/>
    </xf>
    <xf numFmtId="0" fontId="5" fillId="0" borderId="96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8"/>
  <sheetViews>
    <sheetView tabSelected="1" zoomScale="75" zoomScaleNormal="75" workbookViewId="0">
      <pane xSplit="2" ySplit="8" topLeftCell="AC9" activePane="bottomRight" state="frozen"/>
      <selection pane="topRight" activeCell="C1" sqref="C1"/>
      <selection pane="bottomLeft" activeCell="A9" sqref="A9"/>
      <selection pane="bottomRight" activeCell="AI15" sqref="AI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6" width="13.28515625" style="2" customWidth="1"/>
    <col min="37" max="38" width="13.28515625" style="2" hidden="1" customWidth="1"/>
    <col min="39" max="39" width="11.5703125" style="2" customWidth="1"/>
    <col min="40" max="41" width="12.140625" style="2" bestFit="1" customWidth="1"/>
    <col min="42" max="58" width="12.7109375" style="2" bestFit="1" customWidth="1"/>
    <col min="59" max="59" width="11" style="2" bestFit="1" customWidth="1"/>
    <col min="60" max="60" width="9.140625" style="2" hidden="1" customWidth="1"/>
    <col min="61" max="16384" width="9.140625" style="2"/>
  </cols>
  <sheetData>
    <row r="1" spans="1:60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8"/>
      <c r="AP1" s="38"/>
      <c r="AQ1" s="38"/>
      <c r="AR1" s="38"/>
      <c r="AS1" s="38"/>
      <c r="AT1" s="38"/>
      <c r="AU1" s="38"/>
      <c r="AV1" s="39"/>
    </row>
    <row r="2" spans="1:60" ht="16.5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45"/>
      <c r="Y7" s="322">
        <v>2021</v>
      </c>
      <c r="Z7" s="323"/>
      <c r="AA7" s="323"/>
      <c r="AB7" s="324"/>
      <c r="AC7" s="323"/>
      <c r="AD7" s="243"/>
      <c r="AE7" s="243"/>
      <c r="AF7" s="243"/>
      <c r="AG7" s="243"/>
      <c r="AH7" s="243"/>
      <c r="AI7" s="243"/>
      <c r="AJ7" s="243"/>
      <c r="AK7" s="243"/>
      <c r="AL7" s="243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7" t="s">
        <v>51</v>
      </c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0" t="s">
        <v>7</v>
      </c>
      <c r="Z8" s="251" t="s">
        <v>8</v>
      </c>
      <c r="AA8" s="251" t="s">
        <v>9</v>
      </c>
      <c r="AB8" s="251" t="s">
        <v>10</v>
      </c>
      <c r="AC8" s="251" t="s">
        <v>16</v>
      </c>
      <c r="AD8" s="251" t="s">
        <v>11</v>
      </c>
      <c r="AE8" s="251" t="s">
        <v>12</v>
      </c>
      <c r="AF8" s="251" t="s">
        <v>3</v>
      </c>
      <c r="AG8" s="251" t="s">
        <v>13</v>
      </c>
      <c r="AH8" s="251" t="s">
        <v>4</v>
      </c>
      <c r="AI8" s="251" t="s">
        <v>5</v>
      </c>
      <c r="AJ8" s="251" t="s">
        <v>6</v>
      </c>
      <c r="AK8" s="251" t="s">
        <v>7</v>
      </c>
      <c r="AL8" s="252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2" t="s">
        <v>6</v>
      </c>
      <c r="AW8" s="250" t="s">
        <v>7</v>
      </c>
      <c r="AX8" s="251" t="s">
        <v>8</v>
      </c>
      <c r="AY8" s="251" t="s">
        <v>9</v>
      </c>
      <c r="AZ8" s="251" t="s">
        <v>10</v>
      </c>
      <c r="BA8" s="251" t="s">
        <v>16</v>
      </c>
      <c r="BB8" s="251" t="s">
        <v>11</v>
      </c>
      <c r="BC8" s="251" t="s">
        <v>12</v>
      </c>
      <c r="BD8" s="251" t="s">
        <v>3</v>
      </c>
      <c r="BE8" s="251" t="s">
        <v>13</v>
      </c>
      <c r="BF8" s="251" t="s">
        <v>4</v>
      </c>
      <c r="BG8" s="287" t="s">
        <v>5</v>
      </c>
      <c r="BH8" s="287" t="s">
        <v>6</v>
      </c>
    </row>
    <row r="9" spans="1:60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8"/>
      <c r="W9" s="208"/>
      <c r="X9" s="202"/>
      <c r="Y9" s="254"/>
      <c r="Z9" s="221"/>
      <c r="AA9" s="221"/>
      <c r="AB9" s="221"/>
      <c r="AC9" s="221"/>
      <c r="AD9" s="245"/>
      <c r="AE9" s="245"/>
      <c r="AF9" s="245"/>
      <c r="AG9" s="245"/>
      <c r="AH9" s="245"/>
      <c r="AI9" s="245"/>
      <c r="AJ9" s="245"/>
      <c r="AK9" s="245"/>
      <c r="AL9" s="253"/>
      <c r="AM9" s="51"/>
      <c r="AN9" s="52"/>
      <c r="AO9" s="53"/>
      <c r="AP9" s="53"/>
      <c r="AQ9" s="53"/>
      <c r="AR9" s="53"/>
      <c r="AS9" s="53"/>
      <c r="AT9" s="227"/>
      <c r="AU9" s="227"/>
      <c r="AV9" s="227"/>
      <c r="AW9" s="286"/>
      <c r="AX9" s="316"/>
      <c r="AY9" s="316"/>
      <c r="AZ9" s="316"/>
      <c r="BA9" s="316"/>
      <c r="BB9" s="316"/>
      <c r="BC9" s="316"/>
      <c r="BD9" s="316"/>
      <c r="BE9" s="316"/>
      <c r="BF9" s="316"/>
      <c r="BG9" s="287"/>
      <c r="BH9" s="287"/>
    </row>
    <row r="10" spans="1:60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9">
        <v>21831</v>
      </c>
      <c r="W10" s="209">
        <v>21631</v>
      </c>
      <c r="X10" s="196">
        <v>21696</v>
      </c>
      <c r="Y10" s="254">
        <v>21806</v>
      </c>
      <c r="Z10" s="221">
        <v>21606</v>
      </c>
      <c r="AA10" s="221">
        <v>21617</v>
      </c>
      <c r="AB10" s="313">
        <v>21666</v>
      </c>
      <c r="AC10" s="221">
        <v>21457</v>
      </c>
      <c r="AD10" s="221">
        <v>22360</v>
      </c>
      <c r="AE10" s="221">
        <v>21888</v>
      </c>
      <c r="AF10" s="221">
        <v>21397</v>
      </c>
      <c r="AG10" s="221">
        <v>21348</v>
      </c>
      <c r="AH10" s="221">
        <v>21279</v>
      </c>
      <c r="AI10" s="221">
        <v>21337</v>
      </c>
      <c r="AJ10" s="221"/>
      <c r="AK10" s="221"/>
      <c r="AL10" s="190"/>
      <c r="AM10" s="57">
        <f>C10-O10</f>
        <v>-511</v>
      </c>
      <c r="AN10" s="57">
        <f>D10-P10</f>
        <v>-408</v>
      </c>
      <c r="AO10" s="57">
        <f t="shared" ref="AO10:AV10" si="0">IF(Q10=0,0,E10-Q10)</f>
        <v>-301</v>
      </c>
      <c r="AP10" s="57">
        <f t="shared" si="0"/>
        <v>-375</v>
      </c>
      <c r="AQ10" s="57">
        <f t="shared" si="0"/>
        <v>-366</v>
      </c>
      <c r="AR10" s="57">
        <f t="shared" si="0"/>
        <v>-70</v>
      </c>
      <c r="AS10" s="57">
        <f t="shared" si="0"/>
        <v>-124</v>
      </c>
      <c r="AT10" s="221">
        <f t="shared" si="0"/>
        <v>-95</v>
      </c>
      <c r="AU10" s="221">
        <f t="shared" si="0"/>
        <v>182</v>
      </c>
      <c r="AV10" s="212">
        <f t="shared" si="0"/>
        <v>115</v>
      </c>
      <c r="AW10" s="288">
        <f t="shared" ref="AW10" si="1">IF(Y10=0,0,M10-Y10)</f>
        <v>-59</v>
      </c>
      <c r="AX10" s="223">
        <f>IF(Z10=0,0,N10-Z10)</f>
        <v>63</v>
      </c>
      <c r="AY10" s="223">
        <f>IF(AA10=0,0,O10-AA10)</f>
        <v>11</v>
      </c>
      <c r="AZ10" s="223">
        <f>IF(AB10=0,0,P10-AB10)</f>
        <v>14</v>
      </c>
      <c r="BA10" s="223">
        <f t="shared" ref="BA10" si="2">IF(AC10=0,0,Q10-AC10)</f>
        <v>262</v>
      </c>
      <c r="BB10" s="223">
        <f t="shared" ref="BB10" si="3">IF(AD10=0,0,R10-AD10)</f>
        <v>-339</v>
      </c>
      <c r="BC10" s="223">
        <f t="shared" ref="BC10" si="4">IF(AE10=0,0,S10-AE10)</f>
        <v>156</v>
      </c>
      <c r="BD10" s="223">
        <f t="shared" ref="BD10" si="5">IF(AF10=0,0,T10-AF10)</f>
        <v>373</v>
      </c>
      <c r="BE10" s="223">
        <f t="shared" ref="BE10" si="6">IF(AG10=0,0,U10-AG10)</f>
        <v>460</v>
      </c>
      <c r="BF10" s="223">
        <f t="shared" ref="BF10" si="7">IF(AH10=0,0,V10-AH10)</f>
        <v>552</v>
      </c>
      <c r="BG10" s="289">
        <f t="shared" ref="BG10" si="8">IF(AI10=0,0,W10-AI10)</f>
        <v>294</v>
      </c>
      <c r="BH10" s="289">
        <f t="shared" ref="BH10" si="9">IF(AJ10=0,0,X10-AJ10)</f>
        <v>0</v>
      </c>
    </row>
    <row r="11" spans="1:60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9">
        <v>3904</v>
      </c>
      <c r="W11" s="209">
        <v>4130</v>
      </c>
      <c r="X11" s="196">
        <v>4191</v>
      </c>
      <c r="Y11" s="254">
        <v>4099</v>
      </c>
      <c r="Z11" s="313">
        <v>4308</v>
      </c>
      <c r="AA11" s="221">
        <v>4377</v>
      </c>
      <c r="AB11" s="313">
        <v>4329</v>
      </c>
      <c r="AC11" s="221">
        <v>4542</v>
      </c>
      <c r="AD11" s="221">
        <v>3618</v>
      </c>
      <c r="AE11" s="221">
        <v>4102</v>
      </c>
      <c r="AF11" s="221">
        <v>4587</v>
      </c>
      <c r="AG11" s="221">
        <v>4623</v>
      </c>
      <c r="AH11" s="221">
        <v>4707</v>
      </c>
      <c r="AI11" s="221">
        <v>4671</v>
      </c>
      <c r="AJ11" s="221"/>
      <c r="AK11" s="221"/>
      <c r="AL11" s="190"/>
      <c r="AM11" s="57">
        <f>C11-O11</f>
        <v>475</v>
      </c>
      <c r="AN11" s="57">
        <f>D11-P11</f>
        <v>346</v>
      </c>
      <c r="AO11" s="57">
        <f t="shared" ref="AO11:AV11" si="10">IF(Q11=0,0,E11-Q11)</f>
        <v>215</v>
      </c>
      <c r="AP11" s="57">
        <f t="shared" si="10"/>
        <v>313</v>
      </c>
      <c r="AQ11" s="57">
        <f t="shared" si="10"/>
        <v>274</v>
      </c>
      <c r="AR11" s="57">
        <f t="shared" si="10"/>
        <v>-23</v>
      </c>
      <c r="AS11" s="57">
        <f t="shared" si="10"/>
        <v>-5</v>
      </c>
      <c r="AT11" s="221">
        <f t="shared" si="10"/>
        <v>-46</v>
      </c>
      <c r="AU11" s="221">
        <f t="shared" si="10"/>
        <v>-325</v>
      </c>
      <c r="AV11" s="212">
        <f t="shared" si="10"/>
        <v>-352</v>
      </c>
      <c r="AW11" s="288">
        <f t="shared" ref="AW11" si="11">IF(Y11=0,0,M11-Y11)</f>
        <v>-198</v>
      </c>
      <c r="AX11" s="223">
        <f>IF(Z11=0,0,N11-Z11)</f>
        <v>-318</v>
      </c>
      <c r="AY11" s="223">
        <f>IF(AA11=0,0,O11-AA11)</f>
        <v>-337</v>
      </c>
      <c r="AZ11" s="223">
        <f>IF(AB11=0,0,P11-AB11)</f>
        <v>-337</v>
      </c>
      <c r="BA11" s="223">
        <f t="shared" ref="BA11" si="12">IF(AC11=0,0,Q11-AC11)</f>
        <v>-585</v>
      </c>
      <c r="BB11" s="223">
        <f t="shared" ref="BB11" si="13">IF(AD11=0,0,R11-AD11)</f>
        <v>22</v>
      </c>
      <c r="BC11" s="223">
        <f t="shared" ref="BC11" si="14">IF(AE11=0,0,S11-AE11)</f>
        <v>-457</v>
      </c>
      <c r="BD11" s="223">
        <f t="shared" ref="BD11" si="15">IF(AF11=0,0,T11-AF11)</f>
        <v>-659</v>
      </c>
      <c r="BE11" s="223">
        <f t="shared" ref="BE11" si="16">IF(AG11=0,0,U11-AG11)</f>
        <v>-718</v>
      </c>
      <c r="BF11" s="223">
        <f t="shared" ref="BF11" si="17">IF(AH11=0,0,V11-AH11)</f>
        <v>-803</v>
      </c>
      <c r="BG11" s="289">
        <f t="shared" ref="BG11" si="18">IF(AI11=0,0,W11-AI11)</f>
        <v>-541</v>
      </c>
      <c r="BH11" s="289">
        <f t="shared" ref="BH11" si="19">IF(AJ11=0,0,X11-AJ11)</f>
        <v>0</v>
      </c>
    </row>
    <row r="12" spans="1:60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9">
        <v>2454</v>
      </c>
      <c r="W12" s="209">
        <v>2455</v>
      </c>
      <c r="X12" s="196">
        <v>2457</v>
      </c>
      <c r="Y12" s="254">
        <v>2459</v>
      </c>
      <c r="Z12" s="221">
        <v>2462</v>
      </c>
      <c r="AA12" s="221">
        <v>2452</v>
      </c>
      <c r="AB12" s="313">
        <v>2454</v>
      </c>
      <c r="AC12" s="221">
        <v>2468</v>
      </c>
      <c r="AD12" s="221">
        <v>2473</v>
      </c>
      <c r="AE12" s="221">
        <v>2476</v>
      </c>
      <c r="AF12" s="221">
        <v>2481</v>
      </c>
      <c r="AG12" s="221">
        <v>2485</v>
      </c>
      <c r="AH12" s="221">
        <v>2492</v>
      </c>
      <c r="AI12" s="221">
        <v>3499</v>
      </c>
      <c r="AJ12" s="221"/>
      <c r="AK12" s="221"/>
      <c r="AL12" s="190"/>
      <c r="AM12" s="57">
        <f t="shared" ref="AM12:AN14" si="20">C12-O12</f>
        <v>-53</v>
      </c>
      <c r="AN12" s="57">
        <f t="shared" si="20"/>
        <v>-46</v>
      </c>
      <c r="AO12" s="57">
        <f t="shared" ref="AO12:AV14" si="21">IF(Q12=0,0,E12-Q12)</f>
        <v>-50</v>
      </c>
      <c r="AP12" s="57">
        <f t="shared" si="21"/>
        <v>-67</v>
      </c>
      <c r="AQ12" s="57">
        <f t="shared" si="21"/>
        <v>-61</v>
      </c>
      <c r="AR12" s="57">
        <f t="shared" si="21"/>
        <v>-65</v>
      </c>
      <c r="AS12" s="57">
        <f t="shared" si="21"/>
        <v>-69</v>
      </c>
      <c r="AT12" s="221">
        <f t="shared" si="21"/>
        <v>-70</v>
      </c>
      <c r="AU12" s="221">
        <f t="shared" si="21"/>
        <v>-69</v>
      </c>
      <c r="AV12" s="212">
        <f t="shared" si="21"/>
        <v>-68</v>
      </c>
      <c r="AW12" s="288">
        <f t="shared" ref="AW12:AW14" si="22">IF(Y12=0,0,M12-Y12)</f>
        <v>-66</v>
      </c>
      <c r="AX12" s="223">
        <f t="shared" ref="AX12:AZ14" si="23">IF(Z12=0,0,N12-Z12)</f>
        <v>-63</v>
      </c>
      <c r="AY12" s="223">
        <f t="shared" si="23"/>
        <v>-48</v>
      </c>
      <c r="AZ12" s="223">
        <f t="shared" si="23"/>
        <v>-47</v>
      </c>
      <c r="BA12" s="223">
        <f t="shared" ref="BA12:BA14" si="24">IF(AC12=0,0,Q12-AC12)</f>
        <v>-43</v>
      </c>
      <c r="BB12" s="223">
        <f t="shared" ref="BB12:BB14" si="25">IF(AD12=0,0,R12-AD12)</f>
        <v>-41</v>
      </c>
      <c r="BC12" s="223">
        <f t="shared" ref="BC12:BC14" si="26">IF(AE12=0,0,S12-AE12)</f>
        <v>-41</v>
      </c>
      <c r="BD12" s="223">
        <f t="shared" ref="BD12:BD14" si="27">IF(AF12=0,0,T12-AF12)</f>
        <v>-40</v>
      </c>
      <c r="BE12" s="223">
        <f t="shared" ref="BE12:BE14" si="28">IF(AG12=0,0,U12-AG12)</f>
        <v>-36</v>
      </c>
      <c r="BF12" s="223">
        <f t="shared" ref="BF12:BF14" si="29">IF(AH12=0,0,V12-AH12)</f>
        <v>-38</v>
      </c>
      <c r="BG12" s="289">
        <f t="shared" ref="BG12:BG14" si="30">IF(AI12=0,0,W12-AI12)</f>
        <v>-1044</v>
      </c>
      <c r="BH12" s="289">
        <f t="shared" ref="BH12:BH14" si="31">IF(AJ12=0,0,X12-AJ12)</f>
        <v>0</v>
      </c>
    </row>
    <row r="13" spans="1:60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9">
        <v>1501</v>
      </c>
      <c r="W13" s="209">
        <v>1503</v>
      </c>
      <c r="X13" s="196">
        <v>1510</v>
      </c>
      <c r="Y13" s="254">
        <v>1512</v>
      </c>
      <c r="Z13" s="221">
        <v>1514</v>
      </c>
      <c r="AA13" s="221">
        <v>1516</v>
      </c>
      <c r="AB13" s="313">
        <v>1514</v>
      </c>
      <c r="AC13" s="221">
        <v>1500</v>
      </c>
      <c r="AD13" s="221">
        <v>1500</v>
      </c>
      <c r="AE13" s="221">
        <v>1503</v>
      </c>
      <c r="AF13" s="221">
        <v>1506</v>
      </c>
      <c r="AG13" s="221">
        <v>1505</v>
      </c>
      <c r="AH13" s="221">
        <v>1504</v>
      </c>
      <c r="AI13" s="221">
        <v>1505</v>
      </c>
      <c r="AJ13" s="221"/>
      <c r="AK13" s="221"/>
      <c r="AL13" s="190"/>
      <c r="AM13" s="57">
        <f t="shared" si="20"/>
        <v>-8</v>
      </c>
      <c r="AN13" s="57">
        <f t="shared" si="20"/>
        <v>-8</v>
      </c>
      <c r="AO13" s="57">
        <f t="shared" si="21"/>
        <v>6</v>
      </c>
      <c r="AP13" s="57">
        <f t="shared" si="21"/>
        <v>22</v>
      </c>
      <c r="AQ13" s="57">
        <f t="shared" si="21"/>
        <v>14</v>
      </c>
      <c r="AR13" s="57">
        <f t="shared" si="21"/>
        <v>13</v>
      </c>
      <c r="AS13" s="57">
        <f t="shared" si="21"/>
        <v>16</v>
      </c>
      <c r="AT13" s="221">
        <f t="shared" si="21"/>
        <v>12</v>
      </c>
      <c r="AU13" s="221">
        <f t="shared" si="21"/>
        <v>10</v>
      </c>
      <c r="AV13" s="212">
        <f t="shared" si="21"/>
        <v>3</v>
      </c>
      <c r="AW13" s="288">
        <f t="shared" si="22"/>
        <v>3</v>
      </c>
      <c r="AX13" s="223">
        <f t="shared" si="23"/>
        <v>2</v>
      </c>
      <c r="AY13" s="223">
        <f t="shared" si="23"/>
        <v>0</v>
      </c>
      <c r="AZ13" s="223">
        <f t="shared" si="23"/>
        <v>2</v>
      </c>
      <c r="BA13" s="223">
        <f t="shared" si="24"/>
        <v>1</v>
      </c>
      <c r="BB13" s="223">
        <f t="shared" si="25"/>
        <v>-4</v>
      </c>
      <c r="BC13" s="223">
        <f t="shared" si="26"/>
        <v>-2</v>
      </c>
      <c r="BD13" s="223">
        <f t="shared" si="27"/>
        <v>-3</v>
      </c>
      <c r="BE13" s="223">
        <f t="shared" si="28"/>
        <v>-4</v>
      </c>
      <c r="BF13" s="223">
        <f t="shared" si="29"/>
        <v>-3</v>
      </c>
      <c r="BG13" s="289">
        <f t="shared" si="30"/>
        <v>-2</v>
      </c>
      <c r="BH13" s="289">
        <f t="shared" si="31"/>
        <v>0</v>
      </c>
    </row>
    <row r="14" spans="1:60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9">
        <v>29</v>
      </c>
      <c r="W14" s="209">
        <v>30</v>
      </c>
      <c r="X14" s="196">
        <v>31</v>
      </c>
      <c r="Y14" s="254">
        <v>31</v>
      </c>
      <c r="Z14" s="221">
        <v>31</v>
      </c>
      <c r="AA14" s="221">
        <v>31</v>
      </c>
      <c r="AB14" s="313">
        <v>31</v>
      </c>
      <c r="AC14" s="221">
        <v>31</v>
      </c>
      <c r="AD14" s="221">
        <v>30</v>
      </c>
      <c r="AE14" s="221">
        <v>30</v>
      </c>
      <c r="AF14" s="221">
        <v>31</v>
      </c>
      <c r="AG14" s="221">
        <v>31</v>
      </c>
      <c r="AH14" s="221">
        <v>31</v>
      </c>
      <c r="AI14" s="221">
        <v>31</v>
      </c>
      <c r="AJ14" s="221"/>
      <c r="AK14" s="221"/>
      <c r="AL14" s="190"/>
      <c r="AM14" s="57">
        <f t="shared" si="20"/>
        <v>1</v>
      </c>
      <c r="AN14" s="57">
        <f t="shared" si="20"/>
        <v>0</v>
      </c>
      <c r="AO14" s="57">
        <f t="shared" si="21"/>
        <v>0</v>
      </c>
      <c r="AP14" s="57">
        <f t="shared" si="21"/>
        <v>0</v>
      </c>
      <c r="AQ14" s="57">
        <f t="shared" si="21"/>
        <v>2</v>
      </c>
      <c r="AR14" s="57">
        <f t="shared" si="21"/>
        <v>2</v>
      </c>
      <c r="AS14" s="57">
        <f t="shared" si="21"/>
        <v>2</v>
      </c>
      <c r="AT14" s="221">
        <f t="shared" si="21"/>
        <v>2</v>
      </c>
      <c r="AU14" s="221">
        <f t="shared" si="21"/>
        <v>1</v>
      </c>
      <c r="AV14" s="212">
        <f t="shared" si="21"/>
        <v>0</v>
      </c>
      <c r="AW14" s="288">
        <f t="shared" si="22"/>
        <v>0</v>
      </c>
      <c r="AX14" s="223">
        <f t="shared" si="23"/>
        <v>0</v>
      </c>
      <c r="AY14" s="223">
        <f t="shared" si="23"/>
        <v>0</v>
      </c>
      <c r="AZ14" s="223">
        <f t="shared" si="23"/>
        <v>0</v>
      </c>
      <c r="BA14" s="223">
        <f t="shared" si="24"/>
        <v>0</v>
      </c>
      <c r="BB14" s="223">
        <f t="shared" si="25"/>
        <v>1</v>
      </c>
      <c r="BC14" s="223">
        <f t="shared" si="26"/>
        <v>-1</v>
      </c>
      <c r="BD14" s="223">
        <f t="shared" si="27"/>
        <v>-2</v>
      </c>
      <c r="BE14" s="223">
        <f t="shared" si="28"/>
        <v>-2</v>
      </c>
      <c r="BF14" s="223">
        <f t="shared" si="29"/>
        <v>-2</v>
      </c>
      <c r="BG14" s="289">
        <f t="shared" si="30"/>
        <v>-1</v>
      </c>
      <c r="BH14" s="289">
        <f t="shared" si="31"/>
        <v>0</v>
      </c>
    </row>
    <row r="15" spans="1:60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5">
        <v>29907</v>
      </c>
      <c r="Z15" s="210">
        <v>29921</v>
      </c>
      <c r="AA15" s="210">
        <v>29993</v>
      </c>
      <c r="AB15" s="210">
        <f>+AB14+AB13+AB12+AB11+AB10</f>
        <v>29994</v>
      </c>
      <c r="AC15" s="210">
        <v>29998</v>
      </c>
      <c r="AD15" s="210">
        <v>29981</v>
      </c>
      <c r="AE15" s="210">
        <v>29999</v>
      </c>
      <c r="AF15" s="210">
        <v>30002</v>
      </c>
      <c r="AG15" s="210">
        <v>29992</v>
      </c>
      <c r="AH15" s="210">
        <v>30013</v>
      </c>
      <c r="AI15" s="210">
        <v>30043</v>
      </c>
      <c r="AJ15" s="210"/>
      <c r="AK15" s="210"/>
      <c r="AL15" s="153"/>
      <c r="AM15" s="59">
        <f>SUM(AM10:AM14)</f>
        <v>-96</v>
      </c>
      <c r="AN15" s="59">
        <f>SUM(AN10:AN14)</f>
        <v>-116</v>
      </c>
      <c r="AO15" s="59">
        <f>SUM(AO10:AO14)</f>
        <v>-130</v>
      </c>
      <c r="AP15" s="59">
        <f>SUM(AP10:AP14)</f>
        <v>-107</v>
      </c>
      <c r="AQ15" s="59">
        <f>SUM(AQ10:AQ14)</f>
        <v>-137</v>
      </c>
      <c r="AR15" s="59">
        <f>SUM(AR10:AR14)</f>
        <v>-143</v>
      </c>
      <c r="AS15" s="59">
        <f>SUM(AS10:AS14)</f>
        <v>-180</v>
      </c>
      <c r="AT15" s="210">
        <f>SUM(AT10:AT14)</f>
        <v>-197</v>
      </c>
      <c r="AU15" s="210">
        <f>SUM(AU10:AU14)</f>
        <v>-201</v>
      </c>
      <c r="AV15" s="230">
        <f>SUM(AV10:AV14)</f>
        <v>-302</v>
      </c>
      <c r="AW15" s="296">
        <f>SUM(AW10:AW14)</f>
        <v>-320</v>
      </c>
      <c r="AX15" s="280">
        <f>SUM(AX10:AX14)</f>
        <v>-316</v>
      </c>
      <c r="AY15" s="280">
        <f>SUM(AY10:AY14)</f>
        <v>-374</v>
      </c>
      <c r="AZ15" s="280">
        <f>SUM(AZ10:AZ14)</f>
        <v>-368</v>
      </c>
      <c r="BA15" s="280">
        <f>SUM(BA10:BA14)</f>
        <v>-365</v>
      </c>
      <c r="BB15" s="280">
        <f>SUM(BB10:BB14)</f>
        <v>-361</v>
      </c>
      <c r="BC15" s="280">
        <f>SUM(BC10:BC14)</f>
        <v>-345</v>
      </c>
      <c r="BD15" s="280">
        <f>SUM(BD10:BD14)</f>
        <v>-331</v>
      </c>
      <c r="BE15" s="280">
        <f>SUM(BE10:BE14)</f>
        <v>-300</v>
      </c>
      <c r="BF15" s="280">
        <f>SUM(BF10:BF14)</f>
        <v>-294</v>
      </c>
      <c r="BG15" s="281">
        <f>SUM(BG10:BG14)</f>
        <v>-1294</v>
      </c>
      <c r="BH15" s="281">
        <f>SUM(BH10:BH14)</f>
        <v>0</v>
      </c>
    </row>
    <row r="16" spans="1:60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11"/>
      <c r="W16" s="211"/>
      <c r="X16" s="195"/>
      <c r="Y16" s="256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157"/>
      <c r="AM16" s="65"/>
      <c r="AN16" s="64"/>
      <c r="AO16" s="65"/>
      <c r="AP16" s="65"/>
      <c r="AQ16" s="65"/>
      <c r="AR16" s="65"/>
      <c r="AS16" s="65"/>
      <c r="AT16" s="228"/>
      <c r="AU16" s="228"/>
      <c r="AV16" s="228"/>
      <c r="AW16" s="297"/>
      <c r="AX16" s="317"/>
      <c r="AY16" s="317"/>
      <c r="AZ16" s="317"/>
      <c r="BA16" s="317"/>
      <c r="BB16" s="317"/>
      <c r="BC16" s="317"/>
      <c r="BD16" s="317"/>
      <c r="BE16" s="317"/>
      <c r="BF16" s="317"/>
      <c r="BG16" s="298"/>
      <c r="BH16" s="298"/>
    </row>
    <row r="17" spans="1:60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2">
        <v>5586</v>
      </c>
      <c r="W17" s="212">
        <v>5335</v>
      </c>
      <c r="X17" s="151">
        <v>5364</v>
      </c>
      <c r="Y17" s="257">
        <v>5602</v>
      </c>
      <c r="Z17" s="203">
        <v>6137</v>
      </c>
      <c r="AA17" s="203">
        <v>5695</v>
      </c>
      <c r="AB17" s="203">
        <v>5942</v>
      </c>
      <c r="AC17" s="203">
        <v>5998</v>
      </c>
      <c r="AD17" s="203">
        <v>6007</v>
      </c>
      <c r="AE17" s="203">
        <v>5407</v>
      </c>
      <c r="AF17" s="203">
        <v>5316</v>
      </c>
      <c r="AG17" s="203">
        <v>5308</v>
      </c>
      <c r="AH17" s="203">
        <v>5218</v>
      </c>
      <c r="AI17" s="203">
        <v>4896</v>
      </c>
      <c r="AJ17" s="203"/>
      <c r="AK17" s="203"/>
      <c r="AL17" s="152"/>
      <c r="AM17" s="69" t="str">
        <f t="shared" ref="AM17:AV17" si="32">IF(C17=0,"0",C17-O17)</f>
        <v>0</v>
      </c>
      <c r="AN17" s="69" t="str">
        <f t="shared" si="32"/>
        <v>0</v>
      </c>
      <c r="AO17" s="69" t="str">
        <f t="shared" si="32"/>
        <v>0</v>
      </c>
      <c r="AP17" s="69" t="str">
        <f t="shared" si="32"/>
        <v>0</v>
      </c>
      <c r="AQ17" s="69" t="str">
        <f t="shared" si="32"/>
        <v>0</v>
      </c>
      <c r="AR17" s="67" t="str">
        <f t="shared" si="32"/>
        <v>0</v>
      </c>
      <c r="AS17" s="67" t="str">
        <f t="shared" si="32"/>
        <v>0</v>
      </c>
      <c r="AT17" s="203" t="str">
        <f t="shared" si="32"/>
        <v>0</v>
      </c>
      <c r="AU17" s="203" t="str">
        <f t="shared" si="32"/>
        <v>0</v>
      </c>
      <c r="AV17" s="203" t="str">
        <f t="shared" si="32"/>
        <v>0</v>
      </c>
      <c r="AW17" s="288" t="str">
        <f t="shared" ref="AW17" si="33">IF(M17=0,"0",M17-Y17)</f>
        <v>0</v>
      </c>
      <c r="AX17" s="223" t="str">
        <f>IF(N17=0,"0",N17-Z17)</f>
        <v>0</v>
      </c>
      <c r="AY17" s="223">
        <f>IF(O17=0,"0",O17-AA17)</f>
        <v>754</v>
      </c>
      <c r="AZ17" s="223">
        <f>IF(P17=0,"0",P17-AB17)</f>
        <v>456</v>
      </c>
      <c r="BA17" s="223">
        <f t="shared" ref="BA17" si="34">IF(Q17=0,"0",Q17-AC17)</f>
        <v>381</v>
      </c>
      <c r="BB17" s="223">
        <f t="shared" ref="BB17" si="35">IF(R17=0,"0",R17-AD17)</f>
        <v>5</v>
      </c>
      <c r="BC17" s="223">
        <f t="shared" ref="BC17" si="36">IF(S17=0,"0",S17-AE17)</f>
        <v>374</v>
      </c>
      <c r="BD17" s="223">
        <f t="shared" ref="BD17" si="37">IF(T17=0,"0",T17-AF17)</f>
        <v>611</v>
      </c>
      <c r="BE17" s="223">
        <f t="shared" ref="BE17" si="38">IF(U17=0,"0",U17-AG17)</f>
        <v>563</v>
      </c>
      <c r="BF17" s="223">
        <f t="shared" ref="BF17" si="39">IF(V17=0,"0",V17-AH17)</f>
        <v>368</v>
      </c>
      <c r="BG17" s="289">
        <f t="shared" ref="BG17" si="40">IF(W17=0,"0",W17-AI17)</f>
        <v>439</v>
      </c>
      <c r="BH17" s="289">
        <f t="shared" ref="BH17" si="41">IF(X17=0,"0",X17-AJ17)</f>
        <v>5364</v>
      </c>
    </row>
    <row r="18" spans="1:60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2">
        <v>2673</v>
      </c>
      <c r="W18" s="212">
        <v>2622</v>
      </c>
      <c r="X18" s="151">
        <v>2659</v>
      </c>
      <c r="Y18" s="257">
        <v>2800</v>
      </c>
      <c r="Z18" s="203">
        <v>3001</v>
      </c>
      <c r="AA18" s="203">
        <v>3008</v>
      </c>
      <c r="AB18" s="203">
        <v>3110</v>
      </c>
      <c r="AC18" s="203">
        <v>3123</v>
      </c>
      <c r="AD18" s="203">
        <v>2630</v>
      </c>
      <c r="AE18" s="203">
        <v>2915</v>
      </c>
      <c r="AF18" s="203">
        <v>2943</v>
      </c>
      <c r="AG18" s="203">
        <v>2942</v>
      </c>
      <c r="AH18" s="203">
        <v>2875</v>
      </c>
      <c r="AI18" s="203">
        <v>2899</v>
      </c>
      <c r="AJ18" s="203"/>
      <c r="AK18" s="203"/>
      <c r="AL18" s="152"/>
      <c r="AM18" s="69" t="str">
        <f t="shared" ref="AM18:AV18" si="42">IF(C18=0,"0",C18-O18)</f>
        <v>0</v>
      </c>
      <c r="AN18" s="69" t="str">
        <f t="shared" si="42"/>
        <v>0</v>
      </c>
      <c r="AO18" s="69" t="str">
        <f t="shared" si="42"/>
        <v>0</v>
      </c>
      <c r="AP18" s="69" t="str">
        <f t="shared" si="42"/>
        <v>0</v>
      </c>
      <c r="AQ18" s="69" t="str">
        <f t="shared" si="42"/>
        <v>0</v>
      </c>
      <c r="AR18" s="67" t="str">
        <f t="shared" si="42"/>
        <v>0</v>
      </c>
      <c r="AS18" s="67" t="str">
        <f t="shared" si="42"/>
        <v>0</v>
      </c>
      <c r="AT18" s="203" t="str">
        <f t="shared" si="42"/>
        <v>0</v>
      </c>
      <c r="AU18" s="203" t="str">
        <f t="shared" si="42"/>
        <v>0</v>
      </c>
      <c r="AV18" s="203" t="str">
        <f t="shared" si="42"/>
        <v>0</v>
      </c>
      <c r="AW18" s="288" t="str">
        <f t="shared" ref="AW18" si="43">IF(M18=0,"0",M18-Y18)</f>
        <v>0</v>
      </c>
      <c r="AX18" s="223" t="str">
        <f>IF(N18=0,"0",N18-Z18)</f>
        <v>0</v>
      </c>
      <c r="AY18" s="223">
        <f>IF(O18=0,"0",O18-AA18)</f>
        <v>-59</v>
      </c>
      <c r="AZ18" s="223">
        <f>IF(P18=0,"0",P18-AB18)</f>
        <v>-175</v>
      </c>
      <c r="BA18" s="223">
        <f t="shared" ref="BA18" si="44">IF(Q18=0,"0",Q18-AC18)</f>
        <v>-275</v>
      </c>
      <c r="BB18" s="223">
        <f t="shared" ref="BB18" si="45">IF(R18=0,"0",R18-AD18)</f>
        <v>-1</v>
      </c>
      <c r="BC18" s="223">
        <f t="shared" ref="BC18" si="46">IF(S18=0,"0",S18-AE18)</f>
        <v>-509</v>
      </c>
      <c r="BD18" s="223">
        <f t="shared" ref="BD18" si="47">IF(T18=0,"0",T18-AF18)</f>
        <v>-431</v>
      </c>
      <c r="BE18" s="223">
        <f t="shared" ref="BE18" si="48">IF(U18=0,"0",U18-AG18)</f>
        <v>-447</v>
      </c>
      <c r="BF18" s="223">
        <f t="shared" ref="BF18" si="49">IF(V18=0,"0",V18-AH18)</f>
        <v>-202</v>
      </c>
      <c r="BG18" s="289">
        <f t="shared" ref="BG18" si="50">IF(W18=0,"0",W18-AI18)</f>
        <v>-277</v>
      </c>
      <c r="BH18" s="289">
        <f t="shared" ref="BH18" si="51">IF(X18=0,"0",X18-AJ18)</f>
        <v>2659</v>
      </c>
    </row>
    <row r="19" spans="1:60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2">
        <v>512</v>
      </c>
      <c r="W19" s="212">
        <v>509</v>
      </c>
      <c r="X19" s="151">
        <v>485</v>
      </c>
      <c r="Y19" s="257">
        <v>508</v>
      </c>
      <c r="Z19" s="203">
        <v>530</v>
      </c>
      <c r="AA19" s="203">
        <v>475</v>
      </c>
      <c r="AB19" s="203">
        <v>500</v>
      </c>
      <c r="AC19" s="203">
        <v>479</v>
      </c>
      <c r="AD19" s="203">
        <v>468</v>
      </c>
      <c r="AE19" s="203">
        <v>447</v>
      </c>
      <c r="AF19" s="203">
        <v>457</v>
      </c>
      <c r="AG19" s="203">
        <v>471</v>
      </c>
      <c r="AH19" s="203">
        <v>481</v>
      </c>
      <c r="AI19" s="203">
        <v>490</v>
      </c>
      <c r="AJ19" s="203"/>
      <c r="AK19" s="203"/>
      <c r="AL19" s="152"/>
      <c r="AM19" s="69" t="str">
        <f t="shared" ref="AM19:AV21" si="52">IF(C19=0,"0",C19-O19)</f>
        <v>0</v>
      </c>
      <c r="AN19" s="69" t="str">
        <f t="shared" si="52"/>
        <v>0</v>
      </c>
      <c r="AO19" s="69" t="str">
        <f t="shared" si="52"/>
        <v>0</v>
      </c>
      <c r="AP19" s="69" t="str">
        <f t="shared" si="52"/>
        <v>0</v>
      </c>
      <c r="AQ19" s="69" t="str">
        <f t="shared" si="52"/>
        <v>0</v>
      </c>
      <c r="AR19" s="67" t="str">
        <f t="shared" si="52"/>
        <v>0</v>
      </c>
      <c r="AS19" s="67" t="str">
        <f t="shared" si="52"/>
        <v>0</v>
      </c>
      <c r="AT19" s="203" t="str">
        <f t="shared" si="52"/>
        <v>0</v>
      </c>
      <c r="AU19" s="203" t="str">
        <f t="shared" si="52"/>
        <v>0</v>
      </c>
      <c r="AV19" s="203" t="str">
        <f t="shared" si="52"/>
        <v>0</v>
      </c>
      <c r="AW19" s="288" t="str">
        <f t="shared" ref="AW19:AW21" si="53">IF(M19=0,"0",M19-Y19)</f>
        <v>0</v>
      </c>
      <c r="AX19" s="223" t="str">
        <f t="shared" ref="AX19:AZ21" si="54">IF(N19=0,"0",N19-Z19)</f>
        <v>0</v>
      </c>
      <c r="AY19" s="223">
        <f t="shared" si="54"/>
        <v>58</v>
      </c>
      <c r="AZ19" s="223">
        <f t="shared" si="54"/>
        <v>127</v>
      </c>
      <c r="BA19" s="223">
        <f t="shared" ref="BA19:BA21" si="55">IF(Q19=0,"0",Q19-AC19)</f>
        <v>78</v>
      </c>
      <c r="BB19" s="223">
        <f t="shared" ref="BB19:BB21" si="56">IF(R19=0,"0",R19-AD19)</f>
        <v>54</v>
      </c>
      <c r="BC19" s="223">
        <f t="shared" ref="BC19:BC21" si="57">IF(S19=0,"0",S19-AE19)</f>
        <v>40</v>
      </c>
      <c r="BD19" s="223">
        <f t="shared" ref="BD19:BD21" si="58">IF(T19=0,"0",T19-AF19)</f>
        <v>125</v>
      </c>
      <c r="BE19" s="223">
        <f t="shared" ref="BE19:BE21" si="59">IF(U19=0,"0",U19-AG19)</f>
        <v>38</v>
      </c>
      <c r="BF19" s="223">
        <f t="shared" ref="BF19:BF21" si="60">IF(V19=0,"0",V19-AH19)</f>
        <v>31</v>
      </c>
      <c r="BG19" s="289">
        <f t="shared" ref="BG19:BG21" si="61">IF(W19=0,"0",W19-AI19)</f>
        <v>19</v>
      </c>
      <c r="BH19" s="289">
        <f t="shared" ref="BH19:BH21" si="62">IF(X19=0,"0",X19-AJ19)</f>
        <v>485</v>
      </c>
    </row>
    <row r="20" spans="1:60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2">
        <v>230</v>
      </c>
      <c r="W20" s="212">
        <v>265</v>
      </c>
      <c r="X20" s="151">
        <v>246</v>
      </c>
      <c r="Y20" s="257">
        <v>240</v>
      </c>
      <c r="Z20" s="203">
        <v>260</v>
      </c>
      <c r="AA20" s="203">
        <v>230</v>
      </c>
      <c r="AB20" s="203">
        <v>225</v>
      </c>
      <c r="AC20" s="203">
        <v>220</v>
      </c>
      <c r="AD20" s="203">
        <v>233</v>
      </c>
      <c r="AE20" s="203">
        <v>227</v>
      </c>
      <c r="AF20" s="203">
        <v>218</v>
      </c>
      <c r="AG20" s="203">
        <v>254</v>
      </c>
      <c r="AH20" s="203">
        <v>234</v>
      </c>
      <c r="AI20" s="203">
        <v>210</v>
      </c>
      <c r="AJ20" s="203"/>
      <c r="AK20" s="203"/>
      <c r="AL20" s="152"/>
      <c r="AM20" s="69" t="str">
        <f t="shared" si="52"/>
        <v>0</v>
      </c>
      <c r="AN20" s="69" t="str">
        <f t="shared" si="52"/>
        <v>0</v>
      </c>
      <c r="AO20" s="69" t="str">
        <f t="shared" si="52"/>
        <v>0</v>
      </c>
      <c r="AP20" s="69" t="str">
        <f t="shared" si="52"/>
        <v>0</v>
      </c>
      <c r="AQ20" s="69" t="str">
        <f t="shared" si="52"/>
        <v>0</v>
      </c>
      <c r="AR20" s="67" t="str">
        <f t="shared" si="52"/>
        <v>0</v>
      </c>
      <c r="AS20" s="67" t="str">
        <f t="shared" si="52"/>
        <v>0</v>
      </c>
      <c r="AT20" s="203" t="str">
        <f t="shared" si="52"/>
        <v>0</v>
      </c>
      <c r="AU20" s="203" t="str">
        <f t="shared" si="52"/>
        <v>0</v>
      </c>
      <c r="AV20" s="203" t="str">
        <f t="shared" si="52"/>
        <v>0</v>
      </c>
      <c r="AW20" s="288" t="str">
        <f t="shared" si="53"/>
        <v>0</v>
      </c>
      <c r="AX20" s="223" t="str">
        <f t="shared" si="54"/>
        <v>0</v>
      </c>
      <c r="AY20" s="223">
        <f t="shared" si="54"/>
        <v>60</v>
      </c>
      <c r="AZ20" s="223">
        <f t="shared" si="54"/>
        <v>151</v>
      </c>
      <c r="BA20" s="223">
        <f t="shared" si="55"/>
        <v>129</v>
      </c>
      <c r="BB20" s="223">
        <f t="shared" si="56"/>
        <v>38</v>
      </c>
      <c r="BC20" s="223">
        <f t="shared" si="57"/>
        <v>46</v>
      </c>
      <c r="BD20" s="223">
        <f t="shared" si="58"/>
        <v>58</v>
      </c>
      <c r="BE20" s="223">
        <f t="shared" si="59"/>
        <v>3</v>
      </c>
      <c r="BF20" s="223">
        <f t="shared" si="60"/>
        <v>-4</v>
      </c>
      <c r="BG20" s="289">
        <f t="shared" si="61"/>
        <v>55</v>
      </c>
      <c r="BH20" s="289">
        <f t="shared" si="62"/>
        <v>246</v>
      </c>
    </row>
    <row r="21" spans="1:60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2">
        <v>5</v>
      </c>
      <c r="W21" s="212">
        <v>3</v>
      </c>
      <c r="X21" s="151">
        <v>6</v>
      </c>
      <c r="Y21" s="257">
        <v>8</v>
      </c>
      <c r="Z21" s="203">
        <v>7</v>
      </c>
      <c r="AA21" s="203">
        <v>7</v>
      </c>
      <c r="AB21" s="203">
        <v>7</v>
      </c>
      <c r="AC21" s="203">
        <v>7</v>
      </c>
      <c r="AD21" s="203">
        <v>8</v>
      </c>
      <c r="AE21" s="203">
        <v>6</v>
      </c>
      <c r="AF21" s="203">
        <v>8</v>
      </c>
      <c r="AG21" s="203">
        <v>7</v>
      </c>
      <c r="AH21" s="203">
        <v>7</v>
      </c>
      <c r="AI21" s="203">
        <v>7</v>
      </c>
      <c r="AJ21" s="203"/>
      <c r="AK21" s="203"/>
      <c r="AL21" s="152"/>
      <c r="AM21" s="69" t="str">
        <f t="shared" si="52"/>
        <v>0</v>
      </c>
      <c r="AN21" s="69" t="str">
        <f t="shared" si="52"/>
        <v>0</v>
      </c>
      <c r="AO21" s="69" t="str">
        <f t="shared" si="52"/>
        <v>0</v>
      </c>
      <c r="AP21" s="69" t="str">
        <f t="shared" si="52"/>
        <v>0</v>
      </c>
      <c r="AQ21" s="69" t="str">
        <f t="shared" si="52"/>
        <v>0</v>
      </c>
      <c r="AR21" s="67" t="str">
        <f t="shared" si="52"/>
        <v>0</v>
      </c>
      <c r="AS21" s="67" t="str">
        <f t="shared" si="52"/>
        <v>0</v>
      </c>
      <c r="AT21" s="203" t="str">
        <f t="shared" si="52"/>
        <v>0</v>
      </c>
      <c r="AU21" s="203" t="str">
        <f t="shared" si="52"/>
        <v>0</v>
      </c>
      <c r="AV21" s="203" t="str">
        <f t="shared" si="52"/>
        <v>0</v>
      </c>
      <c r="AW21" s="288" t="str">
        <f t="shared" si="53"/>
        <v>0</v>
      </c>
      <c r="AX21" s="223" t="str">
        <f t="shared" si="54"/>
        <v>0</v>
      </c>
      <c r="AY21" s="223">
        <f t="shared" si="54"/>
        <v>-1</v>
      </c>
      <c r="AZ21" s="223">
        <f t="shared" si="54"/>
        <v>3</v>
      </c>
      <c r="BA21" s="223">
        <f t="shared" si="55"/>
        <v>0</v>
      </c>
      <c r="BB21" s="223">
        <f t="shared" si="56"/>
        <v>1</v>
      </c>
      <c r="BC21" s="223">
        <f t="shared" si="57"/>
        <v>-1</v>
      </c>
      <c r="BD21" s="223">
        <f t="shared" si="58"/>
        <v>-4</v>
      </c>
      <c r="BE21" s="223">
        <f t="shared" si="59"/>
        <v>-3</v>
      </c>
      <c r="BF21" s="223">
        <f t="shared" si="60"/>
        <v>-2</v>
      </c>
      <c r="BG21" s="289">
        <f t="shared" si="61"/>
        <v>-4</v>
      </c>
      <c r="BH21" s="289">
        <f t="shared" si="62"/>
        <v>6</v>
      </c>
    </row>
    <row r="22" spans="1:60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7">
        <v>9158</v>
      </c>
      <c r="Z22" s="203">
        <v>9935</v>
      </c>
      <c r="AA22" s="203">
        <v>9415</v>
      </c>
      <c r="AB22" s="203">
        <f>+AB17+AB18+AB19+AB20+AB21</f>
        <v>9784</v>
      </c>
      <c r="AC22" s="203">
        <v>9827</v>
      </c>
      <c r="AD22" s="203">
        <v>9346</v>
      </c>
      <c r="AE22" s="203">
        <v>9002</v>
      </c>
      <c r="AF22" s="203">
        <v>8942</v>
      </c>
      <c r="AG22" s="203">
        <v>8982</v>
      </c>
      <c r="AH22" s="203">
        <v>8815</v>
      </c>
      <c r="AI22" s="203">
        <v>8492</v>
      </c>
      <c r="AJ22" s="203"/>
      <c r="AK22" s="203"/>
      <c r="AL22" s="152"/>
      <c r="AM22" s="69">
        <f t="shared" ref="AM22:AT22" si="63">IF(C22=0,"0",C22-O22)</f>
        <v>284</v>
      </c>
      <c r="AN22" s="69">
        <f t="shared" si="63"/>
        <v>74</v>
      </c>
      <c r="AO22" s="69">
        <f t="shared" si="63"/>
        <v>178</v>
      </c>
      <c r="AP22" s="69">
        <f t="shared" si="63"/>
        <v>826</v>
      </c>
      <c r="AQ22" s="69">
        <f t="shared" si="63"/>
        <v>469</v>
      </c>
      <c r="AR22" s="67">
        <f t="shared" si="63"/>
        <v>401</v>
      </c>
      <c r="AS22" s="67">
        <f t="shared" si="63"/>
        <v>406</v>
      </c>
      <c r="AT22" s="203">
        <f t="shared" si="63"/>
        <v>-404</v>
      </c>
      <c r="AU22" s="203">
        <f t="shared" ref="AU22:AZ22" si="64">IF(W22=0,"0",K22-W22)</f>
        <v>383</v>
      </c>
      <c r="AV22" s="203">
        <f t="shared" si="64"/>
        <v>49</v>
      </c>
      <c r="AW22" s="288">
        <f t="shared" si="64"/>
        <v>-74</v>
      </c>
      <c r="AX22" s="223">
        <f t="shared" si="64"/>
        <v>-52</v>
      </c>
      <c r="AY22" s="223">
        <f t="shared" si="64"/>
        <v>812</v>
      </c>
      <c r="AZ22" s="223">
        <f t="shared" si="64"/>
        <v>562</v>
      </c>
      <c r="BA22" s="223">
        <f t="shared" ref="BA22" si="65">IF(AC22=0,"0",Q22-AC22)</f>
        <v>313</v>
      </c>
      <c r="BB22" s="223">
        <f t="shared" ref="BB22" si="66">IF(AD22=0,"0",R22-AD22)</f>
        <v>97</v>
      </c>
      <c r="BC22" s="223">
        <f t="shared" ref="BC22" si="67">IF(AE22=0,"0",S22-AE22)</f>
        <v>-50</v>
      </c>
      <c r="BD22" s="223">
        <f t="shared" ref="BD22" si="68">IF(AF22=0,"0",T22-AF22)</f>
        <v>359</v>
      </c>
      <c r="BE22" s="223">
        <f t="shared" ref="BE22" si="69">IF(AG22=0,"0",U22-AG22)</f>
        <v>154</v>
      </c>
      <c r="BF22" s="223">
        <f t="shared" ref="BF22" si="70">IF(AH22=0,"0",V22-AH22)</f>
        <v>191</v>
      </c>
      <c r="BG22" s="289">
        <f t="shared" ref="BG22" si="71">IF(AI22=0,"0",W22-AI22)</f>
        <v>242</v>
      </c>
      <c r="BH22" s="289" t="str">
        <f t="shared" ref="BH22" si="72">IF(AJ22=0,"0",X22-AJ22)</f>
        <v>0</v>
      </c>
    </row>
    <row r="23" spans="1:60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2"/>
      <c r="W23" s="212"/>
      <c r="X23" s="151"/>
      <c r="Y23" s="257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152"/>
      <c r="AM23" s="70"/>
      <c r="AN23" s="70"/>
      <c r="AO23" s="70"/>
      <c r="AP23" s="70"/>
      <c r="AQ23" s="70"/>
      <c r="AR23" s="70"/>
      <c r="AS23" s="70"/>
      <c r="AT23" s="229"/>
      <c r="AU23" s="229"/>
      <c r="AV23" s="229"/>
      <c r="AW23" s="291"/>
      <c r="AX23" s="318"/>
      <c r="AY23" s="318"/>
      <c r="AZ23" s="318"/>
      <c r="BA23" s="318"/>
      <c r="BB23" s="318"/>
      <c r="BC23" s="318"/>
      <c r="BD23" s="318"/>
      <c r="BE23" s="318"/>
      <c r="BF23" s="318"/>
      <c r="BG23" s="292"/>
      <c r="BH23" s="292"/>
    </row>
    <row r="24" spans="1:60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2">
        <v>1927</v>
      </c>
      <c r="W24" s="212">
        <v>1787</v>
      </c>
      <c r="X24" s="151">
        <v>1862</v>
      </c>
      <c r="Y24" s="257">
        <v>2252</v>
      </c>
      <c r="Z24" s="203">
        <v>2699</v>
      </c>
      <c r="AA24" s="203">
        <v>2282</v>
      </c>
      <c r="AB24" s="203">
        <v>2213</v>
      </c>
      <c r="AC24" s="203">
        <v>1877</v>
      </c>
      <c r="AD24" s="203">
        <v>1843</v>
      </c>
      <c r="AE24" s="203">
        <v>2104</v>
      </c>
      <c r="AF24" s="203">
        <v>2271</v>
      </c>
      <c r="AG24" s="203">
        <v>2382</v>
      </c>
      <c r="AH24" s="203">
        <v>2374</v>
      </c>
      <c r="AI24" s="203">
        <v>2069</v>
      </c>
      <c r="AJ24" s="203"/>
      <c r="AK24" s="203"/>
      <c r="AL24" s="152"/>
      <c r="AM24" s="69" t="str">
        <f t="shared" ref="AM24:AV24" si="73">IF(C24=0,"0",C24-O24)</f>
        <v>0</v>
      </c>
      <c r="AN24" s="69" t="str">
        <f t="shared" si="73"/>
        <v>0</v>
      </c>
      <c r="AO24" s="69" t="str">
        <f t="shared" si="73"/>
        <v>0</v>
      </c>
      <c r="AP24" s="69" t="str">
        <f t="shared" si="73"/>
        <v>0</v>
      </c>
      <c r="AQ24" s="69" t="str">
        <f t="shared" si="73"/>
        <v>0</v>
      </c>
      <c r="AR24" s="67" t="str">
        <f t="shared" si="73"/>
        <v>0</v>
      </c>
      <c r="AS24" s="67" t="str">
        <f t="shared" si="73"/>
        <v>0</v>
      </c>
      <c r="AT24" s="203" t="str">
        <f t="shared" si="73"/>
        <v>0</v>
      </c>
      <c r="AU24" s="203" t="str">
        <f t="shared" si="73"/>
        <v>0</v>
      </c>
      <c r="AV24" s="203" t="str">
        <f t="shared" si="73"/>
        <v>0</v>
      </c>
      <c r="AW24" s="288" t="str">
        <f t="shared" ref="AW24" si="74">IF(M24=0,"0",M24-Y24)</f>
        <v>0</v>
      </c>
      <c r="AX24" s="223" t="str">
        <f>IF(N24=0,"0",N24-Z24)</f>
        <v>0</v>
      </c>
      <c r="AY24" s="223">
        <f>IF(O24=0,"0",O24-AA24)</f>
        <v>835</v>
      </c>
      <c r="AZ24" s="223">
        <f>IF(P24=0,"0",P24-AB24)</f>
        <v>339</v>
      </c>
      <c r="BA24" s="223">
        <f t="shared" ref="BA24" si="75">IF(Q24=0,"0",Q24-AC24)</f>
        <v>331</v>
      </c>
      <c r="BB24" s="223">
        <f t="shared" ref="BB24" si="76">IF(R24=0,"0",R24-AD24)</f>
        <v>48</v>
      </c>
      <c r="BC24" s="223">
        <f t="shared" ref="BC24" si="77">IF(S24=0,"0",S24-AE24)</f>
        <v>-175</v>
      </c>
      <c r="BD24" s="223">
        <f t="shared" ref="BD24" si="78">IF(T24=0,"0",T24-AF24)</f>
        <v>-25</v>
      </c>
      <c r="BE24" s="223">
        <f t="shared" ref="BE24" si="79">IF(U24=0,"0",U24-AG24)</f>
        <v>-221</v>
      </c>
      <c r="BF24" s="223">
        <f t="shared" ref="BF24" si="80">IF(V24=0,"0",V24-AH24)</f>
        <v>-447</v>
      </c>
      <c r="BG24" s="289">
        <f t="shared" ref="BG24" si="81">IF(W24=0,"0",W24-AI24)</f>
        <v>-282</v>
      </c>
      <c r="BH24" s="289">
        <f t="shared" ref="BH24" si="82">IF(X24=0,"0",X24-AJ24)</f>
        <v>1862</v>
      </c>
    </row>
    <row r="25" spans="1:60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2">
        <v>376</v>
      </c>
      <c r="W25" s="212">
        <v>324</v>
      </c>
      <c r="X25" s="151">
        <v>382</v>
      </c>
      <c r="Y25" s="257">
        <v>494</v>
      </c>
      <c r="Z25" s="203">
        <v>580</v>
      </c>
      <c r="AA25" s="203">
        <v>499</v>
      </c>
      <c r="AB25" s="203">
        <v>509</v>
      </c>
      <c r="AC25" s="203">
        <v>422</v>
      </c>
      <c r="AD25" s="203">
        <v>324</v>
      </c>
      <c r="AE25" s="203">
        <v>358</v>
      </c>
      <c r="AF25" s="203">
        <v>484</v>
      </c>
      <c r="AG25" s="203">
        <v>472</v>
      </c>
      <c r="AH25" s="203">
        <v>477</v>
      </c>
      <c r="AI25" s="203">
        <v>450</v>
      </c>
      <c r="AJ25" s="203"/>
      <c r="AK25" s="203"/>
      <c r="AL25" s="152"/>
      <c r="AM25" s="69" t="str">
        <f t="shared" ref="AM25:AV25" si="83">IF(C25=0,"0",C25-O25)</f>
        <v>0</v>
      </c>
      <c r="AN25" s="69" t="str">
        <f t="shared" si="83"/>
        <v>0</v>
      </c>
      <c r="AO25" s="69" t="str">
        <f t="shared" si="83"/>
        <v>0</v>
      </c>
      <c r="AP25" s="69" t="str">
        <f t="shared" si="83"/>
        <v>0</v>
      </c>
      <c r="AQ25" s="69" t="str">
        <f t="shared" si="83"/>
        <v>0</v>
      </c>
      <c r="AR25" s="67" t="str">
        <f t="shared" si="83"/>
        <v>0</v>
      </c>
      <c r="AS25" s="67" t="str">
        <f t="shared" si="83"/>
        <v>0</v>
      </c>
      <c r="AT25" s="203" t="str">
        <f t="shared" si="83"/>
        <v>0</v>
      </c>
      <c r="AU25" s="203" t="str">
        <f t="shared" si="83"/>
        <v>0</v>
      </c>
      <c r="AV25" s="203" t="str">
        <f t="shared" si="83"/>
        <v>0</v>
      </c>
      <c r="AW25" s="288" t="str">
        <f t="shared" ref="AW25" si="84">IF(M25=0,"0",M25-Y25)</f>
        <v>0</v>
      </c>
      <c r="AX25" s="223" t="str">
        <f>IF(N25=0,"0",N25-Z25)</f>
        <v>0</v>
      </c>
      <c r="AY25" s="223">
        <f>IF(O25=0,"0",O25-AA25)</f>
        <v>26</v>
      </c>
      <c r="AZ25" s="223">
        <f>IF(P25=0,"0",P25-AB25)</f>
        <v>-73</v>
      </c>
      <c r="BA25" s="223">
        <f t="shared" ref="BA25" si="85">IF(Q25=0,"0",Q25-AC25)</f>
        <v>-108</v>
      </c>
      <c r="BB25" s="223">
        <f t="shared" ref="BB25" si="86">IF(R25=0,"0",R25-AD25)</f>
        <v>-16</v>
      </c>
      <c r="BC25" s="223">
        <f t="shared" ref="BC25" si="87">IF(S25=0,"0",S25-AE25)</f>
        <v>-53</v>
      </c>
      <c r="BD25" s="223">
        <f t="shared" ref="BD25" si="88">IF(T25=0,"0",T25-AF25)</f>
        <v>-116</v>
      </c>
      <c r="BE25" s="223">
        <f t="shared" ref="BE25" si="89">IF(U25=0,"0",U25-AG25)</f>
        <v>-99</v>
      </c>
      <c r="BF25" s="223">
        <f t="shared" ref="BF25" si="90">IF(V25=0,"0",V25-AH25)</f>
        <v>-101</v>
      </c>
      <c r="BG25" s="289">
        <f t="shared" ref="BG25" si="91">IF(W25=0,"0",W25-AI25)</f>
        <v>-126</v>
      </c>
      <c r="BH25" s="289">
        <f t="shared" ref="BH25" si="92">IF(X25=0,"0",X25-AJ25)</f>
        <v>382</v>
      </c>
    </row>
    <row r="26" spans="1:60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2">
        <v>218</v>
      </c>
      <c r="W26" s="212">
        <v>211</v>
      </c>
      <c r="X26" s="151">
        <v>204</v>
      </c>
      <c r="Y26" s="257">
        <v>213</v>
      </c>
      <c r="Z26" s="203">
        <v>237</v>
      </c>
      <c r="AA26" s="203">
        <v>197</v>
      </c>
      <c r="AB26" s="203">
        <v>222</v>
      </c>
      <c r="AC26" s="203">
        <v>198</v>
      </c>
      <c r="AD26" s="203">
        <v>205</v>
      </c>
      <c r="AE26" s="203">
        <v>182</v>
      </c>
      <c r="AF26" s="203">
        <v>220</v>
      </c>
      <c r="AG26" s="203">
        <v>221</v>
      </c>
      <c r="AH26" s="203">
        <v>239</v>
      </c>
      <c r="AI26" s="203">
        <v>243</v>
      </c>
      <c r="AJ26" s="203"/>
      <c r="AK26" s="203"/>
      <c r="AL26" s="152"/>
      <c r="AM26" s="69" t="str">
        <f t="shared" ref="AM26:AV28" si="93">IF(C26=0,"0",C26-O26)</f>
        <v>0</v>
      </c>
      <c r="AN26" s="69" t="str">
        <f t="shared" si="93"/>
        <v>0</v>
      </c>
      <c r="AO26" s="69" t="str">
        <f t="shared" si="93"/>
        <v>0</v>
      </c>
      <c r="AP26" s="69" t="str">
        <f t="shared" si="93"/>
        <v>0</v>
      </c>
      <c r="AQ26" s="69" t="str">
        <f t="shared" si="93"/>
        <v>0</v>
      </c>
      <c r="AR26" s="67" t="str">
        <f t="shared" si="93"/>
        <v>0</v>
      </c>
      <c r="AS26" s="67" t="str">
        <f t="shared" si="93"/>
        <v>0</v>
      </c>
      <c r="AT26" s="203" t="str">
        <f t="shared" si="93"/>
        <v>0</v>
      </c>
      <c r="AU26" s="203" t="str">
        <f t="shared" si="93"/>
        <v>0</v>
      </c>
      <c r="AV26" s="203" t="str">
        <f t="shared" si="93"/>
        <v>0</v>
      </c>
      <c r="AW26" s="288" t="str">
        <f t="shared" ref="AW26:AW28" si="94">IF(M26=0,"0",M26-Y26)</f>
        <v>0</v>
      </c>
      <c r="AX26" s="223" t="str">
        <f t="shared" ref="AX26:AZ28" si="95">IF(N26=0,"0",N26-Z26)</f>
        <v>0</v>
      </c>
      <c r="AY26" s="223">
        <f t="shared" si="95"/>
        <v>61</v>
      </c>
      <c r="AZ26" s="223">
        <f t="shared" si="95"/>
        <v>67</v>
      </c>
      <c r="BA26" s="223">
        <f t="shared" ref="BA26:BA28" si="96">IF(Q26=0,"0",Q26-AC26)</f>
        <v>-11</v>
      </c>
      <c r="BB26" s="223">
        <f t="shared" ref="BB26:BB28" si="97">IF(R26=0,"0",R26-AD26)</f>
        <v>-26</v>
      </c>
      <c r="BC26" s="223">
        <f t="shared" ref="BC26:BC28" si="98">IF(S26=0,"0",S26-AE26)</f>
        <v>-31</v>
      </c>
      <c r="BD26" s="223">
        <f t="shared" ref="BD26:BD28" si="99">IF(T26=0,"0",T26-AF26)</f>
        <v>35</v>
      </c>
      <c r="BE26" s="223">
        <f t="shared" ref="BE26:BE28" si="100">IF(U26=0,"0",U26-AG26)</f>
        <v>-50</v>
      </c>
      <c r="BF26" s="223">
        <f t="shared" ref="BF26:BF28" si="101">IF(V26=0,"0",V26-AH26)</f>
        <v>-21</v>
      </c>
      <c r="BG26" s="289">
        <f t="shared" ref="BG26:BG28" si="102">IF(W26=0,"0",W26-AI26)</f>
        <v>-32</v>
      </c>
      <c r="BH26" s="289">
        <f t="shared" ref="BH26:BH28" si="103">IF(X26=0,"0",X26-AJ26)</f>
        <v>204</v>
      </c>
    </row>
    <row r="27" spans="1:60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2">
        <v>126</v>
      </c>
      <c r="W27" s="212">
        <v>154</v>
      </c>
      <c r="X27" s="151">
        <v>117</v>
      </c>
      <c r="Y27" s="257">
        <v>130</v>
      </c>
      <c r="Z27" s="203">
        <v>143</v>
      </c>
      <c r="AA27" s="203">
        <v>121</v>
      </c>
      <c r="AB27" s="203">
        <v>123</v>
      </c>
      <c r="AC27" s="203">
        <v>114</v>
      </c>
      <c r="AD27" s="203">
        <v>135</v>
      </c>
      <c r="AE27" s="203">
        <v>110</v>
      </c>
      <c r="AF27" s="203">
        <v>125</v>
      </c>
      <c r="AG27" s="203">
        <v>166</v>
      </c>
      <c r="AH27" s="203">
        <v>151</v>
      </c>
      <c r="AI27" s="203">
        <v>129</v>
      </c>
      <c r="AJ27" s="203"/>
      <c r="AK27" s="203"/>
      <c r="AL27" s="152"/>
      <c r="AM27" s="69" t="str">
        <f t="shared" si="93"/>
        <v>0</v>
      </c>
      <c r="AN27" s="69" t="str">
        <f t="shared" si="93"/>
        <v>0</v>
      </c>
      <c r="AO27" s="69" t="str">
        <f t="shared" si="93"/>
        <v>0</v>
      </c>
      <c r="AP27" s="69" t="str">
        <f t="shared" si="93"/>
        <v>0</v>
      </c>
      <c r="AQ27" s="69" t="str">
        <f t="shared" si="93"/>
        <v>0</v>
      </c>
      <c r="AR27" s="67" t="str">
        <f t="shared" si="93"/>
        <v>0</v>
      </c>
      <c r="AS27" s="67" t="str">
        <f t="shared" si="93"/>
        <v>0</v>
      </c>
      <c r="AT27" s="203" t="str">
        <f t="shared" si="93"/>
        <v>0</v>
      </c>
      <c r="AU27" s="203" t="str">
        <f t="shared" si="93"/>
        <v>0</v>
      </c>
      <c r="AV27" s="203" t="str">
        <f t="shared" si="93"/>
        <v>0</v>
      </c>
      <c r="AW27" s="288" t="str">
        <f t="shared" si="94"/>
        <v>0</v>
      </c>
      <c r="AX27" s="223" t="str">
        <f t="shared" si="95"/>
        <v>0</v>
      </c>
      <c r="AY27" s="223">
        <f t="shared" si="95"/>
        <v>69</v>
      </c>
      <c r="AZ27" s="223">
        <f t="shared" si="95"/>
        <v>67</v>
      </c>
      <c r="BA27" s="223">
        <f t="shared" si="96"/>
        <v>28</v>
      </c>
      <c r="BB27" s="223">
        <f t="shared" si="97"/>
        <v>-41</v>
      </c>
      <c r="BC27" s="223">
        <f t="shared" si="98"/>
        <v>1</v>
      </c>
      <c r="BD27" s="223">
        <f t="shared" si="99"/>
        <v>1</v>
      </c>
      <c r="BE27" s="223">
        <f t="shared" si="100"/>
        <v>-55</v>
      </c>
      <c r="BF27" s="223">
        <f t="shared" si="101"/>
        <v>-25</v>
      </c>
      <c r="BG27" s="289">
        <f t="shared" si="102"/>
        <v>25</v>
      </c>
      <c r="BH27" s="289">
        <f t="shared" si="103"/>
        <v>117</v>
      </c>
    </row>
    <row r="28" spans="1:60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2">
        <v>3</v>
      </c>
      <c r="W28" s="212">
        <v>1</v>
      </c>
      <c r="X28" s="151">
        <v>4</v>
      </c>
      <c r="Y28" s="257">
        <v>7</v>
      </c>
      <c r="Z28" s="203">
        <v>5</v>
      </c>
      <c r="AA28" s="203">
        <v>6</v>
      </c>
      <c r="AB28" s="203">
        <v>5</v>
      </c>
      <c r="AC28" s="203">
        <v>2</v>
      </c>
      <c r="AD28" s="203">
        <v>6</v>
      </c>
      <c r="AE28" s="203">
        <v>2</v>
      </c>
      <c r="AF28" s="203">
        <v>5</v>
      </c>
      <c r="AG28" s="203">
        <v>3</v>
      </c>
      <c r="AH28" s="203">
        <v>3</v>
      </c>
      <c r="AI28" s="203">
        <v>4</v>
      </c>
      <c r="AJ28" s="203"/>
      <c r="AK28" s="203"/>
      <c r="AL28" s="152"/>
      <c r="AM28" s="69" t="str">
        <f t="shared" si="93"/>
        <v>0</v>
      </c>
      <c r="AN28" s="69" t="str">
        <f t="shared" si="93"/>
        <v>0</v>
      </c>
      <c r="AO28" s="69" t="str">
        <f t="shared" si="93"/>
        <v>0</v>
      </c>
      <c r="AP28" s="69" t="str">
        <f t="shared" si="93"/>
        <v>0</v>
      </c>
      <c r="AQ28" s="69" t="str">
        <f t="shared" si="93"/>
        <v>0</v>
      </c>
      <c r="AR28" s="67" t="str">
        <f t="shared" si="93"/>
        <v>0</v>
      </c>
      <c r="AS28" s="67" t="str">
        <f t="shared" si="93"/>
        <v>0</v>
      </c>
      <c r="AT28" s="203" t="str">
        <f t="shared" si="93"/>
        <v>0</v>
      </c>
      <c r="AU28" s="203" t="str">
        <f t="shared" si="93"/>
        <v>0</v>
      </c>
      <c r="AV28" s="203" t="str">
        <f t="shared" si="93"/>
        <v>0</v>
      </c>
      <c r="AW28" s="288" t="str">
        <f t="shared" si="94"/>
        <v>0</v>
      </c>
      <c r="AX28" s="223" t="str">
        <f t="shared" si="95"/>
        <v>0</v>
      </c>
      <c r="AY28" s="223">
        <f t="shared" si="95"/>
        <v>-3</v>
      </c>
      <c r="AZ28" s="223">
        <f t="shared" si="95"/>
        <v>1</v>
      </c>
      <c r="BA28" s="223">
        <f t="shared" si="96"/>
        <v>2</v>
      </c>
      <c r="BB28" s="223">
        <f t="shared" si="97"/>
        <v>0</v>
      </c>
      <c r="BC28" s="223">
        <f t="shared" si="98"/>
        <v>0</v>
      </c>
      <c r="BD28" s="223">
        <f t="shared" si="99"/>
        <v>-4</v>
      </c>
      <c r="BE28" s="223">
        <f t="shared" si="100"/>
        <v>-1</v>
      </c>
      <c r="BF28" s="223">
        <f t="shared" si="101"/>
        <v>0</v>
      </c>
      <c r="BG28" s="289">
        <f t="shared" si="102"/>
        <v>-3</v>
      </c>
      <c r="BH28" s="289">
        <f t="shared" si="103"/>
        <v>4</v>
      </c>
    </row>
    <row r="29" spans="1:60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7">
        <v>3096</v>
      </c>
      <c r="Z29" s="203">
        <v>3664</v>
      </c>
      <c r="AA29" s="203">
        <v>3105</v>
      </c>
      <c r="AB29" s="203">
        <f>+AB24+AB25+AB26+AB27+AB28</f>
        <v>3072</v>
      </c>
      <c r="AC29" s="203">
        <v>2613</v>
      </c>
      <c r="AD29" s="203">
        <v>2513</v>
      </c>
      <c r="AE29" s="203">
        <v>2756</v>
      </c>
      <c r="AF29" s="203">
        <v>3105</v>
      </c>
      <c r="AG29" s="203">
        <v>3244</v>
      </c>
      <c r="AH29" s="203">
        <v>3244</v>
      </c>
      <c r="AI29" s="203">
        <v>2895</v>
      </c>
      <c r="AJ29" s="203"/>
      <c r="AK29" s="203"/>
      <c r="AL29" s="152"/>
      <c r="AM29" s="69">
        <f t="shared" ref="AM29:AT29" si="104">IF(C29=0,"0",C29-O29)</f>
        <v>-64</v>
      </c>
      <c r="AN29" s="69">
        <f t="shared" si="104"/>
        <v>295</v>
      </c>
      <c r="AO29" s="69">
        <f t="shared" si="104"/>
        <v>650</v>
      </c>
      <c r="AP29" s="69">
        <f t="shared" si="104"/>
        <v>941</v>
      </c>
      <c r="AQ29" s="69">
        <f t="shared" si="104"/>
        <v>481</v>
      </c>
      <c r="AR29" s="67">
        <f t="shared" si="104"/>
        <v>609</v>
      </c>
      <c r="AS29" s="67">
        <f t="shared" si="104"/>
        <v>723</v>
      </c>
      <c r="AT29" s="203">
        <f t="shared" si="104"/>
        <v>366</v>
      </c>
      <c r="AU29" s="203">
        <f t="shared" ref="AU29:AZ29" si="105">IF(W29=0,"0",K29-W29)</f>
        <v>1133</v>
      </c>
      <c r="AV29" s="203">
        <f t="shared" si="105"/>
        <v>802</v>
      </c>
      <c r="AW29" s="288">
        <f t="shared" si="105"/>
        <v>654</v>
      </c>
      <c r="AX29" s="223">
        <f t="shared" si="105"/>
        <v>842</v>
      </c>
      <c r="AY29" s="223">
        <f t="shared" si="105"/>
        <v>988</v>
      </c>
      <c r="AZ29" s="223">
        <f t="shared" si="105"/>
        <v>401</v>
      </c>
      <c r="BA29" s="223">
        <f t="shared" ref="BA29" si="106">IF(AC29=0,"0",Q29-AC29)</f>
        <v>242</v>
      </c>
      <c r="BB29" s="223">
        <f t="shared" ref="BB29" si="107">IF(AD29=0,"0",R29-AD29)</f>
        <v>-35</v>
      </c>
      <c r="BC29" s="223">
        <f t="shared" ref="BC29" si="108">IF(AE29=0,"0",S29-AE29)</f>
        <v>-258</v>
      </c>
      <c r="BD29" s="223">
        <f t="shared" ref="BD29" si="109">IF(AF29=0,"0",T29-AF29)</f>
        <v>-109</v>
      </c>
      <c r="BE29" s="223">
        <f t="shared" ref="BE29" si="110">IF(AG29=0,"0",U29-AG29)</f>
        <v>-426</v>
      </c>
      <c r="BF29" s="223">
        <f t="shared" ref="BF29" si="111">IF(AH29=0,"0",V29-AH29)</f>
        <v>-594</v>
      </c>
      <c r="BG29" s="289">
        <f t="shared" ref="BG29" si="112">IF(AI29=0,"0",W29-AI29)</f>
        <v>-418</v>
      </c>
      <c r="BH29" s="289" t="str">
        <f t="shared" ref="BH29" si="113">IF(AJ29=0,"0",X29-AJ29)</f>
        <v>0</v>
      </c>
    </row>
    <row r="30" spans="1:60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3"/>
      <c r="W30" s="203"/>
      <c r="X30" s="152"/>
      <c r="Y30" s="257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152"/>
      <c r="AM30" s="69"/>
      <c r="AN30" s="69"/>
      <c r="AO30" s="69"/>
      <c r="AP30" s="69"/>
      <c r="AQ30" s="69"/>
      <c r="AR30" s="67"/>
      <c r="AS30" s="67"/>
      <c r="AT30" s="203"/>
      <c r="AU30" s="203"/>
      <c r="AV30" s="203"/>
      <c r="AW30" s="288"/>
      <c r="AX30" s="223"/>
      <c r="AY30" s="223"/>
      <c r="AZ30" s="223"/>
      <c r="BA30" s="223"/>
      <c r="BB30" s="223"/>
      <c r="BC30" s="223"/>
      <c r="BD30" s="223"/>
      <c r="BE30" s="223"/>
      <c r="BF30" s="223"/>
      <c r="BG30" s="289"/>
      <c r="BH30" s="289"/>
    </row>
    <row r="31" spans="1:60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3">
        <v>974</v>
      </c>
      <c r="W31" s="203">
        <v>792</v>
      </c>
      <c r="X31" s="152">
        <v>717</v>
      </c>
      <c r="Y31" s="257">
        <v>690</v>
      </c>
      <c r="Z31" s="203">
        <v>824</v>
      </c>
      <c r="AA31" s="203">
        <v>966</v>
      </c>
      <c r="AB31" s="203">
        <v>1204</v>
      </c>
      <c r="AC31" s="203">
        <v>1299</v>
      </c>
      <c r="AD31" s="203">
        <v>931</v>
      </c>
      <c r="AE31" s="203">
        <v>718</v>
      </c>
      <c r="AF31" s="203">
        <v>685</v>
      </c>
      <c r="AG31" s="203">
        <v>780</v>
      </c>
      <c r="AH31" s="203">
        <v>809</v>
      </c>
      <c r="AI31" s="203">
        <v>832</v>
      </c>
      <c r="AJ31" s="203"/>
      <c r="AK31" s="203"/>
      <c r="AL31" s="152"/>
      <c r="AM31" s="69" t="str">
        <f t="shared" ref="AM31:AV31" si="114">IF(C31=0,"0",C31-O31)</f>
        <v>0</v>
      </c>
      <c r="AN31" s="69" t="str">
        <f t="shared" si="114"/>
        <v>0</v>
      </c>
      <c r="AO31" s="69" t="str">
        <f t="shared" si="114"/>
        <v>0</v>
      </c>
      <c r="AP31" s="69" t="str">
        <f t="shared" si="114"/>
        <v>0</v>
      </c>
      <c r="AQ31" s="69" t="str">
        <f t="shared" si="114"/>
        <v>0</v>
      </c>
      <c r="AR31" s="67" t="str">
        <f t="shared" si="114"/>
        <v>0</v>
      </c>
      <c r="AS31" s="67" t="str">
        <f t="shared" si="114"/>
        <v>0</v>
      </c>
      <c r="AT31" s="203" t="str">
        <f t="shared" si="114"/>
        <v>0</v>
      </c>
      <c r="AU31" s="203" t="str">
        <f t="shared" si="114"/>
        <v>0</v>
      </c>
      <c r="AV31" s="203" t="str">
        <f t="shared" si="114"/>
        <v>0</v>
      </c>
      <c r="AW31" s="288" t="str">
        <f t="shared" ref="AW31" si="115">IF(M31=0,"0",M31-Y31)</f>
        <v>0</v>
      </c>
      <c r="AX31" s="223" t="str">
        <f>IF(N31=0,"0",N31-Z31)</f>
        <v>0</v>
      </c>
      <c r="AY31" s="223">
        <f>IF(O31=0,"0",O31-AA31)</f>
        <v>480</v>
      </c>
      <c r="AZ31" s="223">
        <f>IF(P31=0,"0",P31-AB31)</f>
        <v>293</v>
      </c>
      <c r="BA31" s="223">
        <f t="shared" ref="BA31" si="116">IF(Q31=0,"0",Q31-AC31)</f>
        <v>85</v>
      </c>
      <c r="BB31" s="223">
        <f t="shared" ref="BB31" si="117">IF(R31=0,"0",R31-AD31)</f>
        <v>159</v>
      </c>
      <c r="BC31" s="223">
        <f t="shared" ref="BC31" si="118">IF(S31=0,"0",S31-AE31)</f>
        <v>164</v>
      </c>
      <c r="BD31" s="223">
        <f t="shared" ref="BD31" si="119">IF(T31=0,"0",T31-AF31)</f>
        <v>141</v>
      </c>
      <c r="BE31" s="223">
        <f t="shared" ref="BE31" si="120">IF(U31=0,"0",U31-AG31)</f>
        <v>150</v>
      </c>
      <c r="BF31" s="223">
        <f t="shared" ref="BF31" si="121">IF(V31=0,"0",V31-AH31)</f>
        <v>165</v>
      </c>
      <c r="BG31" s="289">
        <f t="shared" ref="BG31" si="122">IF(W31=0,"0",W31-AI31)</f>
        <v>-40</v>
      </c>
      <c r="BH31" s="289">
        <f t="shared" ref="BH31" si="123">IF(X31=0,"0",X31-AJ31)</f>
        <v>717</v>
      </c>
    </row>
    <row r="32" spans="1:60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3">
        <v>255</v>
      </c>
      <c r="W32" s="203">
        <v>228</v>
      </c>
      <c r="X32" s="152">
        <v>197</v>
      </c>
      <c r="Y32" s="257">
        <v>221</v>
      </c>
      <c r="Z32" s="203">
        <v>299</v>
      </c>
      <c r="AA32" s="203">
        <v>356</v>
      </c>
      <c r="AB32" s="203">
        <v>336</v>
      </c>
      <c r="AC32" s="203">
        <v>366</v>
      </c>
      <c r="AD32" s="203">
        <v>232</v>
      </c>
      <c r="AE32" s="203">
        <v>224</v>
      </c>
      <c r="AF32" s="203">
        <v>208</v>
      </c>
      <c r="AG32" s="203">
        <v>269</v>
      </c>
      <c r="AH32" s="203">
        <v>292</v>
      </c>
      <c r="AI32" s="203">
        <v>320</v>
      </c>
      <c r="AJ32" s="203"/>
      <c r="AK32" s="203"/>
      <c r="AL32" s="152"/>
      <c r="AM32" s="69" t="str">
        <f t="shared" ref="AM32:AV32" si="124">IF(C32=0,"0",C32-O32)</f>
        <v>0</v>
      </c>
      <c r="AN32" s="69" t="str">
        <f t="shared" si="124"/>
        <v>0</v>
      </c>
      <c r="AO32" s="69" t="str">
        <f t="shared" si="124"/>
        <v>0</v>
      </c>
      <c r="AP32" s="69" t="str">
        <f t="shared" si="124"/>
        <v>0</v>
      </c>
      <c r="AQ32" s="69" t="str">
        <f t="shared" si="124"/>
        <v>0</v>
      </c>
      <c r="AR32" s="67" t="str">
        <f t="shared" si="124"/>
        <v>0</v>
      </c>
      <c r="AS32" s="67" t="str">
        <f t="shared" si="124"/>
        <v>0</v>
      </c>
      <c r="AT32" s="203" t="str">
        <f t="shared" si="124"/>
        <v>0</v>
      </c>
      <c r="AU32" s="203" t="str">
        <f t="shared" si="124"/>
        <v>0</v>
      </c>
      <c r="AV32" s="203" t="str">
        <f t="shared" si="124"/>
        <v>0</v>
      </c>
      <c r="AW32" s="288" t="str">
        <f t="shared" ref="AW32" si="125">IF(M32=0,"0",M32-Y32)</f>
        <v>0</v>
      </c>
      <c r="AX32" s="223" t="str">
        <f>IF(N32=0,"0",N32-Z32)</f>
        <v>0</v>
      </c>
      <c r="AY32" s="223">
        <f>IF(O32=0,"0",O32-AA32)</f>
        <v>98</v>
      </c>
      <c r="AZ32" s="223">
        <f>IF(P32=0,"0",P32-AB32)</f>
        <v>29</v>
      </c>
      <c r="BA32" s="223">
        <f t="shared" ref="BA32" si="126">IF(Q32=0,"0",Q32-AC32)</f>
        <v>-33</v>
      </c>
      <c r="BB32" s="223">
        <f t="shared" ref="BB32" si="127">IF(R32=0,"0",R32-AD32)</f>
        <v>18</v>
      </c>
      <c r="BC32" s="223">
        <f t="shared" ref="BC32" si="128">IF(S32=0,"0",S32-AE32)</f>
        <v>-34</v>
      </c>
      <c r="BD32" s="223">
        <f t="shared" ref="BD32" si="129">IF(T32=0,"0",T32-AF32)</f>
        <v>-6</v>
      </c>
      <c r="BE32" s="223">
        <f t="shared" ref="BE32" si="130">IF(U32=0,"0",U32-AG32)</f>
        <v>-39</v>
      </c>
      <c r="BF32" s="223">
        <f t="shared" ref="BF32" si="131">IF(V32=0,"0",V32-AH32)</f>
        <v>-37</v>
      </c>
      <c r="BG32" s="289">
        <f t="shared" ref="BG32" si="132">IF(W32=0,"0",W32-AI32)</f>
        <v>-92</v>
      </c>
      <c r="BH32" s="289">
        <f t="shared" ref="BH32" si="133">IF(X32=0,"0",X32-AJ32)</f>
        <v>197</v>
      </c>
    </row>
    <row r="33" spans="1:60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3">
        <v>56</v>
      </c>
      <c r="W33" s="203">
        <v>78</v>
      </c>
      <c r="X33" s="152">
        <v>72</v>
      </c>
      <c r="Y33" s="257">
        <v>95</v>
      </c>
      <c r="Z33" s="203">
        <v>67</v>
      </c>
      <c r="AA33" s="203">
        <v>75</v>
      </c>
      <c r="AB33" s="203">
        <v>85</v>
      </c>
      <c r="AC33" s="203">
        <v>75</v>
      </c>
      <c r="AD33" s="203">
        <v>63</v>
      </c>
      <c r="AE33" s="203">
        <v>70</v>
      </c>
      <c r="AF33" s="203">
        <v>56</v>
      </c>
      <c r="AG33" s="203">
        <v>76</v>
      </c>
      <c r="AH33" s="203">
        <v>76</v>
      </c>
      <c r="AI33" s="203">
        <v>71</v>
      </c>
      <c r="AJ33" s="203"/>
      <c r="AK33" s="203"/>
      <c r="AL33" s="152"/>
      <c r="AM33" s="69" t="str">
        <f t="shared" ref="AM33:AV35" si="134">IF(C33=0,"0",C33-O33)</f>
        <v>0</v>
      </c>
      <c r="AN33" s="69" t="str">
        <f t="shared" si="134"/>
        <v>0</v>
      </c>
      <c r="AO33" s="69" t="str">
        <f t="shared" si="134"/>
        <v>0</v>
      </c>
      <c r="AP33" s="69" t="str">
        <f t="shared" si="134"/>
        <v>0</v>
      </c>
      <c r="AQ33" s="69" t="str">
        <f t="shared" si="134"/>
        <v>0</v>
      </c>
      <c r="AR33" s="67" t="str">
        <f t="shared" si="134"/>
        <v>0</v>
      </c>
      <c r="AS33" s="67" t="str">
        <f t="shared" si="134"/>
        <v>0</v>
      </c>
      <c r="AT33" s="203" t="str">
        <f t="shared" si="134"/>
        <v>0</v>
      </c>
      <c r="AU33" s="203" t="str">
        <f t="shared" si="134"/>
        <v>0</v>
      </c>
      <c r="AV33" s="203" t="str">
        <f t="shared" si="134"/>
        <v>0</v>
      </c>
      <c r="AW33" s="288" t="str">
        <f t="shared" ref="AW33:AW35" si="135">IF(M33=0,"0",M33-Y33)</f>
        <v>0</v>
      </c>
      <c r="AX33" s="223" t="str">
        <f t="shared" ref="AX33:AZ35" si="136">IF(N33=0,"0",N33-Z33)</f>
        <v>0</v>
      </c>
      <c r="AY33" s="223">
        <f t="shared" si="136"/>
        <v>32</v>
      </c>
      <c r="AZ33" s="223">
        <f t="shared" si="136"/>
        <v>38</v>
      </c>
      <c r="BA33" s="223">
        <f t="shared" ref="BA33:BA35" si="137">IF(Q33=0,"0",Q33-AC33)</f>
        <v>43</v>
      </c>
      <c r="BB33" s="223">
        <f t="shared" ref="BB33:BB35" si="138">IF(R33=0,"0",R33-AD33)</f>
        <v>-2</v>
      </c>
      <c r="BC33" s="223">
        <f t="shared" ref="BC33:BC35" si="139">IF(S33=0,"0",S33-AE33)</f>
        <v>4</v>
      </c>
      <c r="BD33" s="223">
        <f t="shared" ref="BD33:BD35" si="140">IF(T33=0,"0",T33-AF33)</f>
        <v>10</v>
      </c>
      <c r="BE33" s="223">
        <f t="shared" ref="BE33:BE35" si="141">IF(U33=0,"0",U33-AG33)</f>
        <v>9</v>
      </c>
      <c r="BF33" s="223">
        <f t="shared" ref="BF33:BF35" si="142">IF(V33=0,"0",V33-AH33)</f>
        <v>-20</v>
      </c>
      <c r="BG33" s="289">
        <f t="shared" ref="BG33:BG35" si="143">IF(W33=0,"0",W33-AI33)</f>
        <v>7</v>
      </c>
      <c r="BH33" s="289">
        <f t="shared" ref="BH33:BH35" si="144">IF(X33=0,"0",X33-AJ33)</f>
        <v>72</v>
      </c>
    </row>
    <row r="34" spans="1:60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3">
        <v>16</v>
      </c>
      <c r="W34" s="203">
        <v>23</v>
      </c>
      <c r="X34" s="152">
        <v>33</v>
      </c>
      <c r="Y34" s="257">
        <v>27</v>
      </c>
      <c r="Z34" s="203">
        <v>33</v>
      </c>
      <c r="AA34" s="203">
        <v>25</v>
      </c>
      <c r="AB34" s="203">
        <v>23</v>
      </c>
      <c r="AC34" s="203">
        <v>22</v>
      </c>
      <c r="AD34" s="203">
        <v>17</v>
      </c>
      <c r="AE34" s="203">
        <v>40</v>
      </c>
      <c r="AF34" s="203">
        <v>19</v>
      </c>
      <c r="AG34" s="203">
        <v>22</v>
      </c>
      <c r="AH34" s="203">
        <v>26</v>
      </c>
      <c r="AI34" s="203">
        <v>23</v>
      </c>
      <c r="AJ34" s="203"/>
      <c r="AK34" s="203"/>
      <c r="AL34" s="152"/>
      <c r="AM34" s="69" t="str">
        <f t="shared" si="134"/>
        <v>0</v>
      </c>
      <c r="AN34" s="69" t="str">
        <f t="shared" si="134"/>
        <v>0</v>
      </c>
      <c r="AO34" s="69" t="str">
        <f t="shared" si="134"/>
        <v>0</v>
      </c>
      <c r="AP34" s="69" t="str">
        <f t="shared" si="134"/>
        <v>0</v>
      </c>
      <c r="AQ34" s="69" t="str">
        <f t="shared" si="134"/>
        <v>0</v>
      </c>
      <c r="AR34" s="67" t="str">
        <f t="shared" si="134"/>
        <v>0</v>
      </c>
      <c r="AS34" s="67" t="str">
        <f t="shared" si="134"/>
        <v>0</v>
      </c>
      <c r="AT34" s="203" t="str">
        <f t="shared" si="134"/>
        <v>0</v>
      </c>
      <c r="AU34" s="203" t="str">
        <f t="shared" si="134"/>
        <v>0</v>
      </c>
      <c r="AV34" s="203" t="str">
        <f t="shared" si="134"/>
        <v>0</v>
      </c>
      <c r="AW34" s="288" t="str">
        <f t="shared" si="135"/>
        <v>0</v>
      </c>
      <c r="AX34" s="223" t="str">
        <f t="shared" si="136"/>
        <v>0</v>
      </c>
      <c r="AY34" s="223">
        <f t="shared" si="136"/>
        <v>33</v>
      </c>
      <c r="AZ34" s="223">
        <f t="shared" si="136"/>
        <v>81</v>
      </c>
      <c r="BA34" s="223">
        <f t="shared" si="137"/>
        <v>61</v>
      </c>
      <c r="BB34" s="223">
        <f t="shared" si="138"/>
        <v>18</v>
      </c>
      <c r="BC34" s="223">
        <f t="shared" si="139"/>
        <v>-10</v>
      </c>
      <c r="BD34" s="223">
        <f t="shared" si="140"/>
        <v>18</v>
      </c>
      <c r="BE34" s="223">
        <f t="shared" si="141"/>
        <v>17</v>
      </c>
      <c r="BF34" s="223">
        <f t="shared" si="142"/>
        <v>-10</v>
      </c>
      <c r="BG34" s="289">
        <f t="shared" si="143"/>
        <v>0</v>
      </c>
      <c r="BH34" s="289">
        <f t="shared" si="144"/>
        <v>33</v>
      </c>
    </row>
    <row r="35" spans="1:60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3">
        <v>1</v>
      </c>
      <c r="W35" s="203">
        <v>2</v>
      </c>
      <c r="X35" s="152">
        <v>1</v>
      </c>
      <c r="Y35" s="257">
        <v>0</v>
      </c>
      <c r="Z35" s="203">
        <v>2</v>
      </c>
      <c r="AA35" s="203">
        <v>1</v>
      </c>
      <c r="AB35" s="203">
        <v>2</v>
      </c>
      <c r="AC35" s="203">
        <v>3</v>
      </c>
      <c r="AD35" s="203">
        <v>1</v>
      </c>
      <c r="AE35" s="203">
        <v>3</v>
      </c>
      <c r="AF35" s="203">
        <v>1</v>
      </c>
      <c r="AG35" s="203">
        <v>3</v>
      </c>
      <c r="AH35" s="203">
        <v>3</v>
      </c>
      <c r="AI35" s="203">
        <v>2</v>
      </c>
      <c r="AJ35" s="203"/>
      <c r="AK35" s="203"/>
      <c r="AL35" s="152"/>
      <c r="AM35" s="69" t="str">
        <f t="shared" si="134"/>
        <v>0</v>
      </c>
      <c r="AN35" s="69" t="str">
        <f t="shared" si="134"/>
        <v>0</v>
      </c>
      <c r="AO35" s="69" t="str">
        <f t="shared" si="134"/>
        <v>0</v>
      </c>
      <c r="AP35" s="69" t="str">
        <f t="shared" si="134"/>
        <v>0</v>
      </c>
      <c r="AQ35" s="69" t="str">
        <f t="shared" si="134"/>
        <v>0</v>
      </c>
      <c r="AR35" s="67" t="str">
        <f t="shared" si="134"/>
        <v>0</v>
      </c>
      <c r="AS35" s="67" t="str">
        <f t="shared" si="134"/>
        <v>0</v>
      </c>
      <c r="AT35" s="203" t="str">
        <f t="shared" si="134"/>
        <v>0</v>
      </c>
      <c r="AU35" s="203" t="str">
        <f t="shared" si="134"/>
        <v>0</v>
      </c>
      <c r="AV35" s="203" t="str">
        <f t="shared" si="134"/>
        <v>0</v>
      </c>
      <c r="AW35" s="288" t="str">
        <f t="shared" si="135"/>
        <v>0</v>
      </c>
      <c r="AX35" s="223" t="str">
        <f t="shared" si="136"/>
        <v>0</v>
      </c>
      <c r="AY35" s="223">
        <f t="shared" si="136"/>
        <v>0</v>
      </c>
      <c r="AZ35" s="223">
        <f t="shared" si="136"/>
        <v>0</v>
      </c>
      <c r="BA35" s="223">
        <f t="shared" si="137"/>
        <v>-1</v>
      </c>
      <c r="BB35" s="223">
        <f t="shared" si="138"/>
        <v>0</v>
      </c>
      <c r="BC35" s="223">
        <f t="shared" si="139"/>
        <v>-1</v>
      </c>
      <c r="BD35" s="223">
        <f t="shared" si="140"/>
        <v>0</v>
      </c>
      <c r="BE35" s="223">
        <f t="shared" si="141"/>
        <v>-2</v>
      </c>
      <c r="BF35" s="223">
        <f t="shared" si="142"/>
        <v>-2</v>
      </c>
      <c r="BG35" s="289">
        <f t="shared" si="143"/>
        <v>0</v>
      </c>
      <c r="BH35" s="289">
        <f t="shared" si="144"/>
        <v>1</v>
      </c>
    </row>
    <row r="36" spans="1:60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7">
        <v>1033</v>
      </c>
      <c r="Z36" s="203">
        <v>1225</v>
      </c>
      <c r="AA36" s="203">
        <v>1423</v>
      </c>
      <c r="AB36" s="203">
        <f>+AB31+AB32+AB33+AB34+AB35</f>
        <v>1650</v>
      </c>
      <c r="AC36" s="203">
        <f>+AC31+AC32+AC33+AC34+AC35</f>
        <v>1765</v>
      </c>
      <c r="AD36" s="203">
        <v>1244</v>
      </c>
      <c r="AE36" s="203">
        <v>1055</v>
      </c>
      <c r="AF36" s="203">
        <v>969</v>
      </c>
      <c r="AG36" s="203">
        <v>1150</v>
      </c>
      <c r="AH36" s="203">
        <v>1206</v>
      </c>
      <c r="AI36" s="203">
        <v>1248</v>
      </c>
      <c r="AJ36" s="203"/>
      <c r="AK36" s="203"/>
      <c r="AL36" s="152"/>
      <c r="AM36" s="69">
        <f t="shared" ref="AM36:AT36" si="145">IF(C36=0,"0",C36-O36)</f>
        <v>-16</v>
      </c>
      <c r="AN36" s="69">
        <f t="shared" si="145"/>
        <v>-78</v>
      </c>
      <c r="AO36" s="69">
        <f t="shared" si="145"/>
        <v>178</v>
      </c>
      <c r="AP36" s="69">
        <f t="shared" si="145"/>
        <v>396</v>
      </c>
      <c r="AQ36" s="69">
        <f t="shared" si="145"/>
        <v>411</v>
      </c>
      <c r="AR36" s="67">
        <f t="shared" si="145"/>
        <v>152</v>
      </c>
      <c r="AS36" s="67">
        <f t="shared" si="145"/>
        <v>289</v>
      </c>
      <c r="AT36" s="203">
        <f t="shared" si="145"/>
        <v>303</v>
      </c>
      <c r="AU36" s="203">
        <f t="shared" ref="AU36:AZ36" si="146">IF(W36=0,"0",K36-W36)</f>
        <v>227</v>
      </c>
      <c r="AV36" s="203">
        <f t="shared" si="146"/>
        <v>426</v>
      </c>
      <c r="AW36" s="288">
        <f t="shared" si="146"/>
        <v>362</v>
      </c>
      <c r="AX36" s="223">
        <f t="shared" si="146"/>
        <v>421</v>
      </c>
      <c r="AY36" s="223">
        <f t="shared" si="146"/>
        <v>643</v>
      </c>
      <c r="AZ36" s="223">
        <f t="shared" si="146"/>
        <v>441</v>
      </c>
      <c r="BA36" s="223">
        <f t="shared" ref="BA36" si="147">IF(AC36=0,"0",Q36-AC36)</f>
        <v>155</v>
      </c>
      <c r="BB36" s="223">
        <f t="shared" ref="BB36" si="148">IF(AD36=0,"0",R36-AD36)</f>
        <v>193</v>
      </c>
      <c r="BC36" s="223">
        <f t="shared" ref="BC36" si="149">IF(AE36=0,"0",S36-AE36)</f>
        <v>123</v>
      </c>
      <c r="BD36" s="223">
        <f t="shared" ref="BD36" si="150">IF(AF36=0,"0",T36-AF36)</f>
        <v>163</v>
      </c>
      <c r="BE36" s="223">
        <f t="shared" ref="BE36" si="151">IF(AG36=0,"0",U36-AG36)</f>
        <v>135</v>
      </c>
      <c r="BF36" s="223">
        <f t="shared" ref="BF36" si="152">IF(AH36=0,"0",V36-AH36)</f>
        <v>96</v>
      </c>
      <c r="BG36" s="289">
        <f t="shared" ref="BG36" si="153">IF(AI36=0,"0",W36-AI36)</f>
        <v>-125</v>
      </c>
      <c r="BH36" s="289" t="str">
        <f t="shared" ref="BH36" si="154">IF(AJ36=0,"0",X36-AJ36)</f>
        <v>0</v>
      </c>
    </row>
    <row r="37" spans="1:60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3"/>
      <c r="W37" s="203"/>
      <c r="X37" s="152"/>
      <c r="Y37" s="257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152"/>
      <c r="AM37" s="69"/>
      <c r="AN37" s="69"/>
      <c r="AO37" s="69"/>
      <c r="AP37" s="69"/>
      <c r="AQ37" s="69"/>
      <c r="AR37" s="67"/>
      <c r="AS37" s="67"/>
      <c r="AT37" s="203"/>
      <c r="AU37" s="203"/>
      <c r="AV37" s="203"/>
      <c r="AW37" s="288"/>
      <c r="AX37" s="223"/>
      <c r="AY37" s="223"/>
      <c r="AZ37" s="223"/>
      <c r="BA37" s="223"/>
      <c r="BB37" s="223"/>
      <c r="BC37" s="223"/>
      <c r="BD37" s="223"/>
      <c r="BE37" s="223"/>
      <c r="BF37" s="223"/>
      <c r="BG37" s="289"/>
      <c r="BH37" s="289"/>
    </row>
    <row r="38" spans="1:60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3">
        <v>2685</v>
      </c>
      <c r="W38" s="203">
        <v>2756</v>
      </c>
      <c r="X38" s="152">
        <v>2785</v>
      </c>
      <c r="Y38" s="257">
        <v>2660</v>
      </c>
      <c r="Z38" s="203">
        <v>2614</v>
      </c>
      <c r="AA38" s="203">
        <v>2447</v>
      </c>
      <c r="AB38" s="203">
        <v>2525</v>
      </c>
      <c r="AC38" s="203">
        <v>2822</v>
      </c>
      <c r="AD38" s="203">
        <v>3233</v>
      </c>
      <c r="AE38" s="203">
        <v>2738</v>
      </c>
      <c r="AF38" s="203">
        <v>2738</v>
      </c>
      <c r="AG38" s="203">
        <v>2146</v>
      </c>
      <c r="AH38" s="203">
        <v>2035</v>
      </c>
      <c r="AI38" s="203">
        <v>1985</v>
      </c>
      <c r="AJ38" s="203"/>
      <c r="AK38" s="203"/>
      <c r="AL38" s="152"/>
      <c r="AM38" s="69" t="str">
        <f t="shared" ref="AM38:AV38" si="155">IF(C38=0,"0",C38-O38)</f>
        <v>0</v>
      </c>
      <c r="AN38" s="69" t="str">
        <f t="shared" si="155"/>
        <v>0</v>
      </c>
      <c r="AO38" s="69" t="str">
        <f t="shared" si="155"/>
        <v>0</v>
      </c>
      <c r="AP38" s="69" t="str">
        <f t="shared" si="155"/>
        <v>0</v>
      </c>
      <c r="AQ38" s="69" t="str">
        <f t="shared" si="155"/>
        <v>0</v>
      </c>
      <c r="AR38" s="67" t="str">
        <f t="shared" si="155"/>
        <v>0</v>
      </c>
      <c r="AS38" s="67" t="str">
        <f t="shared" si="155"/>
        <v>0</v>
      </c>
      <c r="AT38" s="203" t="str">
        <f t="shared" si="155"/>
        <v>0</v>
      </c>
      <c r="AU38" s="203" t="str">
        <f t="shared" si="155"/>
        <v>0</v>
      </c>
      <c r="AV38" s="203" t="str">
        <f t="shared" si="155"/>
        <v>0</v>
      </c>
      <c r="AW38" s="288" t="str">
        <f t="shared" ref="AW38" si="156">IF(M38=0,"0",M38-Y38)</f>
        <v>0</v>
      </c>
      <c r="AX38" s="223" t="str">
        <f>IF(N38=0,"0",N38-Z38)</f>
        <v>0</v>
      </c>
      <c r="AY38" s="223">
        <f>IF(O38=0,"0",O38-AA38)</f>
        <v>-561</v>
      </c>
      <c r="AZ38" s="223">
        <f>IF(P38=0,"0",P38-AB38)</f>
        <v>-176</v>
      </c>
      <c r="BA38" s="223">
        <f t="shared" ref="BA38" si="157">IF(Q38=0,"0",Q38-AC38)</f>
        <v>-35</v>
      </c>
      <c r="BB38" s="223">
        <f t="shared" ref="BB38" si="158">IF(R38=0,"0",R38-AD38)</f>
        <v>-202</v>
      </c>
      <c r="BC38" s="223">
        <f t="shared" ref="BC38" si="159">IF(S38=0,"0",S38-AE38)</f>
        <v>232</v>
      </c>
      <c r="BD38" s="223">
        <f t="shared" ref="BD38" si="160">IF(T38=0,"0",T38-AF38)</f>
        <v>117</v>
      </c>
      <c r="BE38" s="223">
        <f t="shared" ref="BE38" si="161">IF(U38=0,"0",U38-AG38)</f>
        <v>634</v>
      </c>
      <c r="BF38" s="223">
        <f t="shared" ref="BF38" si="162">IF(V38=0,"0",V38-AH38)</f>
        <v>650</v>
      </c>
      <c r="BG38" s="289">
        <f t="shared" ref="BG38" si="163">IF(W38=0,"0",W38-AI38)</f>
        <v>771</v>
      </c>
      <c r="BH38" s="289">
        <f t="shared" ref="BH38" si="164">IF(X38=0,"0",X38-AJ38)</f>
        <v>2785</v>
      </c>
    </row>
    <row r="39" spans="1:60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3">
        <v>2042</v>
      </c>
      <c r="W39" s="203">
        <v>2070</v>
      </c>
      <c r="X39" s="152">
        <v>2080</v>
      </c>
      <c r="Y39" s="257">
        <v>2085</v>
      </c>
      <c r="Z39" s="203">
        <v>2122</v>
      </c>
      <c r="AA39" s="203">
        <v>2153</v>
      </c>
      <c r="AB39" s="203">
        <v>2265</v>
      </c>
      <c r="AC39" s="203">
        <v>2335</v>
      </c>
      <c r="AD39" s="203">
        <v>2074</v>
      </c>
      <c r="AE39" s="203">
        <v>2343</v>
      </c>
      <c r="AF39" s="203">
        <v>2343</v>
      </c>
      <c r="AG39" s="203">
        <v>2201</v>
      </c>
      <c r="AH39" s="203">
        <v>2106</v>
      </c>
      <c r="AI39" s="203">
        <v>2129</v>
      </c>
      <c r="AJ39" s="203"/>
      <c r="AK39" s="203"/>
      <c r="AL39" s="152"/>
      <c r="AM39" s="69" t="str">
        <f t="shared" ref="AM39:AV39" si="165">IF(C39=0,"0",C39-O39)</f>
        <v>0</v>
      </c>
      <c r="AN39" s="69" t="str">
        <f t="shared" si="165"/>
        <v>0</v>
      </c>
      <c r="AO39" s="69" t="str">
        <f t="shared" si="165"/>
        <v>0</v>
      </c>
      <c r="AP39" s="69" t="str">
        <f t="shared" si="165"/>
        <v>0</v>
      </c>
      <c r="AQ39" s="69" t="str">
        <f t="shared" si="165"/>
        <v>0</v>
      </c>
      <c r="AR39" s="67" t="str">
        <f t="shared" si="165"/>
        <v>0</v>
      </c>
      <c r="AS39" s="67" t="str">
        <f t="shared" si="165"/>
        <v>0</v>
      </c>
      <c r="AT39" s="203" t="str">
        <f t="shared" si="165"/>
        <v>0</v>
      </c>
      <c r="AU39" s="203" t="str">
        <f t="shared" si="165"/>
        <v>0</v>
      </c>
      <c r="AV39" s="203" t="str">
        <f t="shared" si="165"/>
        <v>0</v>
      </c>
      <c r="AW39" s="288" t="str">
        <f t="shared" ref="AW39" si="166">IF(M39=0,"0",M39-Y39)</f>
        <v>0</v>
      </c>
      <c r="AX39" s="223" t="str">
        <f>IF(N39=0,"0",N39-Z39)</f>
        <v>0</v>
      </c>
      <c r="AY39" s="223">
        <f>IF(O39=0,"0",O39-AA39)</f>
        <v>-183</v>
      </c>
      <c r="AZ39" s="223">
        <f>IF(P39=0,"0",P39-AB39)</f>
        <v>-131</v>
      </c>
      <c r="BA39" s="223">
        <f t="shared" ref="BA39" si="167">IF(Q39=0,"0",Q39-AC39)</f>
        <v>-134</v>
      </c>
      <c r="BB39" s="223">
        <f t="shared" ref="BB39" si="168">IF(R39=0,"0",R39-AD39)</f>
        <v>-3</v>
      </c>
      <c r="BC39" s="223">
        <f t="shared" ref="BC39" si="169">IF(S39=0,"0",S39-AE39)</f>
        <v>-432</v>
      </c>
      <c r="BD39" s="223">
        <f t="shared" ref="BD39" si="170">IF(T39=0,"0",T39-AF39)</f>
        <v>-401</v>
      </c>
      <c r="BE39" s="223">
        <f t="shared" ref="BE39" si="171">IF(U39=0,"0",U39-AG39)</f>
        <v>-309</v>
      </c>
      <c r="BF39" s="223">
        <f t="shared" ref="BF39" si="172">IF(V39=0,"0",V39-AH39)</f>
        <v>-64</v>
      </c>
      <c r="BG39" s="289">
        <f t="shared" ref="BG39" si="173">IF(W39=0,"0",W39-AI39)</f>
        <v>-59</v>
      </c>
      <c r="BH39" s="289">
        <f t="shared" ref="BH39" si="174">IF(X39=0,"0",X39-AJ39)</f>
        <v>2080</v>
      </c>
    </row>
    <row r="40" spans="1:60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3">
        <v>238</v>
      </c>
      <c r="W40" s="203">
        <v>220</v>
      </c>
      <c r="X40" s="152">
        <v>209</v>
      </c>
      <c r="Y40" s="257">
        <v>200</v>
      </c>
      <c r="Z40" s="203">
        <v>226</v>
      </c>
      <c r="AA40" s="203">
        <v>203</v>
      </c>
      <c r="AB40" s="203">
        <v>193</v>
      </c>
      <c r="AC40" s="203">
        <v>206</v>
      </c>
      <c r="AD40" s="203">
        <v>200</v>
      </c>
      <c r="AE40" s="203">
        <v>195</v>
      </c>
      <c r="AF40" s="203">
        <v>181</v>
      </c>
      <c r="AG40" s="203">
        <v>174</v>
      </c>
      <c r="AH40" s="203">
        <v>166</v>
      </c>
      <c r="AI40" s="203">
        <v>176</v>
      </c>
      <c r="AJ40" s="203"/>
      <c r="AK40" s="203"/>
      <c r="AL40" s="152"/>
      <c r="AM40" s="69" t="str">
        <f t="shared" ref="AM40:AV42" si="175">IF(C40=0,"0",C40-O40)</f>
        <v>0</v>
      </c>
      <c r="AN40" s="69" t="str">
        <f t="shared" si="175"/>
        <v>0</v>
      </c>
      <c r="AO40" s="69" t="str">
        <f t="shared" si="175"/>
        <v>0</v>
      </c>
      <c r="AP40" s="69" t="str">
        <f t="shared" si="175"/>
        <v>0</v>
      </c>
      <c r="AQ40" s="69" t="str">
        <f t="shared" si="175"/>
        <v>0</v>
      </c>
      <c r="AR40" s="67" t="str">
        <f t="shared" si="175"/>
        <v>0</v>
      </c>
      <c r="AS40" s="67" t="str">
        <f t="shared" si="175"/>
        <v>0</v>
      </c>
      <c r="AT40" s="203" t="str">
        <f t="shared" si="175"/>
        <v>0</v>
      </c>
      <c r="AU40" s="203" t="str">
        <f t="shared" si="175"/>
        <v>0</v>
      </c>
      <c r="AV40" s="203" t="str">
        <f t="shared" si="175"/>
        <v>0</v>
      </c>
      <c r="AW40" s="288" t="str">
        <f t="shared" ref="AW40:AW42" si="176">IF(M40=0,"0",M40-Y40)</f>
        <v>0</v>
      </c>
      <c r="AX40" s="223" t="str">
        <f t="shared" ref="AX40:AZ42" si="177">IF(N40=0,"0",N40-Z40)</f>
        <v>0</v>
      </c>
      <c r="AY40" s="223">
        <f t="shared" si="177"/>
        <v>-35</v>
      </c>
      <c r="AZ40" s="223">
        <f t="shared" si="177"/>
        <v>22</v>
      </c>
      <c r="BA40" s="223">
        <f t="shared" ref="BA40:BA42" si="178">IF(Q40=0,"0",Q40-AC40)</f>
        <v>46</v>
      </c>
      <c r="BB40" s="223">
        <f t="shared" ref="BB40:BB42" si="179">IF(R40=0,"0",R40-AD40)</f>
        <v>82</v>
      </c>
      <c r="BC40" s="223">
        <f t="shared" ref="BC40:BC42" si="180">IF(S40=0,"0",S40-AE40)</f>
        <v>67</v>
      </c>
      <c r="BD40" s="223">
        <f t="shared" ref="BD40:BD42" si="181">IF(T40=0,"0",T40-AF40)</f>
        <v>80</v>
      </c>
      <c r="BE40" s="223">
        <f t="shared" ref="BE40:BE42" si="182">IF(U40=0,"0",U40-AG40)</f>
        <v>79</v>
      </c>
      <c r="BF40" s="223">
        <f t="shared" ref="BF40:BF42" si="183">IF(V40=0,"0",V40-AH40)</f>
        <v>72</v>
      </c>
      <c r="BG40" s="289">
        <f t="shared" ref="BG40:BG42" si="184">IF(W40=0,"0",W40-AI40)</f>
        <v>44</v>
      </c>
      <c r="BH40" s="289">
        <f t="shared" ref="BH40:BH42" si="185">IF(X40=0,"0",X40-AJ40)</f>
        <v>209</v>
      </c>
    </row>
    <row r="41" spans="1:60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3">
        <v>88</v>
      </c>
      <c r="W41" s="203">
        <v>88</v>
      </c>
      <c r="X41" s="152">
        <v>96</v>
      </c>
      <c r="Y41" s="257">
        <v>83</v>
      </c>
      <c r="Z41" s="203">
        <v>84</v>
      </c>
      <c r="AA41" s="203">
        <v>84</v>
      </c>
      <c r="AB41" s="203">
        <v>79</v>
      </c>
      <c r="AC41" s="203">
        <v>84</v>
      </c>
      <c r="AD41" s="203">
        <v>81</v>
      </c>
      <c r="AE41" s="203">
        <v>77</v>
      </c>
      <c r="AF41" s="203">
        <v>74</v>
      </c>
      <c r="AG41" s="203">
        <v>66</v>
      </c>
      <c r="AH41" s="203">
        <v>57</v>
      </c>
      <c r="AI41" s="203">
        <v>58</v>
      </c>
      <c r="AJ41" s="203"/>
      <c r="AK41" s="203"/>
      <c r="AL41" s="152"/>
      <c r="AM41" s="69" t="str">
        <f t="shared" si="175"/>
        <v>0</v>
      </c>
      <c r="AN41" s="69" t="str">
        <f t="shared" si="175"/>
        <v>0</v>
      </c>
      <c r="AO41" s="69" t="str">
        <f t="shared" si="175"/>
        <v>0</v>
      </c>
      <c r="AP41" s="69" t="str">
        <f t="shared" si="175"/>
        <v>0</v>
      </c>
      <c r="AQ41" s="69" t="str">
        <f t="shared" si="175"/>
        <v>0</v>
      </c>
      <c r="AR41" s="67" t="str">
        <f t="shared" si="175"/>
        <v>0</v>
      </c>
      <c r="AS41" s="67" t="str">
        <f t="shared" si="175"/>
        <v>0</v>
      </c>
      <c r="AT41" s="203" t="str">
        <f t="shared" si="175"/>
        <v>0</v>
      </c>
      <c r="AU41" s="203" t="str">
        <f t="shared" si="175"/>
        <v>0</v>
      </c>
      <c r="AV41" s="203" t="str">
        <f t="shared" si="175"/>
        <v>0</v>
      </c>
      <c r="AW41" s="288" t="str">
        <f t="shared" si="176"/>
        <v>0</v>
      </c>
      <c r="AX41" s="223" t="str">
        <f t="shared" si="177"/>
        <v>0</v>
      </c>
      <c r="AY41" s="223">
        <f t="shared" si="177"/>
        <v>-42</v>
      </c>
      <c r="AZ41" s="223">
        <f t="shared" si="177"/>
        <v>3</v>
      </c>
      <c r="BA41" s="223">
        <f t="shared" si="178"/>
        <v>40</v>
      </c>
      <c r="BB41" s="223">
        <f t="shared" si="179"/>
        <v>61</v>
      </c>
      <c r="BC41" s="223">
        <f t="shared" si="180"/>
        <v>55</v>
      </c>
      <c r="BD41" s="223">
        <f t="shared" si="181"/>
        <v>39</v>
      </c>
      <c r="BE41" s="223">
        <f t="shared" si="182"/>
        <v>41</v>
      </c>
      <c r="BF41" s="223">
        <f t="shared" si="183"/>
        <v>31</v>
      </c>
      <c r="BG41" s="289">
        <f t="shared" si="184"/>
        <v>30</v>
      </c>
      <c r="BH41" s="289">
        <f t="shared" si="185"/>
        <v>96</v>
      </c>
    </row>
    <row r="42" spans="1:60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3">
        <v>1</v>
      </c>
      <c r="W42" s="203">
        <v>0</v>
      </c>
      <c r="X42" s="152">
        <v>1</v>
      </c>
      <c r="Y42" s="257">
        <v>1</v>
      </c>
      <c r="Z42" s="203">
        <v>0</v>
      </c>
      <c r="AA42" s="203">
        <v>0</v>
      </c>
      <c r="AB42" s="203">
        <v>0</v>
      </c>
      <c r="AC42" s="203">
        <v>2</v>
      </c>
      <c r="AD42" s="203">
        <v>1</v>
      </c>
      <c r="AE42" s="203">
        <v>1</v>
      </c>
      <c r="AF42" s="203">
        <v>2</v>
      </c>
      <c r="AG42" s="203">
        <v>1</v>
      </c>
      <c r="AH42" s="203">
        <v>1</v>
      </c>
      <c r="AI42" s="203">
        <v>1</v>
      </c>
      <c r="AJ42" s="203"/>
      <c r="AK42" s="203"/>
      <c r="AL42" s="152"/>
      <c r="AM42" s="69" t="str">
        <f t="shared" si="175"/>
        <v>0</v>
      </c>
      <c r="AN42" s="69" t="str">
        <f t="shared" si="175"/>
        <v>0</v>
      </c>
      <c r="AO42" s="69" t="str">
        <f t="shared" si="175"/>
        <v>0</v>
      </c>
      <c r="AP42" s="69" t="str">
        <f t="shared" si="175"/>
        <v>0</v>
      </c>
      <c r="AQ42" s="69" t="str">
        <f t="shared" si="175"/>
        <v>0</v>
      </c>
      <c r="AR42" s="67" t="str">
        <f t="shared" si="175"/>
        <v>0</v>
      </c>
      <c r="AS42" s="67" t="str">
        <f t="shared" si="175"/>
        <v>0</v>
      </c>
      <c r="AT42" s="203" t="str">
        <f t="shared" si="175"/>
        <v>0</v>
      </c>
      <c r="AU42" s="203" t="str">
        <f t="shared" si="175"/>
        <v>0</v>
      </c>
      <c r="AV42" s="203" t="str">
        <f t="shared" si="175"/>
        <v>0</v>
      </c>
      <c r="AW42" s="288" t="str">
        <f t="shared" si="176"/>
        <v>0</v>
      </c>
      <c r="AX42" s="223" t="str">
        <f t="shared" si="177"/>
        <v>0</v>
      </c>
      <c r="AY42" s="223">
        <f t="shared" si="177"/>
        <v>2</v>
      </c>
      <c r="AZ42" s="223">
        <f t="shared" si="177"/>
        <v>2</v>
      </c>
      <c r="BA42" s="223">
        <f t="shared" si="178"/>
        <v>-1</v>
      </c>
      <c r="BB42" s="223">
        <f t="shared" si="179"/>
        <v>1</v>
      </c>
      <c r="BC42" s="223">
        <f t="shared" si="180"/>
        <v>0</v>
      </c>
      <c r="BD42" s="223">
        <f t="shared" si="181"/>
        <v>0</v>
      </c>
      <c r="BE42" s="223">
        <f t="shared" si="182"/>
        <v>0</v>
      </c>
      <c r="BF42" s="223">
        <f t="shared" si="183"/>
        <v>0</v>
      </c>
      <c r="BG42" s="289" t="str">
        <f t="shared" si="184"/>
        <v>0</v>
      </c>
      <c r="BH42" s="289">
        <f t="shared" si="185"/>
        <v>1</v>
      </c>
    </row>
    <row r="43" spans="1:60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5">
        <v>5029</v>
      </c>
      <c r="Z43" s="210">
        <v>5046</v>
      </c>
      <c r="AA43" s="210">
        <v>4887</v>
      </c>
      <c r="AB43" s="210">
        <f>+AB38+AB39+AB40+AB41+AB42</f>
        <v>5062</v>
      </c>
      <c r="AC43" s="210">
        <v>5449</v>
      </c>
      <c r="AD43" s="210">
        <v>5589</v>
      </c>
      <c r="AE43" s="210">
        <v>5354</v>
      </c>
      <c r="AF43" s="210">
        <v>5338</v>
      </c>
      <c r="AG43" s="210">
        <v>4588</v>
      </c>
      <c r="AH43" s="210">
        <v>4365</v>
      </c>
      <c r="AI43" s="210">
        <v>4349</v>
      </c>
      <c r="AJ43" s="210"/>
      <c r="AK43" s="210"/>
      <c r="AL43" s="153"/>
      <c r="AM43" s="59">
        <f t="shared" ref="AM43:AT43" si="186">IF(C43=0,"0",C43-O43)</f>
        <v>364</v>
      </c>
      <c r="AN43" s="178">
        <f t="shared" si="186"/>
        <v>-143</v>
      </c>
      <c r="AO43" s="178">
        <f t="shared" si="186"/>
        <v>-650</v>
      </c>
      <c r="AP43" s="178">
        <f t="shared" si="186"/>
        <v>-511</v>
      </c>
      <c r="AQ43" s="178">
        <f t="shared" si="186"/>
        <v>-423</v>
      </c>
      <c r="AR43" s="178">
        <f t="shared" si="186"/>
        <v>-360</v>
      </c>
      <c r="AS43" s="178">
        <f t="shared" si="186"/>
        <v>-606</v>
      </c>
      <c r="AT43" s="230">
        <f t="shared" si="186"/>
        <v>-1073</v>
      </c>
      <c r="AU43" s="210">
        <f t="shared" ref="AU43:AZ43" si="187">IF(W43=0,"0",K43-W43)</f>
        <v>-977</v>
      </c>
      <c r="AV43" s="210">
        <f t="shared" si="187"/>
        <v>-1179</v>
      </c>
      <c r="AW43" s="296">
        <f t="shared" si="187"/>
        <v>-1090</v>
      </c>
      <c r="AX43" s="280">
        <f t="shared" si="187"/>
        <v>-1315</v>
      </c>
      <c r="AY43" s="280">
        <f t="shared" si="187"/>
        <v>-819</v>
      </c>
      <c r="AZ43" s="280">
        <f t="shared" si="187"/>
        <v>-280</v>
      </c>
      <c r="BA43" s="280">
        <f t="shared" ref="BA43" si="188">IF(AC43=0,"0",Q43-AC43)</f>
        <v>-84</v>
      </c>
      <c r="BB43" s="280">
        <f t="shared" ref="BB43" si="189">IF(AD43=0,"0",R43-AD43)</f>
        <v>-61</v>
      </c>
      <c r="BC43" s="280">
        <f t="shared" ref="BC43" si="190">IF(AE43=0,"0",S43-AE43)</f>
        <v>-78</v>
      </c>
      <c r="BD43" s="280">
        <f t="shared" ref="BD43" si="191">IF(AF43=0,"0",T43-AF43)</f>
        <v>-165</v>
      </c>
      <c r="BE43" s="280">
        <f t="shared" ref="BE43" si="192">IF(AG43=0,"0",U43-AG43)</f>
        <v>445</v>
      </c>
      <c r="BF43" s="280">
        <f t="shared" ref="BF43" si="193">IF(AH43=0,"0",V43-AH43)</f>
        <v>689</v>
      </c>
      <c r="BG43" s="281">
        <f t="shared" ref="BG43" si="194">IF(AI43=0,"0",W43-AI43)</f>
        <v>785</v>
      </c>
      <c r="BH43" s="281" t="str">
        <f t="shared" ref="BH43" si="195">IF(AJ43=0,"0",X43-AJ43)</f>
        <v>0</v>
      </c>
    </row>
    <row r="44" spans="1:60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3"/>
      <c r="W44" s="213"/>
      <c r="X44" s="154"/>
      <c r="Y44" s="258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154"/>
      <c r="AM44" s="72"/>
      <c r="AN44" s="72"/>
      <c r="AO44" s="72"/>
      <c r="AP44" s="72"/>
      <c r="AQ44" s="72"/>
      <c r="AR44" s="72"/>
      <c r="AS44" s="72"/>
      <c r="AT44" s="213"/>
      <c r="AU44" s="213"/>
      <c r="AV44" s="283"/>
      <c r="AW44" s="265"/>
      <c r="AX44" s="246"/>
      <c r="AY44" s="246"/>
      <c r="AZ44" s="246"/>
      <c r="BA44" s="246"/>
      <c r="BB44" s="246"/>
      <c r="BC44" s="246"/>
      <c r="BD44" s="246"/>
      <c r="BE44" s="246"/>
      <c r="BF44" s="246"/>
      <c r="BG44" s="266"/>
      <c r="BH44" s="266"/>
    </row>
    <row r="45" spans="1:60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9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98"/>
      <c r="AK45" s="98"/>
      <c r="AL45" s="155"/>
      <c r="AM45" s="74">
        <f t="shared" ref="AM45:AV45" si="196">IF(C45=0,0,C45-O45)</f>
        <v>0</v>
      </c>
      <c r="AN45" s="74">
        <f t="shared" si="196"/>
        <v>0</v>
      </c>
      <c r="AO45" s="74">
        <f t="shared" si="196"/>
        <v>0</v>
      </c>
      <c r="AP45" s="74">
        <f t="shared" si="196"/>
        <v>0</v>
      </c>
      <c r="AQ45" s="74">
        <f t="shared" si="196"/>
        <v>0</v>
      </c>
      <c r="AR45" s="73">
        <f t="shared" si="196"/>
        <v>0</v>
      </c>
      <c r="AS45" s="73">
        <f t="shared" si="196"/>
        <v>0</v>
      </c>
      <c r="AT45" s="98">
        <f t="shared" si="196"/>
        <v>0</v>
      </c>
      <c r="AU45" s="98">
        <f t="shared" si="196"/>
        <v>0</v>
      </c>
      <c r="AV45" s="98">
        <f t="shared" si="196"/>
        <v>0</v>
      </c>
      <c r="AW45" s="276">
        <f t="shared" ref="AW45" si="197">IF(M45=0,0,M45-Y45)</f>
        <v>0</v>
      </c>
      <c r="AX45" s="274">
        <f>IF(N45=0,0,N45-Z45)</f>
        <v>0</v>
      </c>
      <c r="AY45" s="274">
        <f>IF(O45=0,0,O45-AA45)</f>
        <v>-58406.169999996782</v>
      </c>
      <c r="AZ45" s="274">
        <f>IF(P45=0,0,P45-AB45)</f>
        <v>-79103.169999997946</v>
      </c>
      <c r="BA45" s="274">
        <f t="shared" ref="BA45" si="198">IF(Q45=0,0,Q45-AC45)</f>
        <v>60644.080000000889</v>
      </c>
      <c r="BB45" s="274">
        <f t="shared" ref="BB45" si="199">IF(R45=0,0,R45-AD45)</f>
        <v>15404.250000002678</v>
      </c>
      <c r="BC45" s="274">
        <f t="shared" ref="BC45" si="200">IF(S45=0,0,S45-AE45)</f>
        <v>36317.659999997588</v>
      </c>
      <c r="BD45" s="274">
        <f t="shared" ref="BD45" si="201">IF(T45=0,0,T45-AF45)</f>
        <v>195843.16999999678</v>
      </c>
      <c r="BE45" s="274">
        <f t="shared" ref="BE45" si="202">IF(U45=0,0,U45-AG45)</f>
        <v>234292.5000000007</v>
      </c>
      <c r="BF45" s="274">
        <f t="shared" ref="BF45" si="203">IF(V45=0,0,V45-AH45)</f>
        <v>69782.32999999891</v>
      </c>
      <c r="BG45" s="277">
        <f t="shared" ref="BG45" si="204">IF(W45=0,0,W45-AI45)</f>
        <v>49461.769999998156</v>
      </c>
      <c r="BH45" s="277">
        <f t="shared" ref="BH45" si="205">IF(X45=0,0,X45-AJ45)</f>
        <v>628462</v>
      </c>
    </row>
    <row r="46" spans="1:60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9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98"/>
      <c r="AK46" s="98"/>
      <c r="AL46" s="155"/>
      <c r="AM46" s="74">
        <f t="shared" ref="AM46:AV46" si="206">IF(C46=0,0,C46-O46)</f>
        <v>0</v>
      </c>
      <c r="AN46" s="74">
        <f t="shared" si="206"/>
        <v>0</v>
      </c>
      <c r="AO46" s="74">
        <f t="shared" si="206"/>
        <v>0</v>
      </c>
      <c r="AP46" s="74">
        <f t="shared" si="206"/>
        <v>0</v>
      </c>
      <c r="AQ46" s="74">
        <f t="shared" si="206"/>
        <v>0</v>
      </c>
      <c r="AR46" s="73">
        <f t="shared" si="206"/>
        <v>0</v>
      </c>
      <c r="AS46" s="73">
        <f t="shared" si="206"/>
        <v>0</v>
      </c>
      <c r="AT46" s="98">
        <f t="shared" si="206"/>
        <v>0</v>
      </c>
      <c r="AU46" s="98">
        <f t="shared" si="206"/>
        <v>0</v>
      </c>
      <c r="AV46" s="98">
        <f t="shared" si="206"/>
        <v>0</v>
      </c>
      <c r="AW46" s="276">
        <f t="shared" ref="AW46" si="207">IF(M46=0,0,M46-Y46)</f>
        <v>0</v>
      </c>
      <c r="AX46" s="274">
        <f>IF(N46=0,0,N46-Z46)</f>
        <v>0</v>
      </c>
      <c r="AY46" s="274">
        <f>IF(O46=0,0,O46-AA46)</f>
        <v>-49594.82999999926</v>
      </c>
      <c r="AZ46" s="274">
        <f>IF(P46=0,0,P46-AB46)</f>
        <v>-110955.99999999988</v>
      </c>
      <c r="BA46" s="274">
        <f t="shared" ref="BA46" si="208">IF(Q46=0,0,Q46-AC46)</f>
        <v>-474.45000000059372</v>
      </c>
      <c r="BB46" s="274">
        <f t="shared" ref="BB46" si="209">IF(R46=0,0,R46-AD46)</f>
        <v>19314.309999999125</v>
      </c>
      <c r="BC46" s="274">
        <f t="shared" ref="BC46" si="210">IF(S46=0,0,S46-AE46)</f>
        <v>-56074.769999999553</v>
      </c>
      <c r="BD46" s="274">
        <f t="shared" ref="BD46" si="211">IF(T46=0,0,T46-AF46)</f>
        <v>-80084.549999999057</v>
      </c>
      <c r="BE46" s="274">
        <f t="shared" ref="BE46" si="212">IF(U46=0,0,U46-AG46)</f>
        <v>-77573.499999999302</v>
      </c>
      <c r="BF46" s="274">
        <f t="shared" ref="BF46" si="213">IF(V46=0,0,V46-AH46)</f>
        <v>-39498.559999999881</v>
      </c>
      <c r="BG46" s="277">
        <f t="shared" ref="BG46" si="214">IF(W46=0,0,W46-AI46)</f>
        <v>-53829.770000000717</v>
      </c>
      <c r="BH46" s="277">
        <f t="shared" ref="BH46" si="215">IF(X46=0,0,X46-AJ46)</f>
        <v>292958</v>
      </c>
    </row>
    <row r="47" spans="1:60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9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98"/>
      <c r="AK47" s="98"/>
      <c r="AL47" s="155"/>
      <c r="AM47" s="74">
        <f t="shared" ref="AM47:AV49" si="216">IF(C47=0,0,C47-O47)</f>
        <v>0</v>
      </c>
      <c r="AN47" s="74">
        <f t="shared" si="216"/>
        <v>0</v>
      </c>
      <c r="AO47" s="74">
        <f t="shared" si="216"/>
        <v>0</v>
      </c>
      <c r="AP47" s="74">
        <f t="shared" si="216"/>
        <v>0</v>
      </c>
      <c r="AQ47" s="74">
        <f t="shared" si="216"/>
        <v>0</v>
      </c>
      <c r="AR47" s="73">
        <f t="shared" si="216"/>
        <v>0</v>
      </c>
      <c r="AS47" s="73">
        <f t="shared" si="216"/>
        <v>0</v>
      </c>
      <c r="AT47" s="98">
        <f t="shared" si="216"/>
        <v>0</v>
      </c>
      <c r="AU47" s="98">
        <f t="shared" si="216"/>
        <v>0</v>
      </c>
      <c r="AV47" s="98">
        <f t="shared" si="216"/>
        <v>0</v>
      </c>
      <c r="AW47" s="276">
        <f t="shared" ref="AW47:AW49" si="217">IF(M47=0,0,M47-Y47)</f>
        <v>0</v>
      </c>
      <c r="AX47" s="274">
        <f t="shared" ref="AX47:AZ49" si="218">IF(N47=0,0,N47-Z47)</f>
        <v>0</v>
      </c>
      <c r="AY47" s="274">
        <f t="shared" si="218"/>
        <v>1740.639999999963</v>
      </c>
      <c r="AZ47" s="274">
        <f t="shared" si="218"/>
        <v>3786.9599999999846</v>
      </c>
      <c r="BA47" s="274">
        <f t="shared" ref="BA47:BA49" si="219">IF(Q47=0,0,Q47-AC47)</f>
        <v>1194.6100000000188</v>
      </c>
      <c r="BB47" s="274">
        <f t="shared" ref="BB47:BB49" si="220">IF(R47=0,0,R47-AD47)</f>
        <v>1366.25</v>
      </c>
      <c r="BC47" s="274">
        <f t="shared" ref="BC47:BC49" si="221">IF(S47=0,0,S47-AE47)</f>
        <v>-642.02999999999156</v>
      </c>
      <c r="BD47" s="274">
        <f t="shared" ref="BD47:BD49" si="222">IF(T47=0,0,T47-AF47)</f>
        <v>7308.4700000000084</v>
      </c>
      <c r="BE47" s="274">
        <f t="shared" ref="BE47:BE49" si="223">IF(U47=0,0,U47-AG47)</f>
        <v>-2235.1399999999921</v>
      </c>
      <c r="BF47" s="274">
        <f t="shared" ref="BF47:BF49" si="224">IF(V47=0,0,V47-AH47)</f>
        <v>-999.76000000003114</v>
      </c>
      <c r="BG47" s="277">
        <f t="shared" ref="BG47:BG49" si="225">IF(W47=0,0,W47-AI47)</f>
        <v>-2523.9000000000087</v>
      </c>
      <c r="BH47" s="277">
        <f t="shared" ref="BH47:BH49" si="226">IF(X47=0,0,X47-AJ47)</f>
        <v>18157</v>
      </c>
    </row>
    <row r="48" spans="1:60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9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98"/>
      <c r="AK48" s="98"/>
      <c r="AL48" s="155"/>
      <c r="AM48" s="74">
        <f t="shared" si="216"/>
        <v>0</v>
      </c>
      <c r="AN48" s="74">
        <f t="shared" si="216"/>
        <v>0</v>
      </c>
      <c r="AO48" s="74">
        <f t="shared" si="216"/>
        <v>0</v>
      </c>
      <c r="AP48" s="74">
        <f t="shared" si="216"/>
        <v>0</v>
      </c>
      <c r="AQ48" s="74">
        <f t="shared" si="216"/>
        <v>0</v>
      </c>
      <c r="AR48" s="73">
        <f t="shared" si="216"/>
        <v>0</v>
      </c>
      <c r="AS48" s="73">
        <f t="shared" si="216"/>
        <v>0</v>
      </c>
      <c r="AT48" s="98">
        <f t="shared" si="216"/>
        <v>0</v>
      </c>
      <c r="AU48" s="98">
        <f t="shared" si="216"/>
        <v>0</v>
      </c>
      <c r="AV48" s="98">
        <f t="shared" si="216"/>
        <v>0</v>
      </c>
      <c r="AW48" s="276">
        <f t="shared" si="217"/>
        <v>0</v>
      </c>
      <c r="AX48" s="274">
        <f t="shared" si="218"/>
        <v>0</v>
      </c>
      <c r="AY48" s="274">
        <f t="shared" si="218"/>
        <v>79474.93000000008</v>
      </c>
      <c r="AZ48" s="274">
        <f t="shared" si="218"/>
        <v>145327.46</v>
      </c>
      <c r="BA48" s="274">
        <f t="shared" si="219"/>
        <v>87139.400000000081</v>
      </c>
      <c r="BB48" s="274">
        <f t="shared" si="220"/>
        <v>34162.160000000164</v>
      </c>
      <c r="BC48" s="274">
        <f t="shared" si="221"/>
        <v>-11240.679999999906</v>
      </c>
      <c r="BD48" s="274">
        <f t="shared" si="222"/>
        <v>5763.7900000000373</v>
      </c>
      <c r="BE48" s="274">
        <f t="shared" si="223"/>
        <v>-19130.489999999932</v>
      </c>
      <c r="BF48" s="274">
        <f t="shared" si="224"/>
        <v>-25823.530000000144</v>
      </c>
      <c r="BG48" s="277">
        <f t="shared" si="225"/>
        <v>13429.929999999906</v>
      </c>
      <c r="BH48" s="277">
        <f t="shared" si="226"/>
        <v>118976</v>
      </c>
    </row>
    <row r="49" spans="1:60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9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98"/>
      <c r="AK49" s="98"/>
      <c r="AL49" s="155"/>
      <c r="AM49" s="74">
        <f t="shared" si="216"/>
        <v>0</v>
      </c>
      <c r="AN49" s="74">
        <f t="shared" si="216"/>
        <v>0</v>
      </c>
      <c r="AO49" s="74">
        <f t="shared" si="216"/>
        <v>0</v>
      </c>
      <c r="AP49" s="74">
        <f t="shared" si="216"/>
        <v>0</v>
      </c>
      <c r="AQ49" s="74">
        <f t="shared" si="216"/>
        <v>0</v>
      </c>
      <c r="AR49" s="73">
        <f t="shared" si="216"/>
        <v>0</v>
      </c>
      <c r="AS49" s="73">
        <f t="shared" si="216"/>
        <v>0</v>
      </c>
      <c r="AT49" s="98">
        <f t="shared" si="216"/>
        <v>0</v>
      </c>
      <c r="AU49" s="98">
        <f t="shared" si="216"/>
        <v>0</v>
      </c>
      <c r="AV49" s="98">
        <f t="shared" si="216"/>
        <v>0</v>
      </c>
      <c r="AW49" s="276">
        <f t="shared" si="217"/>
        <v>0</v>
      </c>
      <c r="AX49" s="274">
        <f t="shared" si="218"/>
        <v>0</v>
      </c>
      <c r="AY49" s="274">
        <f t="shared" si="218"/>
        <v>209519.54</v>
      </c>
      <c r="AZ49" s="274">
        <f t="shared" si="218"/>
        <v>97513.290000000037</v>
      </c>
      <c r="BA49" s="274">
        <f t="shared" si="219"/>
        <v>33088.619999999995</v>
      </c>
      <c r="BB49" s="274">
        <f t="shared" si="220"/>
        <v>-21582.73000000004</v>
      </c>
      <c r="BC49" s="274">
        <f t="shared" si="221"/>
        <v>-173488.22000000003</v>
      </c>
      <c r="BD49" s="274">
        <f t="shared" si="222"/>
        <v>-28334.100000000035</v>
      </c>
      <c r="BE49" s="274">
        <f t="shared" si="223"/>
        <v>-12355.720000000001</v>
      </c>
      <c r="BF49" s="274">
        <f t="shared" si="224"/>
        <v>21148.539999999979</v>
      </c>
      <c r="BG49" s="277">
        <f t="shared" si="225"/>
        <v>-59458.03</v>
      </c>
      <c r="BH49" s="277">
        <f t="shared" si="226"/>
        <v>183646</v>
      </c>
    </row>
    <row r="50" spans="1:60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9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98"/>
      <c r="AK50" s="98"/>
      <c r="AL50" s="155"/>
      <c r="AM50" s="74">
        <f>C50-O50</f>
        <v>-10892.270000001183</v>
      </c>
      <c r="AN50" s="74">
        <f t="shared" ref="AN50:AT50" si="227">IF(D50=0,0,D50-P50)</f>
        <v>-219551.44000000181</v>
      </c>
      <c r="AO50" s="74">
        <f t="shared" si="227"/>
        <v>-88053.799999996088</v>
      </c>
      <c r="AP50" s="74">
        <f t="shared" si="227"/>
        <v>-102293.470000003</v>
      </c>
      <c r="AQ50" s="74">
        <f t="shared" si="227"/>
        <v>-291725.92999999621</v>
      </c>
      <c r="AR50" s="73">
        <f t="shared" si="227"/>
        <v>-279033.15000000107</v>
      </c>
      <c r="AS50" s="73">
        <f t="shared" si="227"/>
        <v>-186908.25000000931</v>
      </c>
      <c r="AT50" s="98">
        <f t="shared" si="227"/>
        <v>-401802.58999999799</v>
      </c>
      <c r="AU50" s="98">
        <f t="shared" ref="AU50:AZ50" si="228">IF(W50=0,0,K50-W50)</f>
        <v>71240.360000004992</v>
      </c>
      <c r="AV50" s="98">
        <f t="shared" si="228"/>
        <v>-123641.8599999994</v>
      </c>
      <c r="AW50" s="276">
        <f t="shared" si="228"/>
        <v>-163959.98999999906</v>
      </c>
      <c r="AX50" s="274">
        <f t="shared" si="228"/>
        <v>86543.629999993835</v>
      </c>
      <c r="AY50" s="274">
        <f t="shared" si="228"/>
        <v>182734.20000000484</v>
      </c>
      <c r="AZ50" s="274">
        <f t="shared" si="228"/>
        <v>56568.5400000019</v>
      </c>
      <c r="BA50" s="274">
        <f t="shared" ref="BA50" si="229">IF(AC50=0,0,Q50-AC50)</f>
        <v>181592.26000000071</v>
      </c>
      <c r="BB50" s="274">
        <f t="shared" ref="BB50" si="230">IF(AD50=0,0,R50-AD50)</f>
        <v>48664.380000000354</v>
      </c>
      <c r="BC50" s="274">
        <f t="shared" ref="BC50" si="231">IF(AE50=0,0,S50-AE50)</f>
        <v>-205128.43000000156</v>
      </c>
      <c r="BD50" s="274">
        <f t="shared" ref="BD50" si="232">IF(AF50=0,0,T50-AF50)</f>
        <v>100496.53999999631</v>
      </c>
      <c r="BE50" s="274">
        <f t="shared" ref="BE50" si="233">IF(AG50=0,0,U50-AG50)</f>
        <v>122997.56000000029</v>
      </c>
      <c r="BF50" s="274">
        <f t="shared" ref="BF50" si="234">IF(AH50=0,0,V50-AH50)</f>
        <v>24608.990000000456</v>
      </c>
      <c r="BG50" s="277">
        <f t="shared" ref="BG50" si="235">IF(AI50=0,0,W50-AI50)</f>
        <v>-52919.830000003101</v>
      </c>
      <c r="BH50" s="277">
        <f t="shared" ref="BH50" si="236">IF(AJ50=0,0,X50-AJ50)</f>
        <v>0</v>
      </c>
    </row>
    <row r="51" spans="1:60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9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74"/>
      <c r="AN51" s="74"/>
      <c r="AO51" s="74"/>
      <c r="AP51" s="74"/>
      <c r="AQ51" s="74"/>
      <c r="AR51" s="73"/>
      <c r="AS51" s="73"/>
      <c r="AT51" s="98"/>
      <c r="AU51" s="98"/>
      <c r="AV51" s="98"/>
      <c r="AW51" s="276"/>
      <c r="AX51" s="274"/>
      <c r="AY51" s="274"/>
      <c r="AZ51" s="274"/>
      <c r="BA51" s="274"/>
      <c r="BB51" s="274"/>
      <c r="BC51" s="274"/>
      <c r="BD51" s="274"/>
      <c r="BE51" s="274"/>
      <c r="BF51" s="274"/>
      <c r="BG51" s="277"/>
      <c r="BH51" s="277"/>
    </row>
    <row r="52" spans="1:60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9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98"/>
      <c r="AK52" s="98"/>
      <c r="AL52" s="155"/>
      <c r="AM52" s="74">
        <f t="shared" ref="AM52:AV52" si="237">IF(C52=0,0,C52-O52)</f>
        <v>0</v>
      </c>
      <c r="AN52" s="74">
        <f t="shared" si="237"/>
        <v>0</v>
      </c>
      <c r="AO52" s="74">
        <f t="shared" si="237"/>
        <v>0</v>
      </c>
      <c r="AP52" s="74">
        <f t="shared" si="237"/>
        <v>0</v>
      </c>
      <c r="AQ52" s="74">
        <f t="shared" si="237"/>
        <v>0</v>
      </c>
      <c r="AR52" s="73">
        <f t="shared" si="237"/>
        <v>0</v>
      </c>
      <c r="AS52" s="73">
        <f t="shared" si="237"/>
        <v>0</v>
      </c>
      <c r="AT52" s="98">
        <f t="shared" si="237"/>
        <v>0</v>
      </c>
      <c r="AU52" s="98">
        <f t="shared" si="237"/>
        <v>0</v>
      </c>
      <c r="AV52" s="98">
        <f t="shared" si="237"/>
        <v>0</v>
      </c>
      <c r="AW52" s="276">
        <f t="shared" ref="AW52" si="238">IF(M52=0,0,M52-Y52)</f>
        <v>0</v>
      </c>
      <c r="AX52" s="274">
        <f>IF(N52=0,0,N52-Z52)</f>
        <v>0</v>
      </c>
      <c r="AY52" s="274">
        <f>IF(O52=0,0,O52-AA52)</f>
        <v>-66140.449999999721</v>
      </c>
      <c r="AZ52" s="274">
        <f>IF(P52=0,0,P52-AB52)</f>
        <v>-63951.840000001714</v>
      </c>
      <c r="BA52" s="274">
        <f t="shared" ref="BA52" si="239">IF(Q52=0,0,Q52-AC52)</f>
        <v>-106495.35999999836</v>
      </c>
      <c r="BB52" s="274">
        <f t="shared" ref="BB52" si="240">IF(R52=0,0,R52-AD52)</f>
        <v>14635.119999999413</v>
      </c>
      <c r="BC52" s="274">
        <f t="shared" ref="BC52" si="241">IF(S52=0,0,S52-AE52)</f>
        <v>94676.980000000563</v>
      </c>
      <c r="BD52" s="274">
        <f t="shared" ref="BD52" si="242">IF(T52=0,0,T52-AF52)</f>
        <v>105428.69</v>
      </c>
      <c r="BE52" s="274">
        <f t="shared" ref="BE52" si="243">IF(U52=0,0,U52-AG52)</f>
        <v>211402.93000000005</v>
      </c>
      <c r="BF52" s="274">
        <f t="shared" ref="BF52" si="244">IF(V52=0,0,V52-AH52)</f>
        <v>240841.26000000094</v>
      </c>
      <c r="BG52" s="277">
        <f t="shared" ref="BG52" si="245">IF(W52=0,0,W52-AI52)</f>
        <v>143616.16999999975</v>
      </c>
      <c r="BH52" s="277">
        <f t="shared" ref="BH52" si="246">IF(X52=0,0,X52-AJ52)</f>
        <v>384599</v>
      </c>
    </row>
    <row r="53" spans="1:60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9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98"/>
      <c r="AK53" s="98"/>
      <c r="AL53" s="155"/>
      <c r="AM53" s="74">
        <f t="shared" ref="AM53:AV53" si="247">IF(C53=0,0,C53-O53)</f>
        <v>0</v>
      </c>
      <c r="AN53" s="74">
        <f t="shared" si="247"/>
        <v>0</v>
      </c>
      <c r="AO53" s="74">
        <f t="shared" si="247"/>
        <v>0</v>
      </c>
      <c r="AP53" s="74">
        <f t="shared" si="247"/>
        <v>0</v>
      </c>
      <c r="AQ53" s="74">
        <f t="shared" si="247"/>
        <v>0</v>
      </c>
      <c r="AR53" s="73">
        <f t="shared" si="247"/>
        <v>0</v>
      </c>
      <c r="AS53" s="73">
        <f t="shared" si="247"/>
        <v>0</v>
      </c>
      <c r="AT53" s="98">
        <f t="shared" si="247"/>
        <v>0</v>
      </c>
      <c r="AU53" s="98">
        <f t="shared" si="247"/>
        <v>0</v>
      </c>
      <c r="AV53" s="98">
        <f t="shared" si="247"/>
        <v>0</v>
      </c>
      <c r="AW53" s="276">
        <f t="shared" ref="AW53" si="248">IF(M53=0,0,M53-Y53)</f>
        <v>0</v>
      </c>
      <c r="AX53" s="274">
        <f>IF(N53=0,0,N53-Z53)</f>
        <v>0</v>
      </c>
      <c r="AY53" s="274">
        <f>IF(O53=0,0,O53-AA53)</f>
        <v>-22494.910000001197</v>
      </c>
      <c r="AZ53" s="274">
        <f>IF(P53=0,0,P53-AB53)</f>
        <v>-90595.439999999071</v>
      </c>
      <c r="BA53" s="274">
        <f t="shared" ref="BA53" si="249">IF(Q53=0,0,Q53-AC53)</f>
        <v>-105830.46000000054</v>
      </c>
      <c r="BB53" s="274">
        <f t="shared" ref="BB53" si="250">IF(R53=0,0,R53-AD53)</f>
        <v>8436.8599999998696</v>
      </c>
      <c r="BC53" s="274">
        <f t="shared" ref="BC53" si="251">IF(S53=0,0,S53-AE53)</f>
        <v>-20537.899999999849</v>
      </c>
      <c r="BD53" s="274">
        <f t="shared" ref="BD53" si="252">IF(T53=0,0,T53-AF53)</f>
        <v>-28546.159999999625</v>
      </c>
      <c r="BE53" s="274">
        <f t="shared" ref="BE53" si="253">IF(U53=0,0,U53-AG53)</f>
        <v>-61273.449999999255</v>
      </c>
      <c r="BF53" s="274">
        <f t="shared" ref="BF53" si="254">IF(V53=0,0,V53-AH53)</f>
        <v>-16849.339999999269</v>
      </c>
      <c r="BG53" s="277">
        <f t="shared" ref="BG53" si="255">IF(W53=0,0,W53-AI53)</f>
        <v>-33797.469999999623</v>
      </c>
      <c r="BH53" s="277">
        <f t="shared" ref="BH53" si="256">IF(X53=0,0,X53-AJ53)</f>
        <v>250388</v>
      </c>
    </row>
    <row r="54" spans="1:60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9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98"/>
      <c r="AK54" s="98"/>
      <c r="AL54" s="155"/>
      <c r="AM54" s="74">
        <f t="shared" ref="AM54:AV56" si="257">IF(C54=0,0,C54-O54)</f>
        <v>0</v>
      </c>
      <c r="AN54" s="74">
        <f t="shared" si="257"/>
        <v>0</v>
      </c>
      <c r="AO54" s="74">
        <f t="shared" si="257"/>
        <v>0</v>
      </c>
      <c r="AP54" s="74">
        <f t="shared" si="257"/>
        <v>0</v>
      </c>
      <c r="AQ54" s="74">
        <f t="shared" si="257"/>
        <v>0</v>
      </c>
      <c r="AR54" s="73">
        <f t="shared" si="257"/>
        <v>0</v>
      </c>
      <c r="AS54" s="73">
        <f t="shared" si="257"/>
        <v>0</v>
      </c>
      <c r="AT54" s="98">
        <f t="shared" si="257"/>
        <v>0</v>
      </c>
      <c r="AU54" s="98">
        <f t="shared" si="257"/>
        <v>0</v>
      </c>
      <c r="AV54" s="98">
        <f t="shared" si="257"/>
        <v>0</v>
      </c>
      <c r="AW54" s="276">
        <f t="shared" ref="AW54:AW56" si="258">IF(M54=0,0,M54-Y54)</f>
        <v>0</v>
      </c>
      <c r="AX54" s="274">
        <f t="shared" ref="AX54:AZ56" si="259">IF(N54=0,0,N54-Z54)</f>
        <v>0</v>
      </c>
      <c r="AY54" s="274">
        <f t="shared" si="259"/>
        <v>-1819.4799999999977</v>
      </c>
      <c r="AZ54" s="274">
        <f t="shared" si="259"/>
        <v>1470.8000000000029</v>
      </c>
      <c r="BA54" s="274">
        <f t="shared" ref="BA54:BA56" si="260">IF(Q54=0,0,Q54-AC54)</f>
        <v>-1085.039999999979</v>
      </c>
      <c r="BB54" s="274">
        <f t="shared" ref="BB54:BB56" si="261">IF(R54=0,0,R54-AD54)</f>
        <v>1044.1899999999969</v>
      </c>
      <c r="BC54" s="274">
        <f t="shared" ref="BC54:BC56" si="262">IF(S54=0,0,S54-AE54)</f>
        <v>1769.8800000000028</v>
      </c>
      <c r="BD54" s="274">
        <f t="shared" ref="BD54:BD56" si="263">IF(T54=0,0,T54-AF54)</f>
        <v>2322.3199999999906</v>
      </c>
      <c r="BE54" s="274">
        <f t="shared" ref="BE54:BE56" si="264">IF(U54=0,0,U54-AG54)</f>
        <v>4264.3499999999931</v>
      </c>
      <c r="BF54" s="274">
        <f t="shared" ref="BF54:BF56" si="265">IF(V54=0,0,V54-AH54)</f>
        <v>2843.74</v>
      </c>
      <c r="BG54" s="277">
        <f t="shared" ref="BG54:BG56" si="266">IF(W54=0,0,W54-AI54)</f>
        <v>3020.4699999999921</v>
      </c>
      <c r="BH54" s="277">
        <f t="shared" ref="BH54:BH56" si="267">IF(X54=0,0,X54-AJ54)</f>
        <v>11208</v>
      </c>
    </row>
    <row r="55" spans="1:60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9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98"/>
      <c r="AK55" s="98"/>
      <c r="AL55" s="155"/>
      <c r="AM55" s="74">
        <f t="shared" si="257"/>
        <v>0</v>
      </c>
      <c r="AN55" s="74">
        <f t="shared" si="257"/>
        <v>0</v>
      </c>
      <c r="AO55" s="74">
        <f t="shared" si="257"/>
        <v>0</v>
      </c>
      <c r="AP55" s="74">
        <f t="shared" si="257"/>
        <v>0</v>
      </c>
      <c r="AQ55" s="74">
        <f t="shared" si="257"/>
        <v>0</v>
      </c>
      <c r="AR55" s="73">
        <f t="shared" si="257"/>
        <v>0</v>
      </c>
      <c r="AS55" s="73">
        <f t="shared" si="257"/>
        <v>0</v>
      </c>
      <c r="AT55" s="98">
        <f t="shared" si="257"/>
        <v>0</v>
      </c>
      <c r="AU55" s="98">
        <f t="shared" si="257"/>
        <v>0</v>
      </c>
      <c r="AV55" s="98">
        <f t="shared" si="257"/>
        <v>0</v>
      </c>
      <c r="AW55" s="276">
        <f t="shared" si="258"/>
        <v>0</v>
      </c>
      <c r="AX55" s="274">
        <f t="shared" si="259"/>
        <v>0</v>
      </c>
      <c r="AY55" s="274">
        <f t="shared" si="259"/>
        <v>-6443.9699999999866</v>
      </c>
      <c r="AZ55" s="274">
        <f t="shared" si="259"/>
        <v>93314.640000000145</v>
      </c>
      <c r="BA55" s="274">
        <f t="shared" si="260"/>
        <v>85657.550000000032</v>
      </c>
      <c r="BB55" s="274">
        <f t="shared" si="261"/>
        <v>49915.339999999946</v>
      </c>
      <c r="BC55" s="274">
        <f t="shared" si="262"/>
        <v>24328.410000000011</v>
      </c>
      <c r="BD55" s="274">
        <f t="shared" si="263"/>
        <v>31584.449999999946</v>
      </c>
      <c r="BE55" s="274">
        <f t="shared" si="264"/>
        <v>14076.17000000002</v>
      </c>
      <c r="BF55" s="274">
        <f t="shared" si="265"/>
        <v>-2275.7900000000445</v>
      </c>
      <c r="BG55" s="277">
        <f t="shared" si="266"/>
        <v>22493.479999999996</v>
      </c>
      <c r="BH55" s="277">
        <f t="shared" si="267"/>
        <v>69484</v>
      </c>
    </row>
    <row r="56" spans="1:60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9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98"/>
      <c r="AK56" s="98"/>
      <c r="AL56" s="155"/>
      <c r="AM56" s="74">
        <f t="shared" si="257"/>
        <v>0</v>
      </c>
      <c r="AN56" s="74">
        <f t="shared" si="257"/>
        <v>0</v>
      </c>
      <c r="AO56" s="74">
        <f t="shared" si="257"/>
        <v>0</v>
      </c>
      <c r="AP56" s="74">
        <f t="shared" si="257"/>
        <v>0</v>
      </c>
      <c r="AQ56" s="74">
        <f t="shared" si="257"/>
        <v>0</v>
      </c>
      <c r="AR56" s="73">
        <f t="shared" si="257"/>
        <v>0</v>
      </c>
      <c r="AS56" s="73">
        <f t="shared" si="257"/>
        <v>0</v>
      </c>
      <c r="AT56" s="98">
        <f t="shared" si="257"/>
        <v>0</v>
      </c>
      <c r="AU56" s="98">
        <f t="shared" si="257"/>
        <v>0</v>
      </c>
      <c r="AV56" s="98">
        <f t="shared" si="257"/>
        <v>0</v>
      </c>
      <c r="AW56" s="276">
        <f t="shared" si="258"/>
        <v>0</v>
      </c>
      <c r="AX56" s="274">
        <f t="shared" si="259"/>
        <v>0</v>
      </c>
      <c r="AY56" s="274">
        <f t="shared" si="259"/>
        <v>202761.16</v>
      </c>
      <c r="AZ56" s="274">
        <f t="shared" si="259"/>
        <v>76134.349999999977</v>
      </c>
      <c r="BA56" s="274">
        <f t="shared" si="260"/>
        <v>-62376.76</v>
      </c>
      <c r="BB56" s="274">
        <f t="shared" si="261"/>
        <v>-22809.17</v>
      </c>
      <c r="BC56" s="274">
        <f t="shared" si="262"/>
        <v>-6433.9199999999983</v>
      </c>
      <c r="BD56" s="274">
        <f t="shared" si="263"/>
        <v>17754.580000000002</v>
      </c>
      <c r="BE56" s="274">
        <f t="shared" si="264"/>
        <v>2603.6399999999994</v>
      </c>
      <c r="BF56" s="274">
        <f t="shared" si="265"/>
        <v>15759.770000000004</v>
      </c>
      <c r="BG56" s="277">
        <f t="shared" si="266"/>
        <v>39113.78</v>
      </c>
      <c r="BH56" s="277">
        <f t="shared" si="267"/>
        <v>53527</v>
      </c>
    </row>
    <row r="57" spans="1:60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9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98"/>
      <c r="AK57" s="98"/>
      <c r="AL57" s="155"/>
      <c r="AM57" s="74">
        <f>C57-O57</f>
        <v>-162634.51999999909</v>
      </c>
      <c r="AN57" s="74">
        <f t="shared" ref="AN57:AT57" si="268">IF(D57=0,0,D57-P57)</f>
        <v>-156414.24000000092</v>
      </c>
      <c r="AO57" s="74">
        <f t="shared" si="268"/>
        <v>-123266.69000000157</v>
      </c>
      <c r="AP57" s="74">
        <f t="shared" si="268"/>
        <v>-19930.760000000242</v>
      </c>
      <c r="AQ57" s="74">
        <f t="shared" si="268"/>
        <v>-155298.61000000278</v>
      </c>
      <c r="AR57" s="73">
        <f t="shared" si="268"/>
        <v>-340360.17000000109</v>
      </c>
      <c r="AS57" s="73">
        <f t="shared" si="268"/>
        <v>-304580.9000000034</v>
      </c>
      <c r="AT57" s="98">
        <f t="shared" si="268"/>
        <v>-266912.04000000388</v>
      </c>
      <c r="AU57" s="98">
        <f t="shared" ref="AU57:AZ57" si="269">IF(W57=0,0,K57-W57)</f>
        <v>-344607.25000000128</v>
      </c>
      <c r="AV57" s="98">
        <f t="shared" si="269"/>
        <v>-195598.90000000002</v>
      </c>
      <c r="AW57" s="276">
        <f t="shared" si="269"/>
        <v>-172189.31999999995</v>
      </c>
      <c r="AX57" s="274">
        <f t="shared" si="269"/>
        <v>-166122.72000000253</v>
      </c>
      <c r="AY57" s="274">
        <f t="shared" si="269"/>
        <v>105862.88000000152</v>
      </c>
      <c r="AZ57" s="274">
        <f t="shared" si="269"/>
        <v>16372.509999999078</v>
      </c>
      <c r="BA57" s="274">
        <f t="shared" ref="BA57" si="270">IF(AC57=0,0,Q57-AC57)</f>
        <v>-190129.31999999867</v>
      </c>
      <c r="BB57" s="274">
        <f t="shared" ref="BB57" si="271">IF(AD57=0,0,R57-AD57)</f>
        <v>51221.239999997662</v>
      </c>
      <c r="BC57" s="274">
        <f t="shared" ref="BC57" si="272">IF(AE57=0,0,S57-AE57)</f>
        <v>93803.190000000526</v>
      </c>
      <c r="BD57" s="274">
        <f t="shared" ref="BD57" si="273">IF(AF57=0,0,T57-AF57)</f>
        <v>128544.42000000086</v>
      </c>
      <c r="BE57" s="274">
        <f t="shared" ref="BE57" si="274">IF(AG57=0,0,U57-AG57)</f>
        <v>171073.61000000068</v>
      </c>
      <c r="BF57" s="274">
        <f t="shared" ref="BF57" si="275">IF(AH57=0,0,V57-AH57)</f>
        <v>240319.85000000254</v>
      </c>
      <c r="BG57" s="277">
        <f t="shared" ref="BG57" si="276">IF(AI57=0,0,W57-AI57)</f>
        <v>174446.02000000037</v>
      </c>
      <c r="BH57" s="277">
        <f t="shared" ref="BH57" si="277">IF(AJ57=0,0,X57-AJ57)</f>
        <v>0</v>
      </c>
    </row>
    <row r="58" spans="1:60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9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74"/>
      <c r="AN58" s="74"/>
      <c r="AO58" s="74"/>
      <c r="AP58" s="74"/>
      <c r="AQ58" s="74"/>
      <c r="AR58" s="73"/>
      <c r="AS58" s="73"/>
      <c r="AT58" s="98"/>
      <c r="AU58" s="98"/>
      <c r="AV58" s="98"/>
      <c r="AW58" s="276"/>
      <c r="AX58" s="274"/>
      <c r="AY58" s="274"/>
      <c r="AZ58" s="274"/>
      <c r="BA58" s="274"/>
      <c r="BB58" s="274"/>
      <c r="BC58" s="274"/>
      <c r="BD58" s="274"/>
      <c r="BE58" s="274"/>
      <c r="BF58" s="274"/>
      <c r="BG58" s="277"/>
      <c r="BH58" s="277"/>
    </row>
    <row r="59" spans="1:60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9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98"/>
      <c r="AK59" s="98"/>
      <c r="AL59" s="155"/>
      <c r="AM59" s="74">
        <f t="shared" ref="AM59:AV59" si="278">IF(C59=0,0,C59-O59)</f>
        <v>0</v>
      </c>
      <c r="AN59" s="74">
        <f t="shared" si="278"/>
        <v>0</v>
      </c>
      <c r="AO59" s="74">
        <f t="shared" si="278"/>
        <v>0</v>
      </c>
      <c r="AP59" s="74">
        <f t="shared" si="278"/>
        <v>0</v>
      </c>
      <c r="AQ59" s="74">
        <f t="shared" si="278"/>
        <v>0</v>
      </c>
      <c r="AR59" s="73">
        <f t="shared" si="278"/>
        <v>0</v>
      </c>
      <c r="AS59" s="73">
        <f t="shared" si="278"/>
        <v>0</v>
      </c>
      <c r="AT59" s="98">
        <f t="shared" si="278"/>
        <v>0</v>
      </c>
      <c r="AU59" s="98">
        <f t="shared" si="278"/>
        <v>0</v>
      </c>
      <c r="AV59" s="98">
        <f t="shared" si="278"/>
        <v>0</v>
      </c>
      <c r="AW59" s="276">
        <f t="shared" ref="AW59" si="279">IF(M59=0,0,M59-Y59)</f>
        <v>0</v>
      </c>
      <c r="AX59" s="274">
        <f>IF(N59=0,0,N59-Z59)</f>
        <v>0</v>
      </c>
      <c r="AY59" s="274">
        <f>IF(O59=0,0,O59-AA59)</f>
        <v>-1516404.3899999976</v>
      </c>
      <c r="AZ59" s="274">
        <f>IF(P59=0,0,P59-AB59)</f>
        <v>-1574392.159999999</v>
      </c>
      <c r="BA59" s="274">
        <f t="shared" ref="BA59" si="280">IF(Q59=0,0,Q59-AC59)</f>
        <v>-1611630.9300000016</v>
      </c>
      <c r="BB59" s="274">
        <f t="shared" ref="BB59" si="281">IF(R59=0,0,R59-AD59)</f>
        <v>-2076112.8600000022</v>
      </c>
      <c r="BC59" s="274">
        <f t="shared" ref="BC59" si="282">IF(S59=0,0,S59-AE59)</f>
        <v>-973121.83999999799</v>
      </c>
      <c r="BD59" s="274">
        <f t="shared" ref="BD59" si="283">IF(T59=0,0,T59-AF59)</f>
        <v>-530884.9199999962</v>
      </c>
      <c r="BE59" s="274">
        <f t="shared" ref="BE59" si="284">IF(U59=0,0,U59-AG59)</f>
        <v>-217771.68999999296</v>
      </c>
      <c r="BF59" s="274">
        <f t="shared" ref="BF59" si="285">IF(V59=0,0,V59-AH59)</f>
        <v>-173259.51000000723</v>
      </c>
      <c r="BG59" s="277">
        <f t="shared" ref="BG59" si="286">IF(W59=0,0,W59-AI59)</f>
        <v>193005.05000000261</v>
      </c>
      <c r="BH59" s="277">
        <f t="shared" ref="BH59" si="287">IF(X59=0,0,X59-AJ59)</f>
        <v>3518622.7299999981</v>
      </c>
    </row>
    <row r="60" spans="1:60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9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98"/>
      <c r="AK60" s="98"/>
      <c r="AL60" s="155"/>
      <c r="AM60" s="74">
        <f t="shared" ref="AM60:AV60" si="288">IF(C60=0,0,C60-O60)</f>
        <v>0</v>
      </c>
      <c r="AN60" s="74">
        <f t="shared" si="288"/>
        <v>0</v>
      </c>
      <c r="AO60" s="74">
        <f t="shared" si="288"/>
        <v>0</v>
      </c>
      <c r="AP60" s="74">
        <f t="shared" si="288"/>
        <v>0</v>
      </c>
      <c r="AQ60" s="74">
        <f t="shared" si="288"/>
        <v>0</v>
      </c>
      <c r="AR60" s="73">
        <f t="shared" si="288"/>
        <v>0</v>
      </c>
      <c r="AS60" s="73">
        <f t="shared" si="288"/>
        <v>0</v>
      </c>
      <c r="AT60" s="98">
        <f t="shared" si="288"/>
        <v>0</v>
      </c>
      <c r="AU60" s="98">
        <f t="shared" si="288"/>
        <v>0</v>
      </c>
      <c r="AV60" s="98">
        <f t="shared" si="288"/>
        <v>0</v>
      </c>
      <c r="AW60" s="276">
        <f t="shared" ref="AW60" si="289">IF(M60=0,0,M60-Y60)</f>
        <v>0</v>
      </c>
      <c r="AX60" s="274">
        <f>IF(N60=0,0,N60-Z60)</f>
        <v>0</v>
      </c>
      <c r="AY60" s="274">
        <f>IF(O60=0,0,O60-AA60)</f>
        <v>-1554221.8000000026</v>
      </c>
      <c r="AZ60" s="274">
        <f>IF(P60=0,0,P60-AB60)</f>
        <v>-1517091.7799999975</v>
      </c>
      <c r="BA60" s="274">
        <f t="shared" ref="BA60" si="290">IF(Q60=0,0,Q60-AC60)</f>
        <v>-1596731.8300000066</v>
      </c>
      <c r="BB60" s="274">
        <f t="shared" ref="BB60" si="291">IF(R60=0,0,R60-AD60)</f>
        <v>-1097354.339999998</v>
      </c>
      <c r="BC60" s="274">
        <f t="shared" ref="BC60" si="292">IF(S60=0,0,S60-AE60)</f>
        <v>-1624998.5799999963</v>
      </c>
      <c r="BD60" s="274">
        <f t="shared" ref="BD60" si="293">IF(T60=0,0,T60-AF60)</f>
        <v>-1640526.7999999952</v>
      </c>
      <c r="BE60" s="274">
        <f t="shared" ref="BE60" si="294">IF(U60=0,0,U60-AG60)</f>
        <v>-1500215.6700000009</v>
      </c>
      <c r="BF60" s="274">
        <f t="shared" ref="BF60" si="295">IF(V60=0,0,V60-AH60)</f>
        <v>-902208.45000000298</v>
      </c>
      <c r="BG60" s="277">
        <f t="shared" ref="BG60" si="296">IF(W60=0,0,W60-AI60)</f>
        <v>-680247.00000000745</v>
      </c>
      <c r="BH60" s="277">
        <f t="shared" ref="BH60" si="297">IF(X60=0,0,X60-AJ60)</f>
        <v>5490768</v>
      </c>
    </row>
    <row r="61" spans="1:60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9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98"/>
      <c r="AK61" s="98"/>
      <c r="AL61" s="155"/>
      <c r="AM61" s="74">
        <f t="shared" ref="AM61:AV63" si="298">IF(C61=0,0,C61-O61)</f>
        <v>0</v>
      </c>
      <c r="AN61" s="74">
        <f t="shared" si="298"/>
        <v>0</v>
      </c>
      <c r="AO61" s="74">
        <f t="shared" si="298"/>
        <v>0</v>
      </c>
      <c r="AP61" s="74">
        <f t="shared" si="298"/>
        <v>0</v>
      </c>
      <c r="AQ61" s="74">
        <f t="shared" si="298"/>
        <v>0</v>
      </c>
      <c r="AR61" s="73">
        <f t="shared" si="298"/>
        <v>0</v>
      </c>
      <c r="AS61" s="73">
        <f t="shared" si="298"/>
        <v>0</v>
      </c>
      <c r="AT61" s="98">
        <f t="shared" si="298"/>
        <v>0</v>
      </c>
      <c r="AU61" s="98">
        <f t="shared" si="298"/>
        <v>0</v>
      </c>
      <c r="AV61" s="98">
        <f t="shared" si="298"/>
        <v>0</v>
      </c>
      <c r="AW61" s="276">
        <f t="shared" ref="AW61:AW63" si="299">IF(M61=0,0,M61-Y61)</f>
        <v>0</v>
      </c>
      <c r="AX61" s="274">
        <f t="shared" ref="AX61:AZ63" si="300">IF(N61=0,0,N61-Z61)</f>
        <v>0</v>
      </c>
      <c r="AY61" s="274">
        <f t="shared" si="300"/>
        <v>-6268.2999999999593</v>
      </c>
      <c r="AZ61" s="274">
        <f t="shared" si="300"/>
        <v>-5974.1000000000131</v>
      </c>
      <c r="BA61" s="274">
        <f t="shared" ref="BA61:BA63" si="301">IF(Q61=0,0,Q61-AC61)</f>
        <v>-1810.8700000000099</v>
      </c>
      <c r="BB61" s="274">
        <f t="shared" ref="BB61:BB63" si="302">IF(R61=0,0,R61-AD61)</f>
        <v>4067.2299999999668</v>
      </c>
      <c r="BC61" s="274">
        <f t="shared" ref="BC61:BC63" si="303">IF(S61=0,0,S61-AE61)</f>
        <v>6509.1699999999691</v>
      </c>
      <c r="BD61" s="274">
        <f t="shared" ref="BD61:BD63" si="304">IF(T61=0,0,T61-AF61)</f>
        <v>-5415.4099999999744</v>
      </c>
      <c r="BE61" s="274">
        <f t="shared" ref="BE61:BE63" si="305">IF(U61=0,0,U61-AG61)</f>
        <v>4388.5500000000247</v>
      </c>
      <c r="BF61" s="274">
        <f t="shared" ref="BF61:BF63" si="306">IF(V61=0,0,V61-AH61)</f>
        <v>9449.6799999999348</v>
      </c>
      <c r="BG61" s="277">
        <f t="shared" ref="BG61:BG63" si="307">IF(W61=0,0,W61-AI61)</f>
        <v>12888.349999999969</v>
      </c>
      <c r="BH61" s="277">
        <f t="shared" ref="BH61:BH63" si="308">IF(X61=0,0,X61-AJ61)</f>
        <v>58746.159999999982</v>
      </c>
    </row>
    <row r="62" spans="1:60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9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98"/>
      <c r="AK62" s="98"/>
      <c r="AL62" s="155"/>
      <c r="AM62" s="74">
        <f t="shared" si="298"/>
        <v>0</v>
      </c>
      <c r="AN62" s="74">
        <f t="shared" si="298"/>
        <v>0</v>
      </c>
      <c r="AO62" s="74">
        <f t="shared" si="298"/>
        <v>0</v>
      </c>
      <c r="AP62" s="74">
        <f t="shared" si="298"/>
        <v>0</v>
      </c>
      <c r="AQ62" s="74">
        <f t="shared" si="298"/>
        <v>0</v>
      </c>
      <c r="AR62" s="73">
        <f t="shared" si="298"/>
        <v>0</v>
      </c>
      <c r="AS62" s="73">
        <f t="shared" si="298"/>
        <v>0</v>
      </c>
      <c r="AT62" s="98">
        <f t="shared" si="298"/>
        <v>0</v>
      </c>
      <c r="AU62" s="98">
        <f t="shared" si="298"/>
        <v>0</v>
      </c>
      <c r="AV62" s="98">
        <f t="shared" si="298"/>
        <v>0</v>
      </c>
      <c r="AW62" s="276">
        <f t="shared" si="299"/>
        <v>0</v>
      </c>
      <c r="AX62" s="274">
        <f t="shared" si="300"/>
        <v>0</v>
      </c>
      <c r="AY62" s="274">
        <f t="shared" si="300"/>
        <v>-116895.00999999994</v>
      </c>
      <c r="AZ62" s="274">
        <f t="shared" si="300"/>
        <v>-77298.85999999987</v>
      </c>
      <c r="BA62" s="274">
        <f t="shared" si="301"/>
        <v>-33156.420000000042</v>
      </c>
      <c r="BB62" s="274">
        <f t="shared" si="302"/>
        <v>-5154.3700000001409</v>
      </c>
      <c r="BC62" s="274">
        <f t="shared" si="303"/>
        <v>15248.869999999879</v>
      </c>
      <c r="BD62" s="274">
        <f t="shared" si="304"/>
        <v>18270.569999999978</v>
      </c>
      <c r="BE62" s="274">
        <f t="shared" si="305"/>
        <v>24047.309999999998</v>
      </c>
      <c r="BF62" s="274">
        <f t="shared" si="306"/>
        <v>22129.609999999986</v>
      </c>
      <c r="BG62" s="277">
        <f t="shared" si="307"/>
        <v>29439.999999999971</v>
      </c>
      <c r="BH62" s="277">
        <f t="shared" si="308"/>
        <v>226625.32</v>
      </c>
    </row>
    <row r="63" spans="1:60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9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98"/>
      <c r="AK63" s="98"/>
      <c r="AL63" s="155"/>
      <c r="AM63" s="74">
        <f t="shared" si="298"/>
        <v>0</v>
      </c>
      <c r="AN63" s="74">
        <f t="shared" si="298"/>
        <v>0</v>
      </c>
      <c r="AO63" s="74">
        <f t="shared" si="298"/>
        <v>0</v>
      </c>
      <c r="AP63" s="74">
        <f t="shared" si="298"/>
        <v>0</v>
      </c>
      <c r="AQ63" s="74">
        <f t="shared" si="298"/>
        <v>0</v>
      </c>
      <c r="AR63" s="73">
        <f t="shared" si="298"/>
        <v>0</v>
      </c>
      <c r="AS63" s="73">
        <f t="shared" si="298"/>
        <v>0</v>
      </c>
      <c r="AT63" s="98">
        <f t="shared" si="298"/>
        <v>0</v>
      </c>
      <c r="AU63" s="98">
        <f t="shared" si="298"/>
        <v>0</v>
      </c>
      <c r="AV63" s="98">
        <f t="shared" si="298"/>
        <v>0</v>
      </c>
      <c r="AW63" s="276">
        <f t="shared" si="299"/>
        <v>0</v>
      </c>
      <c r="AX63" s="274">
        <f t="shared" si="300"/>
        <v>0</v>
      </c>
      <c r="AY63" s="274">
        <f t="shared" si="300"/>
        <v>23274.92</v>
      </c>
      <c r="AZ63" s="274">
        <f t="shared" si="300"/>
        <v>17894.22</v>
      </c>
      <c r="BA63" s="274">
        <f t="shared" si="301"/>
        <v>11886.86</v>
      </c>
      <c r="BB63" s="274">
        <f t="shared" si="302"/>
        <v>21338.13</v>
      </c>
      <c r="BC63" s="274">
        <f t="shared" si="303"/>
        <v>-4042.3199999999997</v>
      </c>
      <c r="BD63" s="274">
        <f t="shared" si="304"/>
        <v>41069.82</v>
      </c>
      <c r="BE63" s="274">
        <f t="shared" si="305"/>
        <v>-632.8799999999992</v>
      </c>
      <c r="BF63" s="274">
        <f t="shared" si="306"/>
        <v>-649.65000000000055</v>
      </c>
      <c r="BG63" s="277">
        <f t="shared" si="307"/>
        <v>0</v>
      </c>
      <c r="BH63" s="277">
        <f t="shared" si="308"/>
        <v>5192.91</v>
      </c>
    </row>
    <row r="64" spans="1:60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9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98"/>
      <c r="AK64" s="98"/>
      <c r="AL64" s="155"/>
      <c r="AM64" s="74">
        <f>C64-O64</f>
        <v>-136733.91000000015</v>
      </c>
      <c r="AN64" s="74">
        <f t="shared" ref="AN64:AT64" si="309">IF(D64=0,0,D64-P64)</f>
        <v>-284360.5100000063</v>
      </c>
      <c r="AO64" s="74">
        <f t="shared" si="309"/>
        <v>-524715.27999999095</v>
      </c>
      <c r="AP64" s="74">
        <f t="shared" si="309"/>
        <v>-646246.17999997828</v>
      </c>
      <c r="AQ64" s="74">
        <f t="shared" si="309"/>
        <v>-827990.75000002235</v>
      </c>
      <c r="AR64" s="73">
        <f t="shared" si="309"/>
        <v>-1054845.0300000161</v>
      </c>
      <c r="AS64" s="73">
        <f t="shared" si="309"/>
        <v>-1492962.0000000093</v>
      </c>
      <c r="AT64" s="98">
        <f t="shared" si="309"/>
        <v>-2063494.4399999976</v>
      </c>
      <c r="AU64" s="98">
        <f t="shared" ref="AU64:AZ64" si="310">IF(W64=0,0,K64-W64)</f>
        <v>-2366798.6899999734</v>
      </c>
      <c r="AV64" s="98">
        <f t="shared" si="310"/>
        <v>-2783314.820000032</v>
      </c>
      <c r="AW64" s="276">
        <f t="shared" si="310"/>
        <v>-3010463.6100000031</v>
      </c>
      <c r="AX64" s="274">
        <f t="shared" si="310"/>
        <v>-3278460.730000006</v>
      </c>
      <c r="AY64" s="274">
        <f t="shared" si="310"/>
        <v>-3170514.5299999975</v>
      </c>
      <c r="AZ64" s="274">
        <f t="shared" si="310"/>
        <v>-3156862.679999996</v>
      </c>
      <c r="BA64" s="274">
        <f t="shared" ref="BA64" si="311">IF(AC64=0,0,Q64-AC64)</f>
        <v>-3231443.1700000102</v>
      </c>
      <c r="BB64" s="274">
        <f t="shared" ref="BB64" si="312">IF(AD64=0,0,R64-AD64)</f>
        <v>-3153216.16</v>
      </c>
      <c r="BC64" s="274">
        <f t="shared" ref="BC64" si="313">IF(AE64=0,0,S64-AE64)</f>
        <v>-2580404.6700000074</v>
      </c>
      <c r="BD64" s="274">
        <f t="shared" ref="BD64" si="314">IF(AF64=0,0,T64-AF64)</f>
        <v>-2117486.9199999971</v>
      </c>
      <c r="BE64" s="274">
        <f t="shared" ref="BE64" si="315">IF(AG64=0,0,U64-AG64)</f>
        <v>-1690184.4100000011</v>
      </c>
      <c r="BF64" s="274">
        <f t="shared" ref="BF64" si="316">IF(AH64=0,0,V64-AH64)</f>
        <v>-1044538.1500000171</v>
      </c>
      <c r="BG64" s="277">
        <f t="shared" ref="BG64" si="317">IF(AI64=0,0,W64-AI64)</f>
        <v>-450765.25000000931</v>
      </c>
      <c r="BH64" s="277">
        <f t="shared" ref="BH64" si="318">IF(AJ64=0,0,X64-AJ64)</f>
        <v>0</v>
      </c>
    </row>
    <row r="65" spans="1:60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9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74"/>
      <c r="AN65" s="74"/>
      <c r="AO65" s="74"/>
      <c r="AP65" s="74"/>
      <c r="AQ65" s="74"/>
      <c r="AR65" s="73"/>
      <c r="AS65" s="73"/>
      <c r="AT65" s="98"/>
      <c r="AU65" s="98"/>
      <c r="AV65" s="98"/>
      <c r="AW65" s="276"/>
      <c r="AX65" s="274"/>
      <c r="AY65" s="274"/>
      <c r="AZ65" s="274"/>
      <c r="BA65" s="274"/>
      <c r="BB65" s="274"/>
      <c r="BC65" s="274"/>
      <c r="BD65" s="274"/>
      <c r="BE65" s="274"/>
      <c r="BF65" s="274"/>
      <c r="BG65" s="277"/>
      <c r="BH65" s="277"/>
    </row>
    <row r="66" spans="1:60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9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98"/>
      <c r="AK66" s="98"/>
      <c r="AL66" s="155"/>
      <c r="AM66" s="74">
        <f t="shared" ref="AM66:AV66" si="319">IF(C66=0,0,C66-O66)</f>
        <v>0</v>
      </c>
      <c r="AN66" s="73">
        <f t="shared" si="319"/>
        <v>0</v>
      </c>
      <c r="AO66" s="73">
        <f t="shared" si="319"/>
        <v>0</v>
      </c>
      <c r="AP66" s="73">
        <f t="shared" si="319"/>
        <v>0</v>
      </c>
      <c r="AQ66" s="73">
        <f t="shared" si="319"/>
        <v>0</v>
      </c>
      <c r="AR66" s="73">
        <f t="shared" si="319"/>
        <v>0</v>
      </c>
      <c r="AS66" s="73">
        <f t="shared" si="319"/>
        <v>0</v>
      </c>
      <c r="AT66" s="231">
        <f t="shared" si="319"/>
        <v>0</v>
      </c>
      <c r="AU66" s="231">
        <f t="shared" si="319"/>
        <v>0</v>
      </c>
      <c r="AV66" s="231">
        <f t="shared" si="319"/>
        <v>0</v>
      </c>
      <c r="AW66" s="276">
        <f t="shared" ref="AW66" si="320">IF(M66=0,0,M66-Y66)</f>
        <v>0</v>
      </c>
      <c r="AX66" s="274">
        <f>IF(N66=0,0,N66-Z66)</f>
        <v>0</v>
      </c>
      <c r="AY66" s="274">
        <f>IF(O66=0,0,O66-AA66)</f>
        <v>-1640950.4999999977</v>
      </c>
      <c r="AZ66" s="274">
        <f>IF(P66=0,0,P66-AB66)</f>
        <v>-1717447.1699999897</v>
      </c>
      <c r="BA66" s="274">
        <f t="shared" ref="BA66" si="321">IF(Q66=0,0,Q66-AC66)</f>
        <v>-1657482.2099999893</v>
      </c>
      <c r="BB66" s="274">
        <f t="shared" ref="BB66" si="322">IF(R66=0,0,R66-AD66)</f>
        <v>-2046073.4900000002</v>
      </c>
      <c r="BC66" s="274">
        <f t="shared" ref="BC66" si="323">IF(S66=0,0,S66-AE66)</f>
        <v>-842128.19999999972</v>
      </c>
      <c r="BD66" s="274">
        <f t="shared" ref="BD66" si="324">IF(T66=0,0,T66-AF66)</f>
        <v>-229613.05999999959</v>
      </c>
      <c r="BE66" s="274">
        <f t="shared" ref="BE66" si="325">IF(U66=0,0,U66-AG66)</f>
        <v>227922.74000000767</v>
      </c>
      <c r="BF66" s="274">
        <f t="shared" ref="BF66" si="326">IF(V66=0,0,V66-AH66)</f>
        <v>137364.07999999262</v>
      </c>
      <c r="BG66" s="277">
        <f t="shared" ref="BG66" si="327">IF(W66=0,0,W66-AI66)</f>
        <v>386073.99000000022</v>
      </c>
      <c r="BH66" s="277">
        <f t="shared" ref="BH66" si="328">IF(X66=0,0,X66-AJ66)</f>
        <v>4531683.7299999986</v>
      </c>
    </row>
    <row r="67" spans="1:60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9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98"/>
      <c r="AK67" s="98"/>
      <c r="AL67" s="155"/>
      <c r="AM67" s="74">
        <f t="shared" ref="AM67:AV67" si="329">IF(C67=0,0,C67-O67)</f>
        <v>0</v>
      </c>
      <c r="AN67" s="73">
        <f t="shared" si="329"/>
        <v>0</v>
      </c>
      <c r="AO67" s="73">
        <f t="shared" si="329"/>
        <v>0</v>
      </c>
      <c r="AP67" s="73">
        <f t="shared" si="329"/>
        <v>0</v>
      </c>
      <c r="AQ67" s="73">
        <f t="shared" si="329"/>
        <v>0</v>
      </c>
      <c r="AR67" s="73">
        <f t="shared" si="329"/>
        <v>0</v>
      </c>
      <c r="AS67" s="73">
        <f t="shared" si="329"/>
        <v>0</v>
      </c>
      <c r="AT67" s="231">
        <f t="shared" si="329"/>
        <v>0</v>
      </c>
      <c r="AU67" s="231">
        <f t="shared" si="329"/>
        <v>0</v>
      </c>
      <c r="AV67" s="231">
        <f t="shared" si="329"/>
        <v>0</v>
      </c>
      <c r="AW67" s="276">
        <f t="shared" ref="AW67" si="330">IF(M67=0,0,M67-Y67)</f>
        <v>0</v>
      </c>
      <c r="AX67" s="274">
        <f>IF(N67=0,0,N67-Z67)</f>
        <v>0</v>
      </c>
      <c r="AY67" s="274">
        <f>IF(O67=0,0,O67-AA67)</f>
        <v>-1626311.5399999935</v>
      </c>
      <c r="AZ67" s="274">
        <f>IF(P67=0,0,P67-AB67)</f>
        <v>-1718643.2200000165</v>
      </c>
      <c r="BA67" s="274">
        <f t="shared" ref="BA67" si="331">IF(Q67=0,0,Q67-AC67)</f>
        <v>-1703036.7399999974</v>
      </c>
      <c r="BB67" s="274">
        <f t="shared" ref="BB67" si="332">IF(R67=0,0,R67-AD67)</f>
        <v>-1069604.169999999</v>
      </c>
      <c r="BC67" s="274">
        <f t="shared" ref="BC67" si="333">IF(S67=0,0,S67-AE67)</f>
        <v>-1701611.2499999963</v>
      </c>
      <c r="BD67" s="274">
        <f t="shared" ref="BD67" si="334">IF(T67=0,0,T67-AF67)</f>
        <v>-1749157.5099999942</v>
      </c>
      <c r="BE67" s="274">
        <f t="shared" ref="BE67" si="335">IF(U67=0,0,U67-AG67)</f>
        <v>-1639061.6199999992</v>
      </c>
      <c r="BF67" s="274">
        <f t="shared" ref="BF67" si="336">IF(V67=0,0,V67-AH67)</f>
        <v>-958555.35000000242</v>
      </c>
      <c r="BG67" s="277">
        <f t="shared" ref="BG67" si="337">IF(W67=0,0,W67-AI67)</f>
        <v>-767874.24000000767</v>
      </c>
      <c r="BH67" s="277">
        <f t="shared" ref="BH67" si="338">IF(X67=0,0,X67-AJ67)</f>
        <v>6034114</v>
      </c>
    </row>
    <row r="68" spans="1:60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9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98"/>
      <c r="AK68" s="98"/>
      <c r="AL68" s="155"/>
      <c r="AM68" s="74">
        <f t="shared" ref="AM68:AV70" si="339">IF(C68=0,0,C68-O68)</f>
        <v>0</v>
      </c>
      <c r="AN68" s="73">
        <f t="shared" si="339"/>
        <v>0</v>
      </c>
      <c r="AO68" s="73">
        <f t="shared" si="339"/>
        <v>0</v>
      </c>
      <c r="AP68" s="73">
        <f t="shared" si="339"/>
        <v>0</v>
      </c>
      <c r="AQ68" s="73">
        <f t="shared" si="339"/>
        <v>0</v>
      </c>
      <c r="AR68" s="73">
        <f t="shared" si="339"/>
        <v>0</v>
      </c>
      <c r="AS68" s="73">
        <f t="shared" si="339"/>
        <v>0</v>
      </c>
      <c r="AT68" s="231">
        <f t="shared" si="339"/>
        <v>0</v>
      </c>
      <c r="AU68" s="231">
        <f t="shared" si="339"/>
        <v>0</v>
      </c>
      <c r="AV68" s="231">
        <f t="shared" si="339"/>
        <v>0</v>
      </c>
      <c r="AW68" s="276">
        <f t="shared" ref="AW68:AW70" si="340">IF(M68=0,0,M68-Y68)</f>
        <v>0</v>
      </c>
      <c r="AX68" s="274">
        <f t="shared" ref="AX68:AZ70" si="341">IF(N68=0,0,N68-Z68)</f>
        <v>0</v>
      </c>
      <c r="AY68" s="274">
        <f t="shared" si="341"/>
        <v>-6347.1400000000431</v>
      </c>
      <c r="AZ68" s="274">
        <f t="shared" si="341"/>
        <v>-716.34000000002561</v>
      </c>
      <c r="BA68" s="274">
        <f t="shared" ref="BA68:BA70" si="342">IF(Q68=0,0,Q68-AC68)</f>
        <v>-1700.859999999986</v>
      </c>
      <c r="BB68" s="274">
        <f t="shared" ref="BB68:BB70" si="343">IF(R68=0,0,R68-AD68)</f>
        <v>6477.2199999999575</v>
      </c>
      <c r="BC68" s="274">
        <f t="shared" ref="BC68:BC70" si="344">IF(S68=0,0,S68-AE68)</f>
        <v>7637.0199999999895</v>
      </c>
      <c r="BD68" s="274">
        <f t="shared" ref="BD68:BD70" si="345">IF(T68=0,0,T68-AF68)</f>
        <v>4215.3800000000338</v>
      </c>
      <c r="BE68" s="274">
        <f t="shared" ref="BE68:BE70" si="346">IF(U68=0,0,U68-AG68)</f>
        <v>6417.7600000000384</v>
      </c>
      <c r="BF68" s="274">
        <f t="shared" ref="BF68:BF70" si="347">IF(V68=0,0,V68-AH68)</f>
        <v>11293.659999999916</v>
      </c>
      <c r="BG68" s="277">
        <f t="shared" ref="BG68:BG70" si="348">IF(W68=0,0,W68-AI68)</f>
        <v>13384.919999999955</v>
      </c>
      <c r="BH68" s="277">
        <f t="shared" ref="BH68:BH70" si="349">IF(X68=0,0,X68-AJ68)</f>
        <v>88111.159999999974</v>
      </c>
    </row>
    <row r="69" spans="1:60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9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98"/>
      <c r="AK69" s="98"/>
      <c r="AL69" s="155"/>
      <c r="AM69" s="74">
        <f t="shared" si="339"/>
        <v>0</v>
      </c>
      <c r="AN69" s="73">
        <f t="shared" si="339"/>
        <v>0</v>
      </c>
      <c r="AO69" s="73">
        <f t="shared" si="339"/>
        <v>0</v>
      </c>
      <c r="AP69" s="73">
        <f t="shared" si="339"/>
        <v>0</v>
      </c>
      <c r="AQ69" s="73">
        <f t="shared" si="339"/>
        <v>0</v>
      </c>
      <c r="AR69" s="73">
        <f t="shared" si="339"/>
        <v>0</v>
      </c>
      <c r="AS69" s="73">
        <f t="shared" si="339"/>
        <v>0</v>
      </c>
      <c r="AT69" s="231">
        <f t="shared" si="339"/>
        <v>0</v>
      </c>
      <c r="AU69" s="231">
        <f t="shared" si="339"/>
        <v>0</v>
      </c>
      <c r="AV69" s="231">
        <f t="shared" si="339"/>
        <v>0</v>
      </c>
      <c r="AW69" s="276">
        <f t="shared" si="340"/>
        <v>0</v>
      </c>
      <c r="AX69" s="274">
        <f t="shared" si="341"/>
        <v>0</v>
      </c>
      <c r="AY69" s="274">
        <f t="shared" si="341"/>
        <v>-43864.04999999993</v>
      </c>
      <c r="AZ69" s="274">
        <f t="shared" si="341"/>
        <v>161343.24</v>
      </c>
      <c r="BA69" s="274">
        <f t="shared" si="342"/>
        <v>139640.72999999998</v>
      </c>
      <c r="BB69" s="274">
        <f t="shared" si="343"/>
        <v>78923.129999999946</v>
      </c>
      <c r="BC69" s="274">
        <f t="shared" si="344"/>
        <v>28336.600000000035</v>
      </c>
      <c r="BD69" s="274">
        <f t="shared" si="345"/>
        <v>55618.809999999939</v>
      </c>
      <c r="BE69" s="274">
        <f t="shared" si="346"/>
        <v>18992.990000000049</v>
      </c>
      <c r="BF69" s="274">
        <f t="shared" si="347"/>
        <v>-5969.7100000001956</v>
      </c>
      <c r="BG69" s="277">
        <f t="shared" si="348"/>
        <v>65363.409999999916</v>
      </c>
      <c r="BH69" s="277">
        <f t="shared" si="349"/>
        <v>415085.32</v>
      </c>
    </row>
    <row r="70" spans="1:60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9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98"/>
      <c r="AK70" s="98"/>
      <c r="AL70" s="155"/>
      <c r="AM70" s="74">
        <f t="shared" si="339"/>
        <v>0</v>
      </c>
      <c r="AN70" s="73">
        <f t="shared" si="339"/>
        <v>0</v>
      </c>
      <c r="AO70" s="73">
        <f t="shared" si="339"/>
        <v>0</v>
      </c>
      <c r="AP70" s="73">
        <f t="shared" si="339"/>
        <v>0</v>
      </c>
      <c r="AQ70" s="73">
        <f t="shared" si="339"/>
        <v>0</v>
      </c>
      <c r="AR70" s="73">
        <f t="shared" si="339"/>
        <v>0</v>
      </c>
      <c r="AS70" s="73">
        <f t="shared" si="339"/>
        <v>0</v>
      </c>
      <c r="AT70" s="231">
        <f t="shared" si="339"/>
        <v>0</v>
      </c>
      <c r="AU70" s="231">
        <f t="shared" si="339"/>
        <v>0</v>
      </c>
      <c r="AV70" s="231">
        <f t="shared" si="339"/>
        <v>0</v>
      </c>
      <c r="AW70" s="276">
        <f t="shared" si="340"/>
        <v>0</v>
      </c>
      <c r="AX70" s="274">
        <f t="shared" si="341"/>
        <v>0</v>
      </c>
      <c r="AY70" s="274">
        <f t="shared" si="341"/>
        <v>435555.61999999988</v>
      </c>
      <c r="AZ70" s="274">
        <f t="shared" si="341"/>
        <v>191541.86000000004</v>
      </c>
      <c r="BA70" s="274">
        <f t="shared" si="342"/>
        <v>-17401.760000000009</v>
      </c>
      <c r="BB70" s="274">
        <f t="shared" si="343"/>
        <v>-23053.76999999999</v>
      </c>
      <c r="BC70" s="274">
        <f t="shared" si="344"/>
        <v>-183964.46</v>
      </c>
      <c r="BD70" s="274">
        <f t="shared" si="345"/>
        <v>30490.299999999988</v>
      </c>
      <c r="BE70" s="274">
        <f t="shared" si="346"/>
        <v>-10384.959999999992</v>
      </c>
      <c r="BF70" s="274">
        <f t="shared" si="347"/>
        <v>36258.660000000003</v>
      </c>
      <c r="BG70" s="277">
        <f t="shared" si="348"/>
        <v>-26186.809999999998</v>
      </c>
      <c r="BH70" s="277">
        <f t="shared" si="349"/>
        <v>242365.91</v>
      </c>
    </row>
    <row r="71" spans="1:60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42"/>
      <c r="AK71" s="142"/>
      <c r="AL71" s="156"/>
      <c r="AM71" s="76">
        <f>C71-O71</f>
        <v>-310260.70000000857</v>
      </c>
      <c r="AN71" s="179">
        <f t="shared" ref="AN71:AT71" si="350">IF(D71=0,0,D71-P71)</f>
        <v>-660326.19000000879</v>
      </c>
      <c r="AO71" s="179">
        <f t="shared" si="350"/>
        <v>-736035.77000001073</v>
      </c>
      <c r="AP71" s="179">
        <f t="shared" si="350"/>
        <v>-768470.40999997966</v>
      </c>
      <c r="AQ71" s="179">
        <f t="shared" si="350"/>
        <v>-1275015.2900000215</v>
      </c>
      <c r="AR71" s="179">
        <f t="shared" si="350"/>
        <v>-1674238.3500000164</v>
      </c>
      <c r="AS71" s="179">
        <f t="shared" si="350"/>
        <v>-1984451.1500000227</v>
      </c>
      <c r="AT71" s="232">
        <f t="shared" si="350"/>
        <v>-2732209.0700000003</v>
      </c>
      <c r="AU71" s="142">
        <f t="shared" ref="AU71:AZ71" si="351">IF(W71=0,0,K71-W71)</f>
        <v>-2640165.5799999703</v>
      </c>
      <c r="AV71" s="142">
        <f t="shared" si="351"/>
        <v>-3102555.5800000317</v>
      </c>
      <c r="AW71" s="299">
        <f t="shared" si="351"/>
        <v>-3346612.9200000027</v>
      </c>
      <c r="AX71" s="319">
        <f t="shared" si="351"/>
        <v>-3358039.8200000133</v>
      </c>
      <c r="AY71" s="319">
        <f t="shared" si="351"/>
        <v>-2881917.4499999844</v>
      </c>
      <c r="AZ71" s="319">
        <f t="shared" si="351"/>
        <v>-3083921.6300000064</v>
      </c>
      <c r="BA71" s="319">
        <f t="shared" ref="BA71" si="352">IF(AC71=0,0,Q71-AC71)</f>
        <v>-3239980.8399999849</v>
      </c>
      <c r="BB71" s="319">
        <f t="shared" ref="BB71" si="353">IF(AD71=0,0,R71-AD71)</f>
        <v>-3053330.5400000047</v>
      </c>
      <c r="BC71" s="319">
        <f t="shared" ref="BC71" si="354">IF(AE71=0,0,S71-AE71)</f>
        <v>-2691729.9100000076</v>
      </c>
      <c r="BD71" s="319">
        <f t="shared" ref="BD71" si="355">IF(AF71=0,0,T71-AF71)</f>
        <v>-1888445.9600000009</v>
      </c>
      <c r="BE71" s="319">
        <f t="shared" ref="BE71" si="356">IF(AG71=0,0,U71-AG71)</f>
        <v>-1396113.2399999965</v>
      </c>
      <c r="BF71" s="319">
        <f t="shared" ref="BF71" si="357">IF(AH71=0,0,V71-AH71)</f>
        <v>-779609.31000001356</v>
      </c>
      <c r="BG71" s="300">
        <f t="shared" ref="BG71" si="358">IF(AI71=0,0,W71-AI71)</f>
        <v>-329239.0600000117</v>
      </c>
      <c r="BH71" s="300">
        <f t="shared" ref="BH71" si="359">IF(AJ71=0,0,X71-AJ71)</f>
        <v>0</v>
      </c>
    </row>
    <row r="72" spans="1:60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4"/>
      <c r="W72" s="214"/>
      <c r="X72" s="157"/>
      <c r="Y72" s="256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157"/>
      <c r="AM72" s="63"/>
      <c r="AN72" s="63"/>
      <c r="AO72" s="63"/>
      <c r="AP72" s="63"/>
      <c r="AQ72" s="63"/>
      <c r="AR72" s="63"/>
      <c r="AS72" s="63"/>
      <c r="AT72" s="214"/>
      <c r="AU72" s="214"/>
      <c r="AV72" s="211"/>
      <c r="AW72" s="301"/>
      <c r="AX72" s="320"/>
      <c r="AY72" s="320"/>
      <c r="AZ72" s="320"/>
      <c r="BA72" s="320"/>
      <c r="BB72" s="320"/>
      <c r="BC72" s="320"/>
      <c r="BD72" s="320"/>
      <c r="BE72" s="320"/>
      <c r="BF72" s="320"/>
      <c r="BG72" s="302"/>
      <c r="BH72" s="302"/>
    </row>
    <row r="73" spans="1:60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61">
        <v>14187165</v>
      </c>
      <c r="Z73" s="183">
        <v>13907828</v>
      </c>
      <c r="AA73" s="183">
        <v>13226885</v>
      </c>
      <c r="AB73" s="327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83"/>
      <c r="AK73" s="183"/>
      <c r="AL73" s="158"/>
      <c r="AM73" s="74">
        <f t="shared" ref="AM73:AN77" si="360">C73-O73</f>
        <v>-61441</v>
      </c>
      <c r="AN73" s="77">
        <f t="shared" si="360"/>
        <v>-264545</v>
      </c>
      <c r="AO73" s="77">
        <f t="shared" ref="AO73:AV77" si="361">IF(Q73=0,0,E73-Q73)</f>
        <v>-595110</v>
      </c>
      <c r="AP73" s="77">
        <f t="shared" si="361"/>
        <v>-3265983</v>
      </c>
      <c r="AQ73" s="77">
        <f t="shared" si="361"/>
        <v>-1554309</v>
      </c>
      <c r="AR73" s="77">
        <f t="shared" si="361"/>
        <v>-1990490</v>
      </c>
      <c r="AS73" s="77">
        <f t="shared" si="361"/>
        <v>-2442822</v>
      </c>
      <c r="AT73" s="183">
        <f t="shared" si="361"/>
        <v>886325</v>
      </c>
      <c r="AU73" s="183">
        <f t="shared" si="361"/>
        <v>-342365</v>
      </c>
      <c r="AV73" s="212">
        <f t="shared" si="361"/>
        <v>-797330</v>
      </c>
      <c r="AW73" s="288">
        <f t="shared" ref="AW73:AW77" si="362">IF(Y73=0,0,M73-Y73)</f>
        <v>-131581</v>
      </c>
      <c r="AX73" s="223">
        <f t="shared" ref="AX73:AZ77" si="363">IF(Z73=0,0,N73-Z73)</f>
        <v>-1317994</v>
      </c>
      <c r="AY73" s="223">
        <f t="shared" si="363"/>
        <v>-1490975</v>
      </c>
      <c r="AZ73" s="223">
        <f t="shared" si="363"/>
        <v>933036</v>
      </c>
      <c r="BA73" s="223">
        <f t="shared" ref="BA73:BA77" si="364">IF(AC73=0,0,Q73-AC73)</f>
        <v>475654</v>
      </c>
      <c r="BB73" s="223">
        <f t="shared" ref="BB73:BB77" si="365">IF(AD73=0,0,R73-AD73)</f>
        <v>189409</v>
      </c>
      <c r="BC73" s="223">
        <f t="shared" ref="BC73" si="366">IF(AE73=0,0,S73-AE73)</f>
        <v>1843966</v>
      </c>
      <c r="BD73" s="223">
        <f t="shared" ref="BD73" si="367">IF(AF73=0,0,T73-AF73)</f>
        <v>2396154</v>
      </c>
      <c r="BE73" s="223">
        <f t="shared" ref="BE73" si="368">IF(AG73=0,0,U73-AG73)</f>
        <v>-346162</v>
      </c>
      <c r="BF73" s="223">
        <f t="shared" ref="BF73" si="369">IF(AH73=0,0,V73-AH73)</f>
        <v>-211905</v>
      </c>
      <c r="BG73" s="223">
        <f t="shared" ref="BG73" si="370">IF(AI73=0,0,W73-AI73)</f>
        <v>410740</v>
      </c>
      <c r="BH73" s="223">
        <f t="shared" ref="BH73" si="371">IF(AJ73=0,0,X73-AJ73)</f>
        <v>0</v>
      </c>
    </row>
    <row r="74" spans="1:60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61">
        <v>2681753</v>
      </c>
      <c r="Z74" s="183">
        <v>2834340</v>
      </c>
      <c r="AA74" s="183">
        <v>2961050</v>
      </c>
      <c r="AB74" s="327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83"/>
      <c r="AK74" s="183"/>
      <c r="AL74" s="158"/>
      <c r="AM74" s="74">
        <f t="shared" si="360"/>
        <v>363278</v>
      </c>
      <c r="AN74" s="77">
        <f t="shared" si="360"/>
        <v>230691</v>
      </c>
      <c r="AO74" s="77">
        <f t="shared" si="361"/>
        <v>116713</v>
      </c>
      <c r="AP74" s="77">
        <f t="shared" si="361"/>
        <v>-281909</v>
      </c>
      <c r="AQ74" s="77">
        <f t="shared" si="361"/>
        <v>-83798</v>
      </c>
      <c r="AR74" s="77">
        <f t="shared" si="361"/>
        <v>-342440</v>
      </c>
      <c r="AS74" s="77">
        <f t="shared" si="361"/>
        <v>-427889</v>
      </c>
      <c r="AT74" s="183">
        <f t="shared" si="361"/>
        <v>92167</v>
      </c>
      <c r="AU74" s="183">
        <f t="shared" si="361"/>
        <v>-222522</v>
      </c>
      <c r="AV74" s="212">
        <f t="shared" si="361"/>
        <v>-179775</v>
      </c>
      <c r="AW74" s="288">
        <f t="shared" si="362"/>
        <v>-63404</v>
      </c>
      <c r="AX74" s="223">
        <f t="shared" si="363"/>
        <v>-357752</v>
      </c>
      <c r="AY74" s="223">
        <f t="shared" si="363"/>
        <v>-494673</v>
      </c>
      <c r="AZ74" s="223">
        <f t="shared" si="363"/>
        <v>-63665</v>
      </c>
      <c r="BA74" s="223">
        <f t="shared" si="364"/>
        <v>-219411</v>
      </c>
      <c r="BB74" s="223">
        <f t="shared" si="365"/>
        <v>-29333</v>
      </c>
      <c r="BC74" s="223">
        <f t="shared" ref="BC74:BC77" si="372">IF(AE74=0,0,S74-AE74)</f>
        <v>-365538</v>
      </c>
      <c r="BD74" s="223">
        <f t="shared" ref="BD74:BD77" si="373">IF(AF74=0,0,T74-AF74)</f>
        <v>-563823</v>
      </c>
      <c r="BE74" s="223">
        <f t="shared" ref="BE74:BE77" si="374">IF(AG74=0,0,U74-AG74)</f>
        <v>-600746</v>
      </c>
      <c r="BF74" s="223">
        <f t="shared" ref="BF74:BF77" si="375">IF(AH74=0,0,V74-AH74)</f>
        <v>-468473</v>
      </c>
      <c r="BG74" s="289">
        <f t="shared" ref="BG74:BG77" si="376">IF(AI74=0,0,W74-AI74)</f>
        <v>-233585</v>
      </c>
      <c r="BH74" s="289">
        <f t="shared" ref="BH74:BH77" si="377">IF(AJ74=0,0,X74-AJ74)</f>
        <v>0</v>
      </c>
    </row>
    <row r="75" spans="1:60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61">
        <v>632449</v>
      </c>
      <c r="Z75" s="183">
        <v>681486</v>
      </c>
      <c r="AA75" s="183">
        <v>711917</v>
      </c>
      <c r="AB75" s="327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83"/>
      <c r="AK75" s="183"/>
      <c r="AL75" s="158"/>
      <c r="AM75" s="74">
        <f t="shared" si="360"/>
        <v>79768</v>
      </c>
      <c r="AN75" s="77">
        <f t="shared" si="360"/>
        <v>120571</v>
      </c>
      <c r="AO75" s="77">
        <f t="shared" si="361"/>
        <v>73037</v>
      </c>
      <c r="AP75" s="77">
        <f t="shared" si="361"/>
        <v>5191</v>
      </c>
      <c r="AQ75" s="77">
        <f t="shared" si="361"/>
        <v>6321</v>
      </c>
      <c r="AR75" s="77">
        <f t="shared" si="361"/>
        <v>-5199</v>
      </c>
      <c r="AS75" s="77">
        <f t="shared" si="361"/>
        <v>-73560</v>
      </c>
      <c r="AT75" s="183">
        <f t="shared" si="361"/>
        <v>72920</v>
      </c>
      <c r="AU75" s="183">
        <f t="shared" si="361"/>
        <v>-657</v>
      </c>
      <c r="AV75" s="212">
        <f t="shared" si="361"/>
        <v>23019</v>
      </c>
      <c r="AW75" s="288">
        <f t="shared" si="362"/>
        <v>4711</v>
      </c>
      <c r="AX75" s="223">
        <f t="shared" si="363"/>
        <v>-39673</v>
      </c>
      <c r="AY75" s="223">
        <f t="shared" si="363"/>
        <v>-114414</v>
      </c>
      <c r="AZ75" s="223">
        <f t="shared" si="363"/>
        <v>-55971</v>
      </c>
      <c r="BA75" s="223">
        <f t="shared" si="364"/>
        <v>-50228</v>
      </c>
      <c r="BB75" s="223">
        <f t="shared" si="365"/>
        <v>-19098</v>
      </c>
      <c r="BC75" s="223">
        <f t="shared" si="372"/>
        <v>-10321</v>
      </c>
      <c r="BD75" s="223">
        <f t="shared" si="373"/>
        <v>-24418</v>
      </c>
      <c r="BE75" s="223">
        <f t="shared" si="374"/>
        <v>-21911</v>
      </c>
      <c r="BF75" s="223">
        <f t="shared" si="375"/>
        <v>-41540</v>
      </c>
      <c r="BG75" s="289">
        <f t="shared" si="376"/>
        <v>-9445</v>
      </c>
      <c r="BH75" s="289">
        <f t="shared" si="377"/>
        <v>0</v>
      </c>
    </row>
    <row r="76" spans="1:60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61">
        <v>7016805</v>
      </c>
      <c r="Z76" s="183">
        <v>7378939</v>
      </c>
      <c r="AA76" s="183">
        <v>7625805</v>
      </c>
      <c r="AB76" s="327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83"/>
      <c r="AK76" s="183"/>
      <c r="AL76" s="158"/>
      <c r="AM76" s="74">
        <f t="shared" si="360"/>
        <v>-381178</v>
      </c>
      <c r="AN76" s="77">
        <f t="shared" si="360"/>
        <v>1181150</v>
      </c>
      <c r="AO76" s="77">
        <f t="shared" si="361"/>
        <v>1504071</v>
      </c>
      <c r="AP76" s="77">
        <f t="shared" si="361"/>
        <v>148179</v>
      </c>
      <c r="AQ76" s="77">
        <f t="shared" si="361"/>
        <v>617787</v>
      </c>
      <c r="AR76" s="77">
        <f t="shared" si="361"/>
        <v>722114</v>
      </c>
      <c r="AS76" s="77">
        <f t="shared" si="361"/>
        <v>-910193</v>
      </c>
      <c r="AT76" s="183">
        <f t="shared" si="361"/>
        <v>1074004</v>
      </c>
      <c r="AU76" s="183">
        <f t="shared" si="361"/>
        <v>40067</v>
      </c>
      <c r="AV76" s="212">
        <f t="shared" si="361"/>
        <v>21644</v>
      </c>
      <c r="AW76" s="288">
        <f t="shared" si="362"/>
        <v>942437</v>
      </c>
      <c r="AX76" s="223">
        <f t="shared" si="363"/>
        <v>185414</v>
      </c>
      <c r="AY76" s="223">
        <f t="shared" si="363"/>
        <v>228494</v>
      </c>
      <c r="AZ76" s="223">
        <f t="shared" si="363"/>
        <v>-284229</v>
      </c>
      <c r="BA76" s="223">
        <f t="shared" si="364"/>
        <v>-874327</v>
      </c>
      <c r="BB76" s="223">
        <f t="shared" si="365"/>
        <v>-654390</v>
      </c>
      <c r="BC76" s="223">
        <f t="shared" si="372"/>
        <v>203871</v>
      </c>
      <c r="BD76" s="223">
        <f t="shared" si="373"/>
        <v>117091</v>
      </c>
      <c r="BE76" s="223">
        <f t="shared" si="374"/>
        <v>-57838</v>
      </c>
      <c r="BF76" s="223">
        <f t="shared" si="375"/>
        <v>-287960</v>
      </c>
      <c r="BG76" s="289">
        <f t="shared" si="376"/>
        <v>293541</v>
      </c>
      <c r="BH76" s="289">
        <f t="shared" si="377"/>
        <v>0</v>
      </c>
    </row>
    <row r="77" spans="1:60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61">
        <v>13999212</v>
      </c>
      <c r="Z77" s="183">
        <v>15145789</v>
      </c>
      <c r="AA77" s="183">
        <v>14898450</v>
      </c>
      <c r="AB77" s="327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83"/>
      <c r="AK77" s="183"/>
      <c r="AL77" s="158"/>
      <c r="AM77" s="74">
        <f t="shared" si="360"/>
        <v>-248861</v>
      </c>
      <c r="AN77" s="77">
        <f t="shared" si="360"/>
        <v>2389446</v>
      </c>
      <c r="AO77" s="77">
        <f t="shared" si="361"/>
        <v>1727355</v>
      </c>
      <c r="AP77" s="77">
        <f t="shared" si="361"/>
        <v>635828</v>
      </c>
      <c r="AQ77" s="77">
        <f t="shared" si="361"/>
        <v>287130</v>
      </c>
      <c r="AR77" s="77">
        <f t="shared" si="361"/>
        <v>1491482</v>
      </c>
      <c r="AS77" s="77">
        <f t="shared" si="361"/>
        <v>-945433</v>
      </c>
      <c r="AT77" s="183">
        <f t="shared" si="361"/>
        <v>1616213</v>
      </c>
      <c r="AU77" s="183">
        <f t="shared" si="361"/>
        <v>-537803</v>
      </c>
      <c r="AV77" s="212">
        <f t="shared" si="361"/>
        <v>559783</v>
      </c>
      <c r="AW77" s="288">
        <f t="shared" si="362"/>
        <v>76175</v>
      </c>
      <c r="AX77" s="223">
        <f t="shared" si="363"/>
        <v>410039</v>
      </c>
      <c r="AY77" s="223">
        <f t="shared" si="363"/>
        <v>-86974</v>
      </c>
      <c r="AZ77" s="223">
        <f t="shared" si="363"/>
        <v>-2736625</v>
      </c>
      <c r="BA77" s="223">
        <f t="shared" si="364"/>
        <v>-3428949</v>
      </c>
      <c r="BB77" s="223">
        <f t="shared" si="365"/>
        <v>-1774342</v>
      </c>
      <c r="BC77" s="223">
        <f t="shared" si="372"/>
        <v>-2016192</v>
      </c>
      <c r="BD77" s="223">
        <f t="shared" si="373"/>
        <v>-749203</v>
      </c>
      <c r="BE77" s="223">
        <f t="shared" si="374"/>
        <v>-380353</v>
      </c>
      <c r="BF77" s="223">
        <f t="shared" si="375"/>
        <v>-2387212</v>
      </c>
      <c r="BG77" s="289">
        <f t="shared" si="376"/>
        <v>-176894</v>
      </c>
      <c r="BH77" s="289">
        <f t="shared" si="377"/>
        <v>0</v>
      </c>
    </row>
    <row r="78" spans="1:60" x14ac:dyDescent="0.25">
      <c r="A78" s="4"/>
      <c r="B78" s="35" t="s">
        <v>46</v>
      </c>
      <c r="C78" s="139">
        <f t="shared" ref="C78:V78" si="378">SUM(C73:C77)</f>
        <v>37217131</v>
      </c>
      <c r="D78" s="77">
        <f t="shared" si="378"/>
        <v>33590419</v>
      </c>
      <c r="E78" s="77">
        <f t="shared" si="378"/>
        <v>32624080</v>
      </c>
      <c r="F78" s="77">
        <f t="shared" si="378"/>
        <v>32093452</v>
      </c>
      <c r="G78" s="77">
        <f t="shared" si="378"/>
        <v>40583892</v>
      </c>
      <c r="H78" s="77">
        <f t="shared" si="378"/>
        <v>40810118</v>
      </c>
      <c r="I78" s="77">
        <f t="shared" si="378"/>
        <v>33055094</v>
      </c>
      <c r="J78" s="77">
        <f t="shared" si="378"/>
        <v>34717807</v>
      </c>
      <c r="K78" s="77">
        <f t="shared" si="378"/>
        <v>32964524</v>
      </c>
      <c r="L78" s="77">
        <f t="shared" si="378"/>
        <v>37771784</v>
      </c>
      <c r="M78" s="77">
        <f t="shared" si="378"/>
        <v>39345722</v>
      </c>
      <c r="N78" s="158">
        <f t="shared" si="378"/>
        <v>38828416</v>
      </c>
      <c r="O78" s="77">
        <f t="shared" si="378"/>
        <v>37465565</v>
      </c>
      <c r="P78" s="183">
        <f t="shared" si="378"/>
        <v>29933106</v>
      </c>
      <c r="Q78" s="183">
        <f t="shared" si="378"/>
        <v>29798014</v>
      </c>
      <c r="R78" s="77">
        <f t="shared" si="378"/>
        <v>34852146</v>
      </c>
      <c r="S78" s="77">
        <f t="shared" si="378"/>
        <v>41310761</v>
      </c>
      <c r="T78" s="77">
        <f t="shared" si="378"/>
        <v>40934651</v>
      </c>
      <c r="U78" s="77">
        <f t="shared" si="378"/>
        <v>37854991</v>
      </c>
      <c r="V78" s="183">
        <f t="shared" si="378"/>
        <v>30976178</v>
      </c>
      <c r="W78" s="183">
        <v>34027804</v>
      </c>
      <c r="X78" s="158">
        <v>38144443</v>
      </c>
      <c r="Y78" s="261">
        <v>38517384</v>
      </c>
      <c r="Z78" s="183">
        <v>39948382</v>
      </c>
      <c r="AA78" s="183">
        <v>39424107</v>
      </c>
      <c r="AB78" s="327">
        <f>SUM(AB73:AB77)</f>
        <v>32140560</v>
      </c>
      <c r="AC78" s="327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83"/>
      <c r="AK78" s="183"/>
      <c r="AL78" s="158"/>
      <c r="AM78" s="77">
        <f t="shared" ref="AM78:AV78" si="379">SUM(AM73:AM77)</f>
        <v>-248434</v>
      </c>
      <c r="AN78" s="77">
        <f t="shared" si="379"/>
        <v>3657313</v>
      </c>
      <c r="AO78" s="77">
        <f t="shared" si="379"/>
        <v>2826066</v>
      </c>
      <c r="AP78" s="77">
        <f t="shared" si="379"/>
        <v>-2758694</v>
      </c>
      <c r="AQ78" s="77">
        <f t="shared" si="379"/>
        <v>-726869</v>
      </c>
      <c r="AR78" s="77">
        <f t="shared" si="379"/>
        <v>-124533</v>
      </c>
      <c r="AS78" s="77">
        <f t="shared" si="379"/>
        <v>-4799897</v>
      </c>
      <c r="AT78" s="183">
        <f t="shared" si="379"/>
        <v>3741629</v>
      </c>
      <c r="AU78" s="183">
        <f t="shared" si="379"/>
        <v>-1063280</v>
      </c>
      <c r="AV78" s="212">
        <f t="shared" si="379"/>
        <v>-372659</v>
      </c>
      <c r="AW78" s="288">
        <f t="shared" ref="AW78:AX78" si="380">SUM(AW73:AW77)</f>
        <v>828338</v>
      </c>
      <c r="AX78" s="223">
        <f t="shared" si="380"/>
        <v>-1119966</v>
      </c>
      <c r="AY78" s="223">
        <f t="shared" ref="AY78:AZ78" si="381">SUM(AY73:AY77)</f>
        <v>-1958542</v>
      </c>
      <c r="AZ78" s="223">
        <f t="shared" si="381"/>
        <v>-2207454</v>
      </c>
      <c r="BA78" s="223">
        <f t="shared" ref="BA78:BB78" si="382">SUM(BA73:BA77)</f>
        <v>-4097261</v>
      </c>
      <c r="BB78" s="223">
        <f t="shared" si="382"/>
        <v>-2287754</v>
      </c>
      <c r="BC78" s="223">
        <f t="shared" ref="BC78:BH78" si="383">SUM(BC73:BC77)</f>
        <v>-344214</v>
      </c>
      <c r="BD78" s="223">
        <f t="shared" si="383"/>
        <v>1175801</v>
      </c>
      <c r="BE78" s="223">
        <f t="shared" si="383"/>
        <v>-1407010</v>
      </c>
      <c r="BF78" s="223">
        <f t="shared" si="383"/>
        <v>-3397090</v>
      </c>
      <c r="BG78" s="289">
        <f t="shared" si="383"/>
        <v>284357</v>
      </c>
      <c r="BH78" s="289">
        <f t="shared" si="383"/>
        <v>0</v>
      </c>
    </row>
    <row r="79" spans="1:60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62"/>
      <c r="Z79" s="184"/>
      <c r="AA79" s="184"/>
      <c r="AB79" s="328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78"/>
      <c r="AN79" s="78"/>
      <c r="AO79" s="78"/>
      <c r="AP79" s="78"/>
      <c r="AQ79" s="78"/>
      <c r="AR79" s="78"/>
      <c r="AS79" s="78"/>
      <c r="AT79" s="184"/>
      <c r="AU79" s="184"/>
      <c r="AV79" s="284"/>
      <c r="AW79" s="271"/>
      <c r="AX79" s="249"/>
      <c r="AY79" s="249"/>
      <c r="AZ79" s="249"/>
      <c r="BA79" s="249"/>
      <c r="BB79" s="249"/>
      <c r="BC79" s="249"/>
      <c r="BD79" s="249"/>
      <c r="BE79" s="249"/>
      <c r="BF79" s="249"/>
      <c r="BG79" s="272"/>
      <c r="BH79" s="272"/>
    </row>
    <row r="80" spans="1:60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63">
        <v>3563876.2400000133</v>
      </c>
      <c r="Z80" s="89">
        <v>3594656.5200000131</v>
      </c>
      <c r="AA80" s="89">
        <v>3409406.2700000126</v>
      </c>
      <c r="AB80" s="329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89"/>
      <c r="AK80" s="89"/>
      <c r="AL80" s="160"/>
      <c r="AM80" s="74">
        <f t="shared" ref="AM80:AN84" si="384">C80-O80</f>
        <v>-69013.959999999497</v>
      </c>
      <c r="AN80" s="74">
        <f t="shared" si="384"/>
        <v>-116730.38000000175</v>
      </c>
      <c r="AO80" s="74">
        <f t="shared" ref="AO80:AV84" si="385">IF(Q80=0,0,E80-Q80)</f>
        <v>-189756.54000000004</v>
      </c>
      <c r="AP80" s="74">
        <f t="shared" si="385"/>
        <v>-748270.24000001373</v>
      </c>
      <c r="AQ80" s="74">
        <f t="shared" si="385"/>
        <v>-459792.31000001356</v>
      </c>
      <c r="AR80" s="74">
        <f t="shared" si="385"/>
        <v>-497546.95000001322</v>
      </c>
      <c r="AS80" s="74">
        <f t="shared" si="385"/>
        <v>-586264.34000001289</v>
      </c>
      <c r="AT80" s="89">
        <f t="shared" si="385"/>
        <v>127561.15219998686</v>
      </c>
      <c r="AU80" s="89">
        <f t="shared" si="385"/>
        <v>-130268.22000001324</v>
      </c>
      <c r="AV80" s="217">
        <f t="shared" si="385"/>
        <v>-228169.38000001386</v>
      </c>
      <c r="AW80" s="276">
        <f t="shared" ref="AW80:AW84" si="386">IF(Y80=0,0,M80-Y80)</f>
        <v>-204350.40000001388</v>
      </c>
      <c r="AX80" s="274">
        <f t="shared" ref="AX80:AZ84" si="387">IF(Z80=0,0,N80-Z80)</f>
        <v>-540771.54000001261</v>
      </c>
      <c r="AY80" s="274">
        <f t="shared" si="387"/>
        <v>-571729.54000001308</v>
      </c>
      <c r="AZ80" s="274">
        <f t="shared" si="387"/>
        <v>56303.17999998806</v>
      </c>
      <c r="BA80" s="274">
        <f t="shared" ref="BA80:BA84" si="388">IF(AC80=0,0,Q80-AC80)</f>
        <v>-31542.590000012424</v>
      </c>
      <c r="BB80" s="274">
        <f t="shared" ref="BB80:BB84" si="389">IF(AD80=0,0,R80-AD80)</f>
        <v>-163463.48999999976</v>
      </c>
      <c r="BC80" s="274">
        <f t="shared" ref="BC80:BC84" si="390">IF(AE80=0,0,S80-AE80)</f>
        <v>197703.54000000004</v>
      </c>
      <c r="BD80" s="274">
        <f t="shared" ref="BD80:BD84" si="391">IF(AF80=0,0,T80-AF80)</f>
        <v>334550.5700000003</v>
      </c>
      <c r="BE80" s="274">
        <f t="shared" ref="BE80:BE84" si="392">IF(AG80=0,0,U80-AG80)</f>
        <v>-271562.14000000013</v>
      </c>
      <c r="BF80" s="274">
        <f t="shared" ref="BF80:BF84" si="393">IF(AH80=0,0,V80-AH80)</f>
        <v>-191424.68999999948</v>
      </c>
      <c r="BG80" s="277">
        <f t="shared" ref="BG80:BG84" si="394">IF(AI80=0,0,W80-AI80)</f>
        <v>-50532.319999999367</v>
      </c>
      <c r="BH80" s="277">
        <f t="shared" ref="BH80:BH84" si="395">IF(AJ80=0,0,X80-AJ80)</f>
        <v>0</v>
      </c>
    </row>
    <row r="81" spans="1:60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63">
        <v>419899.86999999988</v>
      </c>
      <c r="Z81" s="89">
        <v>462800.36</v>
      </c>
      <c r="AA81" s="89">
        <v>483706.95</v>
      </c>
      <c r="AB81" s="329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89"/>
      <c r="AK81" s="89"/>
      <c r="AL81" s="160"/>
      <c r="AM81" s="74">
        <f t="shared" si="384"/>
        <v>45984.109999999986</v>
      </c>
      <c r="AN81" s="74">
        <f t="shared" si="384"/>
        <v>21311.959999999963</v>
      </c>
      <c r="AO81" s="74">
        <f t="shared" si="385"/>
        <v>4783.0400000000955</v>
      </c>
      <c r="AP81" s="74">
        <f t="shared" si="385"/>
        <v>-49660.259999999951</v>
      </c>
      <c r="AQ81" s="74">
        <f t="shared" si="385"/>
        <v>-33542.339999999851</v>
      </c>
      <c r="AR81" s="74">
        <f t="shared" si="385"/>
        <v>-83093.249999999942</v>
      </c>
      <c r="AS81" s="74">
        <f t="shared" si="385"/>
        <v>-87161.289999999979</v>
      </c>
      <c r="AT81" s="89">
        <f t="shared" si="385"/>
        <v>-3459.9799999999232</v>
      </c>
      <c r="AU81" s="89">
        <f t="shared" si="385"/>
        <v>-35471.31</v>
      </c>
      <c r="AV81" s="217">
        <f t="shared" si="385"/>
        <v>6401.4199999998091</v>
      </c>
      <c r="AW81" s="276">
        <f t="shared" si="386"/>
        <v>34081.180000000168</v>
      </c>
      <c r="AX81" s="274">
        <f t="shared" si="387"/>
        <v>-25930.590000000026</v>
      </c>
      <c r="AY81" s="274">
        <f t="shared" si="387"/>
        <v>-50261.669999999984</v>
      </c>
      <c r="AZ81" s="274">
        <f t="shared" si="387"/>
        <v>15777.299999999988</v>
      </c>
      <c r="BA81" s="274">
        <f t="shared" si="388"/>
        <v>-4674.6500000000815</v>
      </c>
      <c r="BB81" s="274">
        <f t="shared" si="389"/>
        <v>20459.5</v>
      </c>
      <c r="BC81" s="274">
        <f t="shared" si="390"/>
        <v>-28457.620000000054</v>
      </c>
      <c r="BD81" s="274">
        <f t="shared" si="391"/>
        <v>-38974.85000000021</v>
      </c>
      <c r="BE81" s="274">
        <f t="shared" si="392"/>
        <v>-55100.049999999988</v>
      </c>
      <c r="BF81" s="274">
        <f t="shared" si="393"/>
        <v>-43684.580000000075</v>
      </c>
      <c r="BG81" s="277">
        <f t="shared" si="394"/>
        <v>-24049.299999999988</v>
      </c>
      <c r="BH81" s="277">
        <f t="shared" si="395"/>
        <v>0</v>
      </c>
    </row>
    <row r="82" spans="1:60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63">
        <v>155300.19000000006</v>
      </c>
      <c r="Z82" s="89">
        <v>170681.87</v>
      </c>
      <c r="AA82" s="89">
        <v>177334.25999999998</v>
      </c>
      <c r="AB82" s="329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89"/>
      <c r="AK82" s="89"/>
      <c r="AL82" s="160"/>
      <c r="AM82" s="74">
        <f t="shared" si="384"/>
        <v>16988.190000000031</v>
      </c>
      <c r="AN82" s="74">
        <f t="shared" si="384"/>
        <v>21841.189999999988</v>
      </c>
      <c r="AO82" s="74">
        <f t="shared" si="385"/>
        <v>11572.029999999984</v>
      </c>
      <c r="AP82" s="74">
        <f t="shared" si="385"/>
        <v>-843.66000000004715</v>
      </c>
      <c r="AQ82" s="74">
        <f t="shared" si="385"/>
        <v>-869.43000000005122</v>
      </c>
      <c r="AR82" s="74">
        <f t="shared" si="385"/>
        <v>-1850.7599999999511</v>
      </c>
      <c r="AS82" s="74">
        <f t="shared" si="385"/>
        <v>-14604.72000000003</v>
      </c>
      <c r="AT82" s="98">
        <f t="shared" si="385"/>
        <v>11631.440000000002</v>
      </c>
      <c r="AU82" s="98">
        <f t="shared" si="385"/>
        <v>-1078.7900000000227</v>
      </c>
      <c r="AV82" s="231">
        <f t="shared" si="385"/>
        <v>5561.8600000000151</v>
      </c>
      <c r="AW82" s="276">
        <f t="shared" si="386"/>
        <v>-1620.0400000000373</v>
      </c>
      <c r="AX82" s="274">
        <f t="shared" si="387"/>
        <v>-15671.540000000008</v>
      </c>
      <c r="AY82" s="274">
        <f t="shared" si="387"/>
        <v>-31283.010000000009</v>
      </c>
      <c r="AZ82" s="274">
        <f t="shared" si="387"/>
        <v>-17988.950000000026</v>
      </c>
      <c r="BA82" s="274">
        <f t="shared" si="388"/>
        <v>-16818.599999999991</v>
      </c>
      <c r="BB82" s="274">
        <f t="shared" si="389"/>
        <v>-12803.829999999973</v>
      </c>
      <c r="BC82" s="274">
        <f t="shared" si="390"/>
        <v>-11323.119999999966</v>
      </c>
      <c r="BD82" s="274">
        <f t="shared" si="391"/>
        <v>-14386.630000000048</v>
      </c>
      <c r="BE82" s="274">
        <f t="shared" si="392"/>
        <v>-13825.520000000004</v>
      </c>
      <c r="BF82" s="274">
        <f t="shared" si="393"/>
        <v>-15747.35000000002</v>
      </c>
      <c r="BG82" s="277">
        <f t="shared" si="394"/>
        <v>-10566.369999999981</v>
      </c>
      <c r="BH82" s="277">
        <f t="shared" si="395"/>
        <v>0</v>
      </c>
    </row>
    <row r="83" spans="1:60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63">
        <v>1120396.0300000005</v>
      </c>
      <c r="Z83" s="89">
        <v>1241724.3099999998</v>
      </c>
      <c r="AA83" s="89">
        <v>1252318.3200000003</v>
      </c>
      <c r="AB83" s="329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89"/>
      <c r="AK83" s="89"/>
      <c r="AL83" s="160"/>
      <c r="AM83" s="74">
        <f t="shared" si="384"/>
        <v>-55311.789999999572</v>
      </c>
      <c r="AN83" s="74">
        <f t="shared" si="384"/>
        <v>142166.18999999994</v>
      </c>
      <c r="AO83" s="74">
        <f t="shared" si="385"/>
        <v>188609.19999999984</v>
      </c>
      <c r="AP83" s="74">
        <f t="shared" si="385"/>
        <v>50738.979999999749</v>
      </c>
      <c r="AQ83" s="74">
        <f t="shared" si="385"/>
        <v>98534.149999999674</v>
      </c>
      <c r="AR83" s="74">
        <f t="shared" si="385"/>
        <v>117698.61999999988</v>
      </c>
      <c r="AS83" s="74">
        <f t="shared" si="385"/>
        <v>-74860.429999999353</v>
      </c>
      <c r="AT83" s="89">
        <f t="shared" si="385"/>
        <v>136750.00999999989</v>
      </c>
      <c r="AU83" s="89">
        <f t="shared" si="385"/>
        <v>-180.75000000034925</v>
      </c>
      <c r="AV83" s="89">
        <f t="shared" si="385"/>
        <v>42344.149999999441</v>
      </c>
      <c r="AW83" s="276">
        <f t="shared" si="386"/>
        <v>146790.07999999938</v>
      </c>
      <c r="AX83" s="274">
        <f t="shared" si="387"/>
        <v>16393.010000000242</v>
      </c>
      <c r="AY83" s="274">
        <f t="shared" si="387"/>
        <v>-4323.7200000004377</v>
      </c>
      <c r="AZ83" s="274">
        <f t="shared" si="387"/>
        <v>-112644.05999999982</v>
      </c>
      <c r="BA83" s="274">
        <f t="shared" si="388"/>
        <v>-199533.76999999944</v>
      </c>
      <c r="BB83" s="274">
        <f t="shared" si="389"/>
        <v>-211615.26</v>
      </c>
      <c r="BC83" s="274">
        <f t="shared" si="390"/>
        <v>-106265.64999999991</v>
      </c>
      <c r="BD83" s="274">
        <f t="shared" si="391"/>
        <v>-103627.62999999989</v>
      </c>
      <c r="BE83" s="274">
        <f t="shared" si="392"/>
        <v>-111640.34000000055</v>
      </c>
      <c r="BF83" s="274">
        <f t="shared" si="393"/>
        <v>-118492.84999999998</v>
      </c>
      <c r="BG83" s="277">
        <f t="shared" si="394"/>
        <v>-58173.549999999697</v>
      </c>
      <c r="BH83" s="277">
        <f t="shared" si="395"/>
        <v>0</v>
      </c>
    </row>
    <row r="84" spans="1:60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63">
        <v>1014219.2999999998</v>
      </c>
      <c r="Z84" s="89">
        <v>1184146.1699999995</v>
      </c>
      <c r="AA84" s="89">
        <v>1126266.0500000003</v>
      </c>
      <c r="AB84" s="329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89"/>
      <c r="AK84" s="89"/>
      <c r="AL84" s="160"/>
      <c r="AM84" s="74">
        <f t="shared" si="384"/>
        <v>41201.760000000009</v>
      </c>
      <c r="AN84" s="74">
        <f t="shared" si="384"/>
        <v>168506.3899999999</v>
      </c>
      <c r="AO84" s="74">
        <f t="shared" si="385"/>
        <v>150789.2487197353</v>
      </c>
      <c r="AP84" s="74">
        <f t="shared" si="385"/>
        <v>79222.871280264808</v>
      </c>
      <c r="AQ84" s="74">
        <f t="shared" si="385"/>
        <v>98329.90000000014</v>
      </c>
      <c r="AR84" s="74">
        <f t="shared" si="385"/>
        <v>60389.659999999916</v>
      </c>
      <c r="AS84" s="74">
        <f t="shared" si="385"/>
        <v>-42391.8400000002</v>
      </c>
      <c r="AT84" s="89">
        <f t="shared" si="385"/>
        <v>77444.999999999767</v>
      </c>
      <c r="AU84" s="89">
        <f t="shared" si="385"/>
        <v>-28084.380000000121</v>
      </c>
      <c r="AV84" s="89">
        <f t="shared" si="385"/>
        <v>-7800.3600000001024</v>
      </c>
      <c r="AW84" s="276">
        <f t="shared" si="386"/>
        <v>-135388.47999999975</v>
      </c>
      <c r="AX84" s="274">
        <f t="shared" si="387"/>
        <v>-238402.50999999966</v>
      </c>
      <c r="AY84" s="274">
        <f t="shared" si="387"/>
        <v>-224183.73000000021</v>
      </c>
      <c r="AZ84" s="274">
        <f t="shared" si="387"/>
        <v>-324003.28999999992</v>
      </c>
      <c r="BA84" s="274">
        <f t="shared" si="388"/>
        <v>-383676.1799999997</v>
      </c>
      <c r="BB84" s="274">
        <f t="shared" si="389"/>
        <v>-283615.63000000024</v>
      </c>
      <c r="BC84" s="274">
        <f t="shared" si="390"/>
        <v>-352048.09000000008</v>
      </c>
      <c r="BD84" s="274">
        <f t="shared" si="391"/>
        <v>-305245.28000000003</v>
      </c>
      <c r="BE84" s="274">
        <f t="shared" si="392"/>
        <v>-307923.06000000017</v>
      </c>
      <c r="BF84" s="274">
        <f t="shared" si="393"/>
        <v>-396822.55000000005</v>
      </c>
      <c r="BG84" s="277">
        <f t="shared" si="394"/>
        <v>-278970.59000000032</v>
      </c>
      <c r="BH84" s="277">
        <f t="shared" si="395"/>
        <v>0</v>
      </c>
    </row>
    <row r="85" spans="1:60" x14ac:dyDescent="0.25">
      <c r="A85" s="4"/>
      <c r="B85" s="35" t="s">
        <v>46</v>
      </c>
      <c r="C85" s="88">
        <f t="shared" ref="C85:V85" si="396">SUM(C80:C84)</f>
        <v>5547098.4900000002</v>
      </c>
      <c r="D85" s="82">
        <f t="shared" si="396"/>
        <v>4919428.669999999</v>
      </c>
      <c r="E85" s="82">
        <f t="shared" si="396"/>
        <v>4625506.6987197353</v>
      </c>
      <c r="F85" s="82">
        <f t="shared" si="396"/>
        <v>4412062.371280265</v>
      </c>
      <c r="G85" s="82">
        <f t="shared" si="396"/>
        <v>5687682.7399999993</v>
      </c>
      <c r="H85" s="82">
        <f t="shared" si="396"/>
        <v>5731339.9299999997</v>
      </c>
      <c r="I85" s="82">
        <f t="shared" si="396"/>
        <v>4534374.66</v>
      </c>
      <c r="J85" s="82">
        <f t="shared" si="396"/>
        <v>4605179.2821999993</v>
      </c>
      <c r="K85" s="82">
        <f t="shared" si="396"/>
        <v>4466154.83</v>
      </c>
      <c r="L85" s="82">
        <f t="shared" si="396"/>
        <v>5471113.7799999993</v>
      </c>
      <c r="M85" s="82">
        <f t="shared" si="396"/>
        <v>6113203.9699999997</v>
      </c>
      <c r="N85" s="160">
        <f t="shared" si="396"/>
        <v>5849626.0600000005</v>
      </c>
      <c r="O85" s="82">
        <f t="shared" si="396"/>
        <v>5567250.1799999997</v>
      </c>
      <c r="P85" s="89">
        <f t="shared" si="396"/>
        <v>4682333.32</v>
      </c>
      <c r="Q85" s="89">
        <f t="shared" si="396"/>
        <v>4459509.72</v>
      </c>
      <c r="R85" s="89">
        <f t="shared" si="396"/>
        <v>5080874.6800000127</v>
      </c>
      <c r="S85" s="89">
        <f t="shared" si="396"/>
        <v>5985022.7700000126</v>
      </c>
      <c r="T85" s="89">
        <f t="shared" si="396"/>
        <v>6135742.6100000124</v>
      </c>
      <c r="U85" s="89">
        <f t="shared" si="396"/>
        <v>5339657.2800000124</v>
      </c>
      <c r="V85" s="89">
        <f t="shared" si="396"/>
        <v>4255251.6600000132</v>
      </c>
      <c r="W85" s="89">
        <v>4661238.2800000142</v>
      </c>
      <c r="X85" s="160">
        <v>5652776.0900000138</v>
      </c>
      <c r="Y85" s="263">
        <v>6273691.6300000139</v>
      </c>
      <c r="Z85" s="89">
        <v>6654009.2300000116</v>
      </c>
      <c r="AA85" s="89">
        <v>6449031.8500000127</v>
      </c>
      <c r="AB85" s="329">
        <f>SUM(AB80:AB84)</f>
        <v>5064889.1400000118</v>
      </c>
      <c r="AC85" s="329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89"/>
      <c r="AK85" s="89"/>
      <c r="AL85" s="160"/>
      <c r="AM85" s="82">
        <f t="shared" ref="AM85:AV85" si="397">SUM(AM80:AM84)</f>
        <v>-20151.689999999042</v>
      </c>
      <c r="AN85" s="82">
        <f t="shared" si="397"/>
        <v>237095.34999999806</v>
      </c>
      <c r="AO85" s="82">
        <f t="shared" si="397"/>
        <v>165996.97871973517</v>
      </c>
      <c r="AP85" s="82">
        <f t="shared" si="397"/>
        <v>-668812.30871974921</v>
      </c>
      <c r="AQ85" s="82">
        <f t="shared" si="397"/>
        <v>-297340.03000001365</v>
      </c>
      <c r="AR85" s="82">
        <f t="shared" si="397"/>
        <v>-404402.68000001344</v>
      </c>
      <c r="AS85" s="82">
        <f t="shared" si="397"/>
        <v>-805282.62000001245</v>
      </c>
      <c r="AT85" s="89">
        <f t="shared" si="397"/>
        <v>349927.6221999866</v>
      </c>
      <c r="AU85" s="89">
        <f t="shared" si="397"/>
        <v>-195083.45000001375</v>
      </c>
      <c r="AV85" s="98">
        <f t="shared" si="397"/>
        <v>-181662.3100000147</v>
      </c>
      <c r="AW85" s="276">
        <f t="shared" ref="AW85:AX85" si="398">SUM(AW80:AW84)</f>
        <v>-160487.66000001412</v>
      </c>
      <c r="AX85" s="274">
        <f t="shared" si="398"/>
        <v>-804383.17000001215</v>
      </c>
      <c r="AY85" s="274">
        <f t="shared" ref="AY85:AZ85" si="399">SUM(AY80:AY84)</f>
        <v>-881781.67000001366</v>
      </c>
      <c r="AZ85" s="274">
        <f t="shared" si="399"/>
        <v>-382555.82000001171</v>
      </c>
      <c r="BA85" s="274">
        <f t="shared" ref="BA85:BB85" si="400">SUM(BA80:BA84)</f>
        <v>-636245.79000001168</v>
      </c>
      <c r="BB85" s="274">
        <f t="shared" si="400"/>
        <v>-651038.71</v>
      </c>
      <c r="BC85" s="274">
        <f t="shared" ref="BC85:BH85" si="401">SUM(BC80:BC84)</f>
        <v>-300390.93999999994</v>
      </c>
      <c r="BD85" s="274">
        <f t="shared" si="401"/>
        <v>-127683.81999999989</v>
      </c>
      <c r="BE85" s="274">
        <f t="shared" si="401"/>
        <v>-760051.1100000008</v>
      </c>
      <c r="BF85" s="274">
        <f t="shared" si="401"/>
        <v>-766172.01999999955</v>
      </c>
      <c r="BG85" s="277">
        <f t="shared" si="401"/>
        <v>-422292.12999999936</v>
      </c>
      <c r="BH85" s="277">
        <f t="shared" si="401"/>
        <v>0</v>
      </c>
    </row>
    <row r="86" spans="1:60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63"/>
      <c r="Z86" s="89"/>
      <c r="AA86" s="89"/>
      <c r="AB86" s="329"/>
      <c r="AC86" s="89"/>
      <c r="AD86" s="89"/>
      <c r="AE86" s="89"/>
      <c r="AF86" s="89"/>
      <c r="AG86" s="89"/>
      <c r="AH86" s="89"/>
      <c r="AI86" s="89"/>
      <c r="AJ86" s="89"/>
      <c r="AK86" s="89"/>
      <c r="AL86" s="160"/>
      <c r="AM86" s="85"/>
      <c r="AN86" s="85"/>
      <c r="AO86" s="85"/>
      <c r="AP86" s="85"/>
      <c r="AQ86" s="85"/>
      <c r="AR86" s="85"/>
      <c r="AS86" s="85"/>
      <c r="AT86" s="226"/>
      <c r="AU86" s="226"/>
      <c r="AV86" s="215"/>
      <c r="AW86" s="271"/>
      <c r="AX86" s="249"/>
      <c r="AY86" s="249"/>
      <c r="AZ86" s="249"/>
      <c r="BA86" s="249"/>
      <c r="BB86" s="249"/>
      <c r="BC86" s="249"/>
      <c r="BD86" s="249"/>
      <c r="BE86" s="249"/>
      <c r="BF86" s="249"/>
      <c r="BG86" s="272"/>
      <c r="BH86" s="272"/>
    </row>
    <row r="87" spans="1:60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63">
        <v>520121.24</v>
      </c>
      <c r="Z87" s="89">
        <v>523996.66000000027</v>
      </c>
      <c r="AA87" s="89">
        <v>516138.21000000014</v>
      </c>
      <c r="AB87" s="329">
        <v>372684.97</v>
      </c>
      <c r="AC87" s="329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89"/>
      <c r="AK87" s="89"/>
      <c r="AL87" s="160"/>
      <c r="AM87" s="77">
        <f t="shared" ref="AM87:AN91" si="402">C87-O87</f>
        <v>20985.590000000026</v>
      </c>
      <c r="AN87" s="77">
        <f t="shared" si="402"/>
        <v>18317.229999999923</v>
      </c>
      <c r="AO87" s="77">
        <f t="shared" ref="AO87:AV91" si="403">IF(Q87=0,0,E87-Q87)</f>
        <v>7483.5400000000373</v>
      </c>
      <c r="AP87" s="77">
        <f t="shared" si="403"/>
        <v>-126655.47999999992</v>
      </c>
      <c r="AQ87" s="77">
        <f t="shared" si="403"/>
        <v>413.17000000015832</v>
      </c>
      <c r="AR87" s="77">
        <f t="shared" si="403"/>
        <v>-64442.289999999921</v>
      </c>
      <c r="AS87" s="77">
        <f t="shared" si="403"/>
        <v>-72083.940000000177</v>
      </c>
      <c r="AT87" s="183">
        <f t="shared" si="403"/>
        <v>54778.359999999753</v>
      </c>
      <c r="AU87" s="183">
        <f t="shared" si="403"/>
        <v>662.04999999998836</v>
      </c>
      <c r="AV87" s="212">
        <f t="shared" si="403"/>
        <v>-35846.770000000193</v>
      </c>
      <c r="AW87" s="288">
        <f t="shared" ref="AW87:AW91" si="404">IF(Y87=0,0,M87-Y87)</f>
        <v>25372.079999999958</v>
      </c>
      <c r="AX87" s="223">
        <f t="shared" ref="AX87:AZ91" si="405">IF(Z87=0,0,N87-Z87)</f>
        <v>-23140.840000000258</v>
      </c>
      <c r="AY87" s="223">
        <f t="shared" si="405"/>
        <v>-33103.800000000163</v>
      </c>
      <c r="AZ87" s="223">
        <f t="shared" si="405"/>
        <v>49096.440000000061</v>
      </c>
      <c r="BA87" s="223">
        <f t="shared" ref="BA87:BA91" si="406">IF(AC87=0,0,Q87-AC87)</f>
        <v>15383.969999999972</v>
      </c>
      <c r="BB87" s="223">
        <f t="shared" ref="BB87:BB91" si="407">IF(AD87=0,0,R87-AD87)</f>
        <v>16534.949999999837</v>
      </c>
      <c r="BC87" s="223">
        <f t="shared" ref="BC87:BC91" si="408">IF(AE87=0,0,S87-AE87)</f>
        <v>70650.38</v>
      </c>
      <c r="BD87" s="223">
        <f t="shared" ref="BD87:BD91" si="409">IF(AF87=0,0,T87-AF87)</f>
        <v>77978.600000000268</v>
      </c>
      <c r="BE87" s="223">
        <f t="shared" ref="BE87:BE91" si="410">IF(AG87=0,0,U87-AG87)</f>
        <v>-6467.8800000000047</v>
      </c>
      <c r="BF87" s="223">
        <f t="shared" ref="BF87:BF91" si="411">IF(AH87=0,0,V87-AH87)</f>
        <v>155.61000000039348</v>
      </c>
      <c r="BG87" s="289">
        <f t="shared" ref="BG87:BG91" si="412">IF(AI87=0,0,W87-AI87)</f>
        <v>2775.300000000163</v>
      </c>
      <c r="BH87" s="289">
        <f t="shared" ref="BH87:BH91" si="413">IF(AJ87=0,0,X87-AJ87)</f>
        <v>0</v>
      </c>
    </row>
    <row r="88" spans="1:60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63">
        <v>92398.26</v>
      </c>
      <c r="Z88" s="89">
        <v>97131.119999999981</v>
      </c>
      <c r="AA88" s="89">
        <v>101031.92999999998</v>
      </c>
      <c r="AB88" s="329">
        <v>73290.050000000017</v>
      </c>
      <c r="AC88" s="329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89"/>
      <c r="AK88" s="89"/>
      <c r="AL88" s="160"/>
      <c r="AM88" s="77">
        <f t="shared" si="402"/>
        <v>34628.799999999959</v>
      </c>
      <c r="AN88" s="77">
        <f t="shared" si="402"/>
        <v>28767.80000000009</v>
      </c>
      <c r="AO88" s="77">
        <f t="shared" si="403"/>
        <v>20681.690000000031</v>
      </c>
      <c r="AP88" s="77">
        <f t="shared" si="403"/>
        <v>-2941.3299999999435</v>
      </c>
      <c r="AQ88" s="77">
        <f t="shared" si="403"/>
        <v>12046.819999999978</v>
      </c>
      <c r="AR88" s="77">
        <f t="shared" si="403"/>
        <v>14631.860000000015</v>
      </c>
      <c r="AS88" s="77">
        <f t="shared" si="403"/>
        <v>2027.4400000000169</v>
      </c>
      <c r="AT88" s="183">
        <f t="shared" si="403"/>
        <v>18019.580000000031</v>
      </c>
      <c r="AU88" s="183">
        <f t="shared" si="403"/>
        <v>11795.880000000048</v>
      </c>
      <c r="AV88" s="212">
        <f t="shared" si="403"/>
        <v>13583.85000000002</v>
      </c>
      <c r="AW88" s="288">
        <f t="shared" si="404"/>
        <v>20840.829999999987</v>
      </c>
      <c r="AX88" s="223">
        <f t="shared" si="405"/>
        <v>14381.150000000009</v>
      </c>
      <c r="AY88" s="223">
        <f t="shared" si="405"/>
        <v>10653.270000000062</v>
      </c>
      <c r="AZ88" s="223">
        <f t="shared" si="405"/>
        <v>18651.999999999985</v>
      </c>
      <c r="BA88" s="223">
        <f t="shared" si="406"/>
        <v>2543.6399999999703</v>
      </c>
      <c r="BB88" s="223">
        <f t="shared" si="407"/>
        <v>11593.319999999992</v>
      </c>
      <c r="BC88" s="223">
        <f t="shared" si="408"/>
        <v>2072.670000000071</v>
      </c>
      <c r="BD88" s="223">
        <f t="shared" si="409"/>
        <v>-22441.049999999959</v>
      </c>
      <c r="BE88" s="223">
        <f t="shared" si="410"/>
        <v>-17259.659999999974</v>
      </c>
      <c r="BF88" s="223">
        <f t="shared" si="411"/>
        <v>-14243.770000000004</v>
      </c>
      <c r="BG88" s="289">
        <f t="shared" si="412"/>
        <v>-10654.920000000042</v>
      </c>
      <c r="BH88" s="289">
        <f t="shared" si="413"/>
        <v>0</v>
      </c>
    </row>
    <row r="89" spans="1:60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63">
        <v>11700.900000000001</v>
      </c>
      <c r="Z89" s="89">
        <v>13180.270000000002</v>
      </c>
      <c r="AA89" s="89">
        <v>12983.260000000002</v>
      </c>
      <c r="AB89" s="329">
        <v>8610.630000000001</v>
      </c>
      <c r="AC89" s="329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89"/>
      <c r="AK89" s="89"/>
      <c r="AL89" s="160"/>
      <c r="AM89" s="77">
        <f t="shared" si="402"/>
        <v>834.81000000000131</v>
      </c>
      <c r="AN89" s="77">
        <f t="shared" si="402"/>
        <v>2541.3400000000011</v>
      </c>
      <c r="AO89" s="77">
        <f t="shared" si="403"/>
        <v>1928.7300000000023</v>
      </c>
      <c r="AP89" s="77">
        <f t="shared" si="403"/>
        <v>730.41999999999825</v>
      </c>
      <c r="AQ89" s="77">
        <f t="shared" si="403"/>
        <v>878.06000000000313</v>
      </c>
      <c r="AR89" s="77">
        <f t="shared" si="403"/>
        <v>164.88000000000102</v>
      </c>
      <c r="AS89" s="77">
        <f t="shared" si="403"/>
        <v>-1411.7800000000007</v>
      </c>
      <c r="AT89" s="183">
        <f t="shared" si="403"/>
        <v>1511.2999999999993</v>
      </c>
      <c r="AU89" s="183">
        <f t="shared" si="403"/>
        <v>125.10000000000036</v>
      </c>
      <c r="AV89" s="212">
        <f t="shared" si="403"/>
        <v>79.920000000000073</v>
      </c>
      <c r="AW89" s="288">
        <f t="shared" si="404"/>
        <v>86.690000000000509</v>
      </c>
      <c r="AX89" s="223">
        <f t="shared" si="405"/>
        <v>386.04999999999018</v>
      </c>
      <c r="AY89" s="223">
        <f t="shared" si="405"/>
        <v>-2603.6300000000028</v>
      </c>
      <c r="AZ89" s="223">
        <f t="shared" si="405"/>
        <v>-904.91000000000076</v>
      </c>
      <c r="BA89" s="223">
        <f t="shared" si="406"/>
        <v>-815.72000000000116</v>
      </c>
      <c r="BB89" s="223">
        <f t="shared" si="407"/>
        <v>-182.52999999999884</v>
      </c>
      <c r="BC89" s="223">
        <f t="shared" si="408"/>
        <v>-207.90999999999985</v>
      </c>
      <c r="BD89" s="223">
        <f t="shared" si="409"/>
        <v>-406.2599999999984</v>
      </c>
      <c r="BE89" s="223">
        <f t="shared" si="410"/>
        <v>38.519999999998618</v>
      </c>
      <c r="BF89" s="223">
        <f t="shared" si="411"/>
        <v>-458.09999999999945</v>
      </c>
      <c r="BG89" s="289">
        <f t="shared" si="412"/>
        <v>87.239999999999782</v>
      </c>
      <c r="BH89" s="289">
        <f t="shared" si="413"/>
        <v>0</v>
      </c>
    </row>
    <row r="90" spans="1:60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63">
        <v>267432.25999999995</v>
      </c>
      <c r="Z90" s="89">
        <v>281341.86000000004</v>
      </c>
      <c r="AA90" s="89">
        <v>289122.63999999996</v>
      </c>
      <c r="AB90" s="329">
        <v>231051.97000000003</v>
      </c>
      <c r="AC90" s="329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89"/>
      <c r="AK90" s="89"/>
      <c r="AL90" s="160"/>
      <c r="AM90" s="77">
        <f t="shared" si="402"/>
        <v>-71079.38</v>
      </c>
      <c r="AN90" s="77">
        <f t="shared" si="402"/>
        <v>-6033.909999999858</v>
      </c>
      <c r="AO90" s="77">
        <f t="shared" si="403"/>
        <v>2118.4899999999907</v>
      </c>
      <c r="AP90" s="77">
        <f t="shared" si="403"/>
        <v>-61913.50999999998</v>
      </c>
      <c r="AQ90" s="77">
        <f t="shared" si="403"/>
        <v>897.76999999990221</v>
      </c>
      <c r="AR90" s="77">
        <f t="shared" si="403"/>
        <v>-1895.0000000000582</v>
      </c>
      <c r="AS90" s="77">
        <f t="shared" si="403"/>
        <v>-52396.700000000012</v>
      </c>
      <c r="AT90" s="183">
        <f t="shared" si="403"/>
        <v>69535.62999999983</v>
      </c>
      <c r="AU90" s="183">
        <f t="shared" si="403"/>
        <v>-21078.130000000005</v>
      </c>
      <c r="AV90" s="212">
        <f t="shared" si="403"/>
        <v>-31567.290000000183</v>
      </c>
      <c r="AW90" s="288">
        <f t="shared" si="404"/>
        <v>15102.190000000119</v>
      </c>
      <c r="AX90" s="223">
        <f t="shared" si="405"/>
        <v>-22247.060000000027</v>
      </c>
      <c r="AY90" s="223">
        <f t="shared" si="405"/>
        <v>-17850.369999999995</v>
      </c>
      <c r="AZ90" s="223">
        <f t="shared" si="405"/>
        <v>-14759.95000000007</v>
      </c>
      <c r="BA90" s="223">
        <f t="shared" si="406"/>
        <v>-30288.199999999924</v>
      </c>
      <c r="BB90" s="223">
        <f t="shared" si="407"/>
        <v>-9769.6599999999162</v>
      </c>
      <c r="BC90" s="223">
        <f t="shared" si="408"/>
        <v>21340.570000000065</v>
      </c>
      <c r="BD90" s="223">
        <f t="shared" si="409"/>
        <v>90415.240000000049</v>
      </c>
      <c r="BE90" s="223">
        <f t="shared" si="410"/>
        <v>-1722.8699999999953</v>
      </c>
      <c r="BF90" s="223">
        <f t="shared" si="411"/>
        <v>-2656.7600000000675</v>
      </c>
      <c r="BG90" s="289">
        <f t="shared" si="412"/>
        <v>10286.819999999949</v>
      </c>
      <c r="BH90" s="289">
        <f t="shared" si="413"/>
        <v>0</v>
      </c>
    </row>
    <row r="91" spans="1:60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63">
        <v>346464.91000000003</v>
      </c>
      <c r="Z91" s="89">
        <v>386528.44000000006</v>
      </c>
      <c r="AA91" s="89">
        <v>405025.41</v>
      </c>
      <c r="AB91" s="329">
        <v>384811.27</v>
      </c>
      <c r="AC91" s="329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89"/>
      <c r="AK91" s="89"/>
      <c r="AL91" s="160"/>
      <c r="AM91" s="77">
        <f t="shared" si="402"/>
        <v>-138916.43000000002</v>
      </c>
      <c r="AN91" s="77">
        <f t="shared" si="402"/>
        <v>-107694.55000000002</v>
      </c>
      <c r="AO91" s="77">
        <f t="shared" si="403"/>
        <v>-161657.28</v>
      </c>
      <c r="AP91" s="77">
        <f t="shared" si="403"/>
        <v>-160142.95000000007</v>
      </c>
      <c r="AQ91" s="77">
        <f t="shared" si="403"/>
        <v>-167242.31000000003</v>
      </c>
      <c r="AR91" s="77">
        <f t="shared" si="403"/>
        <v>11557.790000000037</v>
      </c>
      <c r="AS91" s="77">
        <f t="shared" si="403"/>
        <v>-62501.049999999988</v>
      </c>
      <c r="AT91" s="183">
        <f t="shared" si="403"/>
        <v>-135326.90000000002</v>
      </c>
      <c r="AU91" s="183">
        <f t="shared" si="403"/>
        <v>-119838.93</v>
      </c>
      <c r="AV91" s="212">
        <f t="shared" si="403"/>
        <v>-134338.65000000002</v>
      </c>
      <c r="AW91" s="288">
        <f t="shared" si="404"/>
        <v>-47332.800000000047</v>
      </c>
      <c r="AX91" s="223">
        <f t="shared" si="405"/>
        <v>-50358.770000000135</v>
      </c>
      <c r="AY91" s="223">
        <f t="shared" si="405"/>
        <v>-81040.719999999972</v>
      </c>
      <c r="AZ91" s="223">
        <f t="shared" si="405"/>
        <v>-98811.38</v>
      </c>
      <c r="BA91" s="223">
        <f t="shared" si="406"/>
        <v>-129583.21000000002</v>
      </c>
      <c r="BB91" s="223">
        <f t="shared" si="407"/>
        <v>-120645.75999999995</v>
      </c>
      <c r="BC91" s="223">
        <f t="shared" si="408"/>
        <v>-66178.25</v>
      </c>
      <c r="BD91" s="223">
        <f t="shared" si="409"/>
        <v>-120898.87000000005</v>
      </c>
      <c r="BE91" s="223">
        <f t="shared" si="410"/>
        <v>-90445.240000000049</v>
      </c>
      <c r="BF91" s="223">
        <f t="shared" si="411"/>
        <v>-107369.71999999997</v>
      </c>
      <c r="BG91" s="289">
        <f t="shared" si="412"/>
        <v>-61849.209999999963</v>
      </c>
      <c r="BH91" s="289">
        <f t="shared" si="413"/>
        <v>0</v>
      </c>
    </row>
    <row r="92" spans="1:60" x14ac:dyDescent="0.25">
      <c r="A92" s="4"/>
      <c r="B92" s="35" t="s">
        <v>46</v>
      </c>
      <c r="C92" s="97">
        <f t="shared" ref="C92:V92" si="414">SUM(C87:C91)</f>
        <v>1046809.5899999999</v>
      </c>
      <c r="D92" s="82">
        <f t="shared" si="414"/>
        <v>959619.00000000012</v>
      </c>
      <c r="E92" s="82">
        <f t="shared" si="414"/>
        <v>854387.4800000001</v>
      </c>
      <c r="F92" s="82">
        <f t="shared" si="414"/>
        <v>824093.27</v>
      </c>
      <c r="G92" s="82">
        <f t="shared" si="414"/>
        <v>1208979.6800000002</v>
      </c>
      <c r="H92" s="82">
        <f t="shared" si="414"/>
        <v>1310855.4100000001</v>
      </c>
      <c r="I92" s="82">
        <f t="shared" si="414"/>
        <v>1010610.3</v>
      </c>
      <c r="J92" s="82">
        <f t="shared" si="414"/>
        <v>1001301.7999999998</v>
      </c>
      <c r="K92" s="82">
        <f t="shared" si="414"/>
        <v>940609.83000000007</v>
      </c>
      <c r="L92" s="82">
        <f t="shared" si="414"/>
        <v>1071880.0099999998</v>
      </c>
      <c r="M92" s="82">
        <f t="shared" si="414"/>
        <v>1252186.56</v>
      </c>
      <c r="N92" s="160">
        <f t="shared" si="414"/>
        <v>1221198.8799999999</v>
      </c>
      <c r="O92" s="82">
        <f t="shared" si="414"/>
        <v>1200356.2</v>
      </c>
      <c r="P92" s="82">
        <f t="shared" si="414"/>
        <v>1023721.09</v>
      </c>
      <c r="Q92" s="82">
        <f t="shared" si="414"/>
        <v>983832.30999999982</v>
      </c>
      <c r="R92" s="82">
        <f t="shared" si="414"/>
        <v>1175016.1200000001</v>
      </c>
      <c r="S92" s="82">
        <f t="shared" si="414"/>
        <v>1361986.17</v>
      </c>
      <c r="T92" s="82">
        <f t="shared" si="414"/>
        <v>1350838.1700000002</v>
      </c>
      <c r="U92" s="82">
        <f t="shared" si="414"/>
        <v>1196976.33</v>
      </c>
      <c r="V92" s="89">
        <f t="shared" si="414"/>
        <v>992783.83000000031</v>
      </c>
      <c r="W92" s="89">
        <v>1068943.8600000001</v>
      </c>
      <c r="X92" s="160">
        <v>1259968.9500000002</v>
      </c>
      <c r="Y92" s="263">
        <v>1238117.5699999998</v>
      </c>
      <c r="Z92" s="89">
        <v>1302178.3500000006</v>
      </c>
      <c r="AA92" s="89">
        <v>1324301.45</v>
      </c>
      <c r="AB92" s="329">
        <f>SUM(AB87:AB91)</f>
        <v>1070448.8900000001</v>
      </c>
      <c r="AC92" s="329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89"/>
      <c r="AK92" s="89"/>
      <c r="AL92" s="160"/>
      <c r="AM92" s="172">
        <f t="shared" ref="AM92:AV92" si="415">SUM(AM87:AM91)</f>
        <v>-153546.61000000004</v>
      </c>
      <c r="AN92" s="172">
        <f t="shared" si="415"/>
        <v>-64102.089999999858</v>
      </c>
      <c r="AO92" s="172">
        <f t="shared" si="415"/>
        <v>-129444.82999999993</v>
      </c>
      <c r="AP92" s="172">
        <f t="shared" si="415"/>
        <v>-350922.84999999992</v>
      </c>
      <c r="AQ92" s="172">
        <f t="shared" si="415"/>
        <v>-153006.49</v>
      </c>
      <c r="AR92" s="172">
        <f t="shared" si="415"/>
        <v>-39982.759999999922</v>
      </c>
      <c r="AS92" s="172">
        <f t="shared" si="415"/>
        <v>-186366.03000000014</v>
      </c>
      <c r="AT92" s="233">
        <f t="shared" si="415"/>
        <v>8517.9699999995937</v>
      </c>
      <c r="AU92" s="233">
        <f t="shared" si="415"/>
        <v>-128334.02999999996</v>
      </c>
      <c r="AV92" s="212">
        <f t="shared" si="415"/>
        <v>-188088.94000000038</v>
      </c>
      <c r="AW92" s="288">
        <f t="shared" ref="AW92:AX92" si="416">SUM(AW87:AW91)</f>
        <v>14068.99000000002</v>
      </c>
      <c r="AX92" s="223">
        <f t="shared" si="416"/>
        <v>-80979.470000000423</v>
      </c>
      <c r="AY92" s="223">
        <f t="shared" ref="AY92:AZ92" si="417">SUM(AY87:AY91)</f>
        <v>-123945.25000000007</v>
      </c>
      <c r="AZ92" s="223">
        <f t="shared" si="417"/>
        <v>-46727.800000000032</v>
      </c>
      <c r="BA92" s="223">
        <f t="shared" ref="BA92:BB92" si="418">SUM(BA87:BA91)</f>
        <v>-142759.52000000002</v>
      </c>
      <c r="BB92" s="223">
        <f t="shared" si="418"/>
        <v>-102469.68000000004</v>
      </c>
      <c r="BC92" s="223">
        <f t="shared" ref="BC92:BH92" si="419">SUM(BC87:BC91)</f>
        <v>27677.460000000137</v>
      </c>
      <c r="BD92" s="223">
        <f t="shared" si="419"/>
        <v>24647.660000000324</v>
      </c>
      <c r="BE92" s="223">
        <f t="shared" si="419"/>
        <v>-115857.13000000003</v>
      </c>
      <c r="BF92" s="223">
        <f t="shared" si="419"/>
        <v>-124572.73999999964</v>
      </c>
      <c r="BG92" s="289">
        <f t="shared" si="419"/>
        <v>-59354.769999999895</v>
      </c>
      <c r="BH92" s="289">
        <f t="shared" si="419"/>
        <v>0</v>
      </c>
    </row>
    <row r="93" spans="1:60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5"/>
      <c r="W93" s="215"/>
      <c r="X93" s="162"/>
      <c r="Y93" s="264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161"/>
      <c r="AM93" s="78"/>
      <c r="AN93" s="86"/>
      <c r="AO93" s="87"/>
      <c r="AP93" s="87"/>
      <c r="AQ93" s="87"/>
      <c r="AR93" s="87"/>
      <c r="AS93" s="87"/>
      <c r="AT93" s="234"/>
      <c r="AU93" s="234"/>
      <c r="AV93" s="234"/>
      <c r="AW93" s="290"/>
      <c r="AX93" s="224"/>
      <c r="AY93" s="224"/>
      <c r="AZ93" s="224"/>
      <c r="BA93" s="224"/>
      <c r="BB93" s="224"/>
      <c r="BC93" s="224"/>
      <c r="BD93" s="224"/>
      <c r="BE93" s="224"/>
      <c r="BF93" s="224"/>
      <c r="BG93" s="206"/>
      <c r="BH93" s="206"/>
    </row>
    <row r="94" spans="1:60" x14ac:dyDescent="0.25">
      <c r="A94" s="4"/>
      <c r="B94" s="35" t="s">
        <v>41</v>
      </c>
      <c r="C94" s="88">
        <f t="shared" ref="C94:Q94" si="420">C80+C87</f>
        <v>3272682.77</v>
      </c>
      <c r="D94" s="89">
        <f t="shared" si="420"/>
        <v>2879215.0299999993</v>
      </c>
      <c r="E94" s="89">
        <f t="shared" si="420"/>
        <v>2611638.63</v>
      </c>
      <c r="F94" s="89">
        <f t="shared" si="420"/>
        <v>2444791.3699999996</v>
      </c>
      <c r="G94" s="89">
        <f t="shared" si="420"/>
        <v>3573568.84</v>
      </c>
      <c r="H94" s="89">
        <f t="shared" si="420"/>
        <v>3592625.8100000005</v>
      </c>
      <c r="I94" s="89">
        <f t="shared" si="420"/>
        <v>2635358.88</v>
      </c>
      <c r="J94" s="89">
        <f t="shared" si="420"/>
        <v>2639031.4922000002</v>
      </c>
      <c r="K94" s="89">
        <f t="shared" si="420"/>
        <v>2638642.2800000003</v>
      </c>
      <c r="L94" s="89">
        <f t="shared" si="420"/>
        <v>3452640.0299999993</v>
      </c>
      <c r="M94" s="89">
        <f t="shared" si="420"/>
        <v>3905019.1599999992</v>
      </c>
      <c r="N94" s="160">
        <f t="shared" si="420"/>
        <v>3554740.8000000003</v>
      </c>
      <c r="O94" s="89">
        <f t="shared" si="420"/>
        <v>3320711.1399999997</v>
      </c>
      <c r="P94" s="89">
        <f t="shared" si="420"/>
        <v>2977628.1800000011</v>
      </c>
      <c r="Q94" s="89">
        <f t="shared" si="420"/>
        <v>2793911.63</v>
      </c>
      <c r="R94" s="89">
        <v>3319717.0900000134</v>
      </c>
      <c r="S94" s="89">
        <v>4032947.980000013</v>
      </c>
      <c r="T94" s="89">
        <f t="shared" ref="T94:V98" si="421">T80+T87</f>
        <v>4154615.0500000133</v>
      </c>
      <c r="U94" s="89">
        <f t="shared" si="421"/>
        <v>3293707.1600000127</v>
      </c>
      <c r="V94" s="89">
        <f t="shared" si="421"/>
        <v>2456691.9800000135</v>
      </c>
      <c r="W94" s="89">
        <v>2768248.4500000137</v>
      </c>
      <c r="X94" s="160">
        <v>3716656.1800000132</v>
      </c>
      <c r="Y94" s="263">
        <v>4083997.4800000135</v>
      </c>
      <c r="Z94" s="89">
        <v>4118653.1800000132</v>
      </c>
      <c r="AA94" s="89">
        <v>3925544.4800000126</v>
      </c>
      <c r="AB94" s="89">
        <f t="shared" ref="AB94:AC94" si="422">AB80+AB87</f>
        <v>2872228.5600000126</v>
      </c>
      <c r="AC94" s="89">
        <f t="shared" si="422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89"/>
      <c r="AK94" s="89"/>
      <c r="AL94" s="160"/>
      <c r="AM94" s="82">
        <f t="shared" ref="AM94:AN98" si="423">C94-O94</f>
        <v>-48028.369999999646</v>
      </c>
      <c r="AN94" s="82">
        <f t="shared" si="423"/>
        <v>-98413.15000000177</v>
      </c>
      <c r="AO94" s="74">
        <f t="shared" ref="AO94:AV98" si="424">IF(Q94=0,0,E94-Q94)</f>
        <v>-182273</v>
      </c>
      <c r="AP94" s="74">
        <f t="shared" si="424"/>
        <v>-874925.72000001371</v>
      </c>
      <c r="AQ94" s="74">
        <f t="shared" si="424"/>
        <v>-459379.14000001317</v>
      </c>
      <c r="AR94" s="74">
        <f t="shared" si="424"/>
        <v>-561989.2400000128</v>
      </c>
      <c r="AS94" s="74">
        <f t="shared" si="424"/>
        <v>-658348.28000001283</v>
      </c>
      <c r="AT94" s="89">
        <f t="shared" si="424"/>
        <v>182339.51219998673</v>
      </c>
      <c r="AU94" s="89">
        <f t="shared" si="424"/>
        <v>-129606.17000001343</v>
      </c>
      <c r="AV94" s="217">
        <f t="shared" si="424"/>
        <v>-264016.15000001388</v>
      </c>
      <c r="AW94" s="276">
        <f t="shared" ref="AW94:AW98" si="425">IF(Y94=0,0,M94-Y94)</f>
        <v>-178978.32000001427</v>
      </c>
      <c r="AX94" s="274">
        <f t="shared" ref="AX94:AZ98" si="426">IF(Z94=0,0,N94-Z94)</f>
        <v>-563912.38000001293</v>
      </c>
      <c r="AY94" s="274">
        <f t="shared" si="426"/>
        <v>-604833.34000001289</v>
      </c>
      <c r="AZ94" s="274">
        <f t="shared" si="426"/>
        <v>105399.61999998847</v>
      </c>
      <c r="BA94" s="274">
        <f t="shared" ref="BA94:BA98" si="427">IF(AC94=0,0,Q94-AC94)</f>
        <v>-16158.620000012219</v>
      </c>
      <c r="BB94" s="274">
        <f t="shared" ref="BB94:BB98" si="428">IF(AD94=0,0,R94-AD94)</f>
        <v>-146928.54000000004</v>
      </c>
      <c r="BC94" s="274">
        <f t="shared" ref="BC94:BC98" si="429">IF(AE94=0,0,S94-AE94)</f>
        <v>268353.91999999993</v>
      </c>
      <c r="BD94" s="274">
        <f t="shared" ref="BD94:BD98" si="430">IF(AF94=0,0,T94-AF94)</f>
        <v>412529.17000000039</v>
      </c>
      <c r="BE94" s="274">
        <f t="shared" ref="BE94:BE98" si="431">IF(AG94=0,0,U94-AG94)</f>
        <v>-278030.02</v>
      </c>
      <c r="BF94" s="274">
        <f t="shared" ref="BF94:BF98" si="432">IF(AH94=0,0,V94-AH94)</f>
        <v>-191269.07999999914</v>
      </c>
      <c r="BG94" s="277">
        <f t="shared" ref="BG94:BG98" si="433">IF(AI94=0,0,W94-AI94)</f>
        <v>-47757.019999999087</v>
      </c>
      <c r="BH94" s="277">
        <f t="shared" ref="BH94:BH98" si="434">IF(AJ94=0,0,X94-AJ94)</f>
        <v>0</v>
      </c>
    </row>
    <row r="95" spans="1:60" x14ac:dyDescent="0.25">
      <c r="A95" s="4"/>
      <c r="B95" s="35" t="s">
        <v>42</v>
      </c>
      <c r="C95" s="88">
        <f t="shared" ref="C95:Q95" si="435">C81+C88</f>
        <v>625743.39</v>
      </c>
      <c r="D95" s="89">
        <f t="shared" si="435"/>
        <v>519862.16000000009</v>
      </c>
      <c r="E95" s="89">
        <f t="shared" si="435"/>
        <v>451579.91</v>
      </c>
      <c r="F95" s="89">
        <f t="shared" si="435"/>
        <v>371972.85000000003</v>
      </c>
      <c r="G95" s="89">
        <f t="shared" si="435"/>
        <v>460122.72000000009</v>
      </c>
      <c r="H95" s="89">
        <f t="shared" si="435"/>
        <v>480349.08000000007</v>
      </c>
      <c r="I95" s="89">
        <f t="shared" si="435"/>
        <v>366016.62000000005</v>
      </c>
      <c r="J95" s="89">
        <f t="shared" si="435"/>
        <v>353147.21</v>
      </c>
      <c r="K95" s="89">
        <f t="shared" si="435"/>
        <v>347771.09000000008</v>
      </c>
      <c r="L95" s="89">
        <f t="shared" si="435"/>
        <v>472678.43</v>
      </c>
      <c r="M95" s="89">
        <f t="shared" si="435"/>
        <v>567220.14</v>
      </c>
      <c r="N95" s="160">
        <f t="shared" si="435"/>
        <v>548382.03999999992</v>
      </c>
      <c r="O95" s="89">
        <f t="shared" si="435"/>
        <v>545130.4800000001</v>
      </c>
      <c r="P95" s="89">
        <f t="shared" si="435"/>
        <v>469782.4</v>
      </c>
      <c r="Q95" s="89">
        <f t="shared" si="435"/>
        <v>426115.17999999982</v>
      </c>
      <c r="R95" s="89">
        <v>424574.43999999994</v>
      </c>
      <c r="S95" s="89">
        <v>481618.24</v>
      </c>
      <c r="T95" s="89">
        <f t="shared" si="421"/>
        <v>548810.47</v>
      </c>
      <c r="U95" s="89">
        <f t="shared" si="421"/>
        <v>451150.47000000003</v>
      </c>
      <c r="V95" s="89">
        <f t="shared" si="421"/>
        <v>338587.60999999987</v>
      </c>
      <c r="W95" s="89">
        <v>371446.52</v>
      </c>
      <c r="X95" s="160">
        <v>452693.16000000015</v>
      </c>
      <c r="Y95" s="263">
        <v>512298.12999999989</v>
      </c>
      <c r="Z95" s="89">
        <v>559931.48</v>
      </c>
      <c r="AA95" s="89">
        <v>584738.88</v>
      </c>
      <c r="AB95" s="89">
        <f t="shared" ref="AB95:AC95" si="436">AB81+AB88</f>
        <v>435353.10000000009</v>
      </c>
      <c r="AC95" s="89">
        <f t="shared" si="436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89"/>
      <c r="AK95" s="89"/>
      <c r="AL95" s="160"/>
      <c r="AM95" s="82">
        <f t="shared" si="423"/>
        <v>80612.909999999916</v>
      </c>
      <c r="AN95" s="82">
        <f t="shared" si="423"/>
        <v>50079.760000000068</v>
      </c>
      <c r="AO95" s="74">
        <f t="shared" si="424"/>
        <v>25464.730000000156</v>
      </c>
      <c r="AP95" s="74">
        <f t="shared" si="424"/>
        <v>-52601.589999999909</v>
      </c>
      <c r="AQ95" s="74">
        <f t="shared" si="424"/>
        <v>-21495.519999999902</v>
      </c>
      <c r="AR95" s="74">
        <f t="shared" si="424"/>
        <v>-68461.389999999898</v>
      </c>
      <c r="AS95" s="74">
        <f t="shared" si="424"/>
        <v>-85133.849999999977</v>
      </c>
      <c r="AT95" s="89">
        <f t="shared" si="424"/>
        <v>14559.600000000151</v>
      </c>
      <c r="AU95" s="89">
        <f t="shared" si="424"/>
        <v>-23675.429999999935</v>
      </c>
      <c r="AV95" s="217">
        <f t="shared" si="424"/>
        <v>19985.269999999844</v>
      </c>
      <c r="AW95" s="276">
        <f t="shared" si="425"/>
        <v>54922.010000000126</v>
      </c>
      <c r="AX95" s="274">
        <f t="shared" si="426"/>
        <v>-11549.440000000061</v>
      </c>
      <c r="AY95" s="274">
        <f t="shared" si="426"/>
        <v>-39608.399999999907</v>
      </c>
      <c r="AZ95" s="274">
        <f t="shared" si="426"/>
        <v>34429.29999999993</v>
      </c>
      <c r="BA95" s="274">
        <f t="shared" si="427"/>
        <v>-2131.0100000001257</v>
      </c>
      <c r="BB95" s="274">
        <f t="shared" si="428"/>
        <v>32052.820000000007</v>
      </c>
      <c r="BC95" s="274">
        <f t="shared" si="429"/>
        <v>-26384.949999999953</v>
      </c>
      <c r="BD95" s="274">
        <f t="shared" si="430"/>
        <v>-61415.90000000014</v>
      </c>
      <c r="BE95" s="274">
        <f t="shared" si="431"/>
        <v>-72359.709999999963</v>
      </c>
      <c r="BF95" s="274">
        <f t="shared" si="432"/>
        <v>-57928.350000000093</v>
      </c>
      <c r="BG95" s="277">
        <f t="shared" si="433"/>
        <v>-34704.22000000003</v>
      </c>
      <c r="BH95" s="277">
        <f t="shared" si="434"/>
        <v>0</v>
      </c>
    </row>
    <row r="96" spans="1:60" x14ac:dyDescent="0.25">
      <c r="A96" s="4"/>
      <c r="B96" s="35" t="s">
        <v>43</v>
      </c>
      <c r="C96" s="88">
        <f t="shared" ref="C96:Q96" si="437">C82+C89</f>
        <v>174253.88</v>
      </c>
      <c r="D96" s="89">
        <f t="shared" si="437"/>
        <v>150869.82999999996</v>
      </c>
      <c r="E96" s="89">
        <f t="shared" si="437"/>
        <v>131025.54000000001</v>
      </c>
      <c r="F96" s="89">
        <f t="shared" si="437"/>
        <v>118960.75999999998</v>
      </c>
      <c r="G96" s="89">
        <f t="shared" si="437"/>
        <v>123493.59999999998</v>
      </c>
      <c r="H96" s="89">
        <f t="shared" si="437"/>
        <v>123977.11000000003</v>
      </c>
      <c r="I96" s="89">
        <f t="shared" si="437"/>
        <v>105112.11999999997</v>
      </c>
      <c r="J96" s="89">
        <f t="shared" si="437"/>
        <v>117286.36</v>
      </c>
      <c r="K96" s="89">
        <f t="shared" si="437"/>
        <v>115414.68</v>
      </c>
      <c r="L96" s="89">
        <f t="shared" si="437"/>
        <v>150158.52000000002</v>
      </c>
      <c r="M96" s="89">
        <f t="shared" si="437"/>
        <v>165467.74000000002</v>
      </c>
      <c r="N96" s="160">
        <f t="shared" si="437"/>
        <v>168576.64999999997</v>
      </c>
      <c r="O96" s="89">
        <f t="shared" si="437"/>
        <v>156430.87999999998</v>
      </c>
      <c r="P96" s="89">
        <f t="shared" si="437"/>
        <v>126487.29999999997</v>
      </c>
      <c r="Q96" s="89">
        <f t="shared" si="437"/>
        <v>117524.78000000003</v>
      </c>
      <c r="R96" s="89">
        <v>119074.00000000003</v>
      </c>
      <c r="S96" s="89">
        <v>123484.97000000003</v>
      </c>
      <c r="T96" s="89">
        <f t="shared" si="421"/>
        <v>125662.98999999999</v>
      </c>
      <c r="U96" s="89">
        <f t="shared" si="421"/>
        <v>121128.62</v>
      </c>
      <c r="V96" s="89">
        <f t="shared" si="421"/>
        <v>104143.62</v>
      </c>
      <c r="W96" s="89">
        <v>116368.37000000002</v>
      </c>
      <c r="X96" s="160">
        <v>144516.74</v>
      </c>
      <c r="Y96" s="263">
        <v>167001.09000000005</v>
      </c>
      <c r="Z96" s="89">
        <v>183862.13999999998</v>
      </c>
      <c r="AA96" s="89">
        <v>190317.52</v>
      </c>
      <c r="AB96" s="89">
        <f t="shared" ref="AB96:AC96" si="438">AB82+AB89</f>
        <v>145381.16</v>
      </c>
      <c r="AC96" s="89">
        <f t="shared" si="438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89"/>
      <c r="AK96" s="89"/>
      <c r="AL96" s="160"/>
      <c r="AM96" s="82">
        <f t="shared" si="423"/>
        <v>17823.000000000029</v>
      </c>
      <c r="AN96" s="82">
        <f t="shared" si="423"/>
        <v>24382.529999999984</v>
      </c>
      <c r="AO96" s="74">
        <f t="shared" si="424"/>
        <v>13500.75999999998</v>
      </c>
      <c r="AP96" s="74">
        <f t="shared" si="424"/>
        <v>-113.24000000004889</v>
      </c>
      <c r="AQ96" s="74">
        <f t="shared" si="424"/>
        <v>8.629999999946449</v>
      </c>
      <c r="AR96" s="74">
        <f t="shared" si="424"/>
        <v>-1685.879999999961</v>
      </c>
      <c r="AS96" s="74">
        <f t="shared" si="424"/>
        <v>-16016.500000000029</v>
      </c>
      <c r="AT96" s="98">
        <f t="shared" si="424"/>
        <v>13142.740000000005</v>
      </c>
      <c r="AU96" s="98">
        <f t="shared" si="424"/>
        <v>-953.69000000003143</v>
      </c>
      <c r="AV96" s="231">
        <f t="shared" si="424"/>
        <v>5641.7800000000279</v>
      </c>
      <c r="AW96" s="276">
        <f t="shared" si="425"/>
        <v>-1533.3500000000349</v>
      </c>
      <c r="AX96" s="274">
        <f t="shared" si="426"/>
        <v>-15285.49000000002</v>
      </c>
      <c r="AY96" s="274">
        <f t="shared" si="426"/>
        <v>-33886.640000000014</v>
      </c>
      <c r="AZ96" s="274">
        <f t="shared" si="426"/>
        <v>-18893.86000000003</v>
      </c>
      <c r="BA96" s="274">
        <f t="shared" si="427"/>
        <v>-17634.319999999978</v>
      </c>
      <c r="BB96" s="274">
        <f t="shared" si="428"/>
        <v>-12986.359999999986</v>
      </c>
      <c r="BC96" s="274">
        <f t="shared" si="429"/>
        <v>-11531.02999999997</v>
      </c>
      <c r="BD96" s="274">
        <f t="shared" si="430"/>
        <v>-14792.890000000043</v>
      </c>
      <c r="BE96" s="274">
        <f t="shared" si="431"/>
        <v>-13787</v>
      </c>
      <c r="BF96" s="274">
        <f t="shared" si="432"/>
        <v>-16205.450000000012</v>
      </c>
      <c r="BG96" s="277">
        <f t="shared" si="433"/>
        <v>-10479.129999999976</v>
      </c>
      <c r="BH96" s="277">
        <f t="shared" si="434"/>
        <v>0</v>
      </c>
    </row>
    <row r="97" spans="1:60" x14ac:dyDescent="0.25">
      <c r="A97" s="4"/>
      <c r="B97" s="35" t="s">
        <v>44</v>
      </c>
      <c r="C97" s="88">
        <f t="shared" ref="C97:Q97" si="439">C83+C90</f>
        <v>1392875.7000000002</v>
      </c>
      <c r="D97" s="89">
        <f t="shared" si="439"/>
        <v>1263315.48</v>
      </c>
      <c r="E97" s="89">
        <f t="shared" si="439"/>
        <v>1215885.0599999998</v>
      </c>
      <c r="F97" s="89">
        <f t="shared" si="439"/>
        <v>1190632.72</v>
      </c>
      <c r="G97" s="89">
        <f t="shared" si="439"/>
        <v>1499724.0999999996</v>
      </c>
      <c r="H97" s="89">
        <f t="shared" si="439"/>
        <v>1541730.5099999998</v>
      </c>
      <c r="I97" s="89">
        <f t="shared" si="439"/>
        <v>1279608.0100000002</v>
      </c>
      <c r="J97" s="89">
        <f t="shared" si="439"/>
        <v>1376522.2999999998</v>
      </c>
      <c r="K97" s="89">
        <f t="shared" si="439"/>
        <v>1213590.6499999999</v>
      </c>
      <c r="L97" s="89">
        <f t="shared" si="439"/>
        <v>1363142.8099999996</v>
      </c>
      <c r="M97" s="89">
        <f t="shared" si="439"/>
        <v>1549720.56</v>
      </c>
      <c r="N97" s="160">
        <f t="shared" si="439"/>
        <v>1517212.12</v>
      </c>
      <c r="O97" s="89">
        <f t="shared" si="439"/>
        <v>1519266.8699999999</v>
      </c>
      <c r="P97" s="89">
        <f t="shared" si="439"/>
        <v>1127183.2</v>
      </c>
      <c r="Q97" s="89">
        <f t="shared" si="439"/>
        <v>1025157.37</v>
      </c>
      <c r="R97" s="89">
        <v>1201807.2500000002</v>
      </c>
      <c r="S97" s="89">
        <v>1400292.1800000002</v>
      </c>
      <c r="T97" s="89">
        <f t="shared" si="421"/>
        <v>1425926.89</v>
      </c>
      <c r="U97" s="89">
        <f t="shared" si="421"/>
        <v>1406865.1399999997</v>
      </c>
      <c r="V97" s="89">
        <f t="shared" si="421"/>
        <v>1170236.6600000001</v>
      </c>
      <c r="W97" s="89">
        <v>1234849.5300000003</v>
      </c>
      <c r="X97" s="160">
        <v>1352365.9500000002</v>
      </c>
      <c r="Y97" s="263">
        <v>1387828.2900000005</v>
      </c>
      <c r="Z97" s="89">
        <v>1523066.17</v>
      </c>
      <c r="AA97" s="89">
        <v>1541440.9600000002</v>
      </c>
      <c r="AB97" s="89">
        <f t="shared" ref="AB97:AC97" si="440">AB83+AB90</f>
        <v>1254587.2099999997</v>
      </c>
      <c r="AC97" s="89">
        <f t="shared" si="440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89"/>
      <c r="AK97" s="89"/>
      <c r="AL97" s="160"/>
      <c r="AM97" s="82">
        <f t="shared" si="423"/>
        <v>-126391.16999999969</v>
      </c>
      <c r="AN97" s="82">
        <f t="shared" si="423"/>
        <v>136132.28000000003</v>
      </c>
      <c r="AO97" s="74">
        <f t="shared" si="424"/>
        <v>190727.68999999983</v>
      </c>
      <c r="AP97" s="74">
        <f t="shared" si="424"/>
        <v>-11174.530000000261</v>
      </c>
      <c r="AQ97" s="74">
        <f t="shared" si="424"/>
        <v>99431.91999999946</v>
      </c>
      <c r="AR97" s="74">
        <f t="shared" si="424"/>
        <v>115803.61999999988</v>
      </c>
      <c r="AS97" s="74">
        <f t="shared" si="424"/>
        <v>-127257.12999999942</v>
      </c>
      <c r="AT97" s="89">
        <f t="shared" si="424"/>
        <v>206285.63999999966</v>
      </c>
      <c r="AU97" s="89">
        <f t="shared" si="424"/>
        <v>-21258.880000000354</v>
      </c>
      <c r="AV97" s="217">
        <f t="shared" si="424"/>
        <v>10776.859999999404</v>
      </c>
      <c r="AW97" s="276">
        <f t="shared" si="425"/>
        <v>161892.26999999955</v>
      </c>
      <c r="AX97" s="274">
        <f t="shared" si="426"/>
        <v>-5854.0499999998137</v>
      </c>
      <c r="AY97" s="274">
        <f t="shared" si="426"/>
        <v>-22174.090000000317</v>
      </c>
      <c r="AZ97" s="274">
        <f t="shared" si="426"/>
        <v>-127404.00999999978</v>
      </c>
      <c r="BA97" s="274">
        <f t="shared" si="427"/>
        <v>-229821.96999999939</v>
      </c>
      <c r="BB97" s="274">
        <f t="shared" si="428"/>
        <v>-221384.91999999993</v>
      </c>
      <c r="BC97" s="274">
        <f t="shared" si="429"/>
        <v>-84925.079999999609</v>
      </c>
      <c r="BD97" s="274">
        <f t="shared" si="430"/>
        <v>-13212.389999999898</v>
      </c>
      <c r="BE97" s="274">
        <f t="shared" si="431"/>
        <v>-113363.21000000043</v>
      </c>
      <c r="BF97" s="274">
        <f t="shared" si="432"/>
        <v>-121149.6100000001</v>
      </c>
      <c r="BG97" s="277">
        <f t="shared" si="433"/>
        <v>-47886.729999999749</v>
      </c>
      <c r="BH97" s="277">
        <f t="shared" si="434"/>
        <v>0</v>
      </c>
    </row>
    <row r="98" spans="1:60" x14ac:dyDescent="0.25">
      <c r="A98" s="4"/>
      <c r="B98" s="35" t="s">
        <v>45</v>
      </c>
      <c r="C98" s="88">
        <f t="shared" ref="C98:Q98" si="441">C84+C91</f>
        <v>1128352.3400000001</v>
      </c>
      <c r="D98" s="89">
        <f t="shared" si="441"/>
        <v>1065785.17</v>
      </c>
      <c r="E98" s="89">
        <f t="shared" si="441"/>
        <v>1069765.0387197353</v>
      </c>
      <c r="F98" s="89">
        <f t="shared" si="441"/>
        <v>1109797.9412802644</v>
      </c>
      <c r="G98" s="89">
        <f t="shared" si="441"/>
        <v>1239753.1600000001</v>
      </c>
      <c r="H98" s="89">
        <f t="shared" si="441"/>
        <v>1303512.83</v>
      </c>
      <c r="I98" s="89">
        <f t="shared" si="441"/>
        <v>1158889.33</v>
      </c>
      <c r="J98" s="89">
        <f t="shared" si="441"/>
        <v>1120493.72</v>
      </c>
      <c r="K98" s="89">
        <f t="shared" si="441"/>
        <v>1091345.96</v>
      </c>
      <c r="L98" s="89">
        <f t="shared" si="441"/>
        <v>1104374</v>
      </c>
      <c r="M98" s="89">
        <f t="shared" si="441"/>
        <v>1177962.9300000002</v>
      </c>
      <c r="N98" s="160">
        <f t="shared" si="441"/>
        <v>1281913.3299999996</v>
      </c>
      <c r="O98" s="89">
        <f t="shared" si="441"/>
        <v>1226067.01</v>
      </c>
      <c r="P98" s="89">
        <f t="shared" si="441"/>
        <v>1004973.33</v>
      </c>
      <c r="Q98" s="89">
        <f t="shared" si="441"/>
        <v>1080633.07</v>
      </c>
      <c r="R98" s="89">
        <v>1190718.0199999998</v>
      </c>
      <c r="S98" s="89">
        <v>1308665.5699999998</v>
      </c>
      <c r="T98" s="89">
        <f t="shared" si="421"/>
        <v>1231565.3800000001</v>
      </c>
      <c r="U98" s="89">
        <f t="shared" si="421"/>
        <v>1263782.2200000002</v>
      </c>
      <c r="V98" s="89">
        <f t="shared" si="421"/>
        <v>1178375.6200000001</v>
      </c>
      <c r="W98" s="89">
        <v>1239269.27</v>
      </c>
      <c r="X98" s="160">
        <v>1246513.0100000002</v>
      </c>
      <c r="Y98" s="263">
        <v>1360684.21</v>
      </c>
      <c r="Z98" s="89">
        <v>1570674.6099999994</v>
      </c>
      <c r="AA98" s="89">
        <v>1531291.4600000002</v>
      </c>
      <c r="AB98" s="89">
        <f t="shared" ref="AB98:AC98" si="442">AB84+AB91</f>
        <v>1427788</v>
      </c>
      <c r="AC98" s="89">
        <f t="shared" si="442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89"/>
      <c r="AK98" s="89"/>
      <c r="AL98" s="160"/>
      <c r="AM98" s="82">
        <f t="shared" si="423"/>
        <v>-97714.669999999925</v>
      </c>
      <c r="AN98" s="82">
        <f t="shared" si="423"/>
        <v>60811.839999999967</v>
      </c>
      <c r="AO98" s="74">
        <f t="shared" si="424"/>
        <v>-10868.031280264724</v>
      </c>
      <c r="AP98" s="74">
        <f t="shared" si="424"/>
        <v>-80920.078719735378</v>
      </c>
      <c r="AQ98" s="74">
        <f t="shared" si="424"/>
        <v>-68912.409999999683</v>
      </c>
      <c r="AR98" s="74">
        <f t="shared" si="424"/>
        <v>71947.449999999953</v>
      </c>
      <c r="AS98" s="74">
        <f t="shared" si="424"/>
        <v>-104892.89000000013</v>
      </c>
      <c r="AT98" s="89">
        <f t="shared" si="424"/>
        <v>-57881.90000000014</v>
      </c>
      <c r="AU98" s="89">
        <f t="shared" si="424"/>
        <v>-147923.31000000006</v>
      </c>
      <c r="AV98" s="217">
        <f t="shared" si="424"/>
        <v>-142139.01000000024</v>
      </c>
      <c r="AW98" s="276">
        <f t="shared" si="425"/>
        <v>-182721.2799999998</v>
      </c>
      <c r="AX98" s="274">
        <f t="shared" si="426"/>
        <v>-288761.2799999998</v>
      </c>
      <c r="AY98" s="274">
        <f t="shared" si="426"/>
        <v>-305224.45000000019</v>
      </c>
      <c r="AZ98" s="274">
        <f t="shared" si="426"/>
        <v>-422814.67000000004</v>
      </c>
      <c r="BA98" s="274">
        <f t="shared" si="427"/>
        <v>-513259.3899999999</v>
      </c>
      <c r="BB98" s="274">
        <f t="shared" si="428"/>
        <v>-404261.39000000013</v>
      </c>
      <c r="BC98" s="274">
        <f t="shared" si="429"/>
        <v>-418226.34000000032</v>
      </c>
      <c r="BD98" s="274">
        <f t="shared" si="430"/>
        <v>-426144.15000000014</v>
      </c>
      <c r="BE98" s="274">
        <f t="shared" si="431"/>
        <v>-398368.30000000028</v>
      </c>
      <c r="BF98" s="274">
        <f t="shared" si="432"/>
        <v>-504192.27</v>
      </c>
      <c r="BG98" s="277">
        <f t="shared" si="433"/>
        <v>-340819.80000000028</v>
      </c>
      <c r="BH98" s="277">
        <f t="shared" si="434"/>
        <v>0</v>
      </c>
    </row>
    <row r="99" spans="1:60" ht="15.75" thickBot="1" x14ac:dyDescent="0.3">
      <c r="A99" s="4"/>
      <c r="B99" s="37" t="s">
        <v>46</v>
      </c>
      <c r="C99" s="91">
        <f t="shared" ref="C99:V99" si="443">SUM(C94:C98)</f>
        <v>6593908.0800000001</v>
      </c>
      <c r="D99" s="142">
        <f t="shared" si="443"/>
        <v>5879047.6699999999</v>
      </c>
      <c r="E99" s="142">
        <f t="shared" si="443"/>
        <v>5479894.1787197348</v>
      </c>
      <c r="F99" s="142">
        <f t="shared" si="443"/>
        <v>5236155.6412802637</v>
      </c>
      <c r="G99" s="142">
        <f t="shared" si="443"/>
        <v>6896662.4199999999</v>
      </c>
      <c r="H99" s="142">
        <f t="shared" si="443"/>
        <v>7042195.3400000008</v>
      </c>
      <c r="I99" s="142">
        <f t="shared" si="443"/>
        <v>5544984.9600000009</v>
      </c>
      <c r="J99" s="142">
        <f t="shared" si="443"/>
        <v>5606481.0821999991</v>
      </c>
      <c r="K99" s="142">
        <f t="shared" si="443"/>
        <v>5406764.6600000001</v>
      </c>
      <c r="L99" s="142">
        <f t="shared" si="443"/>
        <v>6542993.7899999991</v>
      </c>
      <c r="M99" s="142">
        <f t="shared" si="443"/>
        <v>7365390.5299999993</v>
      </c>
      <c r="N99" s="163">
        <f t="shared" si="443"/>
        <v>7070824.9399999995</v>
      </c>
      <c r="O99" s="142">
        <f t="shared" si="443"/>
        <v>6767606.379999999</v>
      </c>
      <c r="P99" s="142">
        <f t="shared" si="443"/>
        <v>5706054.4100000011</v>
      </c>
      <c r="Q99" s="142">
        <f t="shared" si="443"/>
        <v>5443342.0300000003</v>
      </c>
      <c r="R99" s="142">
        <f t="shared" si="443"/>
        <v>6255890.8000000129</v>
      </c>
      <c r="S99" s="142">
        <f t="shared" si="443"/>
        <v>7347008.9400000125</v>
      </c>
      <c r="T99" s="142">
        <f t="shared" si="443"/>
        <v>7486580.7800000133</v>
      </c>
      <c r="U99" s="142">
        <f t="shared" si="443"/>
        <v>6536633.6100000124</v>
      </c>
      <c r="V99" s="142">
        <f t="shared" si="443"/>
        <v>5248035.4900000133</v>
      </c>
      <c r="W99" s="142">
        <v>5730182.1400000136</v>
      </c>
      <c r="X99" s="160">
        <v>6912745.040000014</v>
      </c>
      <c r="Y99" s="263">
        <v>7511809.2000000132</v>
      </c>
      <c r="Z99" s="89">
        <v>7956187.5800000122</v>
      </c>
      <c r="AA99" s="89">
        <v>7773333.3000000119</v>
      </c>
      <c r="AB99" s="142">
        <f t="shared" ref="AB99:AC99" si="444">SUM(AB94:AB98)</f>
        <v>6135338.0300000124</v>
      </c>
      <c r="AC99" s="142">
        <f t="shared" si="444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89"/>
      <c r="AK99" s="89"/>
      <c r="AL99" s="160"/>
      <c r="AM99" s="76">
        <f t="shared" ref="AM99:AV99" si="445">SUM(AM94:AM98)</f>
        <v>-173698.29999999932</v>
      </c>
      <c r="AN99" s="76">
        <f t="shared" si="445"/>
        <v>172993.25999999826</v>
      </c>
      <c r="AO99" s="76">
        <f t="shared" si="445"/>
        <v>36552.14871973524</v>
      </c>
      <c r="AP99" s="76">
        <f t="shared" si="445"/>
        <v>-1019735.1587197492</v>
      </c>
      <c r="AQ99" s="76">
        <f t="shared" si="445"/>
        <v>-450346.52000001335</v>
      </c>
      <c r="AR99" s="76">
        <f t="shared" si="445"/>
        <v>-444385.44000001287</v>
      </c>
      <c r="AS99" s="76">
        <f t="shared" si="445"/>
        <v>-991648.65000001236</v>
      </c>
      <c r="AT99" s="142">
        <f t="shared" si="445"/>
        <v>358445.59219998639</v>
      </c>
      <c r="AU99" s="142">
        <f t="shared" si="445"/>
        <v>-323417.48000001383</v>
      </c>
      <c r="AV99" s="232">
        <f t="shared" si="445"/>
        <v>-369751.25000001484</v>
      </c>
      <c r="AW99" s="299">
        <f t="shared" ref="AW99:AX99" si="446">SUM(AW94:AW98)</f>
        <v>-146418.67000001442</v>
      </c>
      <c r="AX99" s="319">
        <f t="shared" si="446"/>
        <v>-885362.64000001259</v>
      </c>
      <c r="AY99" s="319">
        <f t="shared" ref="AY99:AZ99" si="447">SUM(AY94:AY98)</f>
        <v>-1005726.9200000133</v>
      </c>
      <c r="AZ99" s="319">
        <f t="shared" si="447"/>
        <v>-429283.62000001146</v>
      </c>
      <c r="BA99" s="319">
        <f t="shared" ref="BA99:BB99" si="448">SUM(BA94:BA98)</f>
        <v>-779005.31000001158</v>
      </c>
      <c r="BB99" s="319">
        <f t="shared" si="448"/>
        <v>-753508.39000000013</v>
      </c>
      <c r="BC99" s="319">
        <f t="shared" ref="BC99:BH99" si="449">SUM(BC94:BC98)</f>
        <v>-272713.47999999992</v>
      </c>
      <c r="BD99" s="319">
        <f t="shared" si="449"/>
        <v>-103036.1599999998</v>
      </c>
      <c r="BE99" s="319">
        <f t="shared" si="449"/>
        <v>-875908.24000000069</v>
      </c>
      <c r="BF99" s="319">
        <f t="shared" si="449"/>
        <v>-890744.75999999931</v>
      </c>
      <c r="BG99" s="300">
        <f t="shared" si="449"/>
        <v>-481646.89999999909</v>
      </c>
      <c r="BH99" s="300">
        <f t="shared" si="449"/>
        <v>0</v>
      </c>
    </row>
    <row r="100" spans="1:60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6"/>
      <c r="W100" s="216"/>
      <c r="X100" s="239"/>
      <c r="Y100" s="265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66"/>
      <c r="AM100" s="149"/>
      <c r="AN100" s="95"/>
      <c r="AO100" s="96"/>
      <c r="AP100" s="96"/>
      <c r="AQ100" s="96"/>
      <c r="AR100" s="96"/>
      <c r="AS100" s="96"/>
      <c r="AT100" s="235"/>
      <c r="AU100" s="235"/>
      <c r="AV100" s="235"/>
      <c r="AW100" s="303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04"/>
      <c r="BH100" s="304"/>
    </row>
    <row r="101" spans="1:60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7">
        <v>2960628.2499999991</v>
      </c>
      <c r="W101" s="217">
        <v>2385894.7099999958</v>
      </c>
      <c r="X101" s="165">
        <v>2602463.4599999981</v>
      </c>
      <c r="Y101" s="263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89"/>
      <c r="AK101" s="89"/>
      <c r="AL101" s="160"/>
      <c r="AM101" s="82">
        <f t="shared" ref="AM101:AN105" si="450">C101-O101</f>
        <v>244624.99999999022</v>
      </c>
      <c r="AN101" s="82">
        <f t="shared" si="450"/>
        <v>230109.46999999974</v>
      </c>
      <c r="AO101" s="74">
        <f t="shared" ref="AO101:AV105" si="451">IF(Q101=0,0,E101-Q101)</f>
        <v>153002.87000000104</v>
      </c>
      <c r="AP101" s="74">
        <f t="shared" si="451"/>
        <v>-100442.95000001043</v>
      </c>
      <c r="AQ101" s="74">
        <f t="shared" si="451"/>
        <v>-312130.95000000019</v>
      </c>
      <c r="AR101" s="74">
        <f t="shared" si="451"/>
        <v>23158.519999999553</v>
      </c>
      <c r="AS101" s="74">
        <f t="shared" si="451"/>
        <v>-196910.93999999994</v>
      </c>
      <c r="AT101" s="98">
        <f t="shared" si="451"/>
        <v>17028.189999999944</v>
      </c>
      <c r="AU101" s="98">
        <f t="shared" si="451"/>
        <v>103448.13000000501</v>
      </c>
      <c r="AV101" s="98">
        <f t="shared" si="451"/>
        <v>123106.52999999374</v>
      </c>
      <c r="AW101" s="276">
        <f t="shared" ref="AW101:AW105" si="452">IF(Y101=0,0,M101-Y101)</f>
        <v>39413.009999997914</v>
      </c>
      <c r="AX101" s="274">
        <f t="shared" ref="AX101:AZ105" si="453">IF(Z101=0,0,N101-Z101)</f>
        <v>161494.08999999939</v>
      </c>
      <c r="AY101" s="274">
        <f t="shared" si="453"/>
        <v>-608863.1599999913</v>
      </c>
      <c r="AZ101" s="274">
        <f t="shared" si="453"/>
        <v>-214532.66999999993</v>
      </c>
      <c r="BA101" s="274">
        <f t="shared" ref="BA101:BA105" si="454">IF(AC101=0,0,Q101-AC101)</f>
        <v>193473.03000000166</v>
      </c>
      <c r="BB101" s="274">
        <f t="shared" ref="BB101:BB105" si="455">IF(AD101=0,0,R101-AD101)</f>
        <v>-1041.2299999981187</v>
      </c>
      <c r="BC101" s="274">
        <f t="shared" ref="BC101:BC105" si="456">IF(AE101=0,0,S101-AE101)</f>
        <v>-387702.30000000028</v>
      </c>
      <c r="BD101" s="274">
        <f t="shared" ref="BD101:BD105" si="457">IF(AF101=0,0,T101-AF101)</f>
        <v>-149234.23999999976</v>
      </c>
      <c r="BE101" s="274">
        <f t="shared" ref="BE101:BE105" si="458">IF(AG101=0,0,U101-AG101)</f>
        <v>-195406.12000000011</v>
      </c>
      <c r="BF101" s="274">
        <f t="shared" ref="BF101:BF105" si="459">IF(AH101=0,0,V101-AH101)</f>
        <v>-419588.55000000447</v>
      </c>
      <c r="BG101" s="277">
        <f t="shared" ref="BG101:BG105" si="460">IF(AI101=0,0,W101-AI101)</f>
        <v>-454152.93000000203</v>
      </c>
      <c r="BH101" s="277">
        <f t="shared" ref="BH101:BH105" si="461">IF(AJ101=0,0,X101-AJ101)</f>
        <v>0</v>
      </c>
    </row>
    <row r="102" spans="1:60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7">
        <v>379726.98</v>
      </c>
      <c r="W102" s="217">
        <v>467034.90999999898</v>
      </c>
      <c r="X102" s="165">
        <v>303476.46999999997</v>
      </c>
      <c r="Y102" s="263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89"/>
      <c r="AK102" s="89"/>
      <c r="AL102" s="160"/>
      <c r="AM102" s="82">
        <f t="shared" si="450"/>
        <v>70305.350000000035</v>
      </c>
      <c r="AN102" s="82">
        <f t="shared" si="450"/>
        <v>40103.27999999997</v>
      </c>
      <c r="AO102" s="74">
        <f t="shared" si="451"/>
        <v>145376.40999999997</v>
      </c>
      <c r="AP102" s="74">
        <f t="shared" si="451"/>
        <v>33543.399999999965</v>
      </c>
      <c r="AQ102" s="74">
        <f t="shared" si="451"/>
        <v>45204.640000000014</v>
      </c>
      <c r="AR102" s="74">
        <f t="shared" si="451"/>
        <v>-66655.080000000016</v>
      </c>
      <c r="AS102" s="74">
        <f t="shared" si="451"/>
        <v>95638.800000000047</v>
      </c>
      <c r="AT102" s="98">
        <f t="shared" si="451"/>
        <v>107509.35000000003</v>
      </c>
      <c r="AU102" s="98">
        <f t="shared" si="451"/>
        <v>-97206.769999998971</v>
      </c>
      <c r="AV102" s="98">
        <f t="shared" si="451"/>
        <v>51085.830000000016</v>
      </c>
      <c r="AW102" s="276">
        <f t="shared" si="452"/>
        <v>-19264.700000000885</v>
      </c>
      <c r="AX102" s="274">
        <f t="shared" si="453"/>
        <v>32923.170000000158</v>
      </c>
      <c r="AY102" s="274">
        <f t="shared" si="453"/>
        <v>-143576.19999999902</v>
      </c>
      <c r="AZ102" s="274">
        <f t="shared" si="453"/>
        <v>-91271.819999999949</v>
      </c>
      <c r="BA102" s="274">
        <f t="shared" si="454"/>
        <v>-24303.690000000002</v>
      </c>
      <c r="BB102" s="274">
        <f t="shared" si="455"/>
        <v>-136346.12999999989</v>
      </c>
      <c r="BC102" s="274">
        <f t="shared" si="456"/>
        <v>-96015.330000000075</v>
      </c>
      <c r="BD102" s="274">
        <f t="shared" si="457"/>
        <v>-135224.16999999993</v>
      </c>
      <c r="BE102" s="274">
        <f t="shared" si="458"/>
        <v>-175829.93999999994</v>
      </c>
      <c r="BF102" s="274">
        <f t="shared" si="459"/>
        <v>-186461.71000000008</v>
      </c>
      <c r="BG102" s="277">
        <f t="shared" si="460"/>
        <v>-5400.8300000010058</v>
      </c>
      <c r="BH102" s="277">
        <f t="shared" si="461"/>
        <v>0</v>
      </c>
    </row>
    <row r="103" spans="1:60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7">
        <v>136415.44000000021</v>
      </c>
      <c r="W103" s="217">
        <v>108527.62</v>
      </c>
      <c r="X103" s="165">
        <v>137717.82</v>
      </c>
      <c r="Y103" s="263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89"/>
      <c r="AK103" s="89"/>
      <c r="AL103" s="160"/>
      <c r="AM103" s="82">
        <f t="shared" si="450"/>
        <v>18183.160000000003</v>
      </c>
      <c r="AN103" s="82">
        <f t="shared" si="450"/>
        <v>14020.030000000115</v>
      </c>
      <c r="AO103" s="74">
        <f t="shared" si="451"/>
        <v>25141.040000000416</v>
      </c>
      <c r="AP103" s="74">
        <f t="shared" si="451"/>
        <v>-687.35999999989872</v>
      </c>
      <c r="AQ103" s="74">
        <f t="shared" si="451"/>
        <v>-6246.7599999999948</v>
      </c>
      <c r="AR103" s="74">
        <f t="shared" si="451"/>
        <v>8844.7100000000064</v>
      </c>
      <c r="AS103" s="74">
        <f t="shared" si="451"/>
        <v>15125.060000000012</v>
      </c>
      <c r="AT103" s="98">
        <f t="shared" si="451"/>
        <v>-8841.3500000002969</v>
      </c>
      <c r="AU103" s="98">
        <f t="shared" si="451"/>
        <v>18075.080000000002</v>
      </c>
      <c r="AV103" s="98">
        <f t="shared" si="451"/>
        <v>7340.9899999999907</v>
      </c>
      <c r="AW103" s="276">
        <f t="shared" si="452"/>
        <v>3319.3300000000745</v>
      </c>
      <c r="AX103" s="274">
        <f t="shared" si="453"/>
        <v>-1238.5999999999767</v>
      </c>
      <c r="AY103" s="274">
        <f t="shared" si="453"/>
        <v>-26986.799999999988</v>
      </c>
      <c r="AZ103" s="274">
        <f t="shared" si="453"/>
        <v>-38059.050000000105</v>
      </c>
      <c r="BA103" s="274">
        <f t="shared" si="454"/>
        <v>-17062.939999999973</v>
      </c>
      <c r="BB103" s="274">
        <f t="shared" si="455"/>
        <v>-13667.849999999977</v>
      </c>
      <c r="BC103" s="274">
        <f t="shared" si="456"/>
        <v>-11437.899999999994</v>
      </c>
      <c r="BD103" s="274">
        <f t="shared" si="457"/>
        <v>-23262.419999999984</v>
      </c>
      <c r="BE103" s="274">
        <f t="shared" si="458"/>
        <v>-20974.01000000014</v>
      </c>
      <c r="BF103" s="274">
        <f t="shared" si="459"/>
        <v>-8630.2399999996705</v>
      </c>
      <c r="BG103" s="277">
        <f t="shared" si="460"/>
        <v>-26810.450000000099</v>
      </c>
      <c r="BH103" s="277">
        <f t="shared" si="461"/>
        <v>0</v>
      </c>
    </row>
    <row r="104" spans="1:60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7">
        <v>1441975.4099999988</v>
      </c>
      <c r="W104" s="217">
        <v>1140985.8500000001</v>
      </c>
      <c r="X104" s="165">
        <v>1153279.05</v>
      </c>
      <c r="Y104" s="263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89"/>
      <c r="AK104" s="89"/>
      <c r="AL104" s="160"/>
      <c r="AM104" s="82">
        <f t="shared" si="450"/>
        <v>145326.83999999892</v>
      </c>
      <c r="AN104" s="82">
        <f t="shared" si="450"/>
        <v>246836.92000000179</v>
      </c>
      <c r="AO104" s="74">
        <f t="shared" si="451"/>
        <v>208726.87000000034</v>
      </c>
      <c r="AP104" s="74">
        <f t="shared" si="451"/>
        <v>158157.38000000035</v>
      </c>
      <c r="AQ104" s="74">
        <f t="shared" si="451"/>
        <v>-67480.86999999918</v>
      </c>
      <c r="AR104" s="74">
        <f t="shared" si="451"/>
        <v>129121.820000001</v>
      </c>
      <c r="AS104" s="74">
        <f t="shared" si="451"/>
        <v>175962.60999999801</v>
      </c>
      <c r="AT104" s="98">
        <f t="shared" si="451"/>
        <v>-154436.89999999781</v>
      </c>
      <c r="AU104" s="98">
        <f t="shared" si="451"/>
        <v>113519.90999999875</v>
      </c>
      <c r="AV104" s="98">
        <f t="shared" si="451"/>
        <v>189192.70999999996</v>
      </c>
      <c r="AW104" s="276">
        <f t="shared" si="452"/>
        <v>125519.06000000099</v>
      </c>
      <c r="AX104" s="274">
        <f t="shared" si="453"/>
        <v>125504.8899999992</v>
      </c>
      <c r="AY104" s="274">
        <f t="shared" si="453"/>
        <v>-49716.529999998864</v>
      </c>
      <c r="AZ104" s="274">
        <f t="shared" si="453"/>
        <v>-269216.15000000084</v>
      </c>
      <c r="BA104" s="274">
        <f t="shared" si="454"/>
        <v>-20526.780000000261</v>
      </c>
      <c r="BB104" s="274">
        <f t="shared" si="455"/>
        <v>-178684.10000000009</v>
      </c>
      <c r="BC104" s="274">
        <f t="shared" si="456"/>
        <v>-47285.889999998733</v>
      </c>
      <c r="BD104" s="274">
        <f t="shared" si="457"/>
        <v>-171420.03000000003</v>
      </c>
      <c r="BE104" s="274">
        <f t="shared" si="458"/>
        <v>-125779.29999999981</v>
      </c>
      <c r="BF104" s="274">
        <f t="shared" si="459"/>
        <v>5850.909999998752</v>
      </c>
      <c r="BG104" s="277">
        <f t="shared" si="460"/>
        <v>-190988.12999999989</v>
      </c>
      <c r="BH104" s="277">
        <f t="shared" si="461"/>
        <v>0</v>
      </c>
    </row>
    <row r="105" spans="1:60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7">
        <v>919770.60000000009</v>
      </c>
      <c r="W105" s="217">
        <v>862801.37000000011</v>
      </c>
      <c r="X105" s="165">
        <v>1048397.61</v>
      </c>
      <c r="Y105" s="263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89"/>
      <c r="AK105" s="89"/>
      <c r="AL105" s="160"/>
      <c r="AM105" s="82">
        <f t="shared" si="450"/>
        <v>-143588.90999999992</v>
      </c>
      <c r="AN105" s="82">
        <f t="shared" si="450"/>
        <v>204756.5199999999</v>
      </c>
      <c r="AO105" s="74">
        <f t="shared" si="451"/>
        <v>-43024.229999999981</v>
      </c>
      <c r="AP105" s="74">
        <f t="shared" si="451"/>
        <v>33908.59999999986</v>
      </c>
      <c r="AQ105" s="74">
        <f t="shared" si="451"/>
        <v>33138.860000000102</v>
      </c>
      <c r="AR105" s="74">
        <f t="shared" si="451"/>
        <v>16399.169999999925</v>
      </c>
      <c r="AS105" s="74">
        <f t="shared" si="451"/>
        <v>-103764.87000000011</v>
      </c>
      <c r="AT105" s="98">
        <f t="shared" si="451"/>
        <v>-13978.120000000112</v>
      </c>
      <c r="AU105" s="98">
        <f t="shared" si="451"/>
        <v>63301.309999999823</v>
      </c>
      <c r="AV105" s="98">
        <f t="shared" si="451"/>
        <v>39435.709999999846</v>
      </c>
      <c r="AW105" s="276">
        <f t="shared" si="452"/>
        <v>-319280.92000000016</v>
      </c>
      <c r="AX105" s="274">
        <f t="shared" si="453"/>
        <v>-261218.98999999987</v>
      </c>
      <c r="AY105" s="274">
        <f t="shared" si="453"/>
        <v>-300541.63000000012</v>
      </c>
      <c r="AZ105" s="274">
        <f t="shared" si="453"/>
        <v>-491312.28999999992</v>
      </c>
      <c r="BA105" s="274">
        <f t="shared" si="454"/>
        <v>-129207.72000000009</v>
      </c>
      <c r="BB105" s="274">
        <f t="shared" si="455"/>
        <v>-382439.66999999993</v>
      </c>
      <c r="BC105" s="274">
        <f t="shared" si="456"/>
        <v>-294420.40000000014</v>
      </c>
      <c r="BD105" s="274">
        <f t="shared" si="457"/>
        <v>-548256.28</v>
      </c>
      <c r="BE105" s="274">
        <f t="shared" si="458"/>
        <v>-428238.86999999988</v>
      </c>
      <c r="BF105" s="274">
        <f t="shared" si="459"/>
        <v>-301944.95999999973</v>
      </c>
      <c r="BG105" s="277">
        <f t="shared" si="460"/>
        <v>-628046.39999999991</v>
      </c>
      <c r="BH105" s="277">
        <f t="shared" si="461"/>
        <v>0</v>
      </c>
    </row>
    <row r="106" spans="1:60" x14ac:dyDescent="0.25">
      <c r="A106" s="4"/>
      <c r="B106" s="35" t="s">
        <v>46</v>
      </c>
      <c r="C106" s="97">
        <f>SUM(C101:C105)</f>
        <v>6600952.7999999989</v>
      </c>
      <c r="D106" s="74">
        <f t="shared" ref="D106:AR106" si="462">SUM(D101:D105)</f>
        <v>6469768.3400000008</v>
      </c>
      <c r="E106" s="98">
        <f t="shared" si="462"/>
        <v>5660878.4800000023</v>
      </c>
      <c r="F106" s="98">
        <f t="shared" si="462"/>
        <v>5401531.4499999918</v>
      </c>
      <c r="G106" s="74">
        <f t="shared" si="462"/>
        <v>5572768.2000000011</v>
      </c>
      <c r="H106" s="98">
        <f t="shared" si="462"/>
        <v>6222708.1400000006</v>
      </c>
      <c r="I106" s="98">
        <f t="shared" si="462"/>
        <v>6584882.3999999976</v>
      </c>
      <c r="J106" s="98">
        <f t="shared" si="462"/>
        <v>5785797.8499999996</v>
      </c>
      <c r="K106" s="98">
        <f t="shared" si="462"/>
        <v>5166382.1199999992</v>
      </c>
      <c r="L106" s="74">
        <f t="shared" si="462"/>
        <v>5655496.1799999923</v>
      </c>
      <c r="M106" s="74">
        <f t="shared" si="462"/>
        <v>6046395.0700000003</v>
      </c>
      <c r="N106" s="90">
        <f t="shared" si="462"/>
        <v>6226653.3599999985</v>
      </c>
      <c r="O106" s="98">
        <f t="shared" si="462"/>
        <v>6266101.3600000106</v>
      </c>
      <c r="P106" s="89">
        <f t="shared" si="462"/>
        <v>5733942.1199999982</v>
      </c>
      <c r="Q106" s="98">
        <f t="shared" si="462"/>
        <v>5171655.5200000005</v>
      </c>
      <c r="R106" s="89">
        <f t="shared" si="462"/>
        <v>5277052.38</v>
      </c>
      <c r="S106" s="98">
        <f t="shared" si="462"/>
        <v>5880283.2799999993</v>
      </c>
      <c r="T106" s="98">
        <f t="shared" si="462"/>
        <v>6111839</v>
      </c>
      <c r="U106" s="98">
        <f>SUM(U101:U105)</f>
        <v>6598831.7399999993</v>
      </c>
      <c r="V106" s="98">
        <f t="shared" ref="V106:X106" si="463">SUM(V101:V105)</f>
        <v>5838516.6799999978</v>
      </c>
      <c r="W106" s="98">
        <f>SUM(W101:W105)</f>
        <v>4965244.4599999953</v>
      </c>
      <c r="X106" s="160">
        <f t="shared" si="463"/>
        <v>5245334.4099999983</v>
      </c>
      <c r="Y106" s="263">
        <f>SUM(Y101:Y105)</f>
        <v>6216689.2900000019</v>
      </c>
      <c r="Z106" s="74">
        <f>SUM(Z101:Z105)</f>
        <v>6169188.7999999989</v>
      </c>
      <c r="AA106" s="74">
        <f t="shared" ref="AA106:AI106" si="464">SUM(AA101:AA105)</f>
        <v>7395785.6799999988</v>
      </c>
      <c r="AB106" s="74">
        <f t="shared" si="464"/>
        <v>6838334.0999999996</v>
      </c>
      <c r="AC106" s="74">
        <f t="shared" si="464"/>
        <v>5169283.6199999992</v>
      </c>
      <c r="AD106" s="274">
        <f t="shared" si="464"/>
        <v>5989231.3599999985</v>
      </c>
      <c r="AE106" s="274">
        <f t="shared" si="464"/>
        <v>6717145.0999999987</v>
      </c>
      <c r="AF106" s="274">
        <f t="shared" si="464"/>
        <v>7139236.1400000006</v>
      </c>
      <c r="AG106" s="274">
        <f t="shared" si="464"/>
        <v>7545059.9799999995</v>
      </c>
      <c r="AH106" s="274">
        <f t="shared" si="464"/>
        <v>6749291.2300000032</v>
      </c>
      <c r="AI106" s="274">
        <f t="shared" si="464"/>
        <v>6270643.1999999974</v>
      </c>
      <c r="AJ106" s="274"/>
      <c r="AK106" s="274"/>
      <c r="AL106" s="277">
        <f>SUM(AL101:AL105)</f>
        <v>0</v>
      </c>
      <c r="AM106" s="98">
        <f t="shared" si="462"/>
        <v>334851.43999998923</v>
      </c>
      <c r="AN106" s="74">
        <f t="shared" si="462"/>
        <v>735826.22000000149</v>
      </c>
      <c r="AO106" s="73">
        <f t="shared" si="462"/>
        <v>489222.96000000183</v>
      </c>
      <c r="AP106" s="73">
        <f t="shared" si="462"/>
        <v>124479.06999998985</v>
      </c>
      <c r="AQ106" s="73">
        <f t="shared" si="462"/>
        <v>-307515.07999999926</v>
      </c>
      <c r="AR106" s="98">
        <f t="shared" si="462"/>
        <v>110869.14000000047</v>
      </c>
      <c r="AS106" s="98">
        <f t="shared" ref="AS106:AV106" si="465">SUM(AS101:AS105)</f>
        <v>-13949.34000000199</v>
      </c>
      <c r="AT106" s="98">
        <f t="shared" si="465"/>
        <v>-52718.829999998241</v>
      </c>
      <c r="AU106" s="98">
        <f t="shared" si="465"/>
        <v>201137.66000000463</v>
      </c>
      <c r="AV106" s="98">
        <f t="shared" si="465"/>
        <v>410161.76999999356</v>
      </c>
      <c r="AW106" s="276">
        <f t="shared" ref="AW106:AX106" si="466">SUM(AW101:AW105)</f>
        <v>-170294.22000000207</v>
      </c>
      <c r="AX106" s="274">
        <f t="shared" si="466"/>
        <v>57464.559999998892</v>
      </c>
      <c r="AY106" s="274">
        <f t="shared" ref="AY106:AZ106" si="467">SUM(AY101:AY105)</f>
        <v>-1129684.3199999894</v>
      </c>
      <c r="AZ106" s="274">
        <f t="shared" si="467"/>
        <v>-1104391.9800000009</v>
      </c>
      <c r="BA106" s="274">
        <f t="shared" ref="BA106:BB106" si="468">SUM(BA101:BA105)</f>
        <v>2371.900000001333</v>
      </c>
      <c r="BB106" s="274">
        <f t="shared" si="468"/>
        <v>-712178.979999998</v>
      </c>
      <c r="BC106" s="274">
        <f t="shared" ref="BC106:BH106" si="469">SUM(BC101:BC105)</f>
        <v>-836861.81999999925</v>
      </c>
      <c r="BD106" s="274">
        <f t="shared" si="469"/>
        <v>-1027397.1399999997</v>
      </c>
      <c r="BE106" s="274">
        <f t="shared" si="469"/>
        <v>-946228.23999999987</v>
      </c>
      <c r="BF106" s="274">
        <f t="shared" si="469"/>
        <v>-910774.55000000517</v>
      </c>
      <c r="BG106" s="277">
        <f t="shared" si="469"/>
        <v>-1305398.740000003</v>
      </c>
      <c r="BH106" s="277">
        <f t="shared" si="469"/>
        <v>0</v>
      </c>
    </row>
    <row r="107" spans="1:60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8"/>
      <c r="W107" s="218"/>
      <c r="X107" s="166"/>
      <c r="Y107" s="267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9"/>
      <c r="AM107" s="102"/>
      <c r="AN107" s="104"/>
      <c r="AO107" s="105"/>
      <c r="AP107" s="105"/>
      <c r="AQ107" s="105"/>
      <c r="AR107" s="105"/>
      <c r="AS107" s="105"/>
      <c r="AT107" s="236"/>
      <c r="AU107" s="236"/>
      <c r="AV107" s="236"/>
      <c r="AW107" s="293"/>
      <c r="AX107" s="315"/>
      <c r="AY107" s="315"/>
      <c r="AZ107" s="315"/>
      <c r="BA107" s="315"/>
      <c r="BB107" s="315"/>
      <c r="BC107" s="315"/>
      <c r="BD107" s="315"/>
      <c r="BE107" s="315"/>
      <c r="BF107" s="315"/>
      <c r="BG107" s="294"/>
      <c r="BH107" s="294"/>
    </row>
    <row r="108" spans="1:60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9">
        <v>18538</v>
      </c>
      <c r="W108" s="219">
        <v>17630</v>
      </c>
      <c r="X108" s="167">
        <v>18565</v>
      </c>
      <c r="Y108" s="269">
        <v>19103</v>
      </c>
      <c r="Z108" s="219">
        <v>18144</v>
      </c>
      <c r="AA108" s="219">
        <v>20576</v>
      </c>
      <c r="AB108" s="219">
        <v>19001</v>
      </c>
      <c r="AC108" s="219">
        <v>17301</v>
      </c>
      <c r="AD108" s="248">
        <v>18729</v>
      </c>
      <c r="AE108" s="248">
        <v>19422</v>
      </c>
      <c r="AF108" s="248">
        <v>19042</v>
      </c>
      <c r="AG108" s="248">
        <v>19559</v>
      </c>
      <c r="AH108" s="248">
        <v>19079</v>
      </c>
      <c r="AI108" s="248">
        <v>19880</v>
      </c>
      <c r="AJ108" s="248"/>
      <c r="AK108" s="248"/>
      <c r="AL108" s="270"/>
      <c r="AM108" s="108">
        <f t="shared" ref="AM108:AN112" si="470">C108-O108</f>
        <v>952</v>
      </c>
      <c r="AN108" s="108">
        <f t="shared" si="470"/>
        <v>371</v>
      </c>
      <c r="AO108" s="57">
        <f t="shared" ref="AO108:AV112" si="471">IF(Q108=0,0,E108-Q108)</f>
        <v>814</v>
      </c>
      <c r="AP108" s="57">
        <f t="shared" si="471"/>
        <v>-414</v>
      </c>
      <c r="AQ108" s="57">
        <f t="shared" si="471"/>
        <v>161</v>
      </c>
      <c r="AR108" s="57">
        <f t="shared" si="471"/>
        <v>872</v>
      </c>
      <c r="AS108" s="57">
        <f t="shared" si="471"/>
        <v>563</v>
      </c>
      <c r="AT108" s="221">
        <f t="shared" si="471"/>
        <v>1121</v>
      </c>
      <c r="AU108" s="221">
        <f t="shared" si="471"/>
        <v>229</v>
      </c>
      <c r="AV108" s="221">
        <f t="shared" si="471"/>
        <v>1197</v>
      </c>
      <c r="AW108" s="288">
        <f t="shared" ref="AW108:AW112" si="472">IF(Y108=0,0,M108-Y108)</f>
        <v>1113</v>
      </c>
      <c r="AX108" s="223">
        <f t="shared" ref="AX108:AZ112" si="473">IF(Z108=0,0,N108-Z108)</f>
        <v>1270</v>
      </c>
      <c r="AY108" s="223">
        <f t="shared" si="473"/>
        <v>-1114</v>
      </c>
      <c r="AZ108" s="223">
        <f t="shared" si="473"/>
        <v>553</v>
      </c>
      <c r="BA108" s="223">
        <f t="shared" ref="BA108:BA112" si="474">IF(AC108=0,0,Q108-AC108)</f>
        <v>943</v>
      </c>
      <c r="BB108" s="223">
        <f t="shared" ref="BB108:BB112" si="475">IF(AD108=0,0,R108-AD108)</f>
        <v>313</v>
      </c>
      <c r="BC108" s="223">
        <f t="shared" ref="BC108:BC112" si="476">IF(AE108=0,0,S108-AE108)</f>
        <v>-595</v>
      </c>
      <c r="BD108" s="223">
        <f t="shared" ref="BD108:BD112" si="477">IF(AF108=0,0,T108-AF108)</f>
        <v>-1223</v>
      </c>
      <c r="BE108" s="223">
        <f t="shared" ref="BE108:BE112" si="478">IF(AG108=0,0,U108-AG108)</f>
        <v>-1065</v>
      </c>
      <c r="BF108" s="223">
        <f t="shared" ref="BF108:BF112" si="479">IF(AH108=0,0,V108-AH108)</f>
        <v>-541</v>
      </c>
      <c r="BG108" s="289">
        <f t="shared" ref="BG108:BG112" si="480">IF(AI108=0,0,W108-AI108)</f>
        <v>-2250</v>
      </c>
      <c r="BH108" s="289">
        <f t="shared" ref="BH108:BH112" si="481">IF(AJ108=0,0,X108-AJ108)</f>
        <v>0</v>
      </c>
    </row>
    <row r="109" spans="1:60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9">
        <v>3045</v>
      </c>
      <c r="W109" s="219">
        <v>3520</v>
      </c>
      <c r="X109" s="167">
        <v>2771</v>
      </c>
      <c r="Y109" s="269">
        <v>3340</v>
      </c>
      <c r="Z109" s="219">
        <v>3130</v>
      </c>
      <c r="AA109" s="219">
        <v>3780</v>
      </c>
      <c r="AB109" s="219">
        <v>3605</v>
      </c>
      <c r="AC109" s="219">
        <v>3129</v>
      </c>
      <c r="AD109" s="248">
        <v>3672</v>
      </c>
      <c r="AE109" s="248">
        <v>3345</v>
      </c>
      <c r="AF109" s="248">
        <v>3810</v>
      </c>
      <c r="AG109" s="248">
        <v>3783</v>
      </c>
      <c r="AH109" s="248">
        <v>4154</v>
      </c>
      <c r="AI109" s="248">
        <v>3695</v>
      </c>
      <c r="AJ109" s="248"/>
      <c r="AK109" s="248"/>
      <c r="AL109" s="270"/>
      <c r="AM109" s="108">
        <f t="shared" si="470"/>
        <v>762</v>
      </c>
      <c r="AN109" s="108">
        <f t="shared" si="470"/>
        <v>508</v>
      </c>
      <c r="AO109" s="57">
        <f t="shared" si="471"/>
        <v>1515</v>
      </c>
      <c r="AP109" s="57">
        <f t="shared" si="471"/>
        <v>267</v>
      </c>
      <c r="AQ109" s="57">
        <f t="shared" si="471"/>
        <v>-548</v>
      </c>
      <c r="AR109" s="57">
        <f t="shared" si="471"/>
        <v>525</v>
      </c>
      <c r="AS109" s="57">
        <f t="shared" si="471"/>
        <v>1229</v>
      </c>
      <c r="AT109" s="221">
        <f t="shared" si="471"/>
        <v>652</v>
      </c>
      <c r="AU109" s="221">
        <f t="shared" si="471"/>
        <v>-400</v>
      </c>
      <c r="AV109" s="221">
        <f t="shared" si="471"/>
        <v>342</v>
      </c>
      <c r="AW109" s="288">
        <f t="shared" si="472"/>
        <v>-169</v>
      </c>
      <c r="AX109" s="223">
        <f t="shared" si="473"/>
        <v>-53</v>
      </c>
      <c r="AY109" s="223">
        <f t="shared" si="473"/>
        <v>-740</v>
      </c>
      <c r="AZ109" s="223">
        <f t="shared" si="473"/>
        <v>-507</v>
      </c>
      <c r="BA109" s="223">
        <f t="shared" si="474"/>
        <v>-145</v>
      </c>
      <c r="BB109" s="223">
        <f t="shared" si="475"/>
        <v>-342</v>
      </c>
      <c r="BC109" s="223">
        <f t="shared" si="476"/>
        <v>697</v>
      </c>
      <c r="BD109" s="223">
        <f t="shared" si="477"/>
        <v>-889</v>
      </c>
      <c r="BE109" s="223">
        <f t="shared" si="478"/>
        <v>-884</v>
      </c>
      <c r="BF109" s="223">
        <f t="shared" si="479"/>
        <v>-1109</v>
      </c>
      <c r="BG109" s="289">
        <f t="shared" si="480"/>
        <v>-175</v>
      </c>
      <c r="BH109" s="289">
        <f t="shared" si="481"/>
        <v>0</v>
      </c>
    </row>
    <row r="110" spans="1:60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9">
        <v>2118</v>
      </c>
      <c r="W110" s="219">
        <v>1918</v>
      </c>
      <c r="X110" s="167">
        <v>2140</v>
      </c>
      <c r="Y110" s="269">
        <v>2075</v>
      </c>
      <c r="Z110" s="219">
        <v>1939</v>
      </c>
      <c r="AA110" s="219">
        <v>2171</v>
      </c>
      <c r="AB110" s="219">
        <v>2098</v>
      </c>
      <c r="AC110" s="219">
        <v>2004</v>
      </c>
      <c r="AD110" s="248">
        <v>2071</v>
      </c>
      <c r="AE110" s="248">
        <v>2047</v>
      </c>
      <c r="AF110" s="248">
        <v>2050</v>
      </c>
      <c r="AG110" s="248">
        <v>2112</v>
      </c>
      <c r="AH110" s="248">
        <v>2032</v>
      </c>
      <c r="AI110" s="248">
        <v>2197</v>
      </c>
      <c r="AJ110" s="248"/>
      <c r="AK110" s="248"/>
      <c r="AL110" s="270"/>
      <c r="AM110" s="108">
        <f t="shared" si="470"/>
        <v>26</v>
      </c>
      <c r="AN110" s="108">
        <f t="shared" si="470"/>
        <v>96</v>
      </c>
      <c r="AO110" s="57">
        <f t="shared" si="471"/>
        <v>34</v>
      </c>
      <c r="AP110" s="57">
        <f t="shared" si="471"/>
        <v>-147</v>
      </c>
      <c r="AQ110" s="57">
        <f t="shared" si="471"/>
        <v>-53</v>
      </c>
      <c r="AR110" s="57">
        <f t="shared" si="471"/>
        <v>42</v>
      </c>
      <c r="AS110" s="57">
        <f t="shared" si="471"/>
        <v>22</v>
      </c>
      <c r="AT110" s="221">
        <f t="shared" si="471"/>
        <v>-101</v>
      </c>
      <c r="AU110" s="221">
        <f t="shared" si="471"/>
        <v>55</v>
      </c>
      <c r="AV110" s="221">
        <f t="shared" si="471"/>
        <v>24</v>
      </c>
      <c r="AW110" s="288">
        <f t="shared" si="472"/>
        <v>-69</v>
      </c>
      <c r="AX110" s="223">
        <f t="shared" si="473"/>
        <v>-68</v>
      </c>
      <c r="AY110" s="223">
        <f t="shared" si="473"/>
        <v>-176</v>
      </c>
      <c r="AZ110" s="223">
        <f t="shared" si="473"/>
        <v>-167</v>
      </c>
      <c r="BA110" s="223">
        <f t="shared" si="474"/>
        <v>-58</v>
      </c>
      <c r="BB110" s="223">
        <f t="shared" si="475"/>
        <v>-8</v>
      </c>
      <c r="BC110" s="223">
        <f t="shared" si="476"/>
        <v>-8</v>
      </c>
      <c r="BD110" s="223">
        <f t="shared" si="477"/>
        <v>-223</v>
      </c>
      <c r="BE110" s="223">
        <f t="shared" si="478"/>
        <v>-110</v>
      </c>
      <c r="BF110" s="223">
        <f t="shared" si="479"/>
        <v>86</v>
      </c>
      <c r="BG110" s="289">
        <f t="shared" si="480"/>
        <v>-279</v>
      </c>
      <c r="BH110" s="289">
        <f t="shared" si="481"/>
        <v>0</v>
      </c>
    </row>
    <row r="111" spans="1:60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9">
        <v>1533</v>
      </c>
      <c r="W111" s="219">
        <v>1414</v>
      </c>
      <c r="X111" s="167">
        <v>1437</v>
      </c>
      <c r="Y111" s="269">
        <v>1535</v>
      </c>
      <c r="Z111" s="219">
        <v>1425</v>
      </c>
      <c r="AA111" s="219">
        <v>1580</v>
      </c>
      <c r="AB111" s="219">
        <v>1570</v>
      </c>
      <c r="AC111" s="219">
        <v>1409</v>
      </c>
      <c r="AD111" s="248">
        <v>1492</v>
      </c>
      <c r="AE111" s="248">
        <v>1466</v>
      </c>
      <c r="AF111" s="248">
        <v>1500</v>
      </c>
      <c r="AG111" s="248">
        <v>1488</v>
      </c>
      <c r="AH111" s="248">
        <v>1518</v>
      </c>
      <c r="AI111" s="248">
        <v>1582</v>
      </c>
      <c r="AJ111" s="248"/>
      <c r="AK111" s="248"/>
      <c r="AL111" s="270"/>
      <c r="AM111" s="108">
        <f t="shared" si="470"/>
        <v>125</v>
      </c>
      <c r="AN111" s="108">
        <f t="shared" si="470"/>
        <v>204</v>
      </c>
      <c r="AO111" s="57">
        <f t="shared" si="471"/>
        <v>117</v>
      </c>
      <c r="AP111" s="57">
        <f t="shared" si="471"/>
        <v>33</v>
      </c>
      <c r="AQ111" s="57">
        <f t="shared" si="471"/>
        <v>43</v>
      </c>
      <c r="AR111" s="57">
        <f t="shared" si="471"/>
        <v>101</v>
      </c>
      <c r="AS111" s="57">
        <f t="shared" si="471"/>
        <v>94</v>
      </c>
      <c r="AT111" s="221">
        <f t="shared" si="471"/>
        <v>-44</v>
      </c>
      <c r="AU111" s="221">
        <f t="shared" si="471"/>
        <v>-30</v>
      </c>
      <c r="AV111" s="221">
        <f t="shared" si="471"/>
        <v>165</v>
      </c>
      <c r="AW111" s="288">
        <f t="shared" si="472"/>
        <v>-10</v>
      </c>
      <c r="AX111" s="223">
        <f t="shared" si="473"/>
        <v>29</v>
      </c>
      <c r="AY111" s="223">
        <f t="shared" si="473"/>
        <v>-171</v>
      </c>
      <c r="AZ111" s="223">
        <f t="shared" si="473"/>
        <v>-204</v>
      </c>
      <c r="BA111" s="223">
        <f t="shared" si="474"/>
        <v>-37</v>
      </c>
      <c r="BB111" s="223">
        <f t="shared" si="475"/>
        <v>-37</v>
      </c>
      <c r="BC111" s="223">
        <f t="shared" si="476"/>
        <v>-42</v>
      </c>
      <c r="BD111" s="223">
        <f t="shared" si="477"/>
        <v>-147</v>
      </c>
      <c r="BE111" s="223">
        <f t="shared" si="478"/>
        <v>-61</v>
      </c>
      <c r="BF111" s="223">
        <f t="shared" si="479"/>
        <v>15</v>
      </c>
      <c r="BG111" s="289">
        <f t="shared" si="480"/>
        <v>-168</v>
      </c>
      <c r="BH111" s="289">
        <f t="shared" si="481"/>
        <v>0</v>
      </c>
    </row>
    <row r="112" spans="1:60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9">
        <v>32</v>
      </c>
      <c r="W112" s="219">
        <v>35</v>
      </c>
      <c r="X112" s="167">
        <v>36</v>
      </c>
      <c r="Y112" s="269">
        <v>38</v>
      </c>
      <c r="Z112" s="219">
        <v>42</v>
      </c>
      <c r="AA112" s="219">
        <v>36</v>
      </c>
      <c r="AB112" s="219">
        <v>35</v>
      </c>
      <c r="AC112" s="219">
        <v>33</v>
      </c>
      <c r="AD112" s="248">
        <v>36</v>
      </c>
      <c r="AE112" s="248">
        <v>39</v>
      </c>
      <c r="AF112" s="248">
        <v>38</v>
      </c>
      <c r="AG112" s="248">
        <v>36</v>
      </c>
      <c r="AH112" s="248">
        <v>36</v>
      </c>
      <c r="AI112" s="248">
        <v>41</v>
      </c>
      <c r="AJ112" s="248"/>
      <c r="AK112" s="248"/>
      <c r="AL112" s="270"/>
      <c r="AM112" s="108">
        <f t="shared" si="470"/>
        <v>7</v>
      </c>
      <c r="AN112" s="108">
        <f t="shared" si="470"/>
        <v>5</v>
      </c>
      <c r="AO112" s="57">
        <f t="shared" si="471"/>
        <v>-13</v>
      </c>
      <c r="AP112" s="57">
        <f t="shared" si="471"/>
        <v>0</v>
      </c>
      <c r="AQ112" s="57">
        <f t="shared" si="471"/>
        <v>6</v>
      </c>
      <c r="AR112" s="57">
        <f t="shared" si="471"/>
        <v>0</v>
      </c>
      <c r="AS112" s="57">
        <f t="shared" si="471"/>
        <v>3</v>
      </c>
      <c r="AT112" s="221">
        <f t="shared" si="471"/>
        <v>5</v>
      </c>
      <c r="AU112" s="221">
        <f t="shared" si="471"/>
        <v>7</v>
      </c>
      <c r="AV112" s="221">
        <f t="shared" si="471"/>
        <v>-1</v>
      </c>
      <c r="AW112" s="288">
        <f t="shared" si="472"/>
        <v>-1</v>
      </c>
      <c r="AX112" s="223">
        <f t="shared" si="473"/>
        <v>-7</v>
      </c>
      <c r="AY112" s="223">
        <f t="shared" si="473"/>
        <v>-2</v>
      </c>
      <c r="AZ112" s="223">
        <f t="shared" si="473"/>
        <v>-1</v>
      </c>
      <c r="BA112" s="223">
        <f t="shared" si="474"/>
        <v>12</v>
      </c>
      <c r="BB112" s="223">
        <f t="shared" si="475"/>
        <v>-1</v>
      </c>
      <c r="BC112" s="223">
        <f t="shared" si="476"/>
        <v>-3</v>
      </c>
      <c r="BD112" s="223">
        <f t="shared" si="477"/>
        <v>-8</v>
      </c>
      <c r="BE112" s="223">
        <f t="shared" si="478"/>
        <v>-1</v>
      </c>
      <c r="BF112" s="223">
        <f t="shared" si="479"/>
        <v>-4</v>
      </c>
      <c r="BG112" s="289">
        <f t="shared" si="480"/>
        <v>-6</v>
      </c>
      <c r="BH112" s="289">
        <f t="shared" si="481"/>
        <v>0</v>
      </c>
    </row>
    <row r="113" spans="1:60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N113" si="482">SUM(E108:E112)</f>
        <v>27058</v>
      </c>
      <c r="F113" s="59">
        <f t="shared" si="482"/>
        <v>25664</v>
      </c>
      <c r="G113" s="59">
        <f t="shared" si="482"/>
        <v>25977</v>
      </c>
      <c r="H113" s="59">
        <f t="shared" si="482"/>
        <v>25490</v>
      </c>
      <c r="I113" s="59">
        <f t="shared" si="482"/>
        <v>26768</v>
      </c>
      <c r="J113" s="59">
        <f t="shared" si="482"/>
        <v>26899</v>
      </c>
      <c r="K113" s="59">
        <f t="shared" si="482"/>
        <v>24378</v>
      </c>
      <c r="L113" s="59">
        <f t="shared" si="482"/>
        <v>26676</v>
      </c>
      <c r="M113" s="59">
        <f t="shared" si="482"/>
        <v>26955</v>
      </c>
      <c r="N113" s="146">
        <f t="shared" si="482"/>
        <v>25851</v>
      </c>
      <c r="O113" s="59">
        <f t="shared" si="482"/>
        <v>25940</v>
      </c>
      <c r="P113" s="59">
        <f t="shared" si="482"/>
        <v>25983</v>
      </c>
      <c r="Q113" s="59">
        <f t="shared" si="482"/>
        <v>24591</v>
      </c>
      <c r="R113" s="59">
        <f t="shared" si="482"/>
        <v>25925</v>
      </c>
      <c r="S113" s="59">
        <f t="shared" si="482"/>
        <v>26368</v>
      </c>
      <c r="T113" s="59">
        <f t="shared" si="482"/>
        <v>23950</v>
      </c>
      <c r="U113" s="59">
        <f>SUM(U108:U112)</f>
        <v>24857</v>
      </c>
      <c r="V113" s="210">
        <f t="shared" ref="V113:X113" si="483">SUM(V108:V112)</f>
        <v>25266</v>
      </c>
      <c r="W113" s="210">
        <f>SUM(W108:W112)</f>
        <v>24517</v>
      </c>
      <c r="X113" s="153">
        <f t="shared" si="483"/>
        <v>24949</v>
      </c>
      <c r="Y113" s="255">
        <f>SUM(Y108:Y112)</f>
        <v>26091</v>
      </c>
      <c r="Z113" s="210">
        <f t="shared" ref="Z113" si="484">SUM(Z108:Z112)</f>
        <v>24680</v>
      </c>
      <c r="AA113" s="210">
        <f t="shared" ref="AA113:AL113" si="485">SUM(AA108:AA112)</f>
        <v>28143</v>
      </c>
      <c r="AB113" s="210">
        <f t="shared" si="485"/>
        <v>26309</v>
      </c>
      <c r="AC113" s="210">
        <f t="shared" si="485"/>
        <v>23876</v>
      </c>
      <c r="AD113" s="280">
        <f t="shared" si="485"/>
        <v>26000</v>
      </c>
      <c r="AE113" s="280">
        <f t="shared" si="485"/>
        <v>26319</v>
      </c>
      <c r="AF113" s="280">
        <f t="shared" si="485"/>
        <v>26440</v>
      </c>
      <c r="AG113" s="280">
        <f t="shared" si="485"/>
        <v>26978</v>
      </c>
      <c r="AH113" s="280">
        <f t="shared" si="485"/>
        <v>26819</v>
      </c>
      <c r="AI113" s="280">
        <f t="shared" si="485"/>
        <v>27395</v>
      </c>
      <c r="AJ113" s="280"/>
      <c r="AK113" s="280"/>
      <c r="AL113" s="281">
        <f t="shared" si="485"/>
        <v>0</v>
      </c>
      <c r="AM113" s="59">
        <f t="shared" si="482"/>
        <v>1872</v>
      </c>
      <c r="AN113" s="59">
        <f t="shared" si="482"/>
        <v>1184</v>
      </c>
      <c r="AO113" s="59">
        <f t="shared" ref="AO113:AR113" si="486">SUM(AO108:AO112)</f>
        <v>2467</v>
      </c>
      <c r="AP113" s="59">
        <f t="shared" si="486"/>
        <v>-261</v>
      </c>
      <c r="AQ113" s="59">
        <f t="shared" si="486"/>
        <v>-391</v>
      </c>
      <c r="AR113" s="59">
        <f t="shared" si="486"/>
        <v>1540</v>
      </c>
      <c r="AS113" s="59">
        <f t="shared" ref="AS113:AV113" si="487">SUM(AS108:AS112)</f>
        <v>1911</v>
      </c>
      <c r="AT113" s="210">
        <f t="shared" si="487"/>
        <v>1633</v>
      </c>
      <c r="AU113" s="210">
        <f t="shared" si="487"/>
        <v>-139</v>
      </c>
      <c r="AV113" s="210">
        <f t="shared" si="487"/>
        <v>1727</v>
      </c>
      <c r="AW113" s="296">
        <f t="shared" ref="AW113:AX113" si="488">SUM(AW108:AW112)</f>
        <v>864</v>
      </c>
      <c r="AX113" s="280">
        <f t="shared" si="488"/>
        <v>1171</v>
      </c>
      <c r="AY113" s="280">
        <f t="shared" ref="AY113:AZ113" si="489">SUM(AY108:AY112)</f>
        <v>-2203</v>
      </c>
      <c r="AZ113" s="280">
        <f t="shared" si="489"/>
        <v>-326</v>
      </c>
      <c r="BA113" s="280">
        <f t="shared" ref="BA113:BB113" si="490">SUM(BA108:BA112)</f>
        <v>715</v>
      </c>
      <c r="BB113" s="280">
        <f t="shared" si="490"/>
        <v>-75</v>
      </c>
      <c r="BC113" s="280">
        <f t="shared" ref="BC113:BH113" si="491">SUM(BC108:BC112)</f>
        <v>49</v>
      </c>
      <c r="BD113" s="280">
        <f t="shared" si="491"/>
        <v>-2490</v>
      </c>
      <c r="BE113" s="280">
        <f t="shared" si="491"/>
        <v>-2121</v>
      </c>
      <c r="BF113" s="280">
        <f t="shared" si="491"/>
        <v>-1553</v>
      </c>
      <c r="BG113" s="281">
        <f t="shared" si="491"/>
        <v>-2878</v>
      </c>
      <c r="BH113" s="281">
        <f t="shared" si="491"/>
        <v>0</v>
      </c>
    </row>
    <row r="114" spans="1:60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20"/>
      <c r="W114" s="220"/>
      <c r="X114" s="169"/>
      <c r="Y114" s="271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72"/>
      <c r="AM114" s="113"/>
      <c r="AN114" s="115"/>
      <c r="AO114" s="116"/>
      <c r="AP114" s="116"/>
      <c r="AQ114" s="116"/>
      <c r="AR114" s="116"/>
      <c r="AS114" s="116"/>
      <c r="AT114" s="237"/>
      <c r="AU114" s="237"/>
      <c r="AV114" s="285"/>
      <c r="AW114" s="297"/>
      <c r="AX114" s="317"/>
      <c r="AY114" s="317"/>
      <c r="AZ114" s="317"/>
      <c r="BA114" s="317"/>
      <c r="BB114" s="317"/>
      <c r="BC114" s="317"/>
      <c r="BD114" s="317"/>
      <c r="BE114" s="317"/>
      <c r="BF114" s="317"/>
      <c r="BG114" s="298"/>
      <c r="BH114" s="298"/>
    </row>
    <row r="115" spans="1:60" x14ac:dyDescent="0.25">
      <c r="A115" s="4"/>
      <c r="B115" s="35" t="s">
        <v>41</v>
      </c>
      <c r="C115" s="88">
        <f t="shared" ref="C115:X115" si="492">C94-C101</f>
        <v>-166819.43999999901</v>
      </c>
      <c r="D115" s="82">
        <f t="shared" si="492"/>
        <v>-436404.60000000056</v>
      </c>
      <c r="E115" s="82">
        <f t="shared" si="492"/>
        <v>-305647.88000000222</v>
      </c>
      <c r="F115" s="82">
        <f t="shared" si="492"/>
        <v>-276336.37999999104</v>
      </c>
      <c r="G115" s="82">
        <f t="shared" si="492"/>
        <v>749812.23</v>
      </c>
      <c r="H115" s="82">
        <f t="shared" si="492"/>
        <v>245522.68000000063</v>
      </c>
      <c r="I115" s="82">
        <f t="shared" si="492"/>
        <v>-700490.64999999991</v>
      </c>
      <c r="J115" s="82">
        <f t="shared" si="492"/>
        <v>-338624.9477999988</v>
      </c>
      <c r="K115" s="82">
        <f t="shared" si="492"/>
        <v>149299.43999999948</v>
      </c>
      <c r="L115" s="82">
        <f t="shared" si="492"/>
        <v>727070.04000000749</v>
      </c>
      <c r="M115" s="82">
        <f t="shared" si="492"/>
        <v>645318.99999999907</v>
      </c>
      <c r="N115" s="81">
        <f t="shared" si="492"/>
        <v>203681.85999999987</v>
      </c>
      <c r="O115" s="82">
        <f t="shared" si="492"/>
        <v>125833.92999999085</v>
      </c>
      <c r="P115" s="82">
        <f t="shared" si="492"/>
        <v>-107881.97999999905</v>
      </c>
      <c r="Q115" s="82">
        <f t="shared" si="492"/>
        <v>29627.989999998827</v>
      </c>
      <c r="R115" s="82">
        <f t="shared" si="492"/>
        <v>498146.39000001224</v>
      </c>
      <c r="S115" s="82">
        <f t="shared" si="492"/>
        <v>897060.42000001296</v>
      </c>
      <c r="T115" s="82">
        <f t="shared" si="492"/>
        <v>830670.44000001298</v>
      </c>
      <c r="U115" s="82">
        <f t="shared" si="492"/>
        <v>-239053.30999998702</v>
      </c>
      <c r="V115" s="89">
        <f t="shared" si="492"/>
        <v>-503936.26999998558</v>
      </c>
      <c r="W115" s="89">
        <f t="shared" si="492"/>
        <v>382353.74000001792</v>
      </c>
      <c r="X115" s="165">
        <f t="shared" si="492"/>
        <v>1114192.7200000151</v>
      </c>
      <c r="Y115" s="89">
        <f t="shared" ref="Y115:Z115" si="493">Y94-Y101</f>
        <v>863710.33000001125</v>
      </c>
      <c r="Z115" s="89">
        <f t="shared" si="493"/>
        <v>929088.33000001218</v>
      </c>
      <c r="AA115" s="89">
        <f t="shared" ref="AA115:AB115" si="494">AA94-AA101</f>
        <v>121804.11000001244</v>
      </c>
      <c r="AB115" s="89">
        <f t="shared" si="494"/>
        <v>-427814.26999998745</v>
      </c>
      <c r="AC115" s="89">
        <f t="shared" ref="AC115:AD115" si="495">AC94-AC101</f>
        <v>239259.6400000127</v>
      </c>
      <c r="AD115" s="89">
        <f t="shared" si="495"/>
        <v>644033.70000001416</v>
      </c>
      <c r="AE115" s="89">
        <f t="shared" ref="AE115" si="496">AE94-AE101</f>
        <v>241004.20000001276</v>
      </c>
      <c r="AF115" s="89">
        <f t="shared" ref="AF115:AG115" si="497">AF94-AF101</f>
        <v>268907.03000001283</v>
      </c>
      <c r="AG115" s="89">
        <f t="shared" si="497"/>
        <v>-156429.40999998711</v>
      </c>
      <c r="AH115" s="89">
        <f t="shared" ref="AH115:AL115" si="498">AH94-AH101</f>
        <v>-732255.73999999091</v>
      </c>
      <c r="AI115" s="89">
        <f t="shared" ref="AI115" si="499">AI94-AI101</f>
        <v>-24042.169999985024</v>
      </c>
      <c r="AJ115" s="89">
        <f t="shared" si="498"/>
        <v>0</v>
      </c>
      <c r="AK115" s="89">
        <f t="shared" si="498"/>
        <v>0</v>
      </c>
      <c r="AL115" s="89">
        <f t="shared" si="498"/>
        <v>0</v>
      </c>
      <c r="AM115" s="82">
        <f t="shared" ref="AM115:AN119" si="500">C115-O115</f>
        <v>-292653.36999998987</v>
      </c>
      <c r="AN115" s="82">
        <f t="shared" si="500"/>
        <v>-328522.62000000151</v>
      </c>
      <c r="AO115" s="74">
        <f t="shared" ref="AO115:AV119" si="501">IF(Q115=0,0,E115-Q115)</f>
        <v>-335275.87000000104</v>
      </c>
      <c r="AP115" s="74">
        <f t="shared" si="501"/>
        <v>-774482.77000000328</v>
      </c>
      <c r="AQ115" s="74">
        <f t="shared" si="501"/>
        <v>-147248.19000001298</v>
      </c>
      <c r="AR115" s="74">
        <f t="shared" si="501"/>
        <v>-585147.76000001235</v>
      </c>
      <c r="AS115" s="74">
        <f t="shared" si="501"/>
        <v>-461437.34000001289</v>
      </c>
      <c r="AT115" s="89">
        <f t="shared" si="501"/>
        <v>165311.32219998678</v>
      </c>
      <c r="AU115" s="89">
        <f t="shared" si="501"/>
        <v>-233054.30000001844</v>
      </c>
      <c r="AV115" s="217">
        <f t="shared" si="501"/>
        <v>-387122.68000000762</v>
      </c>
      <c r="AW115" s="276">
        <f t="shared" ref="AW115:AW119" si="502">IF(Y115=0,0,M115-Y115)</f>
        <v>-218391.33000001218</v>
      </c>
      <c r="AX115" s="274">
        <f t="shared" ref="AX115:AZ119" si="503">IF(Z115=0,0,N115-Z115)</f>
        <v>-725406.47000001231</v>
      </c>
      <c r="AY115" s="274">
        <f t="shared" si="503"/>
        <v>4029.8199999784119</v>
      </c>
      <c r="AZ115" s="274">
        <f t="shared" si="503"/>
        <v>319932.2899999884</v>
      </c>
      <c r="BA115" s="274">
        <f t="shared" ref="BA115:BA119" si="504">IF(AC115=0,0,Q115-AC115)</f>
        <v>-209631.65000001388</v>
      </c>
      <c r="BB115" s="274">
        <f t="shared" ref="BB115:BB119" si="505">IF(AD115=0,0,R115-AD115)</f>
        <v>-145887.31000000192</v>
      </c>
      <c r="BC115" s="274">
        <f t="shared" ref="BC115:BC119" si="506">IF(AE115=0,0,S115-AE115)</f>
        <v>656056.2200000002</v>
      </c>
      <c r="BD115" s="274">
        <f t="shared" ref="BD115:BD119" si="507">IF(AF115=0,0,T115-AF115)</f>
        <v>561763.41000000015</v>
      </c>
      <c r="BE115" s="274">
        <f t="shared" ref="BE115:BE119" si="508">IF(AG115=0,0,U115-AG115)</f>
        <v>-82623.899999999907</v>
      </c>
      <c r="BF115" s="274">
        <f t="shared" ref="BF115:BF119" si="509">IF(AH115=0,0,V115-AH115)</f>
        <v>228319.47000000533</v>
      </c>
      <c r="BG115" s="277">
        <f t="shared" ref="BG115:BG119" si="510">IF(AI115=0,0,W115-AI115)</f>
        <v>406395.91000000294</v>
      </c>
      <c r="BH115" s="277">
        <f t="shared" ref="BH115:BH119" si="511">IF(AJ115=0,0,X115-AJ115)</f>
        <v>0</v>
      </c>
    </row>
    <row r="116" spans="1:60" x14ac:dyDescent="0.25">
      <c r="A116" s="4"/>
      <c r="B116" s="35" t="s">
        <v>42</v>
      </c>
      <c r="C116" s="88">
        <f t="shared" ref="C116:X116" si="512">C95-C102</f>
        <v>149483.57</v>
      </c>
      <c r="D116" s="82">
        <f t="shared" si="512"/>
        <v>67498.610000000102</v>
      </c>
      <c r="E116" s="82">
        <f t="shared" si="512"/>
        <v>-82692.820000000007</v>
      </c>
      <c r="F116" s="82">
        <f t="shared" si="512"/>
        <v>-21738.099999999977</v>
      </c>
      <c r="G116" s="82">
        <f t="shared" si="512"/>
        <v>25892.740000000107</v>
      </c>
      <c r="H116" s="82">
        <f t="shared" si="512"/>
        <v>8975.6600000000908</v>
      </c>
      <c r="I116" s="82">
        <f t="shared" si="512"/>
        <v>-156198.89999999997</v>
      </c>
      <c r="J116" s="82">
        <f t="shared" si="512"/>
        <v>-134089.12</v>
      </c>
      <c r="K116" s="82">
        <f t="shared" si="512"/>
        <v>-22057.04999999993</v>
      </c>
      <c r="L116" s="82">
        <f t="shared" si="512"/>
        <v>118116.13</v>
      </c>
      <c r="M116" s="82">
        <f t="shared" si="512"/>
        <v>180363.90000000002</v>
      </c>
      <c r="N116" s="81">
        <f t="shared" si="512"/>
        <v>119183.00999999989</v>
      </c>
      <c r="O116" s="82">
        <f t="shared" si="512"/>
        <v>139176.01000000013</v>
      </c>
      <c r="P116" s="82">
        <f t="shared" si="512"/>
        <v>57522.130000000005</v>
      </c>
      <c r="Q116" s="82">
        <f t="shared" si="512"/>
        <v>37218.859999999811</v>
      </c>
      <c r="R116" s="82">
        <f t="shared" si="512"/>
        <v>64406.889999999898</v>
      </c>
      <c r="S116" s="82">
        <f t="shared" si="512"/>
        <v>92592.900000000023</v>
      </c>
      <c r="T116" s="82">
        <f t="shared" si="512"/>
        <v>10781.969999999972</v>
      </c>
      <c r="U116" s="82">
        <f t="shared" si="512"/>
        <v>24573.750000000058</v>
      </c>
      <c r="V116" s="89">
        <f t="shared" si="512"/>
        <v>-41139.370000000112</v>
      </c>
      <c r="W116" s="89">
        <f t="shared" si="512"/>
        <v>-95588.389999998966</v>
      </c>
      <c r="X116" s="165">
        <f t="shared" si="512"/>
        <v>149216.69000000018</v>
      </c>
      <c r="Y116" s="89">
        <f t="shared" ref="Y116:Z116" si="513">Y95-Y102</f>
        <v>106177.18999999901</v>
      </c>
      <c r="Z116" s="89">
        <f t="shared" si="513"/>
        <v>163655.62000000011</v>
      </c>
      <c r="AA116" s="89">
        <f t="shared" ref="AA116:AB116" si="514">AA95-AA102</f>
        <v>35208.21000000101</v>
      </c>
      <c r="AB116" s="89">
        <f t="shared" si="514"/>
        <v>-68178.989999999874</v>
      </c>
      <c r="AC116" s="89">
        <f t="shared" ref="AC116:AD116" si="515">AC95-AC102</f>
        <v>15046.179999999935</v>
      </c>
      <c r="AD116" s="89">
        <f t="shared" si="515"/>
        <v>-103992.06</v>
      </c>
      <c r="AE116" s="89">
        <f t="shared" ref="AE116" si="516">AE95-AE102</f>
        <v>22962.519999999902</v>
      </c>
      <c r="AF116" s="89">
        <f t="shared" ref="AF116:AG116" si="517">AF95-AF102</f>
        <v>-63026.299999999814</v>
      </c>
      <c r="AG116" s="89">
        <f t="shared" si="517"/>
        <v>-78896.479999999923</v>
      </c>
      <c r="AH116" s="89">
        <f t="shared" ref="AH116:AL116" si="518">AH95-AH102</f>
        <v>-169672.7300000001</v>
      </c>
      <c r="AI116" s="89">
        <f t="shared" ref="AI116" si="519">AI95-AI102</f>
        <v>-66284.999999999942</v>
      </c>
      <c r="AJ116" s="89">
        <f t="shared" si="518"/>
        <v>0</v>
      </c>
      <c r="AK116" s="89">
        <f t="shared" si="518"/>
        <v>0</v>
      </c>
      <c r="AL116" s="89">
        <f t="shared" si="518"/>
        <v>0</v>
      </c>
      <c r="AM116" s="82">
        <f t="shared" si="500"/>
        <v>10307.559999999881</v>
      </c>
      <c r="AN116" s="82">
        <f t="shared" si="500"/>
        <v>9976.4800000000978</v>
      </c>
      <c r="AO116" s="74">
        <f t="shared" si="501"/>
        <v>-119911.67999999982</v>
      </c>
      <c r="AP116" s="74">
        <f t="shared" si="501"/>
        <v>-86144.989999999874</v>
      </c>
      <c r="AQ116" s="74">
        <f t="shared" si="501"/>
        <v>-66700.159999999916</v>
      </c>
      <c r="AR116" s="74">
        <f t="shared" si="501"/>
        <v>-1806.3099999998813</v>
      </c>
      <c r="AS116" s="74">
        <f t="shared" si="501"/>
        <v>-180772.65000000002</v>
      </c>
      <c r="AT116" s="89">
        <f t="shared" si="501"/>
        <v>-92949.749999999884</v>
      </c>
      <c r="AU116" s="89">
        <f t="shared" si="501"/>
        <v>73531.339999999036</v>
      </c>
      <c r="AV116" s="217">
        <f t="shared" si="501"/>
        <v>-31100.560000000172</v>
      </c>
      <c r="AW116" s="276">
        <f t="shared" si="502"/>
        <v>74186.71000000101</v>
      </c>
      <c r="AX116" s="274">
        <f t="shared" si="503"/>
        <v>-44472.610000000219</v>
      </c>
      <c r="AY116" s="274">
        <f t="shared" si="503"/>
        <v>103967.79999999912</v>
      </c>
      <c r="AZ116" s="274">
        <f t="shared" si="503"/>
        <v>125701.11999999988</v>
      </c>
      <c r="BA116" s="274">
        <f t="shared" si="504"/>
        <v>22172.679999999877</v>
      </c>
      <c r="BB116" s="274">
        <f t="shared" si="505"/>
        <v>168398.9499999999</v>
      </c>
      <c r="BC116" s="274">
        <f t="shared" si="506"/>
        <v>69630.380000000121</v>
      </c>
      <c r="BD116" s="274">
        <f t="shared" si="507"/>
        <v>73808.269999999786</v>
      </c>
      <c r="BE116" s="274">
        <f t="shared" si="508"/>
        <v>103470.22999999998</v>
      </c>
      <c r="BF116" s="274">
        <f t="shared" si="509"/>
        <v>128533.35999999999</v>
      </c>
      <c r="BG116" s="277">
        <f t="shared" si="510"/>
        <v>-29303.389999999024</v>
      </c>
      <c r="BH116" s="277">
        <f t="shared" si="511"/>
        <v>0</v>
      </c>
    </row>
    <row r="117" spans="1:60" x14ac:dyDescent="0.25">
      <c r="A117" s="4"/>
      <c r="B117" s="35" t="s">
        <v>43</v>
      </c>
      <c r="C117" s="88">
        <f t="shared" ref="C117:D119" si="520">C96-C103</f>
        <v>-15421.279999999999</v>
      </c>
      <c r="D117" s="82">
        <f t="shared" si="520"/>
        <v>-15541.21000000005</v>
      </c>
      <c r="E117" s="82">
        <f t="shared" ref="E117:T117" si="521">E96-E103</f>
        <v>-24218.050000000192</v>
      </c>
      <c r="F117" s="82">
        <f t="shared" si="521"/>
        <v>-6512.6400000001304</v>
      </c>
      <c r="G117" s="82">
        <f t="shared" si="521"/>
        <v>2757.769999999975</v>
      </c>
      <c r="H117" s="82">
        <f t="shared" si="521"/>
        <v>-2672.3900000000722</v>
      </c>
      <c r="I117" s="82">
        <f t="shared" si="521"/>
        <v>-36903.229999999952</v>
      </c>
      <c r="J117" s="82">
        <f t="shared" si="521"/>
        <v>-10287.729999999909</v>
      </c>
      <c r="K117" s="82">
        <f t="shared" si="521"/>
        <v>-11188.020000000004</v>
      </c>
      <c r="L117" s="82">
        <f t="shared" si="521"/>
        <v>5099.710000000021</v>
      </c>
      <c r="M117" s="82">
        <f t="shared" si="521"/>
        <v>6324.6300000000338</v>
      </c>
      <c r="N117" s="81">
        <f t="shared" si="521"/>
        <v>15876.459999999963</v>
      </c>
      <c r="O117" s="82">
        <f t="shared" si="521"/>
        <v>-15061.120000000024</v>
      </c>
      <c r="P117" s="82">
        <f t="shared" si="521"/>
        <v>-25903.709999999919</v>
      </c>
      <c r="Q117" s="82">
        <f t="shared" si="521"/>
        <v>-12577.769999999757</v>
      </c>
      <c r="R117" s="82">
        <f t="shared" si="521"/>
        <v>-7086.7599999999802</v>
      </c>
      <c r="S117" s="82">
        <f t="shared" si="521"/>
        <v>-3497.6199999999662</v>
      </c>
      <c r="T117" s="82">
        <f t="shared" si="521"/>
        <v>7858.1999999998952</v>
      </c>
      <c r="U117" s="82">
        <f>U96-U103</f>
        <v>-5761.6699999999109</v>
      </c>
      <c r="V117" s="89">
        <f t="shared" ref="V117:X117" si="522">V96-V103</f>
        <v>-32271.820000000211</v>
      </c>
      <c r="W117" s="89">
        <f t="shared" si="522"/>
        <v>7840.7500000000291</v>
      </c>
      <c r="X117" s="165">
        <f t="shared" si="522"/>
        <v>6798.9199999999837</v>
      </c>
      <c r="Y117" s="89">
        <f t="shared" ref="Y117:Z117" si="523">Y96-Y103</f>
        <v>11177.310000000143</v>
      </c>
      <c r="Z117" s="89">
        <f t="shared" si="523"/>
        <v>29923.350000000006</v>
      </c>
      <c r="AA117" s="89">
        <f t="shared" ref="AA117:AB117" si="524">AA96-AA103</f>
        <v>-8161.2799999999988</v>
      </c>
      <c r="AB117" s="89">
        <f t="shared" si="524"/>
        <v>-45068.899999999994</v>
      </c>
      <c r="AC117" s="89">
        <f t="shared" ref="AC117:AD117" si="525">AC96-AC103</f>
        <v>-12006.389999999752</v>
      </c>
      <c r="AD117" s="89">
        <f t="shared" si="525"/>
        <v>-7768.2499999999709</v>
      </c>
      <c r="AE117" s="89">
        <f t="shared" ref="AE117" si="526">AE96-AE103</f>
        <v>-3404.4899999999907</v>
      </c>
      <c r="AF117" s="89">
        <f t="shared" ref="AF117:AG117" si="527">AF96-AF103</f>
        <v>-611.3300000000454</v>
      </c>
      <c r="AG117" s="89">
        <f t="shared" si="527"/>
        <v>-12948.680000000051</v>
      </c>
      <c r="AH117" s="89">
        <f t="shared" ref="AH117:AL117" si="528">AH96-AH103</f>
        <v>-24696.60999999987</v>
      </c>
      <c r="AI117" s="89">
        <f t="shared" ref="AI117" si="529">AI96-AI103</f>
        <v>-8490.5700000000943</v>
      </c>
      <c r="AJ117" s="89">
        <f t="shared" si="528"/>
        <v>0</v>
      </c>
      <c r="AK117" s="89">
        <f t="shared" si="528"/>
        <v>0</v>
      </c>
      <c r="AL117" s="89">
        <f t="shared" si="528"/>
        <v>0</v>
      </c>
      <c r="AM117" s="82">
        <f t="shared" si="500"/>
        <v>-360.15999999997439</v>
      </c>
      <c r="AN117" s="82">
        <f t="shared" si="500"/>
        <v>10362.499999999869</v>
      </c>
      <c r="AO117" s="74">
        <f t="shared" si="501"/>
        <v>-11640.280000000435</v>
      </c>
      <c r="AP117" s="74">
        <f t="shared" si="501"/>
        <v>574.11999999984982</v>
      </c>
      <c r="AQ117" s="74">
        <f t="shared" si="501"/>
        <v>6255.3899999999412</v>
      </c>
      <c r="AR117" s="74">
        <f t="shared" si="501"/>
        <v>-10530.589999999967</v>
      </c>
      <c r="AS117" s="74">
        <f t="shared" si="501"/>
        <v>-31141.560000000041</v>
      </c>
      <c r="AT117" s="98">
        <f t="shared" si="501"/>
        <v>21984.090000000302</v>
      </c>
      <c r="AU117" s="98">
        <f t="shared" si="501"/>
        <v>-19028.770000000033</v>
      </c>
      <c r="AV117" s="231">
        <f t="shared" si="501"/>
        <v>-1699.2099999999627</v>
      </c>
      <c r="AW117" s="276">
        <f t="shared" si="502"/>
        <v>-4852.6800000001094</v>
      </c>
      <c r="AX117" s="274">
        <f t="shared" si="503"/>
        <v>-14046.890000000043</v>
      </c>
      <c r="AY117" s="274">
        <f t="shared" si="503"/>
        <v>-6899.8400000000256</v>
      </c>
      <c r="AZ117" s="274">
        <f t="shared" si="503"/>
        <v>19165.190000000075</v>
      </c>
      <c r="BA117" s="274">
        <f t="shared" si="504"/>
        <v>-571.38000000000466</v>
      </c>
      <c r="BB117" s="274">
        <f t="shared" si="505"/>
        <v>681.48999999999069</v>
      </c>
      <c r="BC117" s="274">
        <f t="shared" si="506"/>
        <v>-93.129999999975553</v>
      </c>
      <c r="BD117" s="274">
        <f t="shared" si="507"/>
        <v>8469.5299999999406</v>
      </c>
      <c r="BE117" s="274">
        <f t="shared" si="508"/>
        <v>7187.0100000001403</v>
      </c>
      <c r="BF117" s="274">
        <f t="shared" si="509"/>
        <v>-7575.2100000003411</v>
      </c>
      <c r="BG117" s="277">
        <f t="shared" si="510"/>
        <v>16331.320000000123</v>
      </c>
      <c r="BH117" s="277">
        <f t="shared" si="511"/>
        <v>0</v>
      </c>
    </row>
    <row r="118" spans="1:60" x14ac:dyDescent="0.25">
      <c r="A118" s="4"/>
      <c r="B118" s="35" t="s">
        <v>44</v>
      </c>
      <c r="C118" s="88">
        <f t="shared" si="520"/>
        <v>-274690.14999999991</v>
      </c>
      <c r="D118" s="82">
        <f t="shared" si="520"/>
        <v>-302429.73000000091</v>
      </c>
      <c r="E118" s="82">
        <f t="shared" ref="E118:T118" si="530">E97-E104</f>
        <v>-140227.61000000034</v>
      </c>
      <c r="F118" s="82">
        <f t="shared" si="530"/>
        <v>-62242.980000000214</v>
      </c>
      <c r="G118" s="82">
        <f t="shared" si="530"/>
        <v>271347.40999999875</v>
      </c>
      <c r="H118" s="82">
        <f t="shared" si="530"/>
        <v>110805.88999999873</v>
      </c>
      <c r="I118" s="82">
        <f t="shared" si="530"/>
        <v>-275472.34999999776</v>
      </c>
      <c r="J118" s="82">
        <f t="shared" si="530"/>
        <v>88983.789999998873</v>
      </c>
      <c r="K118" s="82">
        <f t="shared" si="530"/>
        <v>-40915.109999998938</v>
      </c>
      <c r="L118" s="82">
        <f t="shared" si="530"/>
        <v>20671.049999999581</v>
      </c>
      <c r="M118" s="82">
        <f t="shared" si="530"/>
        <v>113994.20000000019</v>
      </c>
      <c r="N118" s="81">
        <f t="shared" si="530"/>
        <v>58861.780000002123</v>
      </c>
      <c r="O118" s="82">
        <f t="shared" si="530"/>
        <v>-2972.1400000012945</v>
      </c>
      <c r="P118" s="82">
        <f t="shared" si="530"/>
        <v>-191725.08999999915</v>
      </c>
      <c r="Q118" s="82">
        <f t="shared" si="530"/>
        <v>-122228.42999999982</v>
      </c>
      <c r="R118" s="82">
        <f t="shared" si="530"/>
        <v>107088.9300000004</v>
      </c>
      <c r="S118" s="82">
        <f t="shared" si="530"/>
        <v>104434.62000000011</v>
      </c>
      <c r="T118" s="82">
        <f t="shared" si="530"/>
        <v>124124.08999999985</v>
      </c>
      <c r="U118" s="82">
        <f>U97-U104</f>
        <v>27747.389999999665</v>
      </c>
      <c r="V118" s="89">
        <f t="shared" ref="V118:X118" si="531">V97-V104</f>
        <v>-271738.7499999986</v>
      </c>
      <c r="W118" s="89">
        <f t="shared" si="531"/>
        <v>93863.680000000168</v>
      </c>
      <c r="X118" s="165">
        <f t="shared" si="531"/>
        <v>199086.90000000014</v>
      </c>
      <c r="Y118" s="89">
        <f t="shared" ref="Y118:Z118" si="532">Y97-Y104</f>
        <v>77620.990000001621</v>
      </c>
      <c r="Z118" s="89">
        <f t="shared" si="532"/>
        <v>190220.72000000114</v>
      </c>
      <c r="AA118" s="89">
        <f t="shared" ref="AA118:AB118" si="533">AA97-AA104</f>
        <v>-30514.579999999842</v>
      </c>
      <c r="AB118" s="89">
        <f t="shared" si="533"/>
        <v>-333537.23000000021</v>
      </c>
      <c r="AC118" s="89">
        <f t="shared" ref="AC118:AD118" si="534">AC97-AC104</f>
        <v>87066.759999999311</v>
      </c>
      <c r="AD118" s="89">
        <f t="shared" si="534"/>
        <v>149789.75000000023</v>
      </c>
      <c r="AE118" s="89">
        <f t="shared" ref="AE118" si="535">AE97-AE104</f>
        <v>142073.81000000099</v>
      </c>
      <c r="AF118" s="89">
        <f t="shared" ref="AF118:AG118" si="536">AF97-AF104</f>
        <v>-34083.550000000279</v>
      </c>
      <c r="AG118" s="89">
        <f t="shared" si="536"/>
        <v>15331.300000000279</v>
      </c>
      <c r="AH118" s="89">
        <f t="shared" ref="AH118:AL118" si="537">AH97-AH104</f>
        <v>-144738.22999999975</v>
      </c>
      <c r="AI118" s="89">
        <f t="shared" ref="AI118" si="538">AI97-AI104</f>
        <v>-49237.719999999972</v>
      </c>
      <c r="AJ118" s="89">
        <f t="shared" si="537"/>
        <v>0</v>
      </c>
      <c r="AK118" s="89">
        <f t="shared" si="537"/>
        <v>0</v>
      </c>
      <c r="AL118" s="89">
        <f t="shared" si="537"/>
        <v>0</v>
      </c>
      <c r="AM118" s="82">
        <f t="shared" si="500"/>
        <v>-271718.00999999861</v>
      </c>
      <c r="AN118" s="82">
        <f t="shared" si="500"/>
        <v>-110704.64000000176</v>
      </c>
      <c r="AO118" s="74">
        <f t="shared" si="501"/>
        <v>-17999.180000000517</v>
      </c>
      <c r="AP118" s="74">
        <f t="shared" si="501"/>
        <v>-169331.91000000061</v>
      </c>
      <c r="AQ118" s="74">
        <f t="shared" si="501"/>
        <v>166912.78999999864</v>
      </c>
      <c r="AR118" s="74">
        <f t="shared" si="501"/>
        <v>-13318.200000001118</v>
      </c>
      <c r="AS118" s="74">
        <f t="shared" si="501"/>
        <v>-303219.73999999743</v>
      </c>
      <c r="AT118" s="89">
        <f t="shared" si="501"/>
        <v>360722.53999999748</v>
      </c>
      <c r="AU118" s="89">
        <f t="shared" si="501"/>
        <v>-134778.78999999911</v>
      </c>
      <c r="AV118" s="217">
        <f t="shared" si="501"/>
        <v>-178415.85000000056</v>
      </c>
      <c r="AW118" s="276">
        <f t="shared" si="502"/>
        <v>36373.209999998566</v>
      </c>
      <c r="AX118" s="274">
        <f t="shared" si="503"/>
        <v>-131358.93999999901</v>
      </c>
      <c r="AY118" s="274">
        <f t="shared" si="503"/>
        <v>27542.439999998547</v>
      </c>
      <c r="AZ118" s="274">
        <f t="shared" si="503"/>
        <v>141812.14000000106</v>
      </c>
      <c r="BA118" s="274">
        <f t="shared" si="504"/>
        <v>-209295.18999999913</v>
      </c>
      <c r="BB118" s="274">
        <f t="shared" si="505"/>
        <v>-42700.819999999832</v>
      </c>
      <c r="BC118" s="274">
        <f t="shared" si="506"/>
        <v>-37639.190000000875</v>
      </c>
      <c r="BD118" s="274">
        <f t="shared" si="507"/>
        <v>158207.64000000013</v>
      </c>
      <c r="BE118" s="274">
        <f t="shared" si="508"/>
        <v>12416.089999999385</v>
      </c>
      <c r="BF118" s="274">
        <f t="shared" si="509"/>
        <v>-127000.51999999885</v>
      </c>
      <c r="BG118" s="277">
        <f t="shared" si="510"/>
        <v>143101.40000000014</v>
      </c>
      <c r="BH118" s="277">
        <f t="shared" si="511"/>
        <v>0</v>
      </c>
    </row>
    <row r="119" spans="1:60" x14ac:dyDescent="0.25">
      <c r="A119" s="4"/>
      <c r="B119" s="35" t="s">
        <v>45</v>
      </c>
      <c r="C119" s="88">
        <f t="shared" si="520"/>
        <v>300402.58000000007</v>
      </c>
      <c r="D119" s="82">
        <f t="shared" si="520"/>
        <v>96156.260000000009</v>
      </c>
      <c r="E119" s="82">
        <f t="shared" ref="E119:T119" si="539">E98-E105</f>
        <v>371802.05871973536</v>
      </c>
      <c r="F119" s="82">
        <f t="shared" si="539"/>
        <v>201454.2912802645</v>
      </c>
      <c r="G119" s="82">
        <f t="shared" si="539"/>
        <v>274084.07000000007</v>
      </c>
      <c r="H119" s="82">
        <f t="shared" si="539"/>
        <v>456855.3600000001</v>
      </c>
      <c r="I119" s="82">
        <f t="shared" si="539"/>
        <v>129167.69000000018</v>
      </c>
      <c r="J119" s="82">
        <f t="shared" si="539"/>
        <v>214701.24</v>
      </c>
      <c r="K119" s="82">
        <f t="shared" si="539"/>
        <v>165243.28000000003</v>
      </c>
      <c r="L119" s="82">
        <f t="shared" si="539"/>
        <v>16540.680000000168</v>
      </c>
      <c r="M119" s="82">
        <f t="shared" si="539"/>
        <v>372993.73000000021</v>
      </c>
      <c r="N119" s="81">
        <f t="shared" si="539"/>
        <v>446568.46999999962</v>
      </c>
      <c r="O119" s="82">
        <f t="shared" si="539"/>
        <v>254528.34000000008</v>
      </c>
      <c r="P119" s="82">
        <f t="shared" si="539"/>
        <v>240100.93999999994</v>
      </c>
      <c r="Q119" s="82">
        <f t="shared" si="539"/>
        <v>339645.8600000001</v>
      </c>
      <c r="R119" s="82">
        <f t="shared" si="539"/>
        <v>316282.96999999974</v>
      </c>
      <c r="S119" s="82">
        <f t="shared" si="539"/>
        <v>376135.33999999985</v>
      </c>
      <c r="T119" s="82">
        <f t="shared" si="539"/>
        <v>401307.08000000007</v>
      </c>
      <c r="U119" s="82">
        <f>U98-U105</f>
        <v>130295.7100000002</v>
      </c>
      <c r="V119" s="89">
        <f t="shared" ref="V119:X119" si="540">V98-V105</f>
        <v>258605.02000000002</v>
      </c>
      <c r="W119" s="89">
        <f t="shared" si="540"/>
        <v>376467.89999999991</v>
      </c>
      <c r="X119" s="165">
        <f t="shared" si="540"/>
        <v>198115.40000000026</v>
      </c>
      <c r="Y119" s="89">
        <f t="shared" ref="Y119:Z119" si="541">Y98-Y105</f>
        <v>236434.08999999985</v>
      </c>
      <c r="Z119" s="89">
        <f t="shared" si="541"/>
        <v>474110.75999999954</v>
      </c>
      <c r="AA119" s="89">
        <f t="shared" ref="AA119:AB119" si="542">AA98-AA105</f>
        <v>259211.16000000015</v>
      </c>
      <c r="AB119" s="89">
        <f t="shared" si="542"/>
        <v>171603.32000000007</v>
      </c>
      <c r="AC119" s="89">
        <f t="shared" ref="AC119:AD119" si="543">AC98-AC105</f>
        <v>723697.52999999991</v>
      </c>
      <c r="AD119" s="89">
        <f t="shared" si="543"/>
        <v>338104.68999999994</v>
      </c>
      <c r="AE119" s="89">
        <f t="shared" ref="AE119" si="544">AE98-AE105</f>
        <v>499941.28</v>
      </c>
      <c r="AF119" s="89">
        <f t="shared" ref="AF119:AG119" si="545">AF98-AF105</f>
        <v>279194.95000000019</v>
      </c>
      <c r="AG119" s="89">
        <f t="shared" si="545"/>
        <v>100425.1400000006</v>
      </c>
      <c r="AH119" s="89">
        <f t="shared" ref="AH119:AL119" si="546">AH98-AH105</f>
        <v>460852.33000000031</v>
      </c>
      <c r="AI119" s="89">
        <f t="shared" ref="AI119" si="547">AI98-AI105</f>
        <v>89241.300000000279</v>
      </c>
      <c r="AJ119" s="89">
        <f t="shared" si="546"/>
        <v>0</v>
      </c>
      <c r="AK119" s="89">
        <f t="shared" si="546"/>
        <v>0</v>
      </c>
      <c r="AL119" s="89">
        <f t="shared" si="546"/>
        <v>0</v>
      </c>
      <c r="AM119" s="82">
        <f t="shared" si="500"/>
        <v>45874.239999999991</v>
      </c>
      <c r="AN119" s="82">
        <f t="shared" si="500"/>
        <v>-143944.67999999993</v>
      </c>
      <c r="AO119" s="74">
        <f t="shared" si="501"/>
        <v>32156.198719735257</v>
      </c>
      <c r="AP119" s="74">
        <f t="shared" si="501"/>
        <v>-114828.67871973524</v>
      </c>
      <c r="AQ119" s="74">
        <f t="shared" si="501"/>
        <v>-102051.26999999979</v>
      </c>
      <c r="AR119" s="74">
        <f t="shared" si="501"/>
        <v>55548.280000000028</v>
      </c>
      <c r="AS119" s="74">
        <f t="shared" si="501"/>
        <v>-1128.0200000000186</v>
      </c>
      <c r="AT119" s="89">
        <f t="shared" si="501"/>
        <v>-43903.780000000028</v>
      </c>
      <c r="AU119" s="89">
        <f t="shared" si="501"/>
        <v>-211224.61999999988</v>
      </c>
      <c r="AV119" s="217">
        <f t="shared" si="501"/>
        <v>-181574.72000000009</v>
      </c>
      <c r="AW119" s="276">
        <f t="shared" si="502"/>
        <v>136559.64000000036</v>
      </c>
      <c r="AX119" s="274">
        <f t="shared" si="503"/>
        <v>-27542.289999999921</v>
      </c>
      <c r="AY119" s="274">
        <f t="shared" si="503"/>
        <v>-4682.8200000000652</v>
      </c>
      <c r="AZ119" s="274">
        <f t="shared" si="503"/>
        <v>68497.619999999879</v>
      </c>
      <c r="BA119" s="274">
        <f t="shared" si="504"/>
        <v>-384051.66999999981</v>
      </c>
      <c r="BB119" s="274">
        <f t="shared" si="505"/>
        <v>-21821.720000000205</v>
      </c>
      <c r="BC119" s="274">
        <f t="shared" si="506"/>
        <v>-123805.94000000018</v>
      </c>
      <c r="BD119" s="274">
        <f t="shared" si="507"/>
        <v>122112.12999999989</v>
      </c>
      <c r="BE119" s="274">
        <f t="shared" si="508"/>
        <v>29870.5699999996</v>
      </c>
      <c r="BF119" s="274">
        <f t="shared" si="509"/>
        <v>-202247.31000000029</v>
      </c>
      <c r="BG119" s="277">
        <f t="shared" si="510"/>
        <v>287226.59999999963</v>
      </c>
      <c r="BH119" s="277">
        <f t="shared" si="511"/>
        <v>0</v>
      </c>
    </row>
    <row r="120" spans="1:60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548">SUM(E115:E119)</f>
        <v>-180984.30128026742</v>
      </c>
      <c r="F120" s="76">
        <f t="shared" si="548"/>
        <v>-165375.80871972686</v>
      </c>
      <c r="G120" s="76">
        <f t="shared" si="548"/>
        <v>1323894.219999999</v>
      </c>
      <c r="H120" s="76">
        <f t="shared" si="548"/>
        <v>819487.19999999949</v>
      </c>
      <c r="I120" s="76">
        <f t="shared" si="548"/>
        <v>-1039897.4399999974</v>
      </c>
      <c r="J120" s="76">
        <f t="shared" si="548"/>
        <v>-179316.76779999986</v>
      </c>
      <c r="K120" s="76">
        <f t="shared" si="548"/>
        <v>240382.54000000062</v>
      </c>
      <c r="L120" s="76">
        <f t="shared" si="548"/>
        <v>887497.61000000732</v>
      </c>
      <c r="M120" s="76">
        <f t="shared" si="548"/>
        <v>1318995.4599999995</v>
      </c>
      <c r="N120" s="75">
        <f t="shared" si="548"/>
        <v>844171.58000000147</v>
      </c>
      <c r="O120" s="76">
        <f t="shared" si="548"/>
        <v>501505.01999998977</v>
      </c>
      <c r="P120" s="76">
        <f t="shared" si="548"/>
        <v>-27887.709999998158</v>
      </c>
      <c r="Q120" s="76">
        <f t="shared" si="548"/>
        <v>271686.50999999919</v>
      </c>
      <c r="R120" s="76">
        <f t="shared" si="548"/>
        <v>978838.42000001227</v>
      </c>
      <c r="S120" s="76">
        <f t="shared" si="548"/>
        <v>1466725.660000013</v>
      </c>
      <c r="T120" s="76">
        <f t="shared" si="548"/>
        <v>1374741.7800000128</v>
      </c>
      <c r="U120" s="76">
        <f>SUM(U115:U119)</f>
        <v>-62198.129999987024</v>
      </c>
      <c r="V120" s="142">
        <f t="shared" ref="V120:X120" si="549">SUM(V115:V119)</f>
        <v>-590481.18999998446</v>
      </c>
      <c r="W120" s="142">
        <f t="shared" si="549"/>
        <v>764937.68000001903</v>
      </c>
      <c r="X120" s="194">
        <f t="shared" si="549"/>
        <v>1667410.6300000157</v>
      </c>
      <c r="Y120" s="142">
        <f t="shared" ref="Y120:Z120" si="550">SUM(Y115:Y119)</f>
        <v>1295119.9100000118</v>
      </c>
      <c r="Z120" s="142">
        <f t="shared" si="550"/>
        <v>1786998.7800000131</v>
      </c>
      <c r="AA120" s="142">
        <f t="shared" ref="AA120:AB120" si="551">SUM(AA115:AA119)</f>
        <v>377547.62000001373</v>
      </c>
      <c r="AB120" s="142">
        <f t="shared" si="551"/>
        <v>-702996.06999998749</v>
      </c>
      <c r="AC120" s="142">
        <f t="shared" ref="AC120:AD120" si="552">SUM(AC115:AC119)</f>
        <v>1053063.7200000121</v>
      </c>
      <c r="AD120" s="142">
        <f t="shared" si="552"/>
        <v>1020167.8300000143</v>
      </c>
      <c r="AE120" s="142">
        <f t="shared" ref="AE120" si="553">SUM(AE115:AE119)</f>
        <v>902577.32000001369</v>
      </c>
      <c r="AF120" s="142">
        <f t="shared" ref="AF120:AG120" si="554">SUM(AF115:AF119)</f>
        <v>450380.80000001285</v>
      </c>
      <c r="AG120" s="142">
        <f t="shared" si="554"/>
        <v>-132518.12999998621</v>
      </c>
      <c r="AH120" s="142">
        <f t="shared" ref="AH120:AL120" si="555">SUM(AH115:AH119)</f>
        <v>-610510.97999999044</v>
      </c>
      <c r="AI120" s="142">
        <f t="shared" ref="AI120" si="556">SUM(AI115:AI119)</f>
        <v>-58814.159999984753</v>
      </c>
      <c r="AJ120" s="142">
        <f t="shared" si="555"/>
        <v>0</v>
      </c>
      <c r="AK120" s="142">
        <f t="shared" si="555"/>
        <v>0</v>
      </c>
      <c r="AL120" s="142">
        <f t="shared" si="555"/>
        <v>0</v>
      </c>
      <c r="AM120" s="76">
        <f>SUM(AM115:AM119)</f>
        <v>-508549.73999998858</v>
      </c>
      <c r="AN120" s="76">
        <f t="shared" ref="AN120:AR120" si="557">SUM(AN115:AN119)</f>
        <v>-562832.96000000322</v>
      </c>
      <c r="AO120" s="76">
        <f t="shared" si="557"/>
        <v>-452670.81128026656</v>
      </c>
      <c r="AP120" s="76">
        <f t="shared" si="557"/>
        <v>-1144214.2287197392</v>
      </c>
      <c r="AQ120" s="76">
        <f t="shared" si="557"/>
        <v>-142831.44000001409</v>
      </c>
      <c r="AR120" s="76">
        <f t="shared" si="557"/>
        <v>-555254.58000001323</v>
      </c>
      <c r="AS120" s="76">
        <f>SUM(AS115:AS119)</f>
        <v>-977699.31000001042</v>
      </c>
      <c r="AT120" s="142">
        <f t="shared" ref="AT120:AV120" si="558">SUM(AT115:AT119)</f>
        <v>411164.42219998466</v>
      </c>
      <c r="AU120" s="142">
        <f t="shared" si="558"/>
        <v>-524555.14000001841</v>
      </c>
      <c r="AV120" s="232">
        <f t="shared" si="558"/>
        <v>-779913.0200000084</v>
      </c>
      <c r="AW120" s="299">
        <f t="shared" ref="AW120:AX120" si="559">SUM(AW115:AW119)</f>
        <v>23875.549999987648</v>
      </c>
      <c r="AX120" s="319">
        <f t="shared" si="559"/>
        <v>-942827.20000001148</v>
      </c>
      <c r="AY120" s="319">
        <f t="shared" ref="AY120:AZ120" si="560">SUM(AY115:AY119)</f>
        <v>123957.39999997598</v>
      </c>
      <c r="AZ120" s="319">
        <f t="shared" si="560"/>
        <v>675108.35999998928</v>
      </c>
      <c r="BA120" s="319">
        <f t="shared" ref="BA120:BB120" si="561">SUM(BA115:BA119)</f>
        <v>-781377.210000013</v>
      </c>
      <c r="BB120" s="319">
        <f t="shared" si="561"/>
        <v>-41329.41000000207</v>
      </c>
      <c r="BC120" s="319">
        <f t="shared" ref="BC120:BH120" si="562">SUM(BC115:BC119)</f>
        <v>564148.33999999927</v>
      </c>
      <c r="BD120" s="319">
        <f t="shared" si="562"/>
        <v>924360.97999999986</v>
      </c>
      <c r="BE120" s="319">
        <f t="shared" si="562"/>
        <v>70319.9999999992</v>
      </c>
      <c r="BF120" s="319">
        <f t="shared" si="562"/>
        <v>20029.790000005858</v>
      </c>
      <c r="BG120" s="300">
        <f t="shared" si="562"/>
        <v>823751.84000000381</v>
      </c>
      <c r="BH120" s="300">
        <f t="shared" si="562"/>
        <v>0</v>
      </c>
    </row>
    <row r="121" spans="1:60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11"/>
      <c r="W121" s="211"/>
      <c r="X121" s="195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157"/>
      <c r="AM121" s="63"/>
      <c r="AN121" s="64"/>
      <c r="AO121" s="65"/>
      <c r="AP121" s="65"/>
      <c r="AQ121" s="65"/>
      <c r="AR121" s="65"/>
      <c r="AS121" s="65"/>
      <c r="AT121" s="228"/>
      <c r="AU121" s="228"/>
      <c r="AV121" s="228"/>
      <c r="AW121" s="290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06"/>
      <c r="BH121" s="206"/>
    </row>
    <row r="122" spans="1:60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9">
        <v>0</v>
      </c>
      <c r="W122" s="209">
        <v>0</v>
      </c>
      <c r="X122" s="190">
        <v>0</v>
      </c>
      <c r="Y122" s="221">
        <v>0</v>
      </c>
      <c r="Z122" s="221">
        <v>0</v>
      </c>
      <c r="AA122" s="221">
        <v>0</v>
      </c>
      <c r="AB122" s="221">
        <v>0</v>
      </c>
      <c r="AC122" s="221">
        <v>0</v>
      </c>
      <c r="AD122" s="221">
        <v>0</v>
      </c>
      <c r="AE122" s="221">
        <v>0</v>
      </c>
      <c r="AF122" s="221">
        <v>0</v>
      </c>
      <c r="AG122" s="221">
        <v>0</v>
      </c>
      <c r="AH122" s="221">
        <v>0</v>
      </c>
      <c r="AI122" s="221">
        <v>0</v>
      </c>
      <c r="AJ122" s="221"/>
      <c r="AK122" s="221"/>
      <c r="AL122" s="190"/>
      <c r="AM122" s="57">
        <f>C122-O122</f>
        <v>0</v>
      </c>
      <c r="AN122" s="57">
        <f>D122-P122</f>
        <v>0</v>
      </c>
      <c r="AO122" s="57">
        <f t="shared" ref="AO122:AV123" si="563">IF(Q122=0,0,E122-Q122)</f>
        <v>0</v>
      </c>
      <c r="AP122" s="57">
        <f t="shared" si="563"/>
        <v>0</v>
      </c>
      <c r="AQ122" s="57">
        <f t="shared" si="563"/>
        <v>0</v>
      </c>
      <c r="AR122" s="67">
        <f t="shared" si="563"/>
        <v>0</v>
      </c>
      <c r="AS122" s="67">
        <f t="shared" si="563"/>
        <v>0</v>
      </c>
      <c r="AT122" s="203">
        <f t="shared" si="563"/>
        <v>0</v>
      </c>
      <c r="AU122" s="203">
        <f t="shared" si="563"/>
        <v>0</v>
      </c>
      <c r="AV122" s="203">
        <f t="shared" si="563"/>
        <v>0</v>
      </c>
      <c r="AW122" s="288">
        <f t="shared" ref="AW122:AW123" si="564">IF(Y122=0,0,M122-Y122)</f>
        <v>0</v>
      </c>
      <c r="AX122" s="223">
        <f t="shared" ref="AX122:AZ123" si="565">IF(Z122=0,0,N122-Z122)</f>
        <v>0</v>
      </c>
      <c r="AY122" s="223">
        <f t="shared" si="565"/>
        <v>0</v>
      </c>
      <c r="AZ122" s="223">
        <f t="shared" si="565"/>
        <v>0</v>
      </c>
      <c r="BA122" s="223">
        <f t="shared" ref="BA122:BA123" si="566">IF(AC122=0,0,Q122-AC122)</f>
        <v>0</v>
      </c>
      <c r="BB122" s="223">
        <f t="shared" ref="BB122:BB123" si="567">IF(AD122=0,0,R122-AD122)</f>
        <v>0</v>
      </c>
      <c r="BC122" s="223">
        <f t="shared" ref="BC122:BC123" si="568">IF(AE122=0,0,S122-AE122)</f>
        <v>0</v>
      </c>
      <c r="BD122" s="223">
        <f t="shared" ref="BD122:BD123" si="569">IF(AF122=0,0,T122-AF122)</f>
        <v>0</v>
      </c>
      <c r="BE122" s="223">
        <f t="shared" ref="BE122:BE123" si="570">IF(AG122=0,0,U122-AG122)</f>
        <v>0</v>
      </c>
      <c r="BF122" s="223">
        <f t="shared" ref="BF122:BF123" si="571">IF(AH122=0,0,V122-AH122)</f>
        <v>0</v>
      </c>
      <c r="BG122" s="289">
        <f t="shared" ref="BG122:BG123" si="572">IF(AI122=0,0,W122-AI122)</f>
        <v>0</v>
      </c>
      <c r="BH122" s="289">
        <f t="shared" ref="BH122:BH123" si="573">IF(AJ122=0,0,X122-AJ122)</f>
        <v>0</v>
      </c>
    </row>
    <row r="123" spans="1:60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21">
        <v>143</v>
      </c>
      <c r="W123" s="221">
        <v>152</v>
      </c>
      <c r="X123" s="190">
        <v>155</v>
      </c>
      <c r="Y123" s="221">
        <v>156</v>
      </c>
      <c r="Z123" s="221">
        <v>181</v>
      </c>
      <c r="AA123" s="221">
        <v>222</v>
      </c>
      <c r="AB123" s="221">
        <v>335</v>
      </c>
      <c r="AC123" s="221">
        <v>431</v>
      </c>
      <c r="AD123" s="221">
        <v>484</v>
      </c>
      <c r="AE123" s="221">
        <v>599</v>
      </c>
      <c r="AF123" s="221">
        <v>1036</v>
      </c>
      <c r="AG123" s="221">
        <v>1158</v>
      </c>
      <c r="AH123" s="221">
        <v>1209</v>
      </c>
      <c r="AI123" s="221">
        <v>1094</v>
      </c>
      <c r="AJ123" s="221"/>
      <c r="AK123" s="221"/>
      <c r="AL123" s="190"/>
      <c r="AM123" s="57">
        <f>C123-O123</f>
        <v>99</v>
      </c>
      <c r="AN123" s="57">
        <f>D123-P123</f>
        <v>192</v>
      </c>
      <c r="AO123" s="57">
        <f t="shared" si="563"/>
        <v>293</v>
      </c>
      <c r="AP123" s="57">
        <f t="shared" si="563"/>
        <v>297</v>
      </c>
      <c r="AQ123" s="57">
        <f t="shared" si="563"/>
        <v>262</v>
      </c>
      <c r="AR123" s="55">
        <f t="shared" si="563"/>
        <v>186</v>
      </c>
      <c r="AS123" s="55">
        <f t="shared" si="563"/>
        <v>151</v>
      </c>
      <c r="AT123" s="221">
        <f t="shared" si="563"/>
        <v>144</v>
      </c>
      <c r="AU123" s="221">
        <f t="shared" si="563"/>
        <v>138</v>
      </c>
      <c r="AV123" s="221">
        <f t="shared" si="563"/>
        <v>118</v>
      </c>
      <c r="AW123" s="288">
        <f t="shared" si="564"/>
        <v>69</v>
      </c>
      <c r="AX123" s="223">
        <f t="shared" si="565"/>
        <v>16</v>
      </c>
      <c r="AY123" s="223">
        <f t="shared" si="565"/>
        <v>-40</v>
      </c>
      <c r="AZ123" s="223">
        <f t="shared" si="565"/>
        <v>-215</v>
      </c>
      <c r="BA123" s="223">
        <f t="shared" si="566"/>
        <v>-337</v>
      </c>
      <c r="BB123" s="223">
        <f t="shared" si="567"/>
        <v>-377</v>
      </c>
      <c r="BC123" s="223">
        <f t="shared" si="568"/>
        <v>-475</v>
      </c>
      <c r="BD123" s="223">
        <f t="shared" si="569"/>
        <v>-897</v>
      </c>
      <c r="BE123" s="223">
        <f t="shared" si="570"/>
        <v>-995</v>
      </c>
      <c r="BF123" s="223">
        <f t="shared" si="571"/>
        <v>-1066</v>
      </c>
      <c r="BG123" s="289">
        <f t="shared" si="572"/>
        <v>-942</v>
      </c>
      <c r="BH123" s="289">
        <f t="shared" si="573"/>
        <v>0</v>
      </c>
    </row>
    <row r="124" spans="1:60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9">
        <v>15</v>
      </c>
      <c r="W124" s="209">
        <v>14</v>
      </c>
      <c r="X124" s="190">
        <v>18</v>
      </c>
      <c r="Y124" s="221">
        <v>13</v>
      </c>
      <c r="Z124" s="221">
        <v>8</v>
      </c>
      <c r="AA124" s="221">
        <v>10</v>
      </c>
      <c r="AB124" s="221">
        <v>11</v>
      </c>
      <c r="AC124" s="221">
        <v>7</v>
      </c>
      <c r="AD124" s="221">
        <v>10</v>
      </c>
      <c r="AE124" s="221">
        <v>5</v>
      </c>
      <c r="AF124" s="221">
        <v>2</v>
      </c>
      <c r="AG124" s="221">
        <v>2</v>
      </c>
      <c r="AH124" s="221">
        <v>0</v>
      </c>
      <c r="AI124" s="221">
        <v>2</v>
      </c>
      <c r="AJ124" s="221"/>
      <c r="AK124" s="221"/>
      <c r="AL124" s="190"/>
      <c r="AM124" s="57">
        <f t="shared" ref="AM124:AN126" si="574">C124-O124</f>
        <v>0</v>
      </c>
      <c r="AN124" s="57">
        <f t="shared" si="574"/>
        <v>0</v>
      </c>
      <c r="AO124" s="57">
        <f t="shared" ref="AO124:AV126" si="575">IF(Q124=0,0,E124-Q124)</f>
        <v>0</v>
      </c>
      <c r="AP124" s="57">
        <f t="shared" si="575"/>
        <v>0</v>
      </c>
      <c r="AQ124" s="57">
        <f t="shared" si="575"/>
        <v>0</v>
      </c>
      <c r="AR124" s="55">
        <f t="shared" si="575"/>
        <v>0</v>
      </c>
      <c r="AS124" s="55">
        <f t="shared" si="575"/>
        <v>0</v>
      </c>
      <c r="AT124" s="221">
        <f t="shared" si="575"/>
        <v>-15</v>
      </c>
      <c r="AU124" s="221">
        <f t="shared" si="575"/>
        <v>-14</v>
      </c>
      <c r="AV124" s="221">
        <f t="shared" si="575"/>
        <v>-18</v>
      </c>
      <c r="AW124" s="288">
        <f t="shared" ref="AW124:AW126" si="576">IF(Y124=0,0,M124-Y124)</f>
        <v>-13</v>
      </c>
      <c r="AX124" s="223">
        <f t="shared" ref="AX124:AZ126" si="577">IF(Z124=0,0,N124-Z124)</f>
        <v>-8</v>
      </c>
      <c r="AY124" s="223">
        <f t="shared" si="577"/>
        <v>-10</v>
      </c>
      <c r="AZ124" s="223">
        <f t="shared" si="577"/>
        <v>-11</v>
      </c>
      <c r="BA124" s="223">
        <f t="shared" ref="BA124:BA126" si="578">IF(AC124=0,0,Q124-AC124)</f>
        <v>-7</v>
      </c>
      <c r="BB124" s="223">
        <f t="shared" ref="BB124:BB126" si="579">IF(AD124=0,0,R124-AD124)</f>
        <v>-10</v>
      </c>
      <c r="BC124" s="223">
        <f t="shared" ref="BC124:BC126" si="580">IF(AE124=0,0,S124-AE124)</f>
        <v>-5</v>
      </c>
      <c r="BD124" s="223">
        <f t="shared" ref="BD124:BD126" si="581">IF(AF124=0,0,T124-AF124)</f>
        <v>-2</v>
      </c>
      <c r="BE124" s="223">
        <f t="shared" ref="BE124:BE126" si="582">IF(AG124=0,0,U124-AG124)</f>
        <v>-2</v>
      </c>
      <c r="BF124" s="223">
        <f t="shared" ref="BF124:BF126" si="583">IF(AH124=0,0,V124-AH124)</f>
        <v>0</v>
      </c>
      <c r="BG124" s="289">
        <f t="shared" ref="BG124:BG126" si="584">IF(AI124=0,0,W124-AI124)</f>
        <v>12</v>
      </c>
      <c r="BH124" s="289">
        <f t="shared" ref="BH124:BH126" si="585">IF(AJ124=0,0,X124-AJ124)</f>
        <v>0</v>
      </c>
    </row>
    <row r="125" spans="1:60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9">
        <v>0</v>
      </c>
      <c r="W125" s="209">
        <v>0</v>
      </c>
      <c r="X125" s="190">
        <v>0</v>
      </c>
      <c r="Y125" s="221">
        <v>0</v>
      </c>
      <c r="Z125" s="221">
        <v>0</v>
      </c>
      <c r="AA125" s="221">
        <v>0</v>
      </c>
      <c r="AB125" s="221">
        <v>0</v>
      </c>
      <c r="AC125" s="221">
        <v>0</v>
      </c>
      <c r="AD125" s="221">
        <v>0</v>
      </c>
      <c r="AE125" s="221">
        <v>0</v>
      </c>
      <c r="AF125" s="221">
        <v>0</v>
      </c>
      <c r="AG125" s="221">
        <v>0</v>
      </c>
      <c r="AH125" s="221">
        <v>0</v>
      </c>
      <c r="AI125" s="221">
        <v>0</v>
      </c>
      <c r="AJ125" s="221"/>
      <c r="AK125" s="221"/>
      <c r="AL125" s="190"/>
      <c r="AM125" s="57">
        <f t="shared" si="574"/>
        <v>0</v>
      </c>
      <c r="AN125" s="57">
        <f t="shared" si="574"/>
        <v>0</v>
      </c>
      <c r="AO125" s="57">
        <f t="shared" si="575"/>
        <v>0</v>
      </c>
      <c r="AP125" s="57">
        <f t="shared" si="575"/>
        <v>0</v>
      </c>
      <c r="AQ125" s="57">
        <f t="shared" si="575"/>
        <v>0</v>
      </c>
      <c r="AR125" s="55">
        <f t="shared" si="575"/>
        <v>0</v>
      </c>
      <c r="AS125" s="55">
        <f t="shared" si="575"/>
        <v>0</v>
      </c>
      <c r="AT125" s="221">
        <f t="shared" si="575"/>
        <v>0</v>
      </c>
      <c r="AU125" s="221">
        <f t="shared" si="575"/>
        <v>0</v>
      </c>
      <c r="AV125" s="221">
        <f t="shared" si="575"/>
        <v>0</v>
      </c>
      <c r="AW125" s="288">
        <f t="shared" si="576"/>
        <v>0</v>
      </c>
      <c r="AX125" s="223">
        <f t="shared" si="577"/>
        <v>0</v>
      </c>
      <c r="AY125" s="223">
        <f t="shared" si="577"/>
        <v>0</v>
      </c>
      <c r="AZ125" s="223">
        <f t="shared" si="577"/>
        <v>0</v>
      </c>
      <c r="BA125" s="223">
        <f t="shared" si="578"/>
        <v>0</v>
      </c>
      <c r="BB125" s="223">
        <f t="shared" si="579"/>
        <v>0</v>
      </c>
      <c r="BC125" s="223">
        <f t="shared" si="580"/>
        <v>0</v>
      </c>
      <c r="BD125" s="223">
        <f t="shared" si="581"/>
        <v>0</v>
      </c>
      <c r="BE125" s="223">
        <f t="shared" si="582"/>
        <v>0</v>
      </c>
      <c r="BF125" s="223">
        <f t="shared" si="583"/>
        <v>0</v>
      </c>
      <c r="BG125" s="289">
        <f t="shared" si="584"/>
        <v>0</v>
      </c>
      <c r="BH125" s="289">
        <f t="shared" si="585"/>
        <v>0</v>
      </c>
    </row>
    <row r="126" spans="1:60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9">
        <v>0</v>
      </c>
      <c r="W126" s="209">
        <v>0</v>
      </c>
      <c r="X126" s="190">
        <v>0</v>
      </c>
      <c r="Y126" s="221">
        <v>0</v>
      </c>
      <c r="Z126" s="221">
        <v>0</v>
      </c>
      <c r="AA126" s="221">
        <v>0</v>
      </c>
      <c r="AB126" s="221">
        <v>0</v>
      </c>
      <c r="AC126" s="221">
        <v>0</v>
      </c>
      <c r="AD126" s="221">
        <v>0</v>
      </c>
      <c r="AE126" s="221">
        <v>0</v>
      </c>
      <c r="AF126" s="221">
        <v>0</v>
      </c>
      <c r="AG126" s="221">
        <v>0</v>
      </c>
      <c r="AH126" s="221">
        <v>0</v>
      </c>
      <c r="AI126" s="221">
        <v>0</v>
      </c>
      <c r="AJ126" s="221"/>
      <c r="AK126" s="221"/>
      <c r="AL126" s="190"/>
      <c r="AM126" s="57">
        <f t="shared" si="574"/>
        <v>0</v>
      </c>
      <c r="AN126" s="57">
        <f t="shared" si="574"/>
        <v>0</v>
      </c>
      <c r="AO126" s="57">
        <f t="shared" si="575"/>
        <v>0</v>
      </c>
      <c r="AP126" s="57">
        <f t="shared" si="575"/>
        <v>0</v>
      </c>
      <c r="AQ126" s="57">
        <f t="shared" si="575"/>
        <v>0</v>
      </c>
      <c r="AR126" s="55">
        <f t="shared" si="575"/>
        <v>0</v>
      </c>
      <c r="AS126" s="55">
        <f t="shared" si="575"/>
        <v>0</v>
      </c>
      <c r="AT126" s="221">
        <f t="shared" si="575"/>
        <v>0</v>
      </c>
      <c r="AU126" s="221">
        <f t="shared" si="575"/>
        <v>0</v>
      </c>
      <c r="AV126" s="221">
        <f t="shared" si="575"/>
        <v>0</v>
      </c>
      <c r="AW126" s="288">
        <f t="shared" si="576"/>
        <v>0</v>
      </c>
      <c r="AX126" s="223">
        <f t="shared" si="577"/>
        <v>0</v>
      </c>
      <c r="AY126" s="223">
        <f t="shared" si="577"/>
        <v>0</v>
      </c>
      <c r="AZ126" s="223">
        <f t="shared" si="577"/>
        <v>0</v>
      </c>
      <c r="BA126" s="223">
        <f t="shared" si="578"/>
        <v>0</v>
      </c>
      <c r="BB126" s="223">
        <f t="shared" si="579"/>
        <v>0</v>
      </c>
      <c r="BC126" s="223">
        <f t="shared" si="580"/>
        <v>0</v>
      </c>
      <c r="BD126" s="223">
        <f t="shared" si="581"/>
        <v>0</v>
      </c>
      <c r="BE126" s="223">
        <f t="shared" si="582"/>
        <v>0</v>
      </c>
      <c r="BF126" s="223">
        <f t="shared" si="583"/>
        <v>0</v>
      </c>
      <c r="BG126" s="289">
        <f t="shared" si="584"/>
        <v>0</v>
      </c>
      <c r="BH126" s="289">
        <f t="shared" si="585"/>
        <v>0</v>
      </c>
    </row>
    <row r="127" spans="1:60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21">
        <f>SUM(V122:V126)</f>
        <v>158</v>
      </c>
      <c r="W127" s="221">
        <f>+W123+W124+W125+W126</f>
        <v>166</v>
      </c>
      <c r="X127" s="190">
        <f>+X123+X124+X125+X126</f>
        <v>173</v>
      </c>
      <c r="Y127" s="221">
        <f>+Y123+Y124+Y125+Y126</f>
        <v>169</v>
      </c>
      <c r="Z127" s="221">
        <f>+Z123+Z124+Z125+Z126</f>
        <v>189</v>
      </c>
      <c r="AA127" s="221">
        <f>+AA123+AA124+AA125+AA126</f>
        <v>232</v>
      </c>
      <c r="AB127" s="221">
        <f>+AB123+AB124+AB125+AB126</f>
        <v>346</v>
      </c>
      <c r="AC127" s="221">
        <f>+AC123+AC124+AC125+AC126</f>
        <v>438</v>
      </c>
      <c r="AD127" s="221">
        <f>+AD123+AD124+AD125+AD126</f>
        <v>494</v>
      </c>
      <c r="AE127" s="221">
        <f>+AE123+AE124+AE125+AE126</f>
        <v>604</v>
      </c>
      <c r="AF127" s="221">
        <f>+AF123+AF124+AF125+AF126</f>
        <v>1038</v>
      </c>
      <c r="AG127" s="221">
        <f>+AG123+AG124+AG125+AG126</f>
        <v>1160</v>
      </c>
      <c r="AH127" s="221">
        <f>+AH123+AH124+AH125+AH126</f>
        <v>1209</v>
      </c>
      <c r="AI127" s="221">
        <f>+AI123+AI124+AI125+AI126</f>
        <v>1096</v>
      </c>
      <c r="AJ127" s="221"/>
      <c r="AK127" s="221"/>
      <c r="AL127" s="190"/>
      <c r="AM127" s="57">
        <f>SUM(AM122:AM126)</f>
        <v>99</v>
      </c>
      <c r="AN127" s="57">
        <f>SUM(AN122:AN126)</f>
        <v>192</v>
      </c>
      <c r="AO127" s="57">
        <f>SUM(AO122:AO126)</f>
        <v>293</v>
      </c>
      <c r="AP127" s="57">
        <f>SUM(AP122:AP126)</f>
        <v>297</v>
      </c>
      <c r="AQ127" s="57">
        <f>SUM(AQ122:AQ126)</f>
        <v>262</v>
      </c>
      <c r="AR127" s="55">
        <f>SUM(AR122:AR126)</f>
        <v>186</v>
      </c>
      <c r="AS127" s="55">
        <f>SUM(AS122:AS126)</f>
        <v>151</v>
      </c>
      <c r="AT127" s="221">
        <f>SUM(AT122:AT126)</f>
        <v>129</v>
      </c>
      <c r="AU127" s="221">
        <f>SUM(AU122:AU126)</f>
        <v>124</v>
      </c>
      <c r="AV127" s="221">
        <f>SUM(AV122:AV126)</f>
        <v>100</v>
      </c>
      <c r="AW127" s="288">
        <f>SUM(AW122:AW126)</f>
        <v>56</v>
      </c>
      <c r="AX127" s="223">
        <f>SUM(AX122:AX126)</f>
        <v>8</v>
      </c>
      <c r="AY127" s="223">
        <f>SUM(AY122:AY126)</f>
        <v>-50</v>
      </c>
      <c r="AZ127" s="223">
        <f>SUM(AZ122:AZ126)</f>
        <v>-226</v>
      </c>
      <c r="BA127" s="223">
        <f>SUM(BA122:BA126)</f>
        <v>-344</v>
      </c>
      <c r="BB127" s="223">
        <f>SUM(BB122:BB126)</f>
        <v>-387</v>
      </c>
      <c r="BC127" s="223">
        <f>SUM(BC122:BC126)</f>
        <v>-480</v>
      </c>
      <c r="BD127" s="223">
        <f>SUM(BD122:BD126)</f>
        <v>-899</v>
      </c>
      <c r="BE127" s="223">
        <f>SUM(BE122:BE126)</f>
        <v>-997</v>
      </c>
      <c r="BF127" s="223">
        <f>SUM(BF122:BF126)</f>
        <v>-1066</v>
      </c>
      <c r="BG127" s="289">
        <f>SUM(BG122:BG126)</f>
        <v>-930</v>
      </c>
      <c r="BH127" s="289">
        <f>SUM(BH122:BH126)</f>
        <v>0</v>
      </c>
    </row>
    <row r="128" spans="1:60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2"/>
      <c r="W128" s="222"/>
      <c r="X128" s="204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04"/>
      <c r="AM128" s="120"/>
      <c r="AN128" s="120"/>
      <c r="AO128" s="65"/>
      <c r="AP128" s="120"/>
      <c r="AQ128" s="65"/>
      <c r="AR128" s="65"/>
      <c r="AS128" s="65"/>
      <c r="AT128" s="222"/>
      <c r="AU128" s="222"/>
      <c r="AV128" s="222"/>
      <c r="AW128" s="290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06"/>
      <c r="BH128" s="206"/>
    </row>
    <row r="129" spans="1:60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3">
        <v>0</v>
      </c>
      <c r="W129" s="223">
        <v>0</v>
      </c>
      <c r="X129" s="205">
        <v>0</v>
      </c>
      <c r="Y129" s="192">
        <v>0</v>
      </c>
      <c r="Z129" s="192">
        <v>0</v>
      </c>
      <c r="AA129" s="192">
        <v>0</v>
      </c>
      <c r="AB129" s="192">
        <v>0</v>
      </c>
      <c r="AC129" s="192">
        <v>0</v>
      </c>
      <c r="AD129" s="192">
        <v>0</v>
      </c>
      <c r="AE129" s="192">
        <v>295</v>
      </c>
      <c r="AF129" s="192">
        <v>201</v>
      </c>
      <c r="AG129" s="192">
        <v>227</v>
      </c>
      <c r="AH129" s="192">
        <v>179</v>
      </c>
      <c r="AI129" s="192">
        <v>137</v>
      </c>
      <c r="AJ129" s="192"/>
      <c r="AK129" s="192"/>
      <c r="AL129" s="205"/>
      <c r="AM129" s="120">
        <f>C129-O129</f>
        <v>52</v>
      </c>
      <c r="AN129" s="120">
        <f>D129-P129</f>
        <v>138</v>
      </c>
      <c r="AO129" s="57">
        <f t="shared" ref="AO129:AV129" si="586">IF(Q129=0,0,E129-Q129)</f>
        <v>0</v>
      </c>
      <c r="AP129" s="57">
        <f t="shared" si="586"/>
        <v>0</v>
      </c>
      <c r="AQ129" s="57">
        <f t="shared" si="586"/>
        <v>0</v>
      </c>
      <c r="AR129" s="55">
        <f t="shared" si="586"/>
        <v>0</v>
      </c>
      <c r="AS129" s="55">
        <f t="shared" si="586"/>
        <v>0</v>
      </c>
      <c r="AT129" s="221">
        <f t="shared" si="586"/>
        <v>0</v>
      </c>
      <c r="AU129" s="221">
        <f t="shared" si="586"/>
        <v>0</v>
      </c>
      <c r="AV129" s="221">
        <f t="shared" si="586"/>
        <v>0</v>
      </c>
      <c r="AW129" s="288">
        <f t="shared" ref="AW129" si="587">IF(Y129=0,0,M129-Y129)</f>
        <v>0</v>
      </c>
      <c r="AX129" s="223">
        <f>IF(Z129=0,0,N129-Z129)</f>
        <v>0</v>
      </c>
      <c r="AY129" s="223">
        <f>IF(AA129=0,0,O129-AA129)</f>
        <v>0</v>
      </c>
      <c r="AZ129" s="223">
        <f>IF(AB129=0,0,P129-AB129)</f>
        <v>0</v>
      </c>
      <c r="BA129" s="223">
        <f t="shared" ref="BA129" si="588">IF(AC129=0,0,Q129-AC129)</f>
        <v>0</v>
      </c>
      <c r="BB129" s="223">
        <f t="shared" ref="BB129" si="589">IF(AD129=0,0,R129-AD129)</f>
        <v>0</v>
      </c>
      <c r="BC129" s="223">
        <f t="shared" ref="BC129" si="590">IF(AE129=0,0,S129-AE129)</f>
        <v>-295</v>
      </c>
      <c r="BD129" s="223">
        <f t="shared" ref="BD129" si="591">IF(AF129=0,0,T129-AF129)</f>
        <v>-201</v>
      </c>
      <c r="BE129" s="223">
        <f t="shared" ref="BE129" si="592">IF(AG129=0,0,U129-AG129)</f>
        <v>-227</v>
      </c>
      <c r="BF129" s="223">
        <f t="shared" ref="BF129" si="593">IF(AH129=0,0,V129-AH129)</f>
        <v>-179</v>
      </c>
      <c r="BG129" s="289">
        <f t="shared" ref="BG129" si="594">IF(AI129=0,0,W129-AI129)</f>
        <v>-137</v>
      </c>
      <c r="BH129" s="289">
        <f t="shared" ref="BH129" si="595">IF(AJ129=0,0,X129-AJ129)</f>
        <v>0</v>
      </c>
    </row>
    <row r="130" spans="1:60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3">
        <v>0</v>
      </c>
      <c r="W130" s="223">
        <v>0</v>
      </c>
      <c r="X130" s="205">
        <v>0</v>
      </c>
      <c r="Y130" s="192">
        <v>0</v>
      </c>
      <c r="Z130" s="192">
        <v>0</v>
      </c>
      <c r="AA130" s="192">
        <v>0</v>
      </c>
      <c r="AB130" s="192">
        <v>0</v>
      </c>
      <c r="AC130" s="192">
        <v>0</v>
      </c>
      <c r="AD130" s="192">
        <v>0</v>
      </c>
      <c r="AE130" s="192">
        <v>0</v>
      </c>
      <c r="AF130" s="192">
        <v>125</v>
      </c>
      <c r="AG130" s="192">
        <v>49</v>
      </c>
      <c r="AH130" s="192">
        <v>24</v>
      </c>
      <c r="AI130" s="192">
        <v>4</v>
      </c>
      <c r="AJ130" s="192"/>
      <c r="AK130" s="192"/>
      <c r="AL130" s="205"/>
      <c r="AM130" s="120">
        <f>C130-O130</f>
        <v>-1</v>
      </c>
      <c r="AN130" s="120">
        <f>D130-P130</f>
        <v>9</v>
      </c>
      <c r="AO130" s="57">
        <f t="shared" ref="AO130:AV130" si="596">IF(Q130=0,0,E130-Q130)</f>
        <v>0</v>
      </c>
      <c r="AP130" s="57">
        <f t="shared" si="596"/>
        <v>0</v>
      </c>
      <c r="AQ130" s="57">
        <f t="shared" si="596"/>
        <v>0</v>
      </c>
      <c r="AR130" s="55">
        <f t="shared" si="596"/>
        <v>0</v>
      </c>
      <c r="AS130" s="55">
        <f t="shared" si="596"/>
        <v>0</v>
      </c>
      <c r="AT130" s="221">
        <f t="shared" si="596"/>
        <v>0</v>
      </c>
      <c r="AU130" s="221">
        <f t="shared" si="596"/>
        <v>0</v>
      </c>
      <c r="AV130" s="221">
        <f t="shared" si="596"/>
        <v>0</v>
      </c>
      <c r="AW130" s="288">
        <f t="shared" ref="AW130" si="597">IF(Y130=0,0,M130-Y130)</f>
        <v>0</v>
      </c>
      <c r="AX130" s="223">
        <f>IF(Z130=0,0,N130-Z130)</f>
        <v>0</v>
      </c>
      <c r="AY130" s="223">
        <f>IF(AA130=0,0,O130-AA130)</f>
        <v>0</v>
      </c>
      <c r="AZ130" s="223">
        <f>IF(AB130=0,0,P130-AB130)</f>
        <v>0</v>
      </c>
      <c r="BA130" s="223">
        <f t="shared" ref="BA130" si="598">IF(AC130=0,0,Q130-AC130)</f>
        <v>0</v>
      </c>
      <c r="BB130" s="223">
        <f t="shared" ref="BB130" si="599">IF(AD130=0,0,R130-AD130)</f>
        <v>0</v>
      </c>
      <c r="BC130" s="223">
        <f t="shared" ref="BC130" si="600">IF(AE130=0,0,S130-AE130)</f>
        <v>0</v>
      </c>
      <c r="BD130" s="223">
        <f t="shared" ref="BD130" si="601">IF(AF130=0,0,T130-AF130)</f>
        <v>-125</v>
      </c>
      <c r="BE130" s="223">
        <f t="shared" ref="BE130" si="602">IF(AG130=0,0,U130-AG130)</f>
        <v>-49</v>
      </c>
      <c r="BF130" s="223">
        <f t="shared" ref="BF130" si="603">IF(AH130=0,0,V130-AH130)</f>
        <v>-24</v>
      </c>
      <c r="BG130" s="289">
        <f t="shared" ref="BG130" si="604">IF(AI130=0,0,W130-AI130)</f>
        <v>-4</v>
      </c>
      <c r="BH130" s="289">
        <f t="shared" ref="BH130" si="605">IF(AJ130=0,0,X130-AJ130)</f>
        <v>0</v>
      </c>
    </row>
    <row r="131" spans="1:60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3">
        <v>5</v>
      </c>
      <c r="W131" s="223">
        <v>0</v>
      </c>
      <c r="X131" s="205">
        <v>2</v>
      </c>
      <c r="Y131" s="192">
        <v>2</v>
      </c>
      <c r="Z131" s="192">
        <v>1</v>
      </c>
      <c r="AA131" s="192">
        <v>6</v>
      </c>
      <c r="AB131" s="192">
        <v>0</v>
      </c>
      <c r="AC131" s="192">
        <v>10</v>
      </c>
      <c r="AD131" s="192">
        <v>0</v>
      </c>
      <c r="AE131" s="192">
        <v>0</v>
      </c>
      <c r="AF131" s="192">
        <v>5</v>
      </c>
      <c r="AG131" s="192">
        <v>10</v>
      </c>
      <c r="AH131" s="192">
        <v>10</v>
      </c>
      <c r="AI131" s="192">
        <v>4</v>
      </c>
      <c r="AJ131" s="192"/>
      <c r="AK131" s="192"/>
      <c r="AL131" s="205"/>
      <c r="AM131" s="120">
        <f t="shared" ref="AM131:AN133" si="606">C131-O131</f>
        <v>-1</v>
      </c>
      <c r="AN131" s="120">
        <f t="shared" si="606"/>
        <v>4</v>
      </c>
      <c r="AO131" s="57">
        <f t="shared" ref="AO131:AV133" si="607">IF(Q131=0,0,E131-Q131)</f>
        <v>0</v>
      </c>
      <c r="AP131" s="57">
        <f t="shared" si="607"/>
        <v>0</v>
      </c>
      <c r="AQ131" s="57">
        <f t="shared" si="607"/>
        <v>0</v>
      </c>
      <c r="AR131" s="55">
        <f t="shared" si="607"/>
        <v>0</v>
      </c>
      <c r="AS131" s="55">
        <f t="shared" si="607"/>
        <v>0</v>
      </c>
      <c r="AT131" s="221">
        <f t="shared" si="607"/>
        <v>7</v>
      </c>
      <c r="AU131" s="221">
        <f t="shared" si="607"/>
        <v>0</v>
      </c>
      <c r="AV131" s="221">
        <f t="shared" si="607"/>
        <v>2</v>
      </c>
      <c r="AW131" s="288">
        <f t="shared" ref="AW131:AW133" si="608">IF(Y131=0,0,M131-Y131)</f>
        <v>-1</v>
      </c>
      <c r="AX131" s="223">
        <f t="shared" ref="AX131:AZ133" si="609">IF(Z131=0,0,N131-Z131)</f>
        <v>2</v>
      </c>
      <c r="AY131" s="223">
        <f t="shared" si="609"/>
        <v>-5</v>
      </c>
      <c r="AZ131" s="223">
        <f t="shared" si="609"/>
        <v>0</v>
      </c>
      <c r="BA131" s="223">
        <f t="shared" ref="BA131:BA133" si="610">IF(AC131=0,0,Q131-AC131)</f>
        <v>-10</v>
      </c>
      <c r="BB131" s="223">
        <f t="shared" ref="BB131:BB133" si="611">IF(AD131=0,0,R131-AD131)</f>
        <v>0</v>
      </c>
      <c r="BC131" s="223">
        <f t="shared" ref="BC131:BC133" si="612">IF(AE131=0,0,S131-AE131)</f>
        <v>0</v>
      </c>
      <c r="BD131" s="223">
        <f t="shared" ref="BD131:BD133" si="613">IF(AF131=0,0,T131-AF131)</f>
        <v>-5</v>
      </c>
      <c r="BE131" s="223">
        <f t="shared" ref="BE131:BE133" si="614">IF(AG131=0,0,U131-AG131)</f>
        <v>-10</v>
      </c>
      <c r="BF131" s="223">
        <f t="shared" ref="BF131:BF133" si="615">IF(AH131=0,0,V131-AH131)</f>
        <v>-5</v>
      </c>
      <c r="BG131" s="289">
        <f t="shared" ref="BG131:BG133" si="616">IF(AI131=0,0,W131-AI131)</f>
        <v>-4</v>
      </c>
      <c r="BH131" s="289">
        <f t="shared" ref="BH131:BH133" si="617">IF(AJ131=0,0,X131-AJ131)</f>
        <v>0</v>
      </c>
    </row>
    <row r="132" spans="1:60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3">
        <v>1</v>
      </c>
      <c r="W132" s="223">
        <v>3</v>
      </c>
      <c r="X132" s="205">
        <v>2</v>
      </c>
      <c r="Y132" s="192">
        <v>0</v>
      </c>
      <c r="Z132" s="192">
        <v>1</v>
      </c>
      <c r="AA132" s="192">
        <v>2</v>
      </c>
      <c r="AB132" s="192">
        <v>1</v>
      </c>
      <c r="AC132" s="192">
        <v>4</v>
      </c>
      <c r="AD132" s="192">
        <v>3</v>
      </c>
      <c r="AE132" s="192">
        <v>3</v>
      </c>
      <c r="AF132" s="192">
        <v>6</v>
      </c>
      <c r="AG132" s="192">
        <v>6</v>
      </c>
      <c r="AH132" s="192">
        <v>10</v>
      </c>
      <c r="AI132" s="192">
        <v>3</v>
      </c>
      <c r="AJ132" s="192"/>
      <c r="AK132" s="192"/>
      <c r="AL132" s="205"/>
      <c r="AM132" s="120">
        <f t="shared" si="606"/>
        <v>-1</v>
      </c>
      <c r="AN132" s="120">
        <f t="shared" si="606"/>
        <v>4</v>
      </c>
      <c r="AO132" s="57">
        <f t="shared" si="607"/>
        <v>0</v>
      </c>
      <c r="AP132" s="57">
        <f t="shared" si="607"/>
        <v>0</v>
      </c>
      <c r="AQ132" s="57">
        <f t="shared" si="607"/>
        <v>0</v>
      </c>
      <c r="AR132" s="55">
        <f t="shared" si="607"/>
        <v>0</v>
      </c>
      <c r="AS132" s="55">
        <f t="shared" si="607"/>
        <v>0</v>
      </c>
      <c r="AT132" s="221">
        <f t="shared" si="607"/>
        <v>11</v>
      </c>
      <c r="AU132" s="221">
        <f t="shared" si="607"/>
        <v>-1</v>
      </c>
      <c r="AV132" s="221">
        <f t="shared" si="607"/>
        <v>2</v>
      </c>
      <c r="AW132" s="288">
        <f t="shared" si="608"/>
        <v>0</v>
      </c>
      <c r="AX132" s="223">
        <f t="shared" si="609"/>
        <v>3</v>
      </c>
      <c r="AY132" s="223">
        <f t="shared" si="609"/>
        <v>-1</v>
      </c>
      <c r="AZ132" s="223">
        <f t="shared" si="609"/>
        <v>-1</v>
      </c>
      <c r="BA132" s="223">
        <f t="shared" si="610"/>
        <v>-4</v>
      </c>
      <c r="BB132" s="223">
        <f t="shared" si="611"/>
        <v>-3</v>
      </c>
      <c r="BC132" s="223">
        <f t="shared" si="612"/>
        <v>-3</v>
      </c>
      <c r="BD132" s="223">
        <f t="shared" si="613"/>
        <v>-6</v>
      </c>
      <c r="BE132" s="223">
        <f t="shared" si="614"/>
        <v>-6</v>
      </c>
      <c r="BF132" s="223">
        <f t="shared" si="615"/>
        <v>-9</v>
      </c>
      <c r="BG132" s="289">
        <f t="shared" si="616"/>
        <v>0</v>
      </c>
      <c r="BH132" s="289">
        <f t="shared" si="617"/>
        <v>0</v>
      </c>
    </row>
    <row r="133" spans="1:60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3">
        <v>0</v>
      </c>
      <c r="W133" s="223">
        <v>0</v>
      </c>
      <c r="X133" s="205">
        <v>0</v>
      </c>
      <c r="Y133" s="192">
        <v>0</v>
      </c>
      <c r="Z133" s="192">
        <v>0</v>
      </c>
      <c r="AA133" s="192">
        <v>0</v>
      </c>
      <c r="AB133" s="192">
        <v>0</v>
      </c>
      <c r="AC133" s="192">
        <v>0</v>
      </c>
      <c r="AD133" s="192">
        <v>0</v>
      </c>
      <c r="AE133" s="192">
        <v>0</v>
      </c>
      <c r="AF133" s="192">
        <v>0</v>
      </c>
      <c r="AG133" s="192">
        <v>0</v>
      </c>
      <c r="AH133" s="192">
        <v>0</v>
      </c>
      <c r="AI133" s="192">
        <v>0</v>
      </c>
      <c r="AJ133" s="192"/>
      <c r="AK133" s="192"/>
      <c r="AL133" s="205"/>
      <c r="AM133" s="120">
        <f t="shared" si="606"/>
        <v>0</v>
      </c>
      <c r="AN133" s="120">
        <f t="shared" si="606"/>
        <v>0</v>
      </c>
      <c r="AO133" s="57">
        <f t="shared" si="607"/>
        <v>0</v>
      </c>
      <c r="AP133" s="57">
        <f t="shared" si="607"/>
        <v>0</v>
      </c>
      <c r="AQ133" s="57">
        <f t="shared" si="607"/>
        <v>0</v>
      </c>
      <c r="AR133" s="55">
        <f t="shared" si="607"/>
        <v>0</v>
      </c>
      <c r="AS133" s="55">
        <f t="shared" si="607"/>
        <v>0</v>
      </c>
      <c r="AT133" s="221">
        <f t="shared" si="607"/>
        <v>0</v>
      </c>
      <c r="AU133" s="221">
        <f t="shared" si="607"/>
        <v>0</v>
      </c>
      <c r="AV133" s="221">
        <f t="shared" si="607"/>
        <v>0</v>
      </c>
      <c r="AW133" s="288">
        <f t="shared" si="608"/>
        <v>0</v>
      </c>
      <c r="AX133" s="223">
        <f t="shared" si="609"/>
        <v>0</v>
      </c>
      <c r="AY133" s="223">
        <f t="shared" si="609"/>
        <v>0</v>
      </c>
      <c r="AZ133" s="223">
        <f t="shared" si="609"/>
        <v>0</v>
      </c>
      <c r="BA133" s="223">
        <f t="shared" si="610"/>
        <v>0</v>
      </c>
      <c r="BB133" s="223">
        <f t="shared" si="611"/>
        <v>0</v>
      </c>
      <c r="BC133" s="223">
        <f t="shared" si="612"/>
        <v>0</v>
      </c>
      <c r="BD133" s="223">
        <f t="shared" si="613"/>
        <v>0</v>
      </c>
      <c r="BE133" s="223">
        <f t="shared" si="614"/>
        <v>0</v>
      </c>
      <c r="BF133" s="223">
        <f t="shared" si="615"/>
        <v>0</v>
      </c>
      <c r="BG133" s="289">
        <f t="shared" si="616"/>
        <v>0</v>
      </c>
      <c r="BH133" s="289">
        <f t="shared" si="617"/>
        <v>0</v>
      </c>
    </row>
    <row r="134" spans="1:60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2">
        <f>SUM(V129:V133)</f>
        <v>6</v>
      </c>
      <c r="W134" s="192">
        <f>SUM(W129:W133)</f>
        <v>3</v>
      </c>
      <c r="X134" s="198">
        <f>SUM(X129:X133)</f>
        <v>4</v>
      </c>
      <c r="Y134" s="192">
        <f>SUM(Y129:Y133)</f>
        <v>2</v>
      </c>
      <c r="Z134" s="192">
        <f>SUM(Z129:Z133)</f>
        <v>2</v>
      </c>
      <c r="AA134" s="192">
        <f>SUM(AA129:AA133)</f>
        <v>8</v>
      </c>
      <c r="AB134" s="192">
        <f>SUM(AB129:AB133)</f>
        <v>1</v>
      </c>
      <c r="AC134" s="192">
        <f>SUM(AC129:AC133)</f>
        <v>14</v>
      </c>
      <c r="AD134" s="192">
        <f>SUM(AD129:AD133)</f>
        <v>3</v>
      </c>
      <c r="AE134" s="192">
        <f>SUM(AE129:AE133)</f>
        <v>298</v>
      </c>
      <c r="AF134" s="192">
        <f>SUM(AF129:AF133)</f>
        <v>337</v>
      </c>
      <c r="AG134" s="192">
        <f>SUM(AG129:AG133)</f>
        <v>292</v>
      </c>
      <c r="AH134" s="192">
        <f>SUM(AH129:AH133)</f>
        <v>223</v>
      </c>
      <c r="AI134" s="192">
        <f>SUM(AI129:AI133)</f>
        <v>148</v>
      </c>
      <c r="AJ134" s="192"/>
      <c r="AK134" s="192"/>
      <c r="AL134" s="205"/>
      <c r="AM134" s="120">
        <f>SUM(AM129:AM133)</f>
        <v>49</v>
      </c>
      <c r="AN134" s="120">
        <f>SUM(AN129:AN133)</f>
        <v>155</v>
      </c>
      <c r="AO134" s="124">
        <f>SUM(AO129:AO133)</f>
        <v>0</v>
      </c>
      <c r="AP134" s="124">
        <f>SUM(AP129:AP133)</f>
        <v>0</v>
      </c>
      <c r="AQ134" s="124">
        <f>SUM(AQ129:AQ133)</f>
        <v>0</v>
      </c>
      <c r="AR134" s="123">
        <f>SUM(AR129:AR133)</f>
        <v>0</v>
      </c>
      <c r="AS134" s="123">
        <f>SUM(AS129:AS133)</f>
        <v>0</v>
      </c>
      <c r="AT134" s="192">
        <f>SUM(AT129:AT133)</f>
        <v>18</v>
      </c>
      <c r="AU134" s="192">
        <f>SUM(AU129:AU133)</f>
        <v>-1</v>
      </c>
      <c r="AV134" s="192">
        <f>SUM(AV129:AV133)</f>
        <v>4</v>
      </c>
      <c r="AW134" s="295">
        <f>SUM(AW129:AW133)</f>
        <v>-1</v>
      </c>
      <c r="AX134" s="192">
        <f>SUM(AX129:AX133)</f>
        <v>5</v>
      </c>
      <c r="AY134" s="192">
        <f>SUM(AY129:AY133)</f>
        <v>-6</v>
      </c>
      <c r="AZ134" s="192">
        <f>SUM(AZ129:AZ133)</f>
        <v>-1</v>
      </c>
      <c r="BA134" s="192">
        <f>SUM(BA129:BA133)</f>
        <v>-14</v>
      </c>
      <c r="BB134" s="192">
        <f>SUM(BB129:BB133)</f>
        <v>-3</v>
      </c>
      <c r="BC134" s="192">
        <f>SUM(BC129:BC133)</f>
        <v>-298</v>
      </c>
      <c r="BD134" s="192">
        <f>SUM(BD129:BD133)</f>
        <v>-337</v>
      </c>
      <c r="BE134" s="192">
        <f>SUM(BE129:BE133)</f>
        <v>-292</v>
      </c>
      <c r="BF134" s="192">
        <f>SUM(BF129:BF133)</f>
        <v>-217</v>
      </c>
      <c r="BG134" s="205">
        <f>SUM(BG129:BG133)</f>
        <v>-145</v>
      </c>
      <c r="BH134" s="205">
        <f>SUM(BH129:BH133)</f>
        <v>0</v>
      </c>
    </row>
    <row r="135" spans="1:60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4"/>
      <c r="W135" s="224"/>
      <c r="X135" s="206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06"/>
      <c r="AM135" s="120"/>
      <c r="AN135" s="120"/>
      <c r="AO135" s="116"/>
      <c r="AP135" s="127"/>
      <c r="AQ135" s="116"/>
      <c r="AR135" s="116"/>
      <c r="AS135" s="116"/>
      <c r="AT135" s="224"/>
      <c r="AU135" s="224"/>
      <c r="AV135" s="224"/>
      <c r="AW135" s="290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06"/>
      <c r="BH135" s="206"/>
    </row>
    <row r="136" spans="1:60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3">
        <v>391</v>
      </c>
      <c r="W136" s="193">
        <v>539</v>
      </c>
      <c r="X136" s="207">
        <v>505</v>
      </c>
      <c r="Y136" s="193">
        <v>381</v>
      </c>
      <c r="Z136" s="193">
        <v>389</v>
      </c>
      <c r="AA136" s="193">
        <v>419</v>
      </c>
      <c r="AB136" s="193">
        <v>411</v>
      </c>
      <c r="AC136" s="193">
        <v>440</v>
      </c>
      <c r="AD136" s="193">
        <v>581</v>
      </c>
      <c r="AE136" s="193">
        <v>1165</v>
      </c>
      <c r="AF136" s="193">
        <v>1108</v>
      </c>
      <c r="AG136" s="193">
        <v>948</v>
      </c>
      <c r="AH136" s="193">
        <v>924</v>
      </c>
      <c r="AI136" s="193">
        <v>858</v>
      </c>
      <c r="AJ136" s="193"/>
      <c r="AK136" s="193"/>
      <c r="AL136" s="207"/>
      <c r="AM136" s="120">
        <f>C136-O136</f>
        <v>175</v>
      </c>
      <c r="AN136" s="120">
        <f>D136-P136</f>
        <v>546</v>
      </c>
      <c r="AO136" s="57">
        <f t="shared" ref="AO136:AV136" si="618">IF(Q136=0,0,E136-Q136)</f>
        <v>711</v>
      </c>
      <c r="AP136" s="57">
        <f t="shared" si="618"/>
        <v>755</v>
      </c>
      <c r="AQ136" s="57">
        <f t="shared" si="618"/>
        <v>806</v>
      </c>
      <c r="AR136" s="55">
        <f t="shared" si="618"/>
        <v>722</v>
      </c>
      <c r="AS136" s="55">
        <f t="shared" si="618"/>
        <v>609</v>
      </c>
      <c r="AT136" s="221">
        <f t="shared" si="618"/>
        <v>606</v>
      </c>
      <c r="AU136" s="221">
        <f t="shared" si="618"/>
        <v>351</v>
      </c>
      <c r="AV136" s="221">
        <f t="shared" si="618"/>
        <v>273</v>
      </c>
      <c r="AW136" s="288">
        <f t="shared" ref="AW136" si="619">IF(Y136=0,0,M136-Y136)</f>
        <v>387</v>
      </c>
      <c r="AX136" s="223">
        <f>IF(Z136=0,0,N136-Z136)</f>
        <v>471</v>
      </c>
      <c r="AY136" s="223">
        <f>IF(AA136=0,0,O136-AA136)</f>
        <v>314</v>
      </c>
      <c r="AZ136" s="223">
        <f>IF(AB136=0,0,P136-AB136)</f>
        <v>48</v>
      </c>
      <c r="BA136" s="223">
        <f t="shared" ref="BA136" si="620">IF(AC136=0,0,Q136-AC136)</f>
        <v>-64</v>
      </c>
      <c r="BB136" s="223">
        <f t="shared" ref="BB136" si="621">IF(AD136=0,0,R136-AD136)</f>
        <v>-214</v>
      </c>
      <c r="BC136" s="223">
        <f t="shared" ref="BC136" si="622">IF(AE136=0,0,S136-AE136)</f>
        <v>-805</v>
      </c>
      <c r="BD136" s="223">
        <f t="shared" ref="BD136" si="623">IF(AF136=0,0,T136-AF136)</f>
        <v>-768</v>
      </c>
      <c r="BE136" s="223">
        <f t="shared" ref="BE136" si="624">IF(AG136=0,0,U136-AG136)</f>
        <v>-559</v>
      </c>
      <c r="BF136" s="223">
        <f t="shared" ref="BF136" si="625">IF(AH136=0,0,V136-AH136)</f>
        <v>-533</v>
      </c>
      <c r="BG136" s="289">
        <f t="shared" ref="BG136" si="626">IF(AI136=0,0,W136-AI136)</f>
        <v>-319</v>
      </c>
      <c r="BH136" s="289">
        <f t="shared" ref="BH136" si="627">IF(AJ136=0,0,X136-AJ136)</f>
        <v>0</v>
      </c>
    </row>
    <row r="137" spans="1:60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3">
        <v>146</v>
      </c>
      <c r="W137" s="193">
        <v>138</v>
      </c>
      <c r="X137" s="207">
        <v>124</v>
      </c>
      <c r="Y137" s="193">
        <v>150</v>
      </c>
      <c r="Z137" s="312">
        <v>142</v>
      </c>
      <c r="AA137" s="193">
        <v>131</v>
      </c>
      <c r="AB137" s="193">
        <v>170</v>
      </c>
      <c r="AC137" s="193">
        <v>185</v>
      </c>
      <c r="AD137" s="193">
        <v>216</v>
      </c>
      <c r="AE137" s="193">
        <v>239</v>
      </c>
      <c r="AF137" s="193">
        <v>295</v>
      </c>
      <c r="AG137" s="193">
        <v>268</v>
      </c>
      <c r="AH137" s="193">
        <v>217</v>
      </c>
      <c r="AI137" s="193">
        <v>183</v>
      </c>
      <c r="AJ137" s="193"/>
      <c r="AK137" s="193"/>
      <c r="AL137" s="207"/>
      <c r="AM137" s="120">
        <f>C137-O137</f>
        <v>44</v>
      </c>
      <c r="AN137" s="120">
        <f>D137-P137</f>
        <v>102</v>
      </c>
      <c r="AO137" s="57">
        <f t="shared" ref="AO137:AV137" si="628">IF(Q137=0,0,E137-Q137)</f>
        <v>248</v>
      </c>
      <c r="AP137" s="57">
        <f t="shared" si="628"/>
        <v>254</v>
      </c>
      <c r="AQ137" s="57">
        <f t="shared" si="628"/>
        <v>270</v>
      </c>
      <c r="AR137" s="55">
        <f t="shared" si="628"/>
        <v>311</v>
      </c>
      <c r="AS137" s="55">
        <f t="shared" si="628"/>
        <v>354</v>
      </c>
      <c r="AT137" s="221">
        <f t="shared" si="628"/>
        <v>305</v>
      </c>
      <c r="AU137" s="221">
        <f t="shared" si="628"/>
        <v>238</v>
      </c>
      <c r="AV137" s="221">
        <f t="shared" si="628"/>
        <v>165</v>
      </c>
      <c r="AW137" s="288">
        <f t="shared" ref="AW137" si="629">IF(Y137=0,0,M137-Y137)</f>
        <v>94</v>
      </c>
      <c r="AX137" s="223">
        <f>IF(Z137=0,0,N137-Z137)</f>
        <v>98</v>
      </c>
      <c r="AY137" s="223">
        <f>IF(AA137=0,0,O137-AA137)</f>
        <v>111</v>
      </c>
      <c r="AZ137" s="223">
        <f>IF(AB137=0,0,P137-AB137)</f>
        <v>51</v>
      </c>
      <c r="BA137" s="223">
        <f>IF(AC139=0,0,Q137-AC139)</f>
        <v>179</v>
      </c>
      <c r="BB137" s="223">
        <f t="shared" ref="BB137" si="630">IF(AD137=0,0,R137-AD137)</f>
        <v>-23</v>
      </c>
      <c r="BC137" s="223">
        <f t="shared" ref="BC137" si="631">IF(AE137=0,0,S137-AE137)</f>
        <v>-67</v>
      </c>
      <c r="BD137" s="223">
        <f t="shared" ref="BD137" si="632">IF(AF137=0,0,T137-AF137)</f>
        <v>-151</v>
      </c>
      <c r="BE137" s="223">
        <f t="shared" ref="BE137" si="633">IF(AG137=0,0,U137-AG137)</f>
        <v>-128</v>
      </c>
      <c r="BF137" s="223">
        <f t="shared" ref="BF137" si="634">IF(AH137=0,0,V137-AH137)</f>
        <v>-71</v>
      </c>
      <c r="BG137" s="289">
        <f t="shared" ref="BG137" si="635">IF(AI137=0,0,W137-AI137)</f>
        <v>-45</v>
      </c>
      <c r="BH137" s="289">
        <f t="shared" ref="BH137" si="636">IF(AJ137=0,0,X137-AJ137)</f>
        <v>0</v>
      </c>
    </row>
    <row r="138" spans="1:60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3">
        <v>8</v>
      </c>
      <c r="W138" s="193">
        <v>10</v>
      </c>
      <c r="X138" s="207">
        <v>10</v>
      </c>
      <c r="Y138" s="193">
        <v>10</v>
      </c>
      <c r="Z138" s="193">
        <v>11</v>
      </c>
      <c r="AA138" s="193">
        <v>15</v>
      </c>
      <c r="AB138" s="193">
        <v>24</v>
      </c>
      <c r="AC138" s="193">
        <v>25</v>
      </c>
      <c r="AD138" s="193">
        <v>22</v>
      </c>
      <c r="AE138" s="193">
        <v>14</v>
      </c>
      <c r="AF138" s="193">
        <v>22</v>
      </c>
      <c r="AG138" s="193">
        <v>21</v>
      </c>
      <c r="AH138" s="193">
        <v>21</v>
      </c>
      <c r="AI138" s="193">
        <v>20</v>
      </c>
      <c r="AJ138" s="193"/>
      <c r="AK138" s="193"/>
      <c r="AL138" s="207"/>
      <c r="AM138" s="120">
        <f t="shared" ref="AM138:AN140" si="637">C138-O138</f>
        <v>-1</v>
      </c>
      <c r="AN138" s="120">
        <f t="shared" si="637"/>
        <v>2</v>
      </c>
      <c r="AO138" s="57">
        <f t="shared" ref="AO138:AV140" si="638">IF(Q138=0,0,E138-Q138)</f>
        <v>0</v>
      </c>
      <c r="AP138" s="57">
        <f t="shared" si="638"/>
        <v>2</v>
      </c>
      <c r="AQ138" s="57">
        <f t="shared" si="638"/>
        <v>-4</v>
      </c>
      <c r="AR138" s="55">
        <f t="shared" si="638"/>
        <v>-4</v>
      </c>
      <c r="AS138" s="55">
        <f t="shared" si="638"/>
        <v>-2</v>
      </c>
      <c r="AT138" s="221">
        <f t="shared" si="638"/>
        <v>8</v>
      </c>
      <c r="AU138" s="221">
        <f t="shared" si="638"/>
        <v>1</v>
      </c>
      <c r="AV138" s="221">
        <f t="shared" si="638"/>
        <v>-1</v>
      </c>
      <c r="AW138" s="288">
        <f t="shared" ref="AW138:AW140" si="639">IF(Y138=0,0,M138-Y138)</f>
        <v>-6</v>
      </c>
      <c r="AX138" s="223">
        <f t="shared" ref="AX138:BA140" si="640">IF(Z138=0,0,N138-Z138)</f>
        <v>-8</v>
      </c>
      <c r="AY138" s="223">
        <f t="shared" si="640"/>
        <v>-7</v>
      </c>
      <c r="AZ138" s="223">
        <f t="shared" si="640"/>
        <v>-17</v>
      </c>
      <c r="BA138" s="223">
        <f t="shared" si="640"/>
        <v>-18</v>
      </c>
      <c r="BB138" s="223">
        <f t="shared" ref="BB138:BB140" si="641">IF(AD138=0,0,R138-AD138)</f>
        <v>-15</v>
      </c>
      <c r="BC138" s="223">
        <f t="shared" ref="BC138:BC140" si="642">IF(AE138=0,0,S138-AE138)</f>
        <v>-3</v>
      </c>
      <c r="BD138" s="223">
        <f t="shared" ref="BD138:BD140" si="643">IF(AF138=0,0,T138-AF138)</f>
        <v>-10</v>
      </c>
      <c r="BE138" s="223">
        <f t="shared" ref="BE138:BE140" si="644">IF(AG138=0,0,U138-AG138)</f>
        <v>-11</v>
      </c>
      <c r="BF138" s="223">
        <f t="shared" ref="BF138:BF140" si="645">IF(AH138=0,0,V138-AH138)</f>
        <v>-13</v>
      </c>
      <c r="BG138" s="289">
        <f t="shared" ref="BG138:BG140" si="646">IF(AI138=0,0,W138-AI138)</f>
        <v>-10</v>
      </c>
      <c r="BH138" s="289">
        <f t="shared" ref="BH138:BH140" si="647">IF(AJ138=0,0,X138-AJ138)</f>
        <v>0</v>
      </c>
    </row>
    <row r="139" spans="1:60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3">
        <v>42</v>
      </c>
      <c r="W139" s="193">
        <v>43</v>
      </c>
      <c r="X139" s="207">
        <v>30</v>
      </c>
      <c r="Y139" s="193">
        <v>33</v>
      </c>
      <c r="Z139" s="193">
        <v>27</v>
      </c>
      <c r="AA139" s="193">
        <v>28</v>
      </c>
      <c r="AB139" s="193">
        <v>32</v>
      </c>
      <c r="AC139" s="193">
        <v>29</v>
      </c>
      <c r="AD139" s="193">
        <v>35</v>
      </c>
      <c r="AE139" s="193">
        <v>33</v>
      </c>
      <c r="AF139" s="193">
        <v>29</v>
      </c>
      <c r="AG139" s="193">
        <v>27</v>
      </c>
      <c r="AH139" s="193">
        <v>24</v>
      </c>
      <c r="AI139" s="193">
        <v>29</v>
      </c>
      <c r="AJ139" s="193"/>
      <c r="AK139" s="193"/>
      <c r="AL139" s="207"/>
      <c r="AM139" s="120">
        <f t="shared" si="637"/>
        <v>-2</v>
      </c>
      <c r="AN139" s="120">
        <f t="shared" si="637"/>
        <v>1</v>
      </c>
      <c r="AO139" s="57">
        <f t="shared" si="638"/>
        <v>4</v>
      </c>
      <c r="AP139" s="57">
        <f t="shared" si="638"/>
        <v>-4</v>
      </c>
      <c r="AQ139" s="57">
        <f t="shared" si="638"/>
        <v>-4</v>
      </c>
      <c r="AR139" s="55">
        <f t="shared" si="638"/>
        <v>-12</v>
      </c>
      <c r="AS139" s="55">
        <f t="shared" si="638"/>
        <v>-4</v>
      </c>
      <c r="AT139" s="221">
        <f t="shared" si="638"/>
        <v>-36</v>
      </c>
      <c r="AU139" s="221">
        <f t="shared" si="638"/>
        <v>-38</v>
      </c>
      <c r="AV139" s="221">
        <f t="shared" si="638"/>
        <v>-26</v>
      </c>
      <c r="AW139" s="288">
        <f t="shared" si="639"/>
        <v>-29</v>
      </c>
      <c r="AX139" s="223">
        <f t="shared" si="640"/>
        <v>-22</v>
      </c>
      <c r="AY139" s="223">
        <f t="shared" si="640"/>
        <v>-25</v>
      </c>
      <c r="AZ139" s="223">
        <f t="shared" si="640"/>
        <v>-29</v>
      </c>
      <c r="BA139" s="223">
        <f t="shared" si="640"/>
        <v>-25</v>
      </c>
      <c r="BB139" s="223">
        <f t="shared" si="641"/>
        <v>-27</v>
      </c>
      <c r="BC139" s="223">
        <f t="shared" si="642"/>
        <v>-25</v>
      </c>
      <c r="BD139" s="223">
        <f t="shared" si="643"/>
        <v>-13</v>
      </c>
      <c r="BE139" s="223">
        <f t="shared" si="644"/>
        <v>-17</v>
      </c>
      <c r="BF139" s="223">
        <f t="shared" si="645"/>
        <v>18</v>
      </c>
      <c r="BG139" s="289">
        <f t="shared" si="646"/>
        <v>14</v>
      </c>
      <c r="BH139" s="289">
        <f t="shared" si="647"/>
        <v>0</v>
      </c>
    </row>
    <row r="140" spans="1:60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3">
        <v>0</v>
      </c>
      <c r="W140" s="193">
        <v>0</v>
      </c>
      <c r="X140" s="207">
        <v>0</v>
      </c>
      <c r="Y140" s="193">
        <v>0</v>
      </c>
      <c r="Z140" s="193">
        <v>0</v>
      </c>
      <c r="AA140" s="193">
        <v>0</v>
      </c>
      <c r="AB140" s="193">
        <v>0</v>
      </c>
      <c r="AC140" s="193">
        <v>0</v>
      </c>
      <c r="AD140" s="193">
        <v>0</v>
      </c>
      <c r="AE140" s="193">
        <v>0</v>
      </c>
      <c r="AF140" s="193">
        <v>0</v>
      </c>
      <c r="AG140" s="193">
        <v>0</v>
      </c>
      <c r="AH140" s="193">
        <v>0</v>
      </c>
      <c r="AI140" s="193">
        <v>0</v>
      </c>
      <c r="AJ140" s="193"/>
      <c r="AK140" s="193"/>
      <c r="AL140" s="207"/>
      <c r="AM140" s="120">
        <f t="shared" si="637"/>
        <v>0</v>
      </c>
      <c r="AN140" s="120">
        <f t="shared" si="637"/>
        <v>0</v>
      </c>
      <c r="AO140" s="57">
        <f t="shared" si="638"/>
        <v>0</v>
      </c>
      <c r="AP140" s="57">
        <f t="shared" si="638"/>
        <v>0</v>
      </c>
      <c r="AQ140" s="57">
        <f t="shared" si="638"/>
        <v>0</v>
      </c>
      <c r="AR140" s="55">
        <f t="shared" si="638"/>
        <v>0</v>
      </c>
      <c r="AS140" s="55">
        <f t="shared" si="638"/>
        <v>0</v>
      </c>
      <c r="AT140" s="221">
        <f t="shared" si="638"/>
        <v>0</v>
      </c>
      <c r="AU140" s="221">
        <f t="shared" si="638"/>
        <v>0</v>
      </c>
      <c r="AV140" s="221">
        <f t="shared" si="638"/>
        <v>0</v>
      </c>
      <c r="AW140" s="288">
        <f t="shared" si="639"/>
        <v>0</v>
      </c>
      <c r="AX140" s="223">
        <f t="shared" si="640"/>
        <v>0</v>
      </c>
      <c r="AY140" s="223">
        <f t="shared" si="640"/>
        <v>0</v>
      </c>
      <c r="AZ140" s="223">
        <f t="shared" si="640"/>
        <v>0</v>
      </c>
      <c r="BA140" s="223">
        <f t="shared" si="640"/>
        <v>0</v>
      </c>
      <c r="BB140" s="223">
        <f t="shared" si="641"/>
        <v>0</v>
      </c>
      <c r="BC140" s="223">
        <f t="shared" si="642"/>
        <v>0</v>
      </c>
      <c r="BD140" s="223">
        <f t="shared" si="643"/>
        <v>0</v>
      </c>
      <c r="BE140" s="223">
        <f t="shared" si="644"/>
        <v>0</v>
      </c>
      <c r="BF140" s="223">
        <f t="shared" si="645"/>
        <v>0</v>
      </c>
      <c r="BG140" s="289">
        <f t="shared" si="646"/>
        <v>0</v>
      </c>
      <c r="BH140" s="289">
        <f t="shared" si="647"/>
        <v>0</v>
      </c>
    </row>
    <row r="141" spans="1:60" x14ac:dyDescent="0.25">
      <c r="A141" s="4"/>
      <c r="B141" s="33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3">
        <f>V136+V137+V138+V139+V140</f>
        <v>587</v>
      </c>
      <c r="W141" s="193">
        <f>W136+W137+W138+W139+W140</f>
        <v>730</v>
      </c>
      <c r="X141" s="207">
        <f>X136+X137+X138+X139+X140</f>
        <v>669</v>
      </c>
      <c r="Y141" s="193">
        <f>Y136+Y137+Y138+Y139+Y140</f>
        <v>574</v>
      </c>
      <c r="Z141" s="193">
        <f>Z136+Z137+Z138+Z139+Z140</f>
        <v>569</v>
      </c>
      <c r="AA141" s="193">
        <f>AA136+AA137+AA138+AA139+AA140</f>
        <v>593</v>
      </c>
      <c r="AB141" s="193">
        <f>AB136+AB137+AB138+AB139+AB140</f>
        <v>637</v>
      </c>
      <c r="AC141" s="193">
        <f>AC136+AC137+AC138+AC139+AC140</f>
        <v>679</v>
      </c>
      <c r="AD141" s="193">
        <f>AD136+AD137+AD138+AD139+AD140</f>
        <v>854</v>
      </c>
      <c r="AE141" s="193">
        <f>AE136+AE137+AE138+AE139+AE140</f>
        <v>1451</v>
      </c>
      <c r="AF141" s="193">
        <f>AF136+AF137+AF138+AF139+AF140</f>
        <v>1454</v>
      </c>
      <c r="AG141" s="193">
        <f>AG136+AG137+AG138+AG139+AG140</f>
        <v>1264</v>
      </c>
      <c r="AH141" s="193">
        <f>AH136+AH137+AH138+AH139+AH140</f>
        <v>1186</v>
      </c>
      <c r="AI141" s="193">
        <f>AI136+AI137+AI138+AI139+AI140</f>
        <v>1090</v>
      </c>
      <c r="AJ141" s="193"/>
      <c r="AK141" s="193">
        <f>AK136+AK137+AK138+AK139+AK140</f>
        <v>0</v>
      </c>
      <c r="AL141" s="207">
        <f>AL136+AL137+AL138+AL139+AL140</f>
        <v>0</v>
      </c>
      <c r="AM141" s="120">
        <f>AM136+AM137+AM138+AM139+AM140</f>
        <v>216</v>
      </c>
      <c r="AN141" s="120">
        <f>AN136+AN137+AN138+AN139+AN140</f>
        <v>651</v>
      </c>
      <c r="AO141" s="57">
        <f>AO136+AO137+AO138+AO139+AO140</f>
        <v>963</v>
      </c>
      <c r="AP141" s="57">
        <f>AP136+AP137+AP138+AP139+AP140</f>
        <v>1007</v>
      </c>
      <c r="AQ141" s="57">
        <f>AQ136+AQ137+AQ138+AQ139+AQ140</f>
        <v>1068</v>
      </c>
      <c r="AR141" s="55">
        <f>AR136+AR137+AR138+AR139+AR140</f>
        <v>1017</v>
      </c>
      <c r="AS141" s="55">
        <f>AS136+AS137+AS138+AS139+AS140</f>
        <v>957</v>
      </c>
      <c r="AT141" s="221">
        <f>AT136+AT137+AT138+AT139+AT140</f>
        <v>883</v>
      </c>
      <c r="AU141" s="221">
        <f>AU136+AU137+AU138+AU139+AU140</f>
        <v>552</v>
      </c>
      <c r="AV141" s="221">
        <f>AV136+AV137+AV138+AV139+AV140</f>
        <v>411</v>
      </c>
      <c r="AW141" s="288">
        <f>AW136+AW137+AW138+AW139+AW140</f>
        <v>446</v>
      </c>
      <c r="AX141" s="223">
        <f>AX136+AX137+AX138+AX139+AX140</f>
        <v>539</v>
      </c>
      <c r="AY141" s="223">
        <f>AY136+AY137+AY138+AY139+AY140</f>
        <v>393</v>
      </c>
      <c r="AZ141" s="223">
        <f>AZ136+AZ137+AZ138+AZ139+AZ140</f>
        <v>53</v>
      </c>
      <c r="BA141" s="223">
        <f>BA136+BA137+BA138+BA139+BA140</f>
        <v>72</v>
      </c>
      <c r="BB141" s="223">
        <f>BB136+BB137+BB138+BB139+BB140</f>
        <v>-279</v>
      </c>
      <c r="BC141" s="223">
        <f>BC136+BC137+BC138+BC139+BC140</f>
        <v>-900</v>
      </c>
      <c r="BD141" s="223">
        <f>BD136+BD137+BD138+BD139+BD140</f>
        <v>-942</v>
      </c>
      <c r="BE141" s="223">
        <f>BE136+BE137+BE138+BE139+BE140</f>
        <v>-715</v>
      </c>
      <c r="BF141" s="223">
        <f>BF136+BF137+BF138+BF139+BF140</f>
        <v>-599</v>
      </c>
      <c r="BG141" s="289"/>
      <c r="BH141" s="289"/>
    </row>
    <row r="142" spans="1:60" x14ac:dyDescent="0.25">
      <c r="A142" s="4"/>
      <c r="B142" s="47" t="s">
        <v>52</v>
      </c>
      <c r="C142" s="33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3"/>
      <c r="W142" s="193"/>
      <c r="X142" s="207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207"/>
      <c r="AM142" s="127"/>
      <c r="AN142" s="127"/>
      <c r="AO142" s="176"/>
      <c r="AP142" s="176"/>
      <c r="AQ142" s="176"/>
      <c r="AR142" s="334"/>
      <c r="AS142" s="334"/>
      <c r="AT142" s="223"/>
      <c r="AU142" s="223"/>
      <c r="AV142" s="223"/>
      <c r="AW142" s="288"/>
      <c r="AX142" s="223"/>
      <c r="AY142" s="223"/>
      <c r="AZ142" s="223"/>
      <c r="BA142" s="223"/>
      <c r="BB142" s="223"/>
      <c r="BC142" s="223"/>
      <c r="BD142" s="223"/>
      <c r="BE142" s="223"/>
      <c r="BF142" s="223"/>
      <c r="BG142" s="289"/>
      <c r="BH142" s="289"/>
    </row>
    <row r="143" spans="1:60" x14ac:dyDescent="0.25">
      <c r="A143" s="4"/>
      <c r="B143" s="332" t="s">
        <v>41</v>
      </c>
      <c r="C143" s="33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3"/>
      <c r="W143" s="193"/>
      <c r="X143" s="207"/>
      <c r="Y143" s="193"/>
      <c r="Z143" s="193"/>
      <c r="AA143" s="193"/>
      <c r="AB143" s="193"/>
      <c r="AC143" s="193"/>
      <c r="AD143" s="193"/>
      <c r="AE143" s="193">
        <v>215</v>
      </c>
      <c r="AF143" s="193">
        <v>145</v>
      </c>
      <c r="AG143" s="193">
        <v>178</v>
      </c>
      <c r="AH143" s="193">
        <v>171</v>
      </c>
      <c r="AI143" s="193">
        <v>118</v>
      </c>
      <c r="AJ143" s="193"/>
      <c r="AK143" s="193"/>
      <c r="AL143" s="207"/>
      <c r="AM143" s="127"/>
      <c r="AN143" s="127"/>
      <c r="AO143" s="176"/>
      <c r="AP143" s="176"/>
      <c r="AQ143" s="176"/>
      <c r="AR143" s="334"/>
      <c r="AS143" s="334"/>
      <c r="AT143" s="223"/>
      <c r="AU143" s="223"/>
      <c r="AV143" s="223"/>
      <c r="AW143" s="288"/>
      <c r="AX143" s="223"/>
      <c r="AY143" s="223"/>
      <c r="AZ143" s="223"/>
      <c r="BA143" s="223"/>
      <c r="BB143" s="223"/>
      <c r="BC143" s="223">
        <f>IF(AE143=0,0,S143-AE143)</f>
        <v>-215</v>
      </c>
      <c r="BD143" s="223">
        <f t="shared" ref="BC143:BD147" si="648">IF(AF143=0,0,T143-AF143)</f>
        <v>-145</v>
      </c>
      <c r="BE143" s="223">
        <f t="shared" ref="BE143:BE147" si="649">IF(AG143=0,0,U143-AG143)</f>
        <v>-178</v>
      </c>
      <c r="BF143" s="223">
        <f t="shared" ref="BF143:BG147" si="650">IF(AH143=0,0,V143-AH143)</f>
        <v>-171</v>
      </c>
      <c r="BG143" s="289">
        <f t="shared" si="650"/>
        <v>-118</v>
      </c>
      <c r="BH143" s="289"/>
    </row>
    <row r="144" spans="1:60" x14ac:dyDescent="0.25">
      <c r="A144" s="4"/>
      <c r="B144" s="332" t="s">
        <v>42</v>
      </c>
      <c r="C144" s="33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3"/>
      <c r="W144" s="193"/>
      <c r="X144" s="207"/>
      <c r="Y144" s="193"/>
      <c r="Z144" s="193"/>
      <c r="AA144" s="193"/>
      <c r="AB144" s="193"/>
      <c r="AC144" s="193"/>
      <c r="AD144" s="193"/>
      <c r="AE144" s="193">
        <v>3</v>
      </c>
      <c r="AF144" s="193">
        <v>94</v>
      </c>
      <c r="AG144" s="193">
        <v>42</v>
      </c>
      <c r="AH144" s="193">
        <v>24</v>
      </c>
      <c r="AI144" s="193">
        <v>2</v>
      </c>
      <c r="AJ144" s="193"/>
      <c r="AK144" s="193"/>
      <c r="AL144" s="207"/>
      <c r="AM144" s="127"/>
      <c r="AN144" s="127"/>
      <c r="AO144" s="176"/>
      <c r="AP144" s="176"/>
      <c r="AQ144" s="176"/>
      <c r="AR144" s="334"/>
      <c r="AS144" s="334"/>
      <c r="AT144" s="223"/>
      <c r="AU144" s="223"/>
      <c r="AV144" s="223"/>
      <c r="AW144" s="288"/>
      <c r="AX144" s="223"/>
      <c r="AY144" s="223"/>
      <c r="AZ144" s="223"/>
      <c r="BA144" s="223"/>
      <c r="BB144" s="223"/>
      <c r="BC144" s="223">
        <f t="shared" si="648"/>
        <v>-3</v>
      </c>
      <c r="BD144" s="223">
        <f t="shared" si="648"/>
        <v>-94</v>
      </c>
      <c r="BE144" s="223">
        <f t="shared" si="649"/>
        <v>-42</v>
      </c>
      <c r="BF144" s="223">
        <f t="shared" si="650"/>
        <v>-24</v>
      </c>
      <c r="BG144" s="289">
        <f t="shared" si="650"/>
        <v>-2</v>
      </c>
      <c r="BH144" s="289"/>
    </row>
    <row r="145" spans="1:60" x14ac:dyDescent="0.25">
      <c r="A145" s="4"/>
      <c r="B145" s="332" t="s">
        <v>43</v>
      </c>
      <c r="C145" s="33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3"/>
      <c r="W145" s="193"/>
      <c r="X145" s="207"/>
      <c r="Y145" s="193"/>
      <c r="Z145" s="193"/>
      <c r="AA145" s="193"/>
      <c r="AB145" s="193"/>
      <c r="AC145" s="193"/>
      <c r="AD145" s="193"/>
      <c r="AE145" s="193">
        <v>1</v>
      </c>
      <c r="AF145" s="193">
        <v>1</v>
      </c>
      <c r="AG145" s="193">
        <v>6</v>
      </c>
      <c r="AH145" s="193">
        <v>6</v>
      </c>
      <c r="AI145" s="193">
        <v>3</v>
      </c>
      <c r="AJ145" s="193"/>
      <c r="AK145" s="193"/>
      <c r="AL145" s="207"/>
      <c r="AM145" s="127"/>
      <c r="AN145" s="127"/>
      <c r="AO145" s="176"/>
      <c r="AP145" s="176"/>
      <c r="AQ145" s="176"/>
      <c r="AR145" s="334"/>
      <c r="AS145" s="334"/>
      <c r="AT145" s="223"/>
      <c r="AU145" s="223"/>
      <c r="AV145" s="223"/>
      <c r="AW145" s="288"/>
      <c r="AX145" s="223"/>
      <c r="AY145" s="223"/>
      <c r="AZ145" s="223"/>
      <c r="BA145" s="223"/>
      <c r="BB145" s="223"/>
      <c r="BC145" s="223">
        <f t="shared" si="648"/>
        <v>-1</v>
      </c>
      <c r="BD145" s="223">
        <f t="shared" si="648"/>
        <v>-1</v>
      </c>
      <c r="BE145" s="223">
        <f t="shared" si="649"/>
        <v>-6</v>
      </c>
      <c r="BF145" s="223">
        <f t="shared" si="650"/>
        <v>-6</v>
      </c>
      <c r="BG145" s="289">
        <f t="shared" si="650"/>
        <v>-3</v>
      </c>
      <c r="BH145" s="289"/>
    </row>
    <row r="146" spans="1:60" x14ac:dyDescent="0.25">
      <c r="A146" s="4"/>
      <c r="B146" s="332" t="s">
        <v>44</v>
      </c>
      <c r="C146" s="33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3"/>
      <c r="W146" s="193"/>
      <c r="X146" s="207"/>
      <c r="Y146" s="193"/>
      <c r="Z146" s="193"/>
      <c r="AA146" s="193"/>
      <c r="AB146" s="193"/>
      <c r="AC146" s="193"/>
      <c r="AD146" s="193"/>
      <c r="AE146" s="193">
        <v>1</v>
      </c>
      <c r="AF146" s="193">
        <v>4</v>
      </c>
      <c r="AG146" s="193">
        <v>3</v>
      </c>
      <c r="AH146" s="193">
        <v>6</v>
      </c>
      <c r="AI146" s="193">
        <v>1</v>
      </c>
      <c r="AJ146" s="193"/>
      <c r="AK146" s="193"/>
      <c r="AL146" s="207"/>
      <c r="AM146" s="127"/>
      <c r="AN146" s="127"/>
      <c r="AO146" s="176"/>
      <c r="AP146" s="176"/>
      <c r="AQ146" s="176"/>
      <c r="AR146" s="334"/>
      <c r="AS146" s="334"/>
      <c r="AT146" s="223"/>
      <c r="AU146" s="223"/>
      <c r="AV146" s="223"/>
      <c r="AW146" s="288"/>
      <c r="AX146" s="223"/>
      <c r="AY146" s="223"/>
      <c r="AZ146" s="223"/>
      <c r="BA146" s="223"/>
      <c r="BB146" s="223"/>
      <c r="BC146" s="223">
        <f t="shared" si="648"/>
        <v>-1</v>
      </c>
      <c r="BD146" s="223">
        <f t="shared" si="648"/>
        <v>-4</v>
      </c>
      <c r="BE146" s="223">
        <f t="shared" si="649"/>
        <v>-3</v>
      </c>
      <c r="BF146" s="223">
        <f t="shared" si="650"/>
        <v>-6</v>
      </c>
      <c r="BG146" s="289">
        <f t="shared" si="650"/>
        <v>-1</v>
      </c>
      <c r="BH146" s="289"/>
    </row>
    <row r="147" spans="1:60" x14ac:dyDescent="0.25">
      <c r="A147" s="4"/>
      <c r="B147" s="332" t="s">
        <v>45</v>
      </c>
      <c r="C147" s="33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3"/>
      <c r="W147" s="193"/>
      <c r="X147" s="207"/>
      <c r="Y147" s="193"/>
      <c r="Z147" s="193"/>
      <c r="AA147" s="193"/>
      <c r="AB147" s="193"/>
      <c r="AC147" s="193"/>
      <c r="AD147" s="193"/>
      <c r="AE147" s="193">
        <v>0</v>
      </c>
      <c r="AF147" s="193">
        <v>0</v>
      </c>
      <c r="AG147" s="193">
        <v>0</v>
      </c>
      <c r="AH147" s="193">
        <v>0</v>
      </c>
      <c r="AI147" s="193">
        <v>0</v>
      </c>
      <c r="AJ147" s="193"/>
      <c r="AK147" s="193"/>
      <c r="AL147" s="207"/>
      <c r="AM147" s="127"/>
      <c r="AN147" s="127"/>
      <c r="AO147" s="176"/>
      <c r="AP147" s="176"/>
      <c r="AQ147" s="176"/>
      <c r="AR147" s="334"/>
      <c r="AS147" s="334"/>
      <c r="AT147" s="223"/>
      <c r="AU147" s="223"/>
      <c r="AV147" s="223"/>
      <c r="AW147" s="288"/>
      <c r="AX147" s="223"/>
      <c r="AY147" s="223"/>
      <c r="AZ147" s="223"/>
      <c r="BA147" s="223"/>
      <c r="BB147" s="223"/>
      <c r="BC147" s="223">
        <f t="shared" si="648"/>
        <v>0</v>
      </c>
      <c r="BD147" s="223">
        <f t="shared" si="648"/>
        <v>0</v>
      </c>
      <c r="BE147" s="223">
        <f t="shared" si="649"/>
        <v>0</v>
      </c>
      <c r="BF147" s="223">
        <f t="shared" si="650"/>
        <v>0</v>
      </c>
      <c r="BG147" s="289">
        <f t="shared" si="650"/>
        <v>0</v>
      </c>
      <c r="BH147" s="289"/>
    </row>
    <row r="148" spans="1:60" ht="15.75" thickBot="1" x14ac:dyDescent="0.3">
      <c r="A148" s="4"/>
      <c r="B148" s="36" t="s">
        <v>46</v>
      </c>
      <c r="C148" s="134">
        <v>0</v>
      </c>
      <c r="D148" s="135">
        <v>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135">
        <v>0</v>
      </c>
      <c r="K148" s="135">
        <v>0</v>
      </c>
      <c r="L148" s="135">
        <v>0</v>
      </c>
      <c r="M148" s="135">
        <v>0</v>
      </c>
      <c r="N148" s="136">
        <v>0</v>
      </c>
      <c r="O148" s="135">
        <v>0</v>
      </c>
      <c r="P148" s="177">
        <v>0</v>
      </c>
      <c r="Q148" s="177">
        <v>0</v>
      </c>
      <c r="R148" s="177">
        <v>0</v>
      </c>
      <c r="S148" s="135">
        <v>0</v>
      </c>
      <c r="T148" s="135">
        <v>0</v>
      </c>
      <c r="U148" s="135">
        <v>0</v>
      </c>
      <c r="V148" s="225">
        <v>0</v>
      </c>
      <c r="W148" s="225">
        <v>0</v>
      </c>
      <c r="X148" s="201">
        <v>0</v>
      </c>
      <c r="Y148" s="225">
        <v>0</v>
      </c>
      <c r="Z148" s="225">
        <v>0</v>
      </c>
      <c r="AA148" s="225">
        <v>0</v>
      </c>
      <c r="AB148" s="225">
        <v>0</v>
      </c>
      <c r="AC148" s="225">
        <v>0</v>
      </c>
      <c r="AD148" s="225">
        <v>0</v>
      </c>
      <c r="AE148" s="225">
        <f>SUM(AE143:AE147)</f>
        <v>220</v>
      </c>
      <c r="AF148" s="225">
        <f>SUM(AF143:AF147)</f>
        <v>244</v>
      </c>
      <c r="AG148" s="225">
        <f>SUM(AG143:AG147)</f>
        <v>229</v>
      </c>
      <c r="AH148" s="225">
        <f>SUM(AH143:AH147)</f>
        <v>207</v>
      </c>
      <c r="AI148" s="225">
        <f>SUM(AI143:AI147)</f>
        <v>124</v>
      </c>
      <c r="AJ148" s="225"/>
      <c r="AK148" s="225"/>
      <c r="AL148" s="273"/>
      <c r="AM148" s="241">
        <v>0</v>
      </c>
      <c r="AN148" s="241">
        <v>0</v>
      </c>
      <c r="AO148" s="242">
        <v>0</v>
      </c>
      <c r="AP148" s="135">
        <v>0</v>
      </c>
      <c r="AQ148" s="135">
        <v>0</v>
      </c>
      <c r="AR148" s="188">
        <v>0</v>
      </c>
      <c r="AS148" s="188">
        <v>0</v>
      </c>
      <c r="AT148" s="225">
        <v>0</v>
      </c>
      <c r="AU148" s="225">
        <v>0</v>
      </c>
      <c r="AV148" s="225">
        <v>0</v>
      </c>
      <c r="AW148" s="311">
        <v>0</v>
      </c>
      <c r="AX148" s="225">
        <v>0</v>
      </c>
      <c r="AY148" s="225">
        <v>0</v>
      </c>
      <c r="AZ148" s="225">
        <v>0</v>
      </c>
      <c r="BA148" s="225">
        <v>0</v>
      </c>
      <c r="BB148" s="225">
        <v>0</v>
      </c>
      <c r="BC148" s="330">
        <f>SUM(BC143:BC147)</f>
        <v>-220</v>
      </c>
      <c r="BD148" s="330">
        <f>SUM(BD143:BD147)</f>
        <v>-244</v>
      </c>
      <c r="BE148" s="330">
        <f t="shared" ref="BE148:BF148" si="651">SUM(BE143:BE147)</f>
        <v>-229</v>
      </c>
      <c r="BF148" s="330">
        <f t="shared" si="651"/>
        <v>-207</v>
      </c>
      <c r="BG148" s="331">
        <f t="shared" ref="BG148" si="652">SUM(BG143:BG147)</f>
        <v>-124</v>
      </c>
      <c r="BH148" s="331">
        <f t="shared" ref="BH148" si="653">SUM(BH136:BH140)</f>
        <v>0</v>
      </c>
    </row>
    <row r="149" spans="1:60" ht="15.75" thickTop="1" x14ac:dyDescent="0.25">
      <c r="A149" s="4"/>
    </row>
    <row r="150" spans="1:60" x14ac:dyDescent="0.25">
      <c r="B150" s="1" t="s">
        <v>27</v>
      </c>
    </row>
    <row r="151" spans="1:60" x14ac:dyDescent="0.25">
      <c r="B151" s="33" t="s">
        <v>28</v>
      </c>
    </row>
    <row r="154" spans="1:60" x14ac:dyDescent="0.25">
      <c r="B154" s="34" t="s">
        <v>26</v>
      </c>
    </row>
    <row r="155" spans="1:60" x14ac:dyDescent="0.25">
      <c r="B155" s="2" t="s">
        <v>29</v>
      </c>
    </row>
    <row r="156" spans="1:60" x14ac:dyDescent="0.25">
      <c r="B156" s="2" t="s">
        <v>30</v>
      </c>
    </row>
    <row r="157" spans="1:60" x14ac:dyDescent="0.25">
      <c r="B157" s="2" t="s">
        <v>31</v>
      </c>
    </row>
    <row r="158" spans="1:60" x14ac:dyDescent="0.25">
      <c r="B158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8"/>
  <sheetViews>
    <sheetView zoomScale="80" zoomScaleNormal="80" workbookViewId="0">
      <pane xSplit="2" ySplit="8" topLeftCell="AA9" activePane="bottomRight" state="frozen"/>
      <selection pane="topRight" activeCell="C1" sqref="C1"/>
      <selection pane="bottomLeft" activeCell="A9" sqref="A9"/>
      <selection pane="bottomRight" activeCell="AI15" sqref="AI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6" width="11.5703125" style="2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7" width="12.28515625" style="2" bestFit="1" customWidth="1"/>
    <col min="58" max="58" width="9.140625" style="2" hidden="1" customWidth="1"/>
    <col min="59" max="16384" width="9.140625" style="2"/>
  </cols>
  <sheetData>
    <row r="1" spans="1:58" ht="16.5" thickTop="1" thickBot="1" x14ac:dyDescent="0.3">
      <c r="B1" s="339" t="s">
        <v>19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8"/>
      <c r="AN1" s="38"/>
      <c r="AO1" s="38"/>
      <c r="AP1" s="38"/>
      <c r="AQ1" s="38"/>
      <c r="AR1" s="38"/>
      <c r="AS1" s="38"/>
      <c r="AT1" s="39"/>
    </row>
    <row r="2" spans="1:58" ht="27.6" customHeight="1" thickTop="1" thickBot="1" x14ac:dyDescent="0.3">
      <c r="B2" s="5" t="s">
        <v>0</v>
      </c>
      <c r="C2" s="341" t="s">
        <v>50</v>
      </c>
      <c r="D2" s="342"/>
      <c r="E2" s="342"/>
      <c r="F2" s="342"/>
      <c r="G2" s="342"/>
      <c r="H2" s="342"/>
      <c r="I2" s="342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41"/>
      <c r="D3" s="342"/>
      <c r="E3" s="342"/>
      <c r="F3" s="342"/>
      <c r="G3" s="342"/>
      <c r="H3" s="342"/>
      <c r="I3" s="342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3" t="s">
        <v>53</v>
      </c>
      <c r="D4" s="344"/>
      <c r="E4" s="344"/>
      <c r="F4" s="344"/>
      <c r="G4" s="344"/>
      <c r="H4" s="344"/>
      <c r="I4" s="344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7">
        <v>2020</v>
      </c>
      <c r="P7" s="338"/>
      <c r="Q7" s="338"/>
      <c r="R7" s="338"/>
      <c r="S7" s="338"/>
      <c r="T7" s="338"/>
      <c r="U7" s="338"/>
      <c r="V7" s="338"/>
      <c r="W7" s="338"/>
      <c r="X7" s="338"/>
      <c r="Y7" s="347">
        <v>2021</v>
      </c>
      <c r="Z7" s="348"/>
      <c r="AA7" s="348"/>
      <c r="AB7" s="348"/>
      <c r="AC7" s="348"/>
      <c r="AD7" s="338"/>
      <c r="AE7" s="338"/>
      <c r="AF7" s="338"/>
      <c r="AG7" s="338"/>
      <c r="AH7" s="338"/>
      <c r="AI7" s="338"/>
      <c r="AJ7" s="345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7" t="s">
        <v>51</v>
      </c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46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0" t="s">
        <v>7</v>
      </c>
      <c r="Z8" s="251" t="s">
        <v>8</v>
      </c>
      <c r="AA8" s="251" t="s">
        <v>9</v>
      </c>
      <c r="AB8" s="251" t="s">
        <v>10</v>
      </c>
      <c r="AC8" s="251" t="s">
        <v>16</v>
      </c>
      <c r="AD8" s="244" t="s">
        <v>11</v>
      </c>
      <c r="AE8" s="244" t="s">
        <v>12</v>
      </c>
      <c r="AF8" s="244" t="s">
        <v>3</v>
      </c>
      <c r="AG8" s="244" t="s">
        <v>13</v>
      </c>
      <c r="AH8" s="244" t="s">
        <v>4</v>
      </c>
      <c r="AI8" s="244" t="s">
        <v>5</v>
      </c>
      <c r="AJ8" s="244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2" t="s">
        <v>6</v>
      </c>
      <c r="AU8" s="325" t="s">
        <v>7</v>
      </c>
      <c r="AV8" s="326" t="s">
        <v>8</v>
      </c>
      <c r="AW8" s="326" t="s">
        <v>9</v>
      </c>
      <c r="AX8" s="326" t="s">
        <v>10</v>
      </c>
      <c r="AY8" s="326" t="s">
        <v>16</v>
      </c>
      <c r="AZ8" s="326" t="s">
        <v>11</v>
      </c>
      <c r="BA8" s="326" t="s">
        <v>12</v>
      </c>
      <c r="BB8" s="326" t="s">
        <v>3</v>
      </c>
      <c r="BC8" s="326" t="s">
        <v>13</v>
      </c>
      <c r="BD8" s="251" t="s">
        <v>4</v>
      </c>
      <c r="BE8" s="252" t="s">
        <v>5</v>
      </c>
      <c r="BF8" s="336" t="s">
        <v>6</v>
      </c>
    </row>
    <row r="9" spans="1:58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2"/>
      <c r="O9" s="51"/>
      <c r="P9" s="49"/>
      <c r="Q9" s="49"/>
      <c r="R9" s="49"/>
      <c r="S9" s="49"/>
      <c r="T9" s="49"/>
      <c r="U9" s="49"/>
      <c r="V9" s="208"/>
      <c r="W9" s="208"/>
      <c r="X9" s="202"/>
      <c r="Y9" s="254"/>
      <c r="Z9" s="221"/>
      <c r="AA9" s="221"/>
      <c r="AB9" s="221"/>
      <c r="AC9" s="221"/>
      <c r="AD9" s="245"/>
      <c r="AE9" s="245"/>
      <c r="AF9" s="245"/>
      <c r="AG9" s="245"/>
      <c r="AH9" s="245"/>
      <c r="AI9" s="245"/>
      <c r="AJ9" s="253"/>
      <c r="AK9" s="51"/>
      <c r="AL9" s="52"/>
      <c r="AM9" s="53"/>
      <c r="AN9" s="53"/>
      <c r="AO9" s="53"/>
      <c r="AP9" s="53"/>
      <c r="AQ9" s="53"/>
      <c r="AR9" s="227"/>
      <c r="AS9" s="227"/>
      <c r="AT9" s="227"/>
      <c r="AU9" s="295"/>
      <c r="AV9" s="192"/>
      <c r="AW9" s="192"/>
      <c r="AX9" s="192"/>
      <c r="AY9" s="192"/>
      <c r="AZ9" s="192"/>
      <c r="BA9" s="192"/>
      <c r="BB9" s="192"/>
      <c r="BC9" s="192"/>
      <c r="BD9" s="192"/>
      <c r="BE9" s="205"/>
      <c r="BF9" s="125"/>
    </row>
    <row r="10" spans="1:58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9">
        <v>11939</v>
      </c>
      <c r="W10" s="209">
        <v>11775</v>
      </c>
      <c r="X10" s="196">
        <v>11742</v>
      </c>
      <c r="Y10" s="254">
        <v>11806</v>
      </c>
      <c r="Z10" s="221">
        <v>11662</v>
      </c>
      <c r="AA10" s="221">
        <v>11615</v>
      </c>
      <c r="AB10" s="221">
        <v>11590</v>
      </c>
      <c r="AC10" s="221">
        <v>11456</v>
      </c>
      <c r="AD10" s="221">
        <v>11982</v>
      </c>
      <c r="AE10" s="221">
        <v>11717</v>
      </c>
      <c r="AF10" s="221">
        <v>11412</v>
      </c>
      <c r="AG10" s="221">
        <v>11364</v>
      </c>
      <c r="AH10" s="221">
        <v>11317</v>
      </c>
      <c r="AI10" s="221">
        <v>11382</v>
      </c>
      <c r="AJ10" s="190"/>
      <c r="AK10" s="57">
        <f t="shared" ref="AK10:AL14" si="0">C10-O10</f>
        <v>-408</v>
      </c>
      <c r="AL10" s="57">
        <f t="shared" si="0"/>
        <v>-316</v>
      </c>
      <c r="AM10" s="57">
        <f t="shared" ref="AM10:AT14" si="1">IF(Q10=0,0,E10-Q10)</f>
        <v>-228</v>
      </c>
      <c r="AN10" s="57">
        <f t="shared" si="1"/>
        <v>-278</v>
      </c>
      <c r="AO10" s="57">
        <f t="shared" si="1"/>
        <v>-274</v>
      </c>
      <c r="AP10" s="57">
        <f t="shared" si="1"/>
        <v>-87</v>
      </c>
      <c r="AQ10" s="57">
        <f t="shared" si="1"/>
        <v>-97</v>
      </c>
      <c r="AR10" s="221">
        <f t="shared" si="1"/>
        <v>-83</v>
      </c>
      <c r="AS10" s="221">
        <f t="shared" si="1"/>
        <v>170</v>
      </c>
      <c r="AT10" s="212">
        <f t="shared" si="1"/>
        <v>212</v>
      </c>
      <c r="AU10" s="288">
        <f t="shared" ref="AU10:AU14" si="2">IF(Y10=0,0,M10-Y10)</f>
        <v>92</v>
      </c>
      <c r="AV10" s="223">
        <f t="shared" ref="AV10:AW14" si="3">IF(Z10=0,0,N10-Z10)</f>
        <v>156</v>
      </c>
      <c r="AW10" s="223">
        <f t="shared" si="3"/>
        <v>168</v>
      </c>
      <c r="AX10" s="223">
        <f t="shared" ref="AX10:AX14" si="4">IF(AB10=0,0,P10-AB10)</f>
        <v>223</v>
      </c>
      <c r="AY10" s="223">
        <f t="shared" ref="AY10:AY14" si="5">IF(AC10=0,0,Q10-AC10)</f>
        <v>367</v>
      </c>
      <c r="AZ10" s="223">
        <f t="shared" ref="AZ10:AZ14" si="6">IF(AD10=0,0,R10-AD10)</f>
        <v>51</v>
      </c>
      <c r="BA10" s="223">
        <f t="shared" ref="BA10:BA14" si="7">IF(AE10=0,0,S10-AE10)</f>
        <v>329</v>
      </c>
      <c r="BB10" s="223">
        <f t="shared" ref="BB10:BB14" si="8">IF(AF10=0,0,T10-AF10)</f>
        <v>438</v>
      </c>
      <c r="BC10" s="223">
        <f t="shared" ref="BC10:BC14" si="9">IF(AG10=0,0,U10-AG10)</f>
        <v>530</v>
      </c>
      <c r="BD10" s="223">
        <f t="shared" ref="BD10:BD14" si="10">IF(AH10=0,0,V10-AH10)</f>
        <v>622</v>
      </c>
      <c r="BE10" s="289">
        <f t="shared" ref="BE10:BE14" si="11">IF(AI10=0,0,W10-AI10)</f>
        <v>393</v>
      </c>
      <c r="BF10" s="306">
        <f t="shared" ref="BF10:BF14" si="12">IF(AJ10=0,0,X10-AJ10)</f>
        <v>0</v>
      </c>
    </row>
    <row r="11" spans="1:58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9">
        <v>2571</v>
      </c>
      <c r="W11" s="209">
        <v>2767</v>
      </c>
      <c r="X11" s="196">
        <v>2816</v>
      </c>
      <c r="Y11" s="254">
        <v>2752</v>
      </c>
      <c r="Z11" s="221">
        <v>2895</v>
      </c>
      <c r="AA11" s="221">
        <v>2944</v>
      </c>
      <c r="AB11" s="221">
        <v>2968</v>
      </c>
      <c r="AC11" s="221">
        <v>3085</v>
      </c>
      <c r="AD11" s="221">
        <v>2540</v>
      </c>
      <c r="AE11" s="221">
        <v>2818</v>
      </c>
      <c r="AF11" s="221">
        <v>3108</v>
      </c>
      <c r="AG11" s="221">
        <v>3136</v>
      </c>
      <c r="AH11" s="221">
        <v>3195</v>
      </c>
      <c r="AI11" s="221">
        <v>3168</v>
      </c>
      <c r="AJ11" s="190"/>
      <c r="AK11" s="57">
        <f t="shared" si="0"/>
        <v>300</v>
      </c>
      <c r="AL11" s="57">
        <f t="shared" si="0"/>
        <v>195</v>
      </c>
      <c r="AM11" s="57">
        <f t="shared" si="1"/>
        <v>89</v>
      </c>
      <c r="AN11" s="57">
        <f t="shared" si="1"/>
        <v>153</v>
      </c>
      <c r="AO11" s="57">
        <f t="shared" si="1"/>
        <v>123</v>
      </c>
      <c r="AP11" s="57">
        <f t="shared" si="1"/>
        <v>-97</v>
      </c>
      <c r="AQ11" s="57">
        <f t="shared" si="1"/>
        <v>-95</v>
      </c>
      <c r="AR11" s="221">
        <f t="shared" si="1"/>
        <v>-96</v>
      </c>
      <c r="AS11" s="221">
        <f t="shared" si="1"/>
        <v>-312</v>
      </c>
      <c r="AT11" s="212">
        <f t="shared" si="1"/>
        <v>-321</v>
      </c>
      <c r="AU11" s="288">
        <f t="shared" si="2"/>
        <v>-202</v>
      </c>
      <c r="AV11" s="223">
        <f t="shared" si="3"/>
        <v>-255</v>
      </c>
      <c r="AW11" s="223">
        <f t="shared" si="3"/>
        <v>-262</v>
      </c>
      <c r="AX11" s="223">
        <f t="shared" si="4"/>
        <v>-318</v>
      </c>
      <c r="AY11" s="223">
        <f t="shared" si="5"/>
        <v>-451</v>
      </c>
      <c r="AZ11" s="223">
        <f t="shared" si="6"/>
        <v>-137</v>
      </c>
      <c r="BA11" s="223">
        <f t="shared" si="7"/>
        <v>-408</v>
      </c>
      <c r="BB11" s="223">
        <f t="shared" si="8"/>
        <v>-493</v>
      </c>
      <c r="BC11" s="223">
        <f t="shared" si="9"/>
        <v>-549</v>
      </c>
      <c r="BD11" s="223">
        <f t="shared" si="10"/>
        <v>-624</v>
      </c>
      <c r="BE11" s="289">
        <f t="shared" si="11"/>
        <v>-401</v>
      </c>
      <c r="BF11" s="306">
        <f t="shared" si="12"/>
        <v>0</v>
      </c>
    </row>
    <row r="12" spans="1:58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9">
        <v>1421</v>
      </c>
      <c r="W12" s="209">
        <v>1435</v>
      </c>
      <c r="X12" s="196">
        <v>1434</v>
      </c>
      <c r="Y12" s="254">
        <v>1432</v>
      </c>
      <c r="Z12" s="221">
        <v>1434</v>
      </c>
      <c r="AA12" s="221">
        <v>1431</v>
      </c>
      <c r="AB12" s="221">
        <v>1424</v>
      </c>
      <c r="AC12" s="221">
        <v>1418</v>
      </c>
      <c r="AD12" s="221">
        <v>1411</v>
      </c>
      <c r="AE12" s="221">
        <v>1419</v>
      </c>
      <c r="AF12" s="221">
        <v>1419</v>
      </c>
      <c r="AG12" s="221">
        <v>1421</v>
      </c>
      <c r="AH12" s="221">
        <v>1430</v>
      </c>
      <c r="AI12" s="221">
        <v>1447</v>
      </c>
      <c r="AJ12" s="190"/>
      <c r="AK12" s="57">
        <f t="shared" si="0"/>
        <v>1</v>
      </c>
      <c r="AL12" s="57">
        <f t="shared" si="0"/>
        <v>-3</v>
      </c>
      <c r="AM12" s="57">
        <f t="shared" si="1"/>
        <v>0</v>
      </c>
      <c r="AN12" s="57">
        <f t="shared" si="1"/>
        <v>-10</v>
      </c>
      <c r="AO12" s="57">
        <f t="shared" si="1"/>
        <v>-10</v>
      </c>
      <c r="AP12" s="57">
        <f t="shared" si="1"/>
        <v>-16</v>
      </c>
      <c r="AQ12" s="57">
        <f t="shared" si="1"/>
        <v>-15</v>
      </c>
      <c r="AR12" s="221">
        <f t="shared" si="1"/>
        <v>-10</v>
      </c>
      <c r="AS12" s="221">
        <f t="shared" si="1"/>
        <v>-14</v>
      </c>
      <c r="AT12" s="212">
        <f t="shared" si="1"/>
        <v>-10</v>
      </c>
      <c r="AU12" s="288">
        <f t="shared" si="2"/>
        <v>-10</v>
      </c>
      <c r="AV12" s="223">
        <f t="shared" si="3"/>
        <v>-12</v>
      </c>
      <c r="AW12" s="223">
        <f t="shared" si="3"/>
        <v>-8</v>
      </c>
      <c r="AX12" s="223">
        <f t="shared" si="4"/>
        <v>-3</v>
      </c>
      <c r="AY12" s="223">
        <f t="shared" si="5"/>
        <v>-8</v>
      </c>
      <c r="AZ12" s="223">
        <f t="shared" si="6"/>
        <v>2</v>
      </c>
      <c r="BA12" s="223">
        <f t="shared" si="7"/>
        <v>-9</v>
      </c>
      <c r="BB12" s="223">
        <f t="shared" si="8"/>
        <v>-10</v>
      </c>
      <c r="BC12" s="223">
        <f t="shared" si="9"/>
        <v>-8</v>
      </c>
      <c r="BD12" s="223">
        <f t="shared" si="10"/>
        <v>-9</v>
      </c>
      <c r="BE12" s="289">
        <f t="shared" si="11"/>
        <v>-12</v>
      </c>
      <c r="BF12" s="306">
        <f t="shared" si="12"/>
        <v>0</v>
      </c>
    </row>
    <row r="13" spans="1:58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9">
        <v>264</v>
      </c>
      <c r="W13" s="209">
        <v>266</v>
      </c>
      <c r="X13" s="196">
        <v>266</v>
      </c>
      <c r="Y13" s="254">
        <v>266</v>
      </c>
      <c r="Z13" s="221">
        <v>265</v>
      </c>
      <c r="AA13" s="221">
        <v>265</v>
      </c>
      <c r="AB13" s="221">
        <v>264</v>
      </c>
      <c r="AC13" s="221">
        <v>262</v>
      </c>
      <c r="AD13" s="221">
        <v>254</v>
      </c>
      <c r="AE13" s="221">
        <v>247</v>
      </c>
      <c r="AF13" s="221">
        <v>247</v>
      </c>
      <c r="AG13" s="221">
        <v>248</v>
      </c>
      <c r="AH13" s="221">
        <v>249</v>
      </c>
      <c r="AI13" s="221">
        <v>254</v>
      </c>
      <c r="AJ13" s="190"/>
      <c r="AK13" s="57">
        <f t="shared" si="0"/>
        <v>-6</v>
      </c>
      <c r="AL13" s="57">
        <f t="shared" si="0"/>
        <v>-6</v>
      </c>
      <c r="AM13" s="57">
        <f t="shared" si="1"/>
        <v>-5</v>
      </c>
      <c r="AN13" s="57">
        <f t="shared" si="1"/>
        <v>5</v>
      </c>
      <c r="AO13" s="57">
        <f t="shared" si="1"/>
        <v>2</v>
      </c>
      <c r="AP13" s="57">
        <f t="shared" si="1"/>
        <v>2</v>
      </c>
      <c r="AQ13" s="57">
        <f t="shared" si="1"/>
        <v>2</v>
      </c>
      <c r="AR13" s="221">
        <f t="shared" si="1"/>
        <v>2</v>
      </c>
      <c r="AS13" s="221">
        <f t="shared" si="1"/>
        <v>4</v>
      </c>
      <c r="AT13" s="212">
        <f t="shared" si="1"/>
        <v>4</v>
      </c>
      <c r="AU13" s="288">
        <f t="shared" si="2"/>
        <v>4</v>
      </c>
      <c r="AV13" s="223">
        <f t="shared" si="3"/>
        <v>6</v>
      </c>
      <c r="AW13" s="223">
        <f t="shared" si="3"/>
        <v>6</v>
      </c>
      <c r="AX13" s="223">
        <f t="shared" si="4"/>
        <v>7</v>
      </c>
      <c r="AY13" s="223">
        <f t="shared" si="5"/>
        <v>6</v>
      </c>
      <c r="AZ13" s="223">
        <f t="shared" si="6"/>
        <v>8</v>
      </c>
      <c r="BA13" s="223">
        <f t="shared" si="7"/>
        <v>15</v>
      </c>
      <c r="BB13" s="223">
        <f t="shared" si="8"/>
        <v>15</v>
      </c>
      <c r="BC13" s="223">
        <f t="shared" si="9"/>
        <v>14</v>
      </c>
      <c r="BD13" s="223">
        <f t="shared" si="10"/>
        <v>15</v>
      </c>
      <c r="BE13" s="289">
        <f t="shared" si="11"/>
        <v>12</v>
      </c>
      <c r="BF13" s="306">
        <f t="shared" si="12"/>
        <v>0</v>
      </c>
    </row>
    <row r="14" spans="1:58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9">
        <v>27</v>
      </c>
      <c r="W14" s="209">
        <v>27</v>
      </c>
      <c r="X14" s="196">
        <v>27</v>
      </c>
      <c r="Y14" s="254">
        <v>27</v>
      </c>
      <c r="Z14" s="221">
        <v>27</v>
      </c>
      <c r="AA14" s="221">
        <v>27</v>
      </c>
      <c r="AB14" s="221">
        <v>27</v>
      </c>
      <c r="AC14" s="221">
        <v>27</v>
      </c>
      <c r="AD14" s="221">
        <v>27</v>
      </c>
      <c r="AE14" s="221">
        <v>27</v>
      </c>
      <c r="AF14" s="221">
        <v>27</v>
      </c>
      <c r="AG14" s="221">
        <v>27</v>
      </c>
      <c r="AH14" s="221">
        <v>27</v>
      </c>
      <c r="AI14" s="221">
        <v>27</v>
      </c>
      <c r="AJ14" s="190"/>
      <c r="AK14" s="57">
        <f t="shared" si="0"/>
        <v>-2</v>
      </c>
      <c r="AL14" s="57">
        <f t="shared" si="0"/>
        <v>-1</v>
      </c>
      <c r="AM14" s="57">
        <f t="shared" si="1"/>
        <v>-1</v>
      </c>
      <c r="AN14" s="57">
        <f t="shared" si="1"/>
        <v>0</v>
      </c>
      <c r="AO14" s="57">
        <f t="shared" si="1"/>
        <v>1</v>
      </c>
      <c r="AP14" s="57">
        <f t="shared" si="1"/>
        <v>0</v>
      </c>
      <c r="AQ14" s="57">
        <f t="shared" si="1"/>
        <v>1</v>
      </c>
      <c r="AR14" s="221">
        <f t="shared" si="1"/>
        <v>2</v>
      </c>
      <c r="AS14" s="221">
        <f t="shared" si="1"/>
        <v>2</v>
      </c>
      <c r="AT14" s="212">
        <f t="shared" si="1"/>
        <v>2</v>
      </c>
      <c r="AU14" s="288">
        <f t="shared" si="2"/>
        <v>2</v>
      </c>
      <c r="AV14" s="223">
        <f t="shared" si="3"/>
        <v>2</v>
      </c>
      <c r="AW14" s="223">
        <f t="shared" si="3"/>
        <v>2</v>
      </c>
      <c r="AX14" s="223">
        <f t="shared" si="4"/>
        <v>2</v>
      </c>
      <c r="AY14" s="223">
        <f t="shared" si="5"/>
        <v>2</v>
      </c>
      <c r="AZ14" s="223">
        <f t="shared" si="6"/>
        <v>1</v>
      </c>
      <c r="BA14" s="223">
        <f t="shared" si="7"/>
        <v>1</v>
      </c>
      <c r="BB14" s="223">
        <f t="shared" si="8"/>
        <v>1</v>
      </c>
      <c r="BC14" s="223">
        <f t="shared" si="9"/>
        <v>0</v>
      </c>
      <c r="BD14" s="223">
        <f t="shared" si="10"/>
        <v>0</v>
      </c>
      <c r="BE14" s="289">
        <f t="shared" si="11"/>
        <v>0</v>
      </c>
      <c r="BF14" s="306">
        <f t="shared" si="12"/>
        <v>0</v>
      </c>
    </row>
    <row r="15" spans="1:58" ht="15.75" thickBot="1" x14ac:dyDescent="0.3">
      <c r="A15" s="4"/>
      <c r="B15" s="37" t="s">
        <v>46</v>
      </c>
      <c r="C15" s="110">
        <f t="shared" ref="C15:V15" si="13">SUM(C10:C14)</f>
        <v>16073</v>
      </c>
      <c r="D15" s="59">
        <f t="shared" si="13"/>
        <v>16053</v>
      </c>
      <c r="E15" s="59">
        <f t="shared" si="13"/>
        <v>16019</v>
      </c>
      <c r="F15" s="59">
        <f t="shared" si="13"/>
        <v>16009</v>
      </c>
      <c r="G15" s="59">
        <f t="shared" si="13"/>
        <v>15998</v>
      </c>
      <c r="H15" s="59">
        <f t="shared" si="13"/>
        <v>15966</v>
      </c>
      <c r="I15" s="59">
        <f t="shared" si="13"/>
        <v>15979</v>
      </c>
      <c r="J15" s="59">
        <f t="shared" si="13"/>
        <v>16037</v>
      </c>
      <c r="K15" s="59">
        <f t="shared" si="13"/>
        <v>16120</v>
      </c>
      <c r="L15" s="59">
        <f t="shared" si="13"/>
        <v>16172</v>
      </c>
      <c r="M15" s="59">
        <f t="shared" si="13"/>
        <v>16169</v>
      </c>
      <c r="N15" s="168">
        <f t="shared" si="13"/>
        <v>16180</v>
      </c>
      <c r="O15" s="59">
        <f t="shared" si="13"/>
        <v>16188</v>
      </c>
      <c r="P15" s="59">
        <f t="shared" si="13"/>
        <v>16184</v>
      </c>
      <c r="Q15" s="59">
        <f t="shared" si="13"/>
        <v>16164</v>
      </c>
      <c r="R15" s="59">
        <f t="shared" si="13"/>
        <v>16139</v>
      </c>
      <c r="S15" s="59">
        <f t="shared" si="13"/>
        <v>16156</v>
      </c>
      <c r="T15" s="59">
        <f t="shared" si="13"/>
        <v>16164</v>
      </c>
      <c r="U15" s="59">
        <f t="shared" si="13"/>
        <v>16183</v>
      </c>
      <c r="V15" s="210">
        <f t="shared" si="13"/>
        <v>16222</v>
      </c>
      <c r="W15" s="210">
        <v>16270</v>
      </c>
      <c r="X15" s="168">
        <v>16285</v>
      </c>
      <c r="Y15" s="255">
        <v>16283</v>
      </c>
      <c r="Z15" s="210">
        <v>16283</v>
      </c>
      <c r="AA15" s="210">
        <v>16282</v>
      </c>
      <c r="AB15" s="210">
        <f>SUM(AB10:AB14)</f>
        <v>16273</v>
      </c>
      <c r="AC15" s="210">
        <v>16248</v>
      </c>
      <c r="AD15" s="210">
        <v>16214</v>
      </c>
      <c r="AE15" s="210">
        <v>16228</v>
      </c>
      <c r="AF15" s="210">
        <v>16213</v>
      </c>
      <c r="AG15" s="210">
        <v>16196</v>
      </c>
      <c r="AH15" s="210">
        <v>16218</v>
      </c>
      <c r="AI15" s="210">
        <v>16278</v>
      </c>
      <c r="AJ15" s="153"/>
      <c r="AK15" s="59">
        <f>SUM(AK10:AK14)</f>
        <v>-115</v>
      </c>
      <c r="AL15" s="59">
        <f>SUM(AL10:AL14)</f>
        <v>-131</v>
      </c>
      <c r="AM15" s="59">
        <f t="shared" ref="AM15:AP15" si="14">SUM(AM10:AM14)</f>
        <v>-145</v>
      </c>
      <c r="AN15" s="59">
        <f t="shared" si="14"/>
        <v>-130</v>
      </c>
      <c r="AO15" s="59">
        <f t="shared" si="14"/>
        <v>-158</v>
      </c>
      <c r="AP15" s="59">
        <f t="shared" si="14"/>
        <v>-198</v>
      </c>
      <c r="AQ15" s="59">
        <f>SUM(AQ10:AQ14)</f>
        <v>-204</v>
      </c>
      <c r="AR15" s="210">
        <f t="shared" ref="AR15:AT15" si="15">SUM(AR10:AR14)</f>
        <v>-185</v>
      </c>
      <c r="AS15" s="210">
        <f t="shared" si="15"/>
        <v>-150</v>
      </c>
      <c r="AT15" s="230">
        <f t="shared" si="15"/>
        <v>-113</v>
      </c>
      <c r="AU15" s="255">
        <f t="shared" ref="AU15:AV15" si="16">SUM(AU10:AU14)</f>
        <v>-114</v>
      </c>
      <c r="AV15" s="230">
        <f t="shared" si="16"/>
        <v>-103</v>
      </c>
      <c r="AW15" s="230">
        <f t="shared" ref="AW15:BF15" si="17">SUM(AW10:AW14)</f>
        <v>-94</v>
      </c>
      <c r="AX15" s="230">
        <f t="shared" si="17"/>
        <v>-89</v>
      </c>
      <c r="AY15" s="230">
        <f t="shared" si="17"/>
        <v>-84</v>
      </c>
      <c r="AZ15" s="230">
        <f t="shared" si="17"/>
        <v>-75</v>
      </c>
      <c r="BA15" s="230">
        <f t="shared" si="17"/>
        <v>-72</v>
      </c>
      <c r="BB15" s="230">
        <f t="shared" si="17"/>
        <v>-49</v>
      </c>
      <c r="BC15" s="230">
        <f t="shared" si="17"/>
        <v>-13</v>
      </c>
      <c r="BD15" s="210">
        <f t="shared" si="17"/>
        <v>4</v>
      </c>
      <c r="BE15" s="153">
        <f t="shared" si="17"/>
        <v>-8</v>
      </c>
      <c r="BF15" s="146">
        <f t="shared" si="17"/>
        <v>0</v>
      </c>
    </row>
    <row r="16" spans="1:58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5"/>
      <c r="O16" s="63"/>
      <c r="P16" s="61"/>
      <c r="Q16" s="61"/>
      <c r="R16" s="61"/>
      <c r="S16" s="61"/>
      <c r="T16" s="61"/>
      <c r="U16" s="61"/>
      <c r="V16" s="211"/>
      <c r="W16" s="211"/>
      <c r="X16" s="150"/>
      <c r="Y16" s="256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157"/>
      <c r="AK16" s="63"/>
      <c r="AL16" s="64"/>
      <c r="AM16" s="65"/>
      <c r="AN16" s="65"/>
      <c r="AO16" s="65"/>
      <c r="AP16" s="65"/>
      <c r="AQ16" s="65"/>
      <c r="AR16" s="228"/>
      <c r="AS16" s="228"/>
      <c r="AT16" s="228"/>
      <c r="AU16" s="290"/>
      <c r="AV16" s="224"/>
      <c r="AW16" s="224"/>
      <c r="AX16" s="224"/>
      <c r="AY16" s="224"/>
      <c r="AZ16" s="224"/>
      <c r="BA16" s="224"/>
      <c r="BB16" s="224"/>
      <c r="BC16" s="224"/>
      <c r="BD16" s="224"/>
      <c r="BE16" s="206"/>
      <c r="BF16" s="128"/>
    </row>
    <row r="17" spans="1:58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2">
        <v>3475</v>
      </c>
      <c r="W17" s="212">
        <v>3266</v>
      </c>
      <c r="X17" s="151">
        <v>3362</v>
      </c>
      <c r="Y17" s="257">
        <v>3540</v>
      </c>
      <c r="Z17" s="203">
        <v>4089</v>
      </c>
      <c r="AA17" s="203">
        <v>3968</v>
      </c>
      <c r="AB17" s="203">
        <v>4308</v>
      </c>
      <c r="AC17" s="203">
        <v>4252</v>
      </c>
      <c r="AD17" s="203">
        <v>4310</v>
      </c>
      <c r="AE17" s="203">
        <v>3734</v>
      </c>
      <c r="AF17" s="203">
        <v>3582</v>
      </c>
      <c r="AG17" s="203">
        <v>3531</v>
      </c>
      <c r="AH17" s="203">
        <v>3277</v>
      </c>
      <c r="AI17" s="203">
        <v>2986</v>
      </c>
      <c r="AJ17" s="152"/>
      <c r="AK17" s="69" t="str">
        <f t="shared" ref="AK17:AT21" si="18">IF(C17=0,"0",C17-O17)</f>
        <v>0</v>
      </c>
      <c r="AL17" s="69" t="str">
        <f t="shared" si="18"/>
        <v>0</v>
      </c>
      <c r="AM17" s="69" t="str">
        <f t="shared" si="18"/>
        <v>0</v>
      </c>
      <c r="AN17" s="69" t="str">
        <f t="shared" si="18"/>
        <v>0</v>
      </c>
      <c r="AO17" s="67" t="str">
        <f t="shared" si="18"/>
        <v>0</v>
      </c>
      <c r="AP17" s="69" t="str">
        <f t="shared" si="18"/>
        <v>0</v>
      </c>
      <c r="AQ17" s="69" t="str">
        <f t="shared" si="18"/>
        <v>0</v>
      </c>
      <c r="AR17" s="203" t="str">
        <f t="shared" si="18"/>
        <v>0</v>
      </c>
      <c r="AS17" s="203" t="str">
        <f t="shared" si="18"/>
        <v>0</v>
      </c>
      <c r="AT17" s="203" t="str">
        <f t="shared" si="18"/>
        <v>0</v>
      </c>
      <c r="AU17" s="288" t="str">
        <f t="shared" ref="AU17:AU21" si="19">IF(M17=0,"0",M17-Y17)</f>
        <v>0</v>
      </c>
      <c r="AV17" s="223" t="str">
        <f t="shared" ref="AV17:AW21" si="20">IF(N17=0,"0",N17-Z17)</f>
        <v>0</v>
      </c>
      <c r="AW17" s="223">
        <f t="shared" si="20"/>
        <v>455</v>
      </c>
      <c r="AX17" s="223">
        <f t="shared" ref="AX17:AX21" si="21">IF(P17=0,"0",P17-AB17)</f>
        <v>224</v>
      </c>
      <c r="AY17" s="223">
        <f t="shared" ref="AY17:AY21" si="22">IF(Q17=0,"0",Q17-AC17)</f>
        <v>173</v>
      </c>
      <c r="AZ17" s="223">
        <f t="shared" ref="AZ17:AZ21" si="23">IF(R17=0,"0",R17-AD17)</f>
        <v>-93</v>
      </c>
      <c r="BA17" s="223">
        <f t="shared" ref="BA17:BA21" si="24">IF(S17=0,"0",S17-AE17)</f>
        <v>291</v>
      </c>
      <c r="BB17" s="223">
        <f t="shared" ref="BB17:BB21" si="25">IF(T17=0,"0",T17-AF17)</f>
        <v>317</v>
      </c>
      <c r="BC17" s="223">
        <f t="shared" ref="BC17:BC21" si="26">IF(U17=0,"0",U17-AG17)</f>
        <v>255</v>
      </c>
      <c r="BD17" s="223">
        <f t="shared" ref="BD17:BD21" si="27">IF(V17=0,"0",V17-AH17)</f>
        <v>198</v>
      </c>
      <c r="BE17" s="289">
        <f t="shared" ref="BE17:BE21" si="28">IF(W17=0,"0",W17-AI17)</f>
        <v>280</v>
      </c>
      <c r="BF17" s="306">
        <f t="shared" ref="BF17:BF21" si="29">IF(X17=0,"0",X17-AJ17)</f>
        <v>3362</v>
      </c>
    </row>
    <row r="18" spans="1:58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2">
        <v>2020</v>
      </c>
      <c r="W18" s="212">
        <v>1997</v>
      </c>
      <c r="X18" s="151">
        <v>2054</v>
      </c>
      <c r="Y18" s="257">
        <v>2167</v>
      </c>
      <c r="Z18" s="203">
        <v>2364</v>
      </c>
      <c r="AA18" s="203">
        <v>2399</v>
      </c>
      <c r="AB18" s="203">
        <v>2537</v>
      </c>
      <c r="AC18" s="203">
        <v>2525</v>
      </c>
      <c r="AD18" s="203">
        <v>2022</v>
      </c>
      <c r="AE18" s="203">
        <v>2306</v>
      </c>
      <c r="AF18" s="203">
        <v>2324</v>
      </c>
      <c r="AG18" s="203">
        <v>2300</v>
      </c>
      <c r="AH18" s="203">
        <v>2134</v>
      </c>
      <c r="AI18" s="203">
        <v>2152</v>
      </c>
      <c r="AJ18" s="152"/>
      <c r="AK18" s="69" t="str">
        <f t="shared" si="18"/>
        <v>0</v>
      </c>
      <c r="AL18" s="69" t="str">
        <f t="shared" si="18"/>
        <v>0</v>
      </c>
      <c r="AM18" s="69" t="str">
        <f t="shared" si="18"/>
        <v>0</v>
      </c>
      <c r="AN18" s="69" t="str">
        <f t="shared" si="18"/>
        <v>0</v>
      </c>
      <c r="AO18" s="67" t="str">
        <f t="shared" si="18"/>
        <v>0</v>
      </c>
      <c r="AP18" s="69" t="str">
        <f t="shared" si="18"/>
        <v>0</v>
      </c>
      <c r="AQ18" s="69" t="str">
        <f t="shared" si="18"/>
        <v>0</v>
      </c>
      <c r="AR18" s="203" t="str">
        <f t="shared" si="18"/>
        <v>0</v>
      </c>
      <c r="AS18" s="203" t="str">
        <f t="shared" si="18"/>
        <v>0</v>
      </c>
      <c r="AT18" s="203" t="str">
        <f t="shared" si="18"/>
        <v>0</v>
      </c>
      <c r="AU18" s="288" t="str">
        <f t="shared" si="19"/>
        <v>0</v>
      </c>
      <c r="AV18" s="223" t="str">
        <f t="shared" si="20"/>
        <v>0</v>
      </c>
      <c r="AW18" s="223">
        <f t="shared" si="20"/>
        <v>-85</v>
      </c>
      <c r="AX18" s="223">
        <f t="shared" si="21"/>
        <v>-201</v>
      </c>
      <c r="AY18" s="223">
        <f t="shared" si="22"/>
        <v>-230</v>
      </c>
      <c r="AZ18" s="223">
        <f t="shared" si="23"/>
        <v>-29</v>
      </c>
      <c r="BA18" s="223">
        <f t="shared" si="24"/>
        <v>-648</v>
      </c>
      <c r="BB18" s="223">
        <f t="shared" si="25"/>
        <v>-536</v>
      </c>
      <c r="BC18" s="223">
        <f t="shared" si="26"/>
        <v>-427</v>
      </c>
      <c r="BD18" s="223">
        <f t="shared" si="27"/>
        <v>-114</v>
      </c>
      <c r="BE18" s="289">
        <f t="shared" si="28"/>
        <v>-155</v>
      </c>
      <c r="BF18" s="306">
        <f t="shared" si="29"/>
        <v>2054</v>
      </c>
    </row>
    <row r="19" spans="1:58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2">
        <v>222</v>
      </c>
      <c r="W19" s="212">
        <v>241</v>
      </c>
      <c r="X19" s="151">
        <v>238</v>
      </c>
      <c r="Y19" s="257">
        <v>232</v>
      </c>
      <c r="Z19" s="203">
        <v>253</v>
      </c>
      <c r="AA19" s="203">
        <v>227</v>
      </c>
      <c r="AB19" s="203">
        <v>267</v>
      </c>
      <c r="AC19" s="203">
        <v>240</v>
      </c>
      <c r="AD19" s="203">
        <v>235</v>
      </c>
      <c r="AE19" s="203">
        <v>230</v>
      </c>
      <c r="AF19" s="203">
        <v>215</v>
      </c>
      <c r="AG19" s="203">
        <v>207</v>
      </c>
      <c r="AH19" s="203">
        <v>211</v>
      </c>
      <c r="AI19" s="203">
        <v>229</v>
      </c>
      <c r="AJ19" s="152"/>
      <c r="AK19" s="69" t="str">
        <f t="shared" si="18"/>
        <v>0</v>
      </c>
      <c r="AL19" s="69" t="str">
        <f t="shared" si="18"/>
        <v>0</v>
      </c>
      <c r="AM19" s="69" t="str">
        <f t="shared" si="18"/>
        <v>0</v>
      </c>
      <c r="AN19" s="69" t="str">
        <f t="shared" si="18"/>
        <v>0</v>
      </c>
      <c r="AO19" s="67" t="str">
        <f t="shared" si="18"/>
        <v>0</v>
      </c>
      <c r="AP19" s="69" t="str">
        <f t="shared" si="18"/>
        <v>0</v>
      </c>
      <c r="AQ19" s="69" t="str">
        <f t="shared" si="18"/>
        <v>0</v>
      </c>
      <c r="AR19" s="203" t="str">
        <f t="shared" si="18"/>
        <v>0</v>
      </c>
      <c r="AS19" s="203" t="str">
        <f t="shared" si="18"/>
        <v>0</v>
      </c>
      <c r="AT19" s="203" t="str">
        <f t="shared" si="18"/>
        <v>0</v>
      </c>
      <c r="AU19" s="288" t="str">
        <f t="shared" si="19"/>
        <v>0</v>
      </c>
      <c r="AV19" s="223" t="str">
        <f t="shared" si="20"/>
        <v>0</v>
      </c>
      <c r="AW19" s="223">
        <f t="shared" si="20"/>
        <v>55</v>
      </c>
      <c r="AX19" s="223">
        <f t="shared" si="21"/>
        <v>115</v>
      </c>
      <c r="AY19" s="223">
        <f t="shared" si="22"/>
        <v>85</v>
      </c>
      <c r="AZ19" s="223">
        <f t="shared" si="23"/>
        <v>45</v>
      </c>
      <c r="BA19" s="223">
        <f t="shared" si="24"/>
        <v>40</v>
      </c>
      <c r="BB19" s="223">
        <f t="shared" si="25"/>
        <v>48</v>
      </c>
      <c r="BC19" s="223">
        <f t="shared" si="26"/>
        <v>44</v>
      </c>
      <c r="BD19" s="223">
        <f t="shared" si="27"/>
        <v>11</v>
      </c>
      <c r="BE19" s="289">
        <f t="shared" si="28"/>
        <v>12</v>
      </c>
      <c r="BF19" s="306">
        <f t="shared" si="29"/>
        <v>238</v>
      </c>
    </row>
    <row r="20" spans="1:58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2">
        <v>30</v>
      </c>
      <c r="W20" s="212">
        <v>35</v>
      </c>
      <c r="X20" s="151">
        <v>34</v>
      </c>
      <c r="Y20" s="257">
        <v>33</v>
      </c>
      <c r="Z20" s="203">
        <v>37</v>
      </c>
      <c r="AA20" s="203">
        <v>29</v>
      </c>
      <c r="AB20" s="203">
        <v>40</v>
      </c>
      <c r="AC20" s="203">
        <v>45</v>
      </c>
      <c r="AD20" s="203">
        <v>30</v>
      </c>
      <c r="AE20" s="203">
        <v>42</v>
      </c>
      <c r="AF20" s="203">
        <v>37</v>
      </c>
      <c r="AG20" s="203">
        <v>31</v>
      </c>
      <c r="AH20" s="203">
        <v>37</v>
      </c>
      <c r="AI20" s="203">
        <v>32</v>
      </c>
      <c r="AJ20" s="152"/>
      <c r="AK20" s="69" t="str">
        <f t="shared" si="18"/>
        <v>0</v>
      </c>
      <c r="AL20" s="69" t="str">
        <f t="shared" si="18"/>
        <v>0</v>
      </c>
      <c r="AM20" s="69" t="str">
        <f t="shared" si="18"/>
        <v>0</v>
      </c>
      <c r="AN20" s="69" t="str">
        <f t="shared" si="18"/>
        <v>0</v>
      </c>
      <c r="AO20" s="67" t="str">
        <f t="shared" si="18"/>
        <v>0</v>
      </c>
      <c r="AP20" s="69" t="str">
        <f t="shared" si="18"/>
        <v>0</v>
      </c>
      <c r="AQ20" s="69" t="str">
        <f t="shared" si="18"/>
        <v>0</v>
      </c>
      <c r="AR20" s="203" t="str">
        <f t="shared" si="18"/>
        <v>0</v>
      </c>
      <c r="AS20" s="203" t="str">
        <f t="shared" si="18"/>
        <v>0</v>
      </c>
      <c r="AT20" s="203" t="str">
        <f t="shared" si="18"/>
        <v>0</v>
      </c>
      <c r="AU20" s="288" t="str">
        <f t="shared" si="19"/>
        <v>0</v>
      </c>
      <c r="AV20" s="223" t="str">
        <f t="shared" si="20"/>
        <v>0</v>
      </c>
      <c r="AW20" s="223">
        <f t="shared" si="20"/>
        <v>18</v>
      </c>
      <c r="AX20" s="223">
        <f t="shared" si="21"/>
        <v>25</v>
      </c>
      <c r="AY20" s="223">
        <f t="shared" si="22"/>
        <v>7</v>
      </c>
      <c r="AZ20" s="223">
        <f t="shared" si="23"/>
        <v>22</v>
      </c>
      <c r="BA20" s="223">
        <f t="shared" si="24"/>
        <v>0</v>
      </c>
      <c r="BB20" s="223">
        <f t="shared" si="25"/>
        <v>8</v>
      </c>
      <c r="BC20" s="223">
        <f t="shared" si="26"/>
        <v>9</v>
      </c>
      <c r="BD20" s="223">
        <f t="shared" si="27"/>
        <v>-7</v>
      </c>
      <c r="BE20" s="289">
        <f t="shared" si="28"/>
        <v>3</v>
      </c>
      <c r="BF20" s="306">
        <f t="shared" si="29"/>
        <v>34</v>
      </c>
    </row>
    <row r="21" spans="1:58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2">
        <v>4</v>
      </c>
      <c r="W21" s="212">
        <v>5</v>
      </c>
      <c r="X21" s="151">
        <v>4</v>
      </c>
      <c r="Y21" s="257">
        <v>5</v>
      </c>
      <c r="Z21" s="203">
        <v>5</v>
      </c>
      <c r="AA21" s="203">
        <v>5</v>
      </c>
      <c r="AB21" s="203">
        <v>7</v>
      </c>
      <c r="AC21" s="203">
        <v>11</v>
      </c>
      <c r="AD21" s="203">
        <v>6</v>
      </c>
      <c r="AE21" s="203">
        <v>7</v>
      </c>
      <c r="AF21" s="203">
        <v>9</v>
      </c>
      <c r="AG21" s="203">
        <v>7</v>
      </c>
      <c r="AH21" s="203">
        <v>8</v>
      </c>
      <c r="AI21" s="203">
        <v>8</v>
      </c>
      <c r="AJ21" s="152"/>
      <c r="AK21" s="69" t="str">
        <f t="shared" si="18"/>
        <v>0</v>
      </c>
      <c r="AL21" s="69" t="str">
        <f t="shared" si="18"/>
        <v>0</v>
      </c>
      <c r="AM21" s="69" t="str">
        <f t="shared" si="18"/>
        <v>0</v>
      </c>
      <c r="AN21" s="69" t="str">
        <f t="shared" si="18"/>
        <v>0</v>
      </c>
      <c r="AO21" s="67" t="str">
        <f t="shared" si="18"/>
        <v>0</v>
      </c>
      <c r="AP21" s="69" t="str">
        <f t="shared" si="18"/>
        <v>0</v>
      </c>
      <c r="AQ21" s="69" t="str">
        <f t="shared" si="18"/>
        <v>0</v>
      </c>
      <c r="AR21" s="203" t="str">
        <f t="shared" si="18"/>
        <v>0</v>
      </c>
      <c r="AS21" s="203" t="str">
        <f t="shared" si="18"/>
        <v>0</v>
      </c>
      <c r="AT21" s="203" t="str">
        <f t="shared" si="18"/>
        <v>0</v>
      </c>
      <c r="AU21" s="288" t="str">
        <f t="shared" si="19"/>
        <v>0</v>
      </c>
      <c r="AV21" s="223" t="str">
        <f t="shared" si="20"/>
        <v>0</v>
      </c>
      <c r="AW21" s="223">
        <f t="shared" si="20"/>
        <v>4</v>
      </c>
      <c r="AX21" s="223">
        <f t="shared" si="21"/>
        <v>2</v>
      </c>
      <c r="AY21" s="223">
        <f t="shared" si="22"/>
        <v>-7</v>
      </c>
      <c r="AZ21" s="223">
        <f t="shared" si="23"/>
        <v>-1</v>
      </c>
      <c r="BA21" s="223">
        <f t="shared" si="24"/>
        <v>-3</v>
      </c>
      <c r="BB21" s="223">
        <f t="shared" si="25"/>
        <v>-6</v>
      </c>
      <c r="BC21" s="223">
        <f t="shared" si="26"/>
        <v>-4</v>
      </c>
      <c r="BD21" s="223">
        <f t="shared" si="27"/>
        <v>-4</v>
      </c>
      <c r="BE21" s="289">
        <f t="shared" si="28"/>
        <v>-3</v>
      </c>
      <c r="BF21" s="306">
        <f t="shared" si="29"/>
        <v>4</v>
      </c>
    </row>
    <row r="22" spans="1:58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30">SUM(O17:O21)</f>
        <v>7075</v>
      </c>
      <c r="P22" s="69">
        <f t="shared" si="30"/>
        <v>7324</v>
      </c>
      <c r="Q22" s="69">
        <f t="shared" si="30"/>
        <v>7101</v>
      </c>
      <c r="R22" s="69">
        <f t="shared" si="30"/>
        <v>6547</v>
      </c>
      <c r="S22" s="69">
        <f t="shared" si="30"/>
        <v>5999</v>
      </c>
      <c r="T22" s="69">
        <f t="shared" si="30"/>
        <v>5998</v>
      </c>
      <c r="U22" s="69">
        <f t="shared" si="30"/>
        <v>5953</v>
      </c>
      <c r="V22" s="203">
        <f t="shared" si="30"/>
        <v>5751</v>
      </c>
      <c r="W22" s="203">
        <v>5544</v>
      </c>
      <c r="X22" s="151">
        <v>5692</v>
      </c>
      <c r="Y22" s="257">
        <v>5977</v>
      </c>
      <c r="Z22" s="203">
        <v>6748</v>
      </c>
      <c r="AA22" s="203">
        <v>6628</v>
      </c>
      <c r="AB22" s="203">
        <v>7159</v>
      </c>
      <c r="AC22" s="203">
        <v>7073</v>
      </c>
      <c r="AD22" s="203">
        <v>6603</v>
      </c>
      <c r="AE22" s="203">
        <v>6319</v>
      </c>
      <c r="AF22" s="203">
        <v>6167</v>
      </c>
      <c r="AG22" s="203">
        <v>6076</v>
      </c>
      <c r="AH22" s="203">
        <v>5667</v>
      </c>
      <c r="AI22" s="203">
        <v>5407</v>
      </c>
      <c r="AJ22" s="152"/>
      <c r="AK22" s="69">
        <f t="shared" ref="AK22:AS22" si="31">IF(C22=0,"0",C22-O22)</f>
        <v>-211</v>
      </c>
      <c r="AL22" s="69">
        <f t="shared" si="31"/>
        <v>-183</v>
      </c>
      <c r="AM22" s="69">
        <f t="shared" si="31"/>
        <v>-51</v>
      </c>
      <c r="AN22" s="69">
        <f t="shared" si="31"/>
        <v>381</v>
      </c>
      <c r="AO22" s="67">
        <f t="shared" si="31"/>
        <v>392</v>
      </c>
      <c r="AP22" s="69">
        <f t="shared" si="31"/>
        <v>286</v>
      </c>
      <c r="AQ22" s="69">
        <f t="shared" si="31"/>
        <v>-6</v>
      </c>
      <c r="AR22" s="203">
        <f t="shared" si="31"/>
        <v>-403</v>
      </c>
      <c r="AS22" s="203">
        <f t="shared" si="31"/>
        <v>111</v>
      </c>
      <c r="AT22" s="203">
        <f>IF(X22=0,"0",L22-X22)</f>
        <v>-107</v>
      </c>
      <c r="AU22" s="288">
        <f t="shared" ref="AU22:AV22" si="32">IF(Y22=0,"0",M22-Y22)</f>
        <v>59</v>
      </c>
      <c r="AV22" s="223">
        <f t="shared" si="32"/>
        <v>-50</v>
      </c>
      <c r="AW22" s="223">
        <f>SUM(AW17:AW21)</f>
        <v>447</v>
      </c>
      <c r="AX22" s="223">
        <f t="shared" ref="AX22:BF22" si="33">SUM(AX17:AX21)</f>
        <v>165</v>
      </c>
      <c r="AY22" s="223">
        <f t="shared" si="33"/>
        <v>28</v>
      </c>
      <c r="AZ22" s="223">
        <f t="shared" si="33"/>
        <v>-56</v>
      </c>
      <c r="BA22" s="223">
        <f t="shared" si="33"/>
        <v>-320</v>
      </c>
      <c r="BB22" s="223">
        <f t="shared" si="33"/>
        <v>-169</v>
      </c>
      <c r="BC22" s="223">
        <f t="shared" si="33"/>
        <v>-123</v>
      </c>
      <c r="BD22" s="223">
        <f t="shared" si="33"/>
        <v>84</v>
      </c>
      <c r="BE22" s="289">
        <f t="shared" si="33"/>
        <v>137</v>
      </c>
      <c r="BF22" s="306">
        <f t="shared" si="33"/>
        <v>5692</v>
      </c>
    </row>
    <row r="23" spans="1:58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2"/>
      <c r="W23" s="212"/>
      <c r="X23" s="151"/>
      <c r="Y23" s="257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151"/>
      <c r="AK23" s="240"/>
      <c r="AL23" s="70"/>
      <c r="AM23" s="71"/>
      <c r="AN23" s="71"/>
      <c r="AO23" s="71"/>
      <c r="AP23" s="71"/>
      <c r="AQ23" s="71"/>
      <c r="AR23" s="238"/>
      <c r="AS23" s="238"/>
      <c r="AT23" s="238"/>
      <c r="AU23" s="295"/>
      <c r="AV23" s="192"/>
      <c r="AW23" s="192"/>
      <c r="AX23" s="192"/>
      <c r="AY23" s="192"/>
      <c r="AZ23" s="192"/>
      <c r="BA23" s="192"/>
      <c r="BB23" s="192"/>
      <c r="BC23" s="192"/>
      <c r="BD23" s="192"/>
      <c r="BE23" s="205"/>
      <c r="BF23" s="125"/>
    </row>
    <row r="24" spans="1:58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2">
        <v>1001</v>
      </c>
      <c r="W24" s="212">
        <v>945</v>
      </c>
      <c r="X24" s="151">
        <v>1036</v>
      </c>
      <c r="Y24" s="257">
        <v>1333</v>
      </c>
      <c r="Z24" s="203">
        <v>1786</v>
      </c>
      <c r="AA24" s="203">
        <v>1494</v>
      </c>
      <c r="AB24" s="203">
        <v>1435</v>
      </c>
      <c r="AC24" s="203">
        <v>1088</v>
      </c>
      <c r="AD24" s="203">
        <v>1016</v>
      </c>
      <c r="AE24" s="203">
        <v>1096</v>
      </c>
      <c r="AF24" s="203">
        <v>1173</v>
      </c>
      <c r="AG24" s="203">
        <v>1279</v>
      </c>
      <c r="AH24" s="203">
        <v>1217</v>
      </c>
      <c r="AI24" s="203">
        <v>1083</v>
      </c>
      <c r="AJ24" s="152"/>
      <c r="AK24" s="69" t="str">
        <f t="shared" ref="AK24:AT28" si="34">IF(C24=0,"0",C24-O24)</f>
        <v>0</v>
      </c>
      <c r="AL24" s="69" t="str">
        <f t="shared" si="34"/>
        <v>0</v>
      </c>
      <c r="AM24" s="69" t="str">
        <f t="shared" si="34"/>
        <v>0</v>
      </c>
      <c r="AN24" s="69" t="str">
        <f t="shared" si="34"/>
        <v>0</v>
      </c>
      <c r="AO24" s="67" t="str">
        <f t="shared" si="34"/>
        <v>0</v>
      </c>
      <c r="AP24" s="69" t="str">
        <f t="shared" si="34"/>
        <v>0</v>
      </c>
      <c r="AQ24" s="69" t="str">
        <f t="shared" si="34"/>
        <v>0</v>
      </c>
      <c r="AR24" s="203" t="str">
        <f t="shared" si="34"/>
        <v>0</v>
      </c>
      <c r="AS24" s="203" t="str">
        <f t="shared" si="34"/>
        <v>0</v>
      </c>
      <c r="AT24" s="203" t="str">
        <f t="shared" si="34"/>
        <v>0</v>
      </c>
      <c r="AU24" s="288" t="str">
        <f t="shared" ref="AU24:AU28" si="35">IF(M24=0,"0",M24-Y24)</f>
        <v>0</v>
      </c>
      <c r="AV24" s="223" t="str">
        <f t="shared" ref="AV24:AW28" si="36">IF(N24=0,"0",N24-Z24)</f>
        <v>0</v>
      </c>
      <c r="AW24" s="223">
        <f t="shared" si="36"/>
        <v>548</v>
      </c>
      <c r="AX24" s="223">
        <f t="shared" ref="AX24:AX28" si="37">IF(P24=0,"0",P24-AB24)</f>
        <v>235</v>
      </c>
      <c r="AY24" s="223">
        <f t="shared" ref="AY24:AY28" si="38">IF(Q24=0,"0",Q24-AC24)</f>
        <v>223</v>
      </c>
      <c r="AZ24" s="223">
        <f t="shared" ref="AZ24:AZ28" si="39">IF(R24=0,"0",R24-AD24)</f>
        <v>96</v>
      </c>
      <c r="BA24" s="223">
        <f t="shared" ref="BA24:BA28" si="40">IF(S24=0,"0",S24-AE24)</f>
        <v>-5</v>
      </c>
      <c r="BB24" s="223">
        <f t="shared" ref="BB24:BB28" si="41">IF(T24=0,"0",T24-AF24)</f>
        <v>-29</v>
      </c>
      <c r="BC24" s="223">
        <f t="shared" ref="BC24:BC28" si="42">IF(U24=0,"0",U24-AG24)</f>
        <v>-160</v>
      </c>
      <c r="BD24" s="223">
        <f t="shared" ref="BD24:BD28" si="43">IF(V24=0,"0",V24-AH24)</f>
        <v>-216</v>
      </c>
      <c r="BE24" s="289">
        <f t="shared" ref="BE24:BE28" si="44">IF(W24=0,"0",W24-AI24)</f>
        <v>-138</v>
      </c>
      <c r="BF24" s="306">
        <f t="shared" ref="BF24:BF28" si="45">IF(X24=0,"0",X24-AJ24)</f>
        <v>1036</v>
      </c>
    </row>
    <row r="25" spans="1:58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2">
        <v>251</v>
      </c>
      <c r="W25" s="212">
        <v>202</v>
      </c>
      <c r="X25" s="151">
        <v>276</v>
      </c>
      <c r="Y25" s="257">
        <v>365</v>
      </c>
      <c r="Z25" s="203">
        <v>451</v>
      </c>
      <c r="AA25" s="203">
        <v>392</v>
      </c>
      <c r="AB25" s="203">
        <v>396</v>
      </c>
      <c r="AC25" s="203">
        <v>284</v>
      </c>
      <c r="AD25" s="203">
        <v>214</v>
      </c>
      <c r="AE25" s="203">
        <v>245</v>
      </c>
      <c r="AF25" s="203">
        <v>309</v>
      </c>
      <c r="AG25" s="203">
        <v>270</v>
      </c>
      <c r="AH25" s="203">
        <v>301</v>
      </c>
      <c r="AI25" s="203">
        <v>298</v>
      </c>
      <c r="AJ25" s="152"/>
      <c r="AK25" s="69" t="str">
        <f t="shared" si="34"/>
        <v>0</v>
      </c>
      <c r="AL25" s="69" t="str">
        <f t="shared" si="34"/>
        <v>0</v>
      </c>
      <c r="AM25" s="69" t="str">
        <f t="shared" si="34"/>
        <v>0</v>
      </c>
      <c r="AN25" s="69" t="str">
        <f t="shared" si="34"/>
        <v>0</v>
      </c>
      <c r="AO25" s="67" t="str">
        <f t="shared" si="34"/>
        <v>0</v>
      </c>
      <c r="AP25" s="69" t="str">
        <f t="shared" si="34"/>
        <v>0</v>
      </c>
      <c r="AQ25" s="69" t="str">
        <f t="shared" si="34"/>
        <v>0</v>
      </c>
      <c r="AR25" s="203" t="str">
        <f t="shared" si="34"/>
        <v>0</v>
      </c>
      <c r="AS25" s="203" t="str">
        <f t="shared" si="34"/>
        <v>0</v>
      </c>
      <c r="AT25" s="203" t="str">
        <f t="shared" si="34"/>
        <v>0</v>
      </c>
      <c r="AU25" s="288" t="str">
        <f t="shared" si="35"/>
        <v>0</v>
      </c>
      <c r="AV25" s="223" t="str">
        <f t="shared" si="36"/>
        <v>0</v>
      </c>
      <c r="AW25" s="223">
        <f t="shared" si="36"/>
        <v>-34</v>
      </c>
      <c r="AX25" s="223">
        <f t="shared" si="37"/>
        <v>-109</v>
      </c>
      <c r="AY25" s="223">
        <f t="shared" si="38"/>
        <v>-89</v>
      </c>
      <c r="AZ25" s="223">
        <f t="shared" si="39"/>
        <v>-27</v>
      </c>
      <c r="BA25" s="223">
        <f t="shared" si="40"/>
        <v>-98</v>
      </c>
      <c r="BB25" s="223">
        <f t="shared" si="41"/>
        <v>-110</v>
      </c>
      <c r="BC25" s="223">
        <f t="shared" si="42"/>
        <v>26</v>
      </c>
      <c r="BD25" s="223">
        <f t="shared" si="43"/>
        <v>-50</v>
      </c>
      <c r="BE25" s="289">
        <f t="shared" si="44"/>
        <v>-96</v>
      </c>
      <c r="BF25" s="306">
        <f t="shared" si="45"/>
        <v>276</v>
      </c>
    </row>
    <row r="26" spans="1:58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2">
        <v>105</v>
      </c>
      <c r="W26" s="212">
        <v>125</v>
      </c>
      <c r="X26" s="151">
        <v>117</v>
      </c>
      <c r="Y26" s="257">
        <v>123</v>
      </c>
      <c r="Z26" s="203">
        <v>150</v>
      </c>
      <c r="AA26" s="203">
        <v>122</v>
      </c>
      <c r="AB26" s="203">
        <v>159</v>
      </c>
      <c r="AC26" s="203">
        <v>110</v>
      </c>
      <c r="AD26" s="203">
        <v>109</v>
      </c>
      <c r="AE26" s="203">
        <v>102</v>
      </c>
      <c r="AF26" s="203">
        <v>106</v>
      </c>
      <c r="AG26" s="203">
        <v>109</v>
      </c>
      <c r="AH26" s="203">
        <v>116</v>
      </c>
      <c r="AI26" s="203">
        <v>134</v>
      </c>
      <c r="AJ26" s="152"/>
      <c r="AK26" s="69" t="str">
        <f t="shared" si="34"/>
        <v>0</v>
      </c>
      <c r="AL26" s="69" t="str">
        <f t="shared" si="34"/>
        <v>0</v>
      </c>
      <c r="AM26" s="69" t="str">
        <f t="shared" si="34"/>
        <v>0</v>
      </c>
      <c r="AN26" s="69" t="str">
        <f t="shared" si="34"/>
        <v>0</v>
      </c>
      <c r="AO26" s="67" t="str">
        <f t="shared" si="34"/>
        <v>0</v>
      </c>
      <c r="AP26" s="69" t="str">
        <f t="shared" si="34"/>
        <v>0</v>
      </c>
      <c r="AQ26" s="69" t="str">
        <f t="shared" si="34"/>
        <v>0</v>
      </c>
      <c r="AR26" s="203" t="str">
        <f t="shared" si="34"/>
        <v>0</v>
      </c>
      <c r="AS26" s="203" t="str">
        <f t="shared" si="34"/>
        <v>0</v>
      </c>
      <c r="AT26" s="203" t="str">
        <f t="shared" si="34"/>
        <v>0</v>
      </c>
      <c r="AU26" s="288" t="str">
        <f t="shared" si="35"/>
        <v>0</v>
      </c>
      <c r="AV26" s="223" t="str">
        <f t="shared" si="36"/>
        <v>0</v>
      </c>
      <c r="AW26" s="223">
        <f t="shared" si="36"/>
        <v>60</v>
      </c>
      <c r="AX26" s="223">
        <f t="shared" si="37"/>
        <v>43</v>
      </c>
      <c r="AY26" s="223">
        <f t="shared" si="38"/>
        <v>8</v>
      </c>
      <c r="AZ26" s="223">
        <f t="shared" si="39"/>
        <v>-6</v>
      </c>
      <c r="BA26" s="223">
        <f t="shared" si="40"/>
        <v>5</v>
      </c>
      <c r="BB26" s="223">
        <f t="shared" si="41"/>
        <v>-4</v>
      </c>
      <c r="BC26" s="223">
        <f t="shared" si="42"/>
        <v>-23</v>
      </c>
      <c r="BD26" s="223">
        <f t="shared" si="43"/>
        <v>-11</v>
      </c>
      <c r="BE26" s="289">
        <f t="shared" si="44"/>
        <v>-9</v>
      </c>
      <c r="BF26" s="306">
        <f t="shared" si="45"/>
        <v>117</v>
      </c>
    </row>
    <row r="27" spans="1:58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2">
        <v>27</v>
      </c>
      <c r="W27" s="212">
        <v>31</v>
      </c>
      <c r="X27" s="151">
        <v>28</v>
      </c>
      <c r="Y27" s="257">
        <v>24</v>
      </c>
      <c r="Z27" s="203">
        <v>29</v>
      </c>
      <c r="AA27" s="203">
        <v>19</v>
      </c>
      <c r="AB27" s="203">
        <v>28</v>
      </c>
      <c r="AC27" s="203">
        <v>26</v>
      </c>
      <c r="AD27" s="203">
        <v>16</v>
      </c>
      <c r="AE27" s="203">
        <v>25</v>
      </c>
      <c r="AF27" s="203">
        <v>21</v>
      </c>
      <c r="AG27" s="203">
        <v>25</v>
      </c>
      <c r="AH27" s="203">
        <v>28</v>
      </c>
      <c r="AI27" s="203">
        <v>26</v>
      </c>
      <c r="AJ27" s="152"/>
      <c r="AK27" s="69" t="str">
        <f t="shared" si="34"/>
        <v>0</v>
      </c>
      <c r="AL27" s="69" t="str">
        <f t="shared" si="34"/>
        <v>0</v>
      </c>
      <c r="AM27" s="69" t="str">
        <f t="shared" si="34"/>
        <v>0</v>
      </c>
      <c r="AN27" s="69" t="str">
        <f t="shared" si="34"/>
        <v>0</v>
      </c>
      <c r="AO27" s="67" t="str">
        <f t="shared" si="34"/>
        <v>0</v>
      </c>
      <c r="AP27" s="69" t="str">
        <f t="shared" si="34"/>
        <v>0</v>
      </c>
      <c r="AQ27" s="69" t="str">
        <f t="shared" si="34"/>
        <v>0</v>
      </c>
      <c r="AR27" s="203" t="str">
        <f t="shared" si="34"/>
        <v>0</v>
      </c>
      <c r="AS27" s="203" t="str">
        <f t="shared" si="34"/>
        <v>0</v>
      </c>
      <c r="AT27" s="203" t="str">
        <f t="shared" si="34"/>
        <v>0</v>
      </c>
      <c r="AU27" s="288" t="str">
        <f t="shared" si="35"/>
        <v>0</v>
      </c>
      <c r="AV27" s="223" t="str">
        <f t="shared" si="36"/>
        <v>0</v>
      </c>
      <c r="AW27" s="223">
        <f t="shared" si="36"/>
        <v>18</v>
      </c>
      <c r="AX27" s="223">
        <f t="shared" si="37"/>
        <v>9</v>
      </c>
      <c r="AY27" s="223">
        <f t="shared" si="38"/>
        <v>2</v>
      </c>
      <c r="AZ27" s="223">
        <f t="shared" si="39"/>
        <v>11</v>
      </c>
      <c r="BA27" s="223">
        <f t="shared" si="40"/>
        <v>1</v>
      </c>
      <c r="BB27" s="223">
        <f t="shared" si="41"/>
        <v>1</v>
      </c>
      <c r="BC27" s="223">
        <f t="shared" si="42"/>
        <v>2</v>
      </c>
      <c r="BD27" s="223">
        <f t="shared" si="43"/>
        <v>-1</v>
      </c>
      <c r="BE27" s="289">
        <f t="shared" si="44"/>
        <v>5</v>
      </c>
      <c r="BF27" s="306">
        <f t="shared" si="45"/>
        <v>28</v>
      </c>
    </row>
    <row r="28" spans="1:58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2">
        <v>4</v>
      </c>
      <c r="W28" s="212">
        <v>4</v>
      </c>
      <c r="X28" s="151">
        <v>4</v>
      </c>
      <c r="Y28" s="257">
        <v>5</v>
      </c>
      <c r="Z28" s="203">
        <v>4</v>
      </c>
      <c r="AA28" s="203">
        <v>5</v>
      </c>
      <c r="AB28" s="203">
        <v>6</v>
      </c>
      <c r="AC28" s="203">
        <v>8</v>
      </c>
      <c r="AD28" s="203">
        <v>3</v>
      </c>
      <c r="AE28" s="203">
        <v>4</v>
      </c>
      <c r="AF28" s="203">
        <v>6</v>
      </c>
      <c r="AG28" s="203">
        <v>3</v>
      </c>
      <c r="AH28" s="203">
        <v>4</v>
      </c>
      <c r="AI28" s="203">
        <v>5</v>
      </c>
      <c r="AJ28" s="152"/>
      <c r="AK28" s="69" t="str">
        <f t="shared" si="34"/>
        <v>0</v>
      </c>
      <c r="AL28" s="69" t="str">
        <f t="shared" si="34"/>
        <v>0</v>
      </c>
      <c r="AM28" s="69" t="str">
        <f t="shared" si="34"/>
        <v>0</v>
      </c>
      <c r="AN28" s="69" t="str">
        <f t="shared" si="34"/>
        <v>0</v>
      </c>
      <c r="AO28" s="67" t="str">
        <f t="shared" si="34"/>
        <v>0</v>
      </c>
      <c r="AP28" s="69" t="str">
        <f t="shared" si="34"/>
        <v>0</v>
      </c>
      <c r="AQ28" s="69" t="str">
        <f t="shared" si="34"/>
        <v>0</v>
      </c>
      <c r="AR28" s="203" t="str">
        <f t="shared" si="34"/>
        <v>0</v>
      </c>
      <c r="AS28" s="203" t="str">
        <f t="shared" si="34"/>
        <v>0</v>
      </c>
      <c r="AT28" s="203" t="str">
        <f t="shared" si="34"/>
        <v>0</v>
      </c>
      <c r="AU28" s="288" t="str">
        <f t="shared" si="35"/>
        <v>0</v>
      </c>
      <c r="AV28" s="223" t="str">
        <f t="shared" si="36"/>
        <v>0</v>
      </c>
      <c r="AW28" s="223">
        <f t="shared" si="36"/>
        <v>-1</v>
      </c>
      <c r="AX28" s="223">
        <f t="shared" si="37"/>
        <v>0</v>
      </c>
      <c r="AY28" s="223">
        <f t="shared" si="38"/>
        <v>-5</v>
      </c>
      <c r="AZ28" s="223">
        <f t="shared" si="39"/>
        <v>2</v>
      </c>
      <c r="BA28" s="223">
        <f t="shared" si="40"/>
        <v>0</v>
      </c>
      <c r="BB28" s="223">
        <f t="shared" si="41"/>
        <v>-3</v>
      </c>
      <c r="BC28" s="223">
        <f t="shared" si="42"/>
        <v>0</v>
      </c>
      <c r="BD28" s="223">
        <f t="shared" si="43"/>
        <v>0</v>
      </c>
      <c r="BE28" s="289">
        <f t="shared" si="44"/>
        <v>-1</v>
      </c>
      <c r="BF28" s="306">
        <f t="shared" si="45"/>
        <v>4</v>
      </c>
    </row>
    <row r="29" spans="1:58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46">SUM(O24:O28)</f>
        <v>2623</v>
      </c>
      <c r="P29" s="69">
        <f t="shared" si="46"/>
        <v>2202</v>
      </c>
      <c r="Q29" s="69">
        <f t="shared" si="46"/>
        <v>1655</v>
      </c>
      <c r="R29" s="69">
        <f t="shared" si="46"/>
        <v>1434</v>
      </c>
      <c r="S29" s="69">
        <f t="shared" si="46"/>
        <v>1375</v>
      </c>
      <c r="T29" s="69">
        <f t="shared" si="46"/>
        <v>1470</v>
      </c>
      <c r="U29" s="69">
        <f t="shared" si="46"/>
        <v>1531</v>
      </c>
      <c r="V29" s="203">
        <f t="shared" si="46"/>
        <v>1388</v>
      </c>
      <c r="W29" s="203">
        <v>1307</v>
      </c>
      <c r="X29" s="152">
        <v>1461</v>
      </c>
      <c r="Y29" s="257">
        <v>1850</v>
      </c>
      <c r="Z29" s="203">
        <v>2420</v>
      </c>
      <c r="AA29" s="203">
        <v>2032</v>
      </c>
      <c r="AB29" s="203">
        <v>2024</v>
      </c>
      <c r="AC29" s="203">
        <v>1516</v>
      </c>
      <c r="AD29" s="203">
        <v>1358</v>
      </c>
      <c r="AE29" s="203">
        <v>1472</v>
      </c>
      <c r="AF29" s="203">
        <v>1615</v>
      </c>
      <c r="AG29" s="203">
        <v>1686</v>
      </c>
      <c r="AH29" s="203">
        <v>1666</v>
      </c>
      <c r="AI29" s="203">
        <v>1546</v>
      </c>
      <c r="AJ29" s="152"/>
      <c r="AK29" s="69">
        <f t="shared" ref="AK29:AS29" si="47">IF(C29=0,"0",C29-O29)</f>
        <v>-134</v>
      </c>
      <c r="AL29" s="69">
        <f t="shared" si="47"/>
        <v>309</v>
      </c>
      <c r="AM29" s="69">
        <f t="shared" si="47"/>
        <v>593</v>
      </c>
      <c r="AN29" s="69">
        <f t="shared" si="47"/>
        <v>604</v>
      </c>
      <c r="AO29" s="67">
        <f t="shared" si="47"/>
        <v>296</v>
      </c>
      <c r="AP29" s="69">
        <f t="shared" si="47"/>
        <v>321</v>
      </c>
      <c r="AQ29" s="69">
        <f t="shared" si="47"/>
        <v>262</v>
      </c>
      <c r="AR29" s="203">
        <f t="shared" si="47"/>
        <v>204</v>
      </c>
      <c r="AS29" s="203">
        <f t="shared" si="47"/>
        <v>684</v>
      </c>
      <c r="AT29" s="203">
        <f>IF(X29=0,"0",L29-X29)</f>
        <v>501</v>
      </c>
      <c r="AU29" s="288">
        <f t="shared" ref="AU29:AV29" si="48">IF(Y29=0,"0",M29-Y29)</f>
        <v>595</v>
      </c>
      <c r="AV29" s="223">
        <f t="shared" si="48"/>
        <v>493</v>
      </c>
      <c r="AW29" s="223">
        <f>SUM(AW24:AW28)</f>
        <v>591</v>
      </c>
      <c r="AX29" s="223">
        <f t="shared" ref="AX29:BF29" si="49">SUM(AX24:AX28)</f>
        <v>178</v>
      </c>
      <c r="AY29" s="223">
        <f t="shared" si="49"/>
        <v>139</v>
      </c>
      <c r="AZ29" s="223">
        <f t="shared" si="49"/>
        <v>76</v>
      </c>
      <c r="BA29" s="223">
        <f t="shared" si="49"/>
        <v>-97</v>
      </c>
      <c r="BB29" s="223">
        <f t="shared" si="49"/>
        <v>-145</v>
      </c>
      <c r="BC29" s="223">
        <f t="shared" si="49"/>
        <v>-155</v>
      </c>
      <c r="BD29" s="223">
        <f t="shared" si="49"/>
        <v>-278</v>
      </c>
      <c r="BE29" s="289">
        <f t="shared" si="49"/>
        <v>-239</v>
      </c>
      <c r="BF29" s="306">
        <f t="shared" si="49"/>
        <v>1461</v>
      </c>
    </row>
    <row r="30" spans="1:58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3"/>
      <c r="W30" s="203"/>
      <c r="X30" s="152"/>
      <c r="Y30" s="257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152"/>
      <c r="AK30" s="69"/>
      <c r="AL30" s="69"/>
      <c r="AM30" s="69"/>
      <c r="AN30" s="69"/>
      <c r="AO30" s="67"/>
      <c r="AP30" s="69"/>
      <c r="AQ30" s="69"/>
      <c r="AR30" s="203"/>
      <c r="AS30" s="203"/>
      <c r="AT30" s="203"/>
      <c r="AU30" s="288"/>
      <c r="AV30" s="223"/>
      <c r="AW30" s="223"/>
      <c r="AX30" s="223"/>
      <c r="AY30" s="223"/>
      <c r="AZ30" s="223"/>
      <c r="BA30" s="223"/>
      <c r="BB30" s="223"/>
      <c r="BC30" s="223"/>
      <c r="BD30" s="223"/>
      <c r="BE30" s="289"/>
      <c r="BF30" s="306"/>
    </row>
    <row r="31" spans="1:58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3">
        <v>504</v>
      </c>
      <c r="W31" s="203">
        <v>413</v>
      </c>
      <c r="X31" s="152">
        <v>424</v>
      </c>
      <c r="Y31" s="257">
        <v>397</v>
      </c>
      <c r="Z31" s="203">
        <v>500</v>
      </c>
      <c r="AA31" s="203">
        <v>761</v>
      </c>
      <c r="AB31" s="203">
        <v>1010</v>
      </c>
      <c r="AC31" s="203">
        <v>999</v>
      </c>
      <c r="AD31" s="203">
        <v>679</v>
      </c>
      <c r="AE31" s="203">
        <v>481</v>
      </c>
      <c r="AF31" s="203">
        <v>425</v>
      </c>
      <c r="AG31" s="203">
        <v>444</v>
      </c>
      <c r="AH31" s="203">
        <v>464</v>
      </c>
      <c r="AI31" s="203">
        <v>433</v>
      </c>
      <c r="AJ31" s="152"/>
      <c r="AK31" s="69" t="str">
        <f t="shared" ref="AK31:AT35" si="50">IF(C31=0,"0",C31-O31)</f>
        <v>0</v>
      </c>
      <c r="AL31" s="69" t="str">
        <f t="shared" si="50"/>
        <v>0</v>
      </c>
      <c r="AM31" s="69" t="str">
        <f t="shared" si="50"/>
        <v>0</v>
      </c>
      <c r="AN31" s="69" t="str">
        <f t="shared" si="50"/>
        <v>0</v>
      </c>
      <c r="AO31" s="67" t="str">
        <f t="shared" si="50"/>
        <v>0</v>
      </c>
      <c r="AP31" s="69" t="str">
        <f t="shared" si="50"/>
        <v>0</v>
      </c>
      <c r="AQ31" s="69" t="str">
        <f t="shared" si="50"/>
        <v>0</v>
      </c>
      <c r="AR31" s="203" t="str">
        <f t="shared" si="50"/>
        <v>0</v>
      </c>
      <c r="AS31" s="203" t="str">
        <f t="shared" si="50"/>
        <v>0</v>
      </c>
      <c r="AT31" s="203" t="str">
        <f t="shared" si="50"/>
        <v>0</v>
      </c>
      <c r="AU31" s="288" t="str">
        <f t="shared" ref="AU31:AU35" si="51">IF(M31=0,"0",M31-Y31)</f>
        <v>0</v>
      </c>
      <c r="AV31" s="223" t="str">
        <f t="shared" ref="AV31:AW35" si="52">IF(N31=0,"0",N31-Z31)</f>
        <v>0</v>
      </c>
      <c r="AW31" s="223">
        <f t="shared" si="52"/>
        <v>311</v>
      </c>
      <c r="AX31" s="223">
        <f t="shared" ref="AX31:AX35" si="53">IF(P31=0,"0",P31-AB31)</f>
        <v>130</v>
      </c>
      <c r="AY31" s="223">
        <f t="shared" ref="AY31:AY35" si="54">IF(Q31=0,"0",Q31-AC31)</f>
        <v>41</v>
      </c>
      <c r="AZ31" s="223">
        <f t="shared" ref="AZ31:AZ35" si="55">IF(R31=0,"0",R31-AD31)</f>
        <v>82</v>
      </c>
      <c r="BA31" s="223">
        <f t="shared" ref="BA31:BA35" si="56">IF(S31=0,"0",S31-AE31)</f>
        <v>154</v>
      </c>
      <c r="BB31" s="223">
        <f t="shared" ref="BB31:BB35" si="57">IF(T31=0,"0",T31-AF31)</f>
        <v>89</v>
      </c>
      <c r="BC31" s="223">
        <f t="shared" ref="BC31:BC35" si="58">IF(U31=0,"0",U31-AG31)</f>
        <v>103</v>
      </c>
      <c r="BD31" s="223">
        <f t="shared" ref="BD31:BD35" si="59">IF(V31=0,"0",V31-AH31)</f>
        <v>40</v>
      </c>
      <c r="BE31" s="289">
        <f t="shared" ref="BE31:BE35" si="60">IF(W31=0,"0",W31-AI31)</f>
        <v>-20</v>
      </c>
      <c r="BF31" s="306">
        <f t="shared" ref="BF31:BF35" si="61">IF(X31=0,"0",X31-AJ31)</f>
        <v>424</v>
      </c>
    </row>
    <row r="32" spans="1:58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3">
        <v>208</v>
      </c>
      <c r="W32" s="203">
        <v>161</v>
      </c>
      <c r="X32" s="152">
        <v>141</v>
      </c>
      <c r="Y32" s="257">
        <v>184</v>
      </c>
      <c r="Z32" s="203">
        <v>250</v>
      </c>
      <c r="AA32" s="203">
        <v>310</v>
      </c>
      <c r="AB32" s="203">
        <v>310</v>
      </c>
      <c r="AC32" s="203">
        <v>310</v>
      </c>
      <c r="AD32" s="203">
        <v>171</v>
      </c>
      <c r="AE32" s="203">
        <v>191</v>
      </c>
      <c r="AF32" s="203">
        <v>165</v>
      </c>
      <c r="AG32" s="203">
        <v>200</v>
      </c>
      <c r="AH32" s="203">
        <v>164</v>
      </c>
      <c r="AI32" s="203">
        <v>224</v>
      </c>
      <c r="AJ32" s="152"/>
      <c r="AK32" s="69" t="str">
        <f t="shared" si="50"/>
        <v>0</v>
      </c>
      <c r="AL32" s="69" t="str">
        <f t="shared" si="50"/>
        <v>0</v>
      </c>
      <c r="AM32" s="69" t="str">
        <f t="shared" si="50"/>
        <v>0</v>
      </c>
      <c r="AN32" s="69" t="str">
        <f t="shared" si="50"/>
        <v>0</v>
      </c>
      <c r="AO32" s="67" t="str">
        <f t="shared" si="50"/>
        <v>0</v>
      </c>
      <c r="AP32" s="69" t="str">
        <f t="shared" si="50"/>
        <v>0</v>
      </c>
      <c r="AQ32" s="69" t="str">
        <f t="shared" si="50"/>
        <v>0</v>
      </c>
      <c r="AR32" s="203" t="str">
        <f t="shared" si="50"/>
        <v>0</v>
      </c>
      <c r="AS32" s="203" t="str">
        <f t="shared" si="50"/>
        <v>0</v>
      </c>
      <c r="AT32" s="203" t="str">
        <f t="shared" si="50"/>
        <v>0</v>
      </c>
      <c r="AU32" s="288" t="str">
        <f t="shared" si="51"/>
        <v>0</v>
      </c>
      <c r="AV32" s="223" t="str">
        <f t="shared" si="52"/>
        <v>0</v>
      </c>
      <c r="AW32" s="223">
        <f t="shared" si="52"/>
        <v>44</v>
      </c>
      <c r="AX32" s="223">
        <f t="shared" si="53"/>
        <v>-5</v>
      </c>
      <c r="AY32" s="223">
        <f t="shared" si="54"/>
        <v>-51</v>
      </c>
      <c r="AZ32" s="223">
        <f t="shared" si="55"/>
        <v>34</v>
      </c>
      <c r="BA32" s="223">
        <f t="shared" si="56"/>
        <v>-18</v>
      </c>
      <c r="BB32" s="223">
        <f t="shared" si="57"/>
        <v>-42</v>
      </c>
      <c r="BC32" s="223">
        <f t="shared" si="58"/>
        <v>-69</v>
      </c>
      <c r="BD32" s="223">
        <f t="shared" si="59"/>
        <v>44</v>
      </c>
      <c r="BE32" s="289">
        <f t="shared" si="60"/>
        <v>-63</v>
      </c>
      <c r="BF32" s="306">
        <f t="shared" si="61"/>
        <v>141</v>
      </c>
    </row>
    <row r="33" spans="1:58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3">
        <v>18</v>
      </c>
      <c r="W33" s="203">
        <v>26</v>
      </c>
      <c r="X33" s="152">
        <v>28</v>
      </c>
      <c r="Y33" s="257">
        <v>27</v>
      </c>
      <c r="Z33" s="203">
        <v>28</v>
      </c>
      <c r="AA33" s="203">
        <v>34</v>
      </c>
      <c r="AB33" s="203">
        <v>37</v>
      </c>
      <c r="AC33" s="203">
        <v>42</v>
      </c>
      <c r="AD33" s="203">
        <v>21</v>
      </c>
      <c r="AE33" s="203">
        <v>29</v>
      </c>
      <c r="AF33" s="203">
        <v>22</v>
      </c>
      <c r="AG33" s="203">
        <v>18</v>
      </c>
      <c r="AH33" s="203">
        <v>26</v>
      </c>
      <c r="AI33" s="203">
        <v>24</v>
      </c>
      <c r="AJ33" s="152"/>
      <c r="AK33" s="69" t="str">
        <f t="shared" si="50"/>
        <v>0</v>
      </c>
      <c r="AL33" s="69" t="str">
        <f t="shared" si="50"/>
        <v>0</v>
      </c>
      <c r="AM33" s="69" t="str">
        <f t="shared" si="50"/>
        <v>0</v>
      </c>
      <c r="AN33" s="69" t="str">
        <f t="shared" si="50"/>
        <v>0</v>
      </c>
      <c r="AO33" s="67" t="str">
        <f t="shared" si="50"/>
        <v>0</v>
      </c>
      <c r="AP33" s="69" t="str">
        <f t="shared" si="50"/>
        <v>0</v>
      </c>
      <c r="AQ33" s="69" t="str">
        <f t="shared" si="50"/>
        <v>0</v>
      </c>
      <c r="AR33" s="203" t="str">
        <f t="shared" si="50"/>
        <v>0</v>
      </c>
      <c r="AS33" s="203" t="str">
        <f t="shared" si="50"/>
        <v>0</v>
      </c>
      <c r="AT33" s="203" t="str">
        <f t="shared" si="50"/>
        <v>0</v>
      </c>
      <c r="AU33" s="288" t="str">
        <f t="shared" si="51"/>
        <v>0</v>
      </c>
      <c r="AV33" s="223" t="str">
        <f t="shared" si="52"/>
        <v>0</v>
      </c>
      <c r="AW33" s="223">
        <f t="shared" si="52"/>
        <v>20</v>
      </c>
      <c r="AX33" s="223">
        <f t="shared" si="53"/>
        <v>65</v>
      </c>
      <c r="AY33" s="223">
        <f t="shared" si="54"/>
        <v>43</v>
      </c>
      <c r="AZ33" s="223">
        <f t="shared" si="55"/>
        <v>9</v>
      </c>
      <c r="BA33" s="223">
        <f t="shared" si="56"/>
        <v>4</v>
      </c>
      <c r="BB33" s="223">
        <f t="shared" si="57"/>
        <v>16</v>
      </c>
      <c r="BC33" s="223">
        <f t="shared" si="58"/>
        <v>22</v>
      </c>
      <c r="BD33" s="223">
        <f t="shared" si="59"/>
        <v>-8</v>
      </c>
      <c r="BE33" s="289">
        <f t="shared" si="60"/>
        <v>2</v>
      </c>
      <c r="BF33" s="306">
        <f t="shared" si="61"/>
        <v>28</v>
      </c>
    </row>
    <row r="34" spans="1:58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3">
        <v>0</v>
      </c>
      <c r="W34" s="203">
        <v>2</v>
      </c>
      <c r="X34" s="152">
        <v>2</v>
      </c>
      <c r="Y34" s="257">
        <v>6</v>
      </c>
      <c r="Z34" s="203">
        <v>5</v>
      </c>
      <c r="AA34" s="203">
        <v>7</v>
      </c>
      <c r="AB34" s="203">
        <v>7</v>
      </c>
      <c r="AC34" s="203">
        <v>13</v>
      </c>
      <c r="AD34" s="203">
        <v>4</v>
      </c>
      <c r="AE34" s="203">
        <v>7</v>
      </c>
      <c r="AF34" s="203">
        <v>13</v>
      </c>
      <c r="AG34" s="203">
        <v>4</v>
      </c>
      <c r="AH34" s="203">
        <v>6</v>
      </c>
      <c r="AI34" s="203">
        <v>4</v>
      </c>
      <c r="AJ34" s="152"/>
      <c r="AK34" s="69" t="str">
        <f t="shared" si="50"/>
        <v>0</v>
      </c>
      <c r="AL34" s="69" t="str">
        <f t="shared" si="50"/>
        <v>0</v>
      </c>
      <c r="AM34" s="69" t="str">
        <f t="shared" si="50"/>
        <v>0</v>
      </c>
      <c r="AN34" s="69" t="str">
        <f t="shared" si="50"/>
        <v>0</v>
      </c>
      <c r="AO34" s="67" t="str">
        <f t="shared" si="50"/>
        <v>0</v>
      </c>
      <c r="AP34" s="69" t="str">
        <f t="shared" si="50"/>
        <v>0</v>
      </c>
      <c r="AQ34" s="69" t="str">
        <f t="shared" si="50"/>
        <v>0</v>
      </c>
      <c r="AR34" s="203" t="str">
        <f t="shared" si="50"/>
        <v>0</v>
      </c>
      <c r="AS34" s="203" t="str">
        <f t="shared" si="50"/>
        <v>0</v>
      </c>
      <c r="AT34" s="203" t="str">
        <f t="shared" si="50"/>
        <v>0</v>
      </c>
      <c r="AU34" s="288" t="str">
        <f t="shared" si="51"/>
        <v>0</v>
      </c>
      <c r="AV34" s="223" t="str">
        <f t="shared" si="52"/>
        <v>0</v>
      </c>
      <c r="AW34" s="223">
        <f t="shared" si="52"/>
        <v>-2</v>
      </c>
      <c r="AX34" s="223">
        <f t="shared" si="53"/>
        <v>16</v>
      </c>
      <c r="AY34" s="223">
        <f t="shared" si="54"/>
        <v>-1</v>
      </c>
      <c r="AZ34" s="223">
        <f t="shared" si="55"/>
        <v>6</v>
      </c>
      <c r="BA34" s="223">
        <f t="shared" si="56"/>
        <v>-2</v>
      </c>
      <c r="BB34" s="223">
        <f t="shared" si="57"/>
        <v>1</v>
      </c>
      <c r="BC34" s="223">
        <f t="shared" si="58"/>
        <v>5</v>
      </c>
      <c r="BD34" s="223" t="str">
        <f t="shared" si="59"/>
        <v>0</v>
      </c>
      <c r="BE34" s="289">
        <f t="shared" si="60"/>
        <v>-2</v>
      </c>
      <c r="BF34" s="306">
        <f t="shared" si="61"/>
        <v>2</v>
      </c>
    </row>
    <row r="35" spans="1:58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3">
        <v>0</v>
      </c>
      <c r="W35" s="203">
        <v>1</v>
      </c>
      <c r="X35" s="152">
        <v>0</v>
      </c>
      <c r="Y35" s="257">
        <v>0</v>
      </c>
      <c r="Z35" s="203">
        <v>1</v>
      </c>
      <c r="AA35" s="203">
        <v>0</v>
      </c>
      <c r="AB35" s="203">
        <v>1</v>
      </c>
      <c r="AC35" s="203">
        <v>2</v>
      </c>
      <c r="AD35" s="203">
        <v>3</v>
      </c>
      <c r="AE35" s="203">
        <v>2</v>
      </c>
      <c r="AF35" s="203">
        <v>2</v>
      </c>
      <c r="AG35" s="203">
        <v>3</v>
      </c>
      <c r="AH35" s="203">
        <v>1</v>
      </c>
      <c r="AI35" s="203">
        <v>1</v>
      </c>
      <c r="AJ35" s="152"/>
      <c r="AK35" s="69" t="str">
        <f t="shared" si="50"/>
        <v>0</v>
      </c>
      <c r="AL35" s="69" t="str">
        <f t="shared" si="50"/>
        <v>0</v>
      </c>
      <c r="AM35" s="69" t="str">
        <f t="shared" si="50"/>
        <v>0</v>
      </c>
      <c r="AN35" s="69" t="str">
        <f t="shared" si="50"/>
        <v>0</v>
      </c>
      <c r="AO35" s="67" t="str">
        <f t="shared" si="50"/>
        <v>0</v>
      </c>
      <c r="AP35" s="69" t="str">
        <f t="shared" si="50"/>
        <v>0</v>
      </c>
      <c r="AQ35" s="69" t="str">
        <f t="shared" si="50"/>
        <v>0</v>
      </c>
      <c r="AR35" s="203" t="str">
        <f t="shared" si="50"/>
        <v>0</v>
      </c>
      <c r="AS35" s="203" t="str">
        <f t="shared" si="50"/>
        <v>0</v>
      </c>
      <c r="AT35" s="203" t="str">
        <f t="shared" si="50"/>
        <v>0</v>
      </c>
      <c r="AU35" s="288" t="str">
        <f t="shared" si="51"/>
        <v>0</v>
      </c>
      <c r="AV35" s="223" t="str">
        <f t="shared" si="52"/>
        <v>0</v>
      </c>
      <c r="AW35" s="223">
        <f t="shared" si="52"/>
        <v>4</v>
      </c>
      <c r="AX35" s="223">
        <f t="shared" si="53"/>
        <v>2</v>
      </c>
      <c r="AY35" s="223">
        <f t="shared" si="54"/>
        <v>-1</v>
      </c>
      <c r="AZ35" s="223" t="str">
        <f t="shared" si="55"/>
        <v>0</v>
      </c>
      <c r="BA35" s="223" t="str">
        <f t="shared" si="56"/>
        <v>0</v>
      </c>
      <c r="BB35" s="223" t="str">
        <f t="shared" si="57"/>
        <v>0</v>
      </c>
      <c r="BC35" s="223" t="str">
        <f t="shared" si="58"/>
        <v>0</v>
      </c>
      <c r="BD35" s="223" t="str">
        <f t="shared" si="59"/>
        <v>0</v>
      </c>
      <c r="BE35" s="289">
        <f t="shared" si="60"/>
        <v>0</v>
      </c>
      <c r="BF35" s="306" t="str">
        <f t="shared" si="61"/>
        <v>0</v>
      </c>
    </row>
    <row r="36" spans="1:58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62">SUM(O31:O35)</f>
        <v>1489</v>
      </c>
      <c r="P36" s="69">
        <f t="shared" si="62"/>
        <v>1573</v>
      </c>
      <c r="Q36" s="69">
        <f t="shared" si="62"/>
        <v>1397</v>
      </c>
      <c r="R36" s="69">
        <f t="shared" si="62"/>
        <v>1006</v>
      </c>
      <c r="S36" s="69">
        <f t="shared" si="62"/>
        <v>846</v>
      </c>
      <c r="T36" s="69">
        <f t="shared" si="62"/>
        <v>689</v>
      </c>
      <c r="U36" s="69">
        <f t="shared" si="62"/>
        <v>727</v>
      </c>
      <c r="V36" s="203">
        <f t="shared" si="62"/>
        <v>730</v>
      </c>
      <c r="W36" s="203">
        <v>603</v>
      </c>
      <c r="X36" s="152">
        <v>595</v>
      </c>
      <c r="Y36" s="257">
        <v>614</v>
      </c>
      <c r="Z36" s="203">
        <v>784</v>
      </c>
      <c r="AA36" s="203">
        <v>1112</v>
      </c>
      <c r="AB36" s="203">
        <v>1365</v>
      </c>
      <c r="AC36" s="203">
        <v>1366</v>
      </c>
      <c r="AD36" s="203">
        <v>878</v>
      </c>
      <c r="AE36" s="203">
        <v>710</v>
      </c>
      <c r="AF36" s="203">
        <v>627</v>
      </c>
      <c r="AG36" s="203">
        <v>669</v>
      </c>
      <c r="AH36" s="203">
        <v>661</v>
      </c>
      <c r="AI36" s="203">
        <v>686</v>
      </c>
      <c r="AJ36" s="152"/>
      <c r="AK36" s="69">
        <f t="shared" ref="AK36:AS36" si="63">IF(C36=0,"0",C36-O36)</f>
        <v>-105</v>
      </c>
      <c r="AL36" s="69">
        <f t="shared" si="63"/>
        <v>-129</v>
      </c>
      <c r="AM36" s="69">
        <f t="shared" si="63"/>
        <v>72</v>
      </c>
      <c r="AN36" s="69">
        <f t="shared" si="63"/>
        <v>229</v>
      </c>
      <c r="AO36" s="67">
        <f t="shared" si="63"/>
        <v>218</v>
      </c>
      <c r="AP36" s="69">
        <f t="shared" si="63"/>
        <v>118</v>
      </c>
      <c r="AQ36" s="69">
        <f t="shared" si="63"/>
        <v>74</v>
      </c>
      <c r="AR36" s="203">
        <f t="shared" si="63"/>
        <v>90</v>
      </c>
      <c r="AS36" s="203">
        <f t="shared" si="63"/>
        <v>109</v>
      </c>
      <c r="AT36" s="203">
        <f>IF(X36=0,"0",L36-X36)</f>
        <v>257</v>
      </c>
      <c r="AU36" s="288">
        <f t="shared" ref="AU36:AV36" si="64">IF(Y36=0,"0",M36-Y36)</f>
        <v>211</v>
      </c>
      <c r="AV36" s="223">
        <f t="shared" si="64"/>
        <v>371</v>
      </c>
      <c r="AW36" s="223">
        <f>SUM(AW31:AW35)</f>
        <v>377</v>
      </c>
      <c r="AX36" s="223">
        <f t="shared" ref="AX36:BF36" si="65">SUM(AX31:AX35)</f>
        <v>208</v>
      </c>
      <c r="AY36" s="223">
        <f t="shared" si="65"/>
        <v>31</v>
      </c>
      <c r="AZ36" s="223">
        <f t="shared" si="65"/>
        <v>131</v>
      </c>
      <c r="BA36" s="223">
        <f t="shared" si="65"/>
        <v>138</v>
      </c>
      <c r="BB36" s="223">
        <f t="shared" si="65"/>
        <v>64</v>
      </c>
      <c r="BC36" s="223">
        <f t="shared" si="65"/>
        <v>61</v>
      </c>
      <c r="BD36" s="223">
        <f t="shared" si="65"/>
        <v>76</v>
      </c>
      <c r="BE36" s="289">
        <f t="shared" si="65"/>
        <v>-83</v>
      </c>
      <c r="BF36" s="306">
        <f t="shared" si="65"/>
        <v>595</v>
      </c>
    </row>
    <row r="37" spans="1:58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3"/>
      <c r="W37" s="203"/>
      <c r="X37" s="152"/>
      <c r="Y37" s="257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152"/>
      <c r="AK37" s="69"/>
      <c r="AL37" s="69"/>
      <c r="AM37" s="69"/>
      <c r="AN37" s="69"/>
      <c r="AO37" s="67"/>
      <c r="AP37" s="69"/>
      <c r="AQ37" s="69"/>
      <c r="AR37" s="203"/>
      <c r="AS37" s="203"/>
      <c r="AT37" s="203"/>
      <c r="AU37" s="288"/>
      <c r="AV37" s="223"/>
      <c r="AW37" s="223"/>
      <c r="AX37" s="223"/>
      <c r="AY37" s="223"/>
      <c r="AZ37" s="223"/>
      <c r="BA37" s="223"/>
      <c r="BB37" s="223"/>
      <c r="BC37" s="223"/>
      <c r="BD37" s="223"/>
      <c r="BE37" s="289"/>
      <c r="BF37" s="306"/>
    </row>
    <row r="38" spans="1:58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3">
        <v>2142</v>
      </c>
      <c r="W38" s="203">
        <v>1908</v>
      </c>
      <c r="X38" s="152">
        <v>1902</v>
      </c>
      <c r="Y38" s="257">
        <v>1810</v>
      </c>
      <c r="Z38" s="203">
        <v>1803</v>
      </c>
      <c r="AA38" s="203">
        <v>1713</v>
      </c>
      <c r="AB38" s="203">
        <v>1863</v>
      </c>
      <c r="AC38" s="203">
        <v>2165</v>
      </c>
      <c r="AD38" s="203">
        <v>2615</v>
      </c>
      <c r="AE38" s="203">
        <v>2157</v>
      </c>
      <c r="AF38" s="203">
        <v>1984</v>
      </c>
      <c r="AG38" s="203">
        <v>1808</v>
      </c>
      <c r="AH38" s="203">
        <v>1596</v>
      </c>
      <c r="AI38" s="203">
        <v>1470</v>
      </c>
      <c r="AJ38" s="152"/>
      <c r="AK38" s="69" t="str">
        <f t="shared" ref="AK38:AT42" si="66">IF(C38=0,"0",C38-O38)</f>
        <v>0</v>
      </c>
      <c r="AL38" s="69" t="str">
        <f t="shared" si="66"/>
        <v>0</v>
      </c>
      <c r="AM38" s="69" t="str">
        <f t="shared" si="66"/>
        <v>0</v>
      </c>
      <c r="AN38" s="69" t="str">
        <f t="shared" si="66"/>
        <v>0</v>
      </c>
      <c r="AO38" s="67" t="str">
        <f t="shared" si="66"/>
        <v>0</v>
      </c>
      <c r="AP38" s="69" t="str">
        <f t="shared" si="66"/>
        <v>0</v>
      </c>
      <c r="AQ38" s="69" t="str">
        <f t="shared" si="66"/>
        <v>0</v>
      </c>
      <c r="AR38" s="203" t="str">
        <f t="shared" si="66"/>
        <v>0</v>
      </c>
      <c r="AS38" s="203" t="str">
        <f t="shared" si="66"/>
        <v>0</v>
      </c>
      <c r="AT38" s="203" t="str">
        <f t="shared" si="66"/>
        <v>0</v>
      </c>
      <c r="AU38" s="288" t="str">
        <f t="shared" ref="AU38:AU42" si="67">IF(M38=0,"0",M38-Y38)</f>
        <v>0</v>
      </c>
      <c r="AV38" s="223" t="str">
        <f t="shared" ref="AV38:AW42" si="68">IF(N38=0,"0",N38-Z38)</f>
        <v>0</v>
      </c>
      <c r="AW38" s="223">
        <f t="shared" si="68"/>
        <v>-404</v>
      </c>
      <c r="AX38" s="223">
        <f t="shared" ref="AX38:AX42" si="69">IF(P38=0,"0",P38-AB38)</f>
        <v>-141</v>
      </c>
      <c r="AY38" s="223">
        <f t="shared" ref="AY38:AY42" si="70">IF(Q38=0,"0",Q38-AC38)</f>
        <v>-91</v>
      </c>
      <c r="AZ38" s="223">
        <f t="shared" ref="AZ38:AZ42" si="71">IF(R38=0,"0",R38-AD38)</f>
        <v>-271</v>
      </c>
      <c r="BA38" s="223">
        <f t="shared" ref="BA38:BA42" si="72">IF(S38=0,"0",S38-AE38)</f>
        <v>142</v>
      </c>
      <c r="BB38" s="223">
        <f t="shared" ref="BB38:BB42" si="73">IF(T38=0,"0",T38-AF38)</f>
        <v>257</v>
      </c>
      <c r="BC38" s="223">
        <f t="shared" ref="BC38:BC42" si="74">IF(U38=0,"0",U38-AG38)</f>
        <v>312</v>
      </c>
      <c r="BD38" s="223">
        <f t="shared" ref="BD38:BD42" si="75">IF(V38=0,"0",V38-AH38)</f>
        <v>546</v>
      </c>
      <c r="BE38" s="289">
        <f t="shared" ref="BE38:BE42" si="76">IF(W38=0,"0",W38-AI38)</f>
        <v>438</v>
      </c>
      <c r="BF38" s="306">
        <f t="shared" ref="BF38:BF42" si="77">IF(X38=0,"0",X38-AJ38)</f>
        <v>1902</v>
      </c>
    </row>
    <row r="39" spans="1:58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3">
        <v>1479</v>
      </c>
      <c r="W39" s="203">
        <v>1634</v>
      </c>
      <c r="X39" s="152">
        <v>1637</v>
      </c>
      <c r="Y39" s="257">
        <v>1618</v>
      </c>
      <c r="Z39" s="203">
        <v>1663</v>
      </c>
      <c r="AA39" s="203">
        <v>1697</v>
      </c>
      <c r="AB39" s="203">
        <v>1831</v>
      </c>
      <c r="AC39" s="203">
        <v>1931</v>
      </c>
      <c r="AD39" s="203">
        <v>1637</v>
      </c>
      <c r="AE39" s="203">
        <v>1870</v>
      </c>
      <c r="AF39" s="203">
        <v>1850</v>
      </c>
      <c r="AG39" s="203">
        <v>1830</v>
      </c>
      <c r="AH39" s="203">
        <v>1669</v>
      </c>
      <c r="AI39" s="203">
        <v>1630</v>
      </c>
      <c r="AJ39" s="152"/>
      <c r="AK39" s="69" t="str">
        <f t="shared" si="66"/>
        <v>0</v>
      </c>
      <c r="AL39" s="69" t="str">
        <f t="shared" si="66"/>
        <v>0</v>
      </c>
      <c r="AM39" s="69" t="str">
        <f t="shared" si="66"/>
        <v>0</v>
      </c>
      <c r="AN39" s="69" t="str">
        <f t="shared" si="66"/>
        <v>0</v>
      </c>
      <c r="AO39" s="67" t="str">
        <f t="shared" si="66"/>
        <v>0</v>
      </c>
      <c r="AP39" s="69" t="str">
        <f t="shared" si="66"/>
        <v>0</v>
      </c>
      <c r="AQ39" s="69" t="str">
        <f t="shared" si="66"/>
        <v>0</v>
      </c>
      <c r="AR39" s="203" t="str">
        <f t="shared" si="66"/>
        <v>0</v>
      </c>
      <c r="AS39" s="203" t="str">
        <f t="shared" si="66"/>
        <v>0</v>
      </c>
      <c r="AT39" s="203" t="str">
        <f t="shared" si="66"/>
        <v>0</v>
      </c>
      <c r="AU39" s="288" t="str">
        <f t="shared" si="67"/>
        <v>0</v>
      </c>
      <c r="AV39" s="223" t="str">
        <f t="shared" si="68"/>
        <v>0</v>
      </c>
      <c r="AW39" s="223">
        <f t="shared" si="68"/>
        <v>-95</v>
      </c>
      <c r="AX39" s="223">
        <f t="shared" si="69"/>
        <v>-87</v>
      </c>
      <c r="AY39" s="223">
        <f t="shared" si="70"/>
        <v>-90</v>
      </c>
      <c r="AZ39" s="223">
        <f t="shared" si="71"/>
        <v>-36</v>
      </c>
      <c r="BA39" s="223">
        <f t="shared" si="72"/>
        <v>-532</v>
      </c>
      <c r="BB39" s="223">
        <f t="shared" si="73"/>
        <v>-384</v>
      </c>
      <c r="BC39" s="223">
        <f t="shared" si="74"/>
        <v>-384</v>
      </c>
      <c r="BD39" s="223">
        <f t="shared" si="75"/>
        <v>-190</v>
      </c>
      <c r="BE39" s="289">
        <f t="shared" si="76"/>
        <v>4</v>
      </c>
      <c r="BF39" s="306">
        <f t="shared" si="77"/>
        <v>1637</v>
      </c>
    </row>
    <row r="40" spans="1:58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3">
        <v>111</v>
      </c>
      <c r="W40" s="203">
        <v>90</v>
      </c>
      <c r="X40" s="152">
        <v>93</v>
      </c>
      <c r="Y40" s="257">
        <v>82</v>
      </c>
      <c r="Z40" s="203">
        <v>75</v>
      </c>
      <c r="AA40" s="203">
        <v>71</v>
      </c>
      <c r="AB40" s="203">
        <v>71</v>
      </c>
      <c r="AC40" s="203">
        <v>88</v>
      </c>
      <c r="AD40" s="203">
        <v>105</v>
      </c>
      <c r="AE40" s="203">
        <v>99</v>
      </c>
      <c r="AF40" s="203">
        <v>87</v>
      </c>
      <c r="AG40" s="203">
        <v>80</v>
      </c>
      <c r="AH40" s="203">
        <v>69</v>
      </c>
      <c r="AI40" s="203">
        <v>71</v>
      </c>
      <c r="AJ40" s="152"/>
      <c r="AK40" s="69" t="str">
        <f t="shared" si="66"/>
        <v>0</v>
      </c>
      <c r="AL40" s="69" t="str">
        <f t="shared" si="66"/>
        <v>0</v>
      </c>
      <c r="AM40" s="69" t="str">
        <f t="shared" si="66"/>
        <v>0</v>
      </c>
      <c r="AN40" s="69" t="str">
        <f t="shared" si="66"/>
        <v>0</v>
      </c>
      <c r="AO40" s="67" t="str">
        <f t="shared" si="66"/>
        <v>0</v>
      </c>
      <c r="AP40" s="69" t="str">
        <f t="shared" si="66"/>
        <v>0</v>
      </c>
      <c r="AQ40" s="69" t="str">
        <f t="shared" si="66"/>
        <v>0</v>
      </c>
      <c r="AR40" s="203" t="str">
        <f t="shared" si="66"/>
        <v>0</v>
      </c>
      <c r="AS40" s="203" t="str">
        <f t="shared" si="66"/>
        <v>0</v>
      </c>
      <c r="AT40" s="203" t="str">
        <f t="shared" si="66"/>
        <v>0</v>
      </c>
      <c r="AU40" s="288" t="str">
        <f t="shared" si="67"/>
        <v>0</v>
      </c>
      <c r="AV40" s="223" t="str">
        <f t="shared" si="68"/>
        <v>0</v>
      </c>
      <c r="AW40" s="223">
        <f t="shared" si="68"/>
        <v>-25</v>
      </c>
      <c r="AX40" s="223">
        <f t="shared" si="69"/>
        <v>7</v>
      </c>
      <c r="AY40" s="223">
        <f t="shared" si="70"/>
        <v>34</v>
      </c>
      <c r="AZ40" s="223">
        <f t="shared" si="71"/>
        <v>42</v>
      </c>
      <c r="BA40" s="223">
        <f t="shared" si="72"/>
        <v>31</v>
      </c>
      <c r="BB40" s="223">
        <f t="shared" si="73"/>
        <v>36</v>
      </c>
      <c r="BC40" s="223">
        <f t="shared" si="74"/>
        <v>45</v>
      </c>
      <c r="BD40" s="223">
        <f t="shared" si="75"/>
        <v>42</v>
      </c>
      <c r="BE40" s="289">
        <f t="shared" si="76"/>
        <v>19</v>
      </c>
      <c r="BF40" s="306">
        <f t="shared" si="77"/>
        <v>93</v>
      </c>
    </row>
    <row r="41" spans="1:58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3">
        <v>3</v>
      </c>
      <c r="W41" s="203">
        <v>2</v>
      </c>
      <c r="X41" s="152">
        <v>4</v>
      </c>
      <c r="Y41" s="257">
        <v>3</v>
      </c>
      <c r="Z41" s="203">
        <v>3</v>
      </c>
      <c r="AA41" s="203">
        <v>3</v>
      </c>
      <c r="AB41" s="203">
        <v>5</v>
      </c>
      <c r="AC41" s="203">
        <v>6</v>
      </c>
      <c r="AD41" s="203">
        <v>10</v>
      </c>
      <c r="AE41" s="203">
        <v>10</v>
      </c>
      <c r="AF41" s="203">
        <v>3</v>
      </c>
      <c r="AG41" s="203">
        <v>2</v>
      </c>
      <c r="AH41" s="203">
        <v>3</v>
      </c>
      <c r="AI41" s="203">
        <v>2</v>
      </c>
      <c r="AJ41" s="152"/>
      <c r="AK41" s="69" t="str">
        <f t="shared" si="66"/>
        <v>0</v>
      </c>
      <c r="AL41" s="69" t="str">
        <f t="shared" si="66"/>
        <v>0</v>
      </c>
      <c r="AM41" s="69" t="str">
        <f t="shared" si="66"/>
        <v>0</v>
      </c>
      <c r="AN41" s="69" t="str">
        <f t="shared" si="66"/>
        <v>0</v>
      </c>
      <c r="AO41" s="67" t="str">
        <f t="shared" si="66"/>
        <v>0</v>
      </c>
      <c r="AP41" s="69" t="str">
        <f t="shared" si="66"/>
        <v>0</v>
      </c>
      <c r="AQ41" s="69" t="str">
        <f t="shared" si="66"/>
        <v>0</v>
      </c>
      <c r="AR41" s="203" t="str">
        <f t="shared" si="66"/>
        <v>0</v>
      </c>
      <c r="AS41" s="203" t="str">
        <f t="shared" si="66"/>
        <v>0</v>
      </c>
      <c r="AT41" s="203" t="str">
        <f t="shared" si="66"/>
        <v>0</v>
      </c>
      <c r="AU41" s="288" t="str">
        <f t="shared" si="67"/>
        <v>0</v>
      </c>
      <c r="AV41" s="223" t="str">
        <f t="shared" si="68"/>
        <v>0</v>
      </c>
      <c r="AW41" s="223">
        <f t="shared" si="68"/>
        <v>2</v>
      </c>
      <c r="AX41" s="223">
        <f t="shared" si="69"/>
        <v>0</v>
      </c>
      <c r="AY41" s="223">
        <f t="shared" si="70"/>
        <v>6</v>
      </c>
      <c r="AZ41" s="223">
        <f t="shared" si="71"/>
        <v>5</v>
      </c>
      <c r="BA41" s="223">
        <f t="shared" si="72"/>
        <v>1</v>
      </c>
      <c r="BB41" s="223">
        <f t="shared" si="73"/>
        <v>6</v>
      </c>
      <c r="BC41" s="223">
        <f t="shared" si="74"/>
        <v>2</v>
      </c>
      <c r="BD41" s="223">
        <f t="shared" si="75"/>
        <v>0</v>
      </c>
      <c r="BE41" s="289">
        <f t="shared" si="76"/>
        <v>0</v>
      </c>
      <c r="BF41" s="306">
        <f t="shared" si="77"/>
        <v>4</v>
      </c>
    </row>
    <row r="42" spans="1:58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3">
        <v>0</v>
      </c>
      <c r="W42" s="203">
        <v>0</v>
      </c>
      <c r="X42" s="152">
        <v>0</v>
      </c>
      <c r="Y42" s="257">
        <v>0</v>
      </c>
      <c r="Z42" s="203">
        <v>0</v>
      </c>
      <c r="AA42" s="203">
        <v>0</v>
      </c>
      <c r="AB42" s="203">
        <v>0</v>
      </c>
      <c r="AC42" s="203">
        <v>1</v>
      </c>
      <c r="AD42" s="203">
        <v>0</v>
      </c>
      <c r="AE42" s="203">
        <v>1</v>
      </c>
      <c r="AF42" s="203">
        <v>1</v>
      </c>
      <c r="AG42" s="203">
        <v>1</v>
      </c>
      <c r="AH42" s="203">
        <v>3</v>
      </c>
      <c r="AI42" s="203">
        <v>2</v>
      </c>
      <c r="AJ42" s="152"/>
      <c r="AK42" s="69" t="str">
        <f t="shared" si="66"/>
        <v>0</v>
      </c>
      <c r="AL42" s="69" t="str">
        <f t="shared" si="66"/>
        <v>0</v>
      </c>
      <c r="AM42" s="69" t="str">
        <f t="shared" si="66"/>
        <v>0</v>
      </c>
      <c r="AN42" s="69" t="str">
        <f t="shared" si="66"/>
        <v>0</v>
      </c>
      <c r="AO42" s="67" t="str">
        <f t="shared" si="66"/>
        <v>0</v>
      </c>
      <c r="AP42" s="69" t="str">
        <f t="shared" si="66"/>
        <v>0</v>
      </c>
      <c r="AQ42" s="69" t="str">
        <f t="shared" si="66"/>
        <v>0</v>
      </c>
      <c r="AR42" s="203" t="str">
        <f t="shared" si="66"/>
        <v>0</v>
      </c>
      <c r="AS42" s="203" t="str">
        <f t="shared" si="66"/>
        <v>0</v>
      </c>
      <c r="AT42" s="203" t="str">
        <f t="shared" si="66"/>
        <v>0</v>
      </c>
      <c r="AU42" s="288" t="str">
        <f t="shared" si="67"/>
        <v>0</v>
      </c>
      <c r="AV42" s="223" t="str">
        <f t="shared" si="68"/>
        <v>0</v>
      </c>
      <c r="AW42" s="223">
        <f t="shared" si="68"/>
        <v>1</v>
      </c>
      <c r="AX42" s="223" t="str">
        <f t="shared" si="69"/>
        <v>0</v>
      </c>
      <c r="AY42" s="223" t="str">
        <f t="shared" si="70"/>
        <v>0</v>
      </c>
      <c r="AZ42" s="223" t="str">
        <f t="shared" si="71"/>
        <v>0</v>
      </c>
      <c r="BA42" s="223" t="str">
        <f t="shared" si="72"/>
        <v>0</v>
      </c>
      <c r="BB42" s="223" t="str">
        <f t="shared" si="73"/>
        <v>0</v>
      </c>
      <c r="BC42" s="223" t="str">
        <f t="shared" si="74"/>
        <v>0</v>
      </c>
      <c r="BD42" s="223" t="str">
        <f t="shared" si="75"/>
        <v>0</v>
      </c>
      <c r="BE42" s="289" t="str">
        <f t="shared" si="76"/>
        <v>0</v>
      </c>
      <c r="BF42" s="306" t="str">
        <f t="shared" si="77"/>
        <v>0</v>
      </c>
    </row>
    <row r="43" spans="1:58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78">SUM(O38:O42)</f>
        <v>2963</v>
      </c>
      <c r="P43" s="59">
        <f t="shared" si="78"/>
        <v>3549</v>
      </c>
      <c r="Q43" s="59">
        <f t="shared" si="78"/>
        <v>4049</v>
      </c>
      <c r="R43" s="59">
        <f t="shared" si="78"/>
        <v>4107</v>
      </c>
      <c r="S43" s="59">
        <f t="shared" si="78"/>
        <v>3778</v>
      </c>
      <c r="T43" s="59">
        <f t="shared" si="78"/>
        <v>3839</v>
      </c>
      <c r="U43" s="59">
        <f t="shared" si="78"/>
        <v>3695</v>
      </c>
      <c r="V43" s="210">
        <f t="shared" si="78"/>
        <v>3735</v>
      </c>
      <c r="W43" s="210">
        <v>3634</v>
      </c>
      <c r="X43" s="153">
        <v>3636</v>
      </c>
      <c r="Y43" s="255">
        <v>3513</v>
      </c>
      <c r="Z43" s="210">
        <v>3544</v>
      </c>
      <c r="AA43" s="210">
        <v>3484</v>
      </c>
      <c r="AB43" s="210">
        <f>SUM(AB38:AB42)</f>
        <v>3770</v>
      </c>
      <c r="AC43" s="210">
        <v>4191</v>
      </c>
      <c r="AD43" s="210">
        <v>4367</v>
      </c>
      <c r="AE43" s="210">
        <v>4137</v>
      </c>
      <c r="AF43" s="210">
        <v>3925</v>
      </c>
      <c r="AG43" s="210">
        <v>3721</v>
      </c>
      <c r="AH43" s="210">
        <v>3340</v>
      </c>
      <c r="AI43" s="210">
        <v>3175</v>
      </c>
      <c r="AJ43" s="153"/>
      <c r="AK43" s="59">
        <f t="shared" ref="AK43:AS43" si="79">IF(C43=0,"0",C43-O43)</f>
        <v>28</v>
      </c>
      <c r="AL43" s="178">
        <f t="shared" si="79"/>
        <v>-363</v>
      </c>
      <c r="AM43" s="178">
        <f t="shared" si="79"/>
        <v>-716</v>
      </c>
      <c r="AN43" s="178">
        <f t="shared" si="79"/>
        <v>-452</v>
      </c>
      <c r="AO43" s="178">
        <f t="shared" si="79"/>
        <v>-122</v>
      </c>
      <c r="AP43" s="178">
        <f t="shared" si="79"/>
        <v>-153</v>
      </c>
      <c r="AQ43" s="178">
        <f t="shared" si="79"/>
        <v>-342</v>
      </c>
      <c r="AR43" s="230">
        <f t="shared" si="79"/>
        <v>-799</v>
      </c>
      <c r="AS43" s="230">
        <f t="shared" si="79"/>
        <v>-682</v>
      </c>
      <c r="AT43" s="230">
        <f>IF(X43=0,"0",L43-X43)</f>
        <v>-865</v>
      </c>
      <c r="AU43" s="255">
        <f t="shared" ref="AU43:AV43" si="80">IF(Y43=0,"0",M43-Y43)</f>
        <v>-747</v>
      </c>
      <c r="AV43" s="230">
        <f t="shared" si="80"/>
        <v>-914</v>
      </c>
      <c r="AW43" s="230">
        <f>SUM(AW38:AW42)</f>
        <v>-521</v>
      </c>
      <c r="AX43" s="230">
        <f t="shared" ref="AX43:BF43" si="81">SUM(AX38:AX42)</f>
        <v>-221</v>
      </c>
      <c r="AY43" s="230">
        <f t="shared" si="81"/>
        <v>-141</v>
      </c>
      <c r="AZ43" s="230">
        <f t="shared" si="81"/>
        <v>-260</v>
      </c>
      <c r="BA43" s="230">
        <f t="shared" si="81"/>
        <v>-358</v>
      </c>
      <c r="BB43" s="230">
        <f t="shared" si="81"/>
        <v>-85</v>
      </c>
      <c r="BC43" s="230">
        <f t="shared" si="81"/>
        <v>-25</v>
      </c>
      <c r="BD43" s="210">
        <f t="shared" si="81"/>
        <v>398</v>
      </c>
      <c r="BE43" s="153">
        <f t="shared" si="81"/>
        <v>461</v>
      </c>
      <c r="BF43" s="146">
        <f t="shared" si="81"/>
        <v>3636</v>
      </c>
    </row>
    <row r="44" spans="1:58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3"/>
      <c r="W44" s="213"/>
      <c r="X44" s="154"/>
      <c r="Y44" s="258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154"/>
      <c r="AK44" s="72"/>
      <c r="AL44" s="72"/>
      <c r="AM44" s="72"/>
      <c r="AN44" s="72"/>
      <c r="AO44" s="72"/>
      <c r="AP44" s="72"/>
      <c r="AQ44" s="72"/>
      <c r="AR44" s="213"/>
      <c r="AS44" s="213"/>
      <c r="AT44" s="283"/>
      <c r="AU44" s="276"/>
      <c r="AV44" s="274"/>
      <c r="AW44" s="274"/>
      <c r="AX44" s="274"/>
      <c r="AY44" s="274"/>
      <c r="AZ44" s="274"/>
      <c r="BA44" s="274"/>
      <c r="BB44" s="274"/>
      <c r="BC44" s="274"/>
      <c r="BD44" s="274"/>
      <c r="BE44" s="277"/>
      <c r="BF44" s="307"/>
    </row>
    <row r="45" spans="1:58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9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/>
      <c r="AK45" s="74">
        <f t="shared" ref="AK45:AT49" si="82">IF(C45=0,0,C45-O45)</f>
        <v>0</v>
      </c>
      <c r="AL45" s="74">
        <f t="shared" si="82"/>
        <v>0</v>
      </c>
      <c r="AM45" s="74">
        <f t="shared" si="82"/>
        <v>0</v>
      </c>
      <c r="AN45" s="74">
        <f t="shared" si="82"/>
        <v>0</v>
      </c>
      <c r="AO45" s="73">
        <f t="shared" si="82"/>
        <v>0</v>
      </c>
      <c r="AP45" s="74">
        <f t="shared" si="82"/>
        <v>0</v>
      </c>
      <c r="AQ45" s="74">
        <f t="shared" si="82"/>
        <v>0</v>
      </c>
      <c r="AR45" s="98">
        <f t="shared" si="82"/>
        <v>0</v>
      </c>
      <c r="AS45" s="98">
        <f t="shared" si="82"/>
        <v>0</v>
      </c>
      <c r="AT45" s="98">
        <f t="shared" si="82"/>
        <v>0</v>
      </c>
      <c r="AU45" s="276">
        <f t="shared" ref="AU45:AU49" si="83">IF(M45=0,0,M45-Y45)</f>
        <v>0</v>
      </c>
      <c r="AV45" s="274">
        <f t="shared" ref="AV45:AW49" si="84">IF(N45=0,0,N45-Z45)</f>
        <v>0</v>
      </c>
      <c r="AW45" s="274">
        <f t="shared" si="84"/>
        <v>-196541.19000000029</v>
      </c>
      <c r="AX45" s="274">
        <f t="shared" ref="AX45:AX49" si="85">IF(P45=0,0,P45-AB45)</f>
        <v>-306228.70000000135</v>
      </c>
      <c r="AY45" s="274">
        <f t="shared" ref="AY45:AY49" si="86">IF(Q45=0,0,Q45-AC45)</f>
        <v>-53816.799999997835</v>
      </c>
      <c r="AZ45" s="274">
        <f t="shared" ref="AZ45:AZ49" si="87">IF(R45=0,0,R45-AD45)</f>
        <v>-31223.230000000796</v>
      </c>
      <c r="BA45" s="274">
        <f t="shared" ref="BA45:BA49" si="88">IF(S45=0,0,S45-AE45)</f>
        <v>4130.8199999993376</v>
      </c>
      <c r="BB45" s="274">
        <f t="shared" ref="BB45:BB49" si="89">IF(T45=0,0,T45-AF45)</f>
        <v>-15523.370000001029</v>
      </c>
      <c r="BC45" s="274">
        <f t="shared" ref="BC45:BC49" si="90">IF(U45=0,0,U45-AG45)</f>
        <v>-4984.000000000291</v>
      </c>
      <c r="BD45" s="274">
        <f t="shared" ref="BD45:BD49" si="91">IF(V45=0,0,V45-AH45)</f>
        <v>-2842.4800000003888</v>
      </c>
      <c r="BE45" s="277">
        <f t="shared" ref="BE45:BE49" si="92">IF(W45=0,0,W45-AI45)</f>
        <v>12142.27999999949</v>
      </c>
      <c r="BF45" s="307">
        <f t="shared" ref="BF45:BF49" si="93">IF(X45=0,0,X45-AJ45)</f>
        <v>273380.97999999934</v>
      </c>
    </row>
    <row r="46" spans="1:58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9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/>
      <c r="AK46" s="74">
        <f t="shared" si="82"/>
        <v>0</v>
      </c>
      <c r="AL46" s="74">
        <f t="shared" si="82"/>
        <v>0</v>
      </c>
      <c r="AM46" s="74">
        <f t="shared" si="82"/>
        <v>0</v>
      </c>
      <c r="AN46" s="74">
        <f t="shared" si="82"/>
        <v>0</v>
      </c>
      <c r="AO46" s="73">
        <f t="shared" si="82"/>
        <v>0</v>
      </c>
      <c r="AP46" s="74">
        <f t="shared" si="82"/>
        <v>0</v>
      </c>
      <c r="AQ46" s="74">
        <f t="shared" si="82"/>
        <v>0</v>
      </c>
      <c r="AR46" s="98">
        <f t="shared" si="82"/>
        <v>0</v>
      </c>
      <c r="AS46" s="98">
        <f t="shared" si="82"/>
        <v>0</v>
      </c>
      <c r="AT46" s="98">
        <f t="shared" si="82"/>
        <v>0</v>
      </c>
      <c r="AU46" s="276">
        <f t="shared" si="83"/>
        <v>0</v>
      </c>
      <c r="AV46" s="274">
        <f t="shared" si="84"/>
        <v>0</v>
      </c>
      <c r="AW46" s="274">
        <f t="shared" si="84"/>
        <v>-119753.66999999946</v>
      </c>
      <c r="AX46" s="274">
        <f t="shared" si="85"/>
        <v>-196844.53000000055</v>
      </c>
      <c r="AY46" s="274">
        <f t="shared" si="86"/>
        <v>-55252.420000000624</v>
      </c>
      <c r="AZ46" s="274">
        <f t="shared" si="87"/>
        <v>1673.1799999997893</v>
      </c>
      <c r="BA46" s="274">
        <f t="shared" si="88"/>
        <v>-35652.820000000502</v>
      </c>
      <c r="BB46" s="274">
        <f t="shared" si="89"/>
        <v>-84225.709999999701</v>
      </c>
      <c r="BC46" s="274">
        <f t="shared" si="90"/>
        <v>-47910.619999999828</v>
      </c>
      <c r="BD46" s="274">
        <f t="shared" si="91"/>
        <v>-18360.680000000022</v>
      </c>
      <c r="BE46" s="277">
        <f t="shared" si="92"/>
        <v>-28425.350000000297</v>
      </c>
      <c r="BF46" s="307">
        <f t="shared" si="93"/>
        <v>154416.69999999987</v>
      </c>
    </row>
    <row r="47" spans="1:58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9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/>
      <c r="AK47" s="74">
        <f t="shared" si="82"/>
        <v>0</v>
      </c>
      <c r="AL47" s="74">
        <f t="shared" si="82"/>
        <v>0</v>
      </c>
      <c r="AM47" s="74">
        <f t="shared" si="82"/>
        <v>0</v>
      </c>
      <c r="AN47" s="74">
        <f t="shared" si="82"/>
        <v>0</v>
      </c>
      <c r="AO47" s="73">
        <f t="shared" si="82"/>
        <v>0</v>
      </c>
      <c r="AP47" s="74">
        <f t="shared" si="82"/>
        <v>0</v>
      </c>
      <c r="AQ47" s="74">
        <f t="shared" si="82"/>
        <v>0</v>
      </c>
      <c r="AR47" s="98">
        <f t="shared" si="82"/>
        <v>0</v>
      </c>
      <c r="AS47" s="98">
        <f t="shared" si="82"/>
        <v>0</v>
      </c>
      <c r="AT47" s="98">
        <f t="shared" si="82"/>
        <v>0</v>
      </c>
      <c r="AU47" s="276">
        <f t="shared" si="83"/>
        <v>0</v>
      </c>
      <c r="AV47" s="274">
        <f t="shared" si="84"/>
        <v>0</v>
      </c>
      <c r="AW47" s="274">
        <f t="shared" si="84"/>
        <v>14819.540000000037</v>
      </c>
      <c r="AX47" s="274">
        <f t="shared" si="85"/>
        <v>10062.819999999934</v>
      </c>
      <c r="AY47" s="274">
        <f t="shared" si="86"/>
        <v>18376.019999999975</v>
      </c>
      <c r="AZ47" s="274">
        <f t="shared" si="87"/>
        <v>4228.0899999999965</v>
      </c>
      <c r="BA47" s="274">
        <f t="shared" si="88"/>
        <v>1132.130000000001</v>
      </c>
      <c r="BB47" s="274">
        <f t="shared" si="89"/>
        <v>2239.1199999999935</v>
      </c>
      <c r="BC47" s="274">
        <f t="shared" si="90"/>
        <v>-1771.5999999999967</v>
      </c>
      <c r="BD47" s="274">
        <f t="shared" si="91"/>
        <v>-985.64000000000487</v>
      </c>
      <c r="BE47" s="277">
        <f t="shared" si="92"/>
        <v>-2779.8300000000163</v>
      </c>
      <c r="BF47" s="307">
        <f t="shared" si="93"/>
        <v>28326.639999999996</v>
      </c>
    </row>
    <row r="48" spans="1:58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9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/>
      <c r="AK48" s="74">
        <f t="shared" si="82"/>
        <v>0</v>
      </c>
      <c r="AL48" s="74">
        <f t="shared" si="82"/>
        <v>0</v>
      </c>
      <c r="AM48" s="74">
        <f t="shared" si="82"/>
        <v>0</v>
      </c>
      <c r="AN48" s="74">
        <f t="shared" si="82"/>
        <v>0</v>
      </c>
      <c r="AO48" s="73">
        <f t="shared" si="82"/>
        <v>0</v>
      </c>
      <c r="AP48" s="74">
        <f t="shared" si="82"/>
        <v>0</v>
      </c>
      <c r="AQ48" s="74">
        <f t="shared" si="82"/>
        <v>0</v>
      </c>
      <c r="AR48" s="98">
        <f t="shared" si="82"/>
        <v>0</v>
      </c>
      <c r="AS48" s="98">
        <f t="shared" si="82"/>
        <v>0</v>
      </c>
      <c r="AT48" s="98">
        <f t="shared" si="82"/>
        <v>0</v>
      </c>
      <c r="AU48" s="276">
        <f t="shared" si="83"/>
        <v>0</v>
      </c>
      <c r="AV48" s="274">
        <f t="shared" si="84"/>
        <v>0</v>
      </c>
      <c r="AW48" s="274">
        <f t="shared" si="84"/>
        <v>5054.489999999947</v>
      </c>
      <c r="AX48" s="274">
        <f t="shared" si="85"/>
        <v>12816.679999999964</v>
      </c>
      <c r="AY48" s="274">
        <f t="shared" si="86"/>
        <v>-14354.050000000017</v>
      </c>
      <c r="AZ48" s="274">
        <f t="shared" si="87"/>
        <v>8213.7700000000041</v>
      </c>
      <c r="BA48" s="274">
        <f t="shared" si="88"/>
        <v>-7147.5999999999985</v>
      </c>
      <c r="BB48" s="274">
        <f t="shared" si="89"/>
        <v>-5944.3600000000042</v>
      </c>
      <c r="BC48" s="274">
        <f t="shared" si="90"/>
        <v>-5466.9199999999928</v>
      </c>
      <c r="BD48" s="274">
        <f t="shared" si="91"/>
        <v>-73271.960000000006</v>
      </c>
      <c r="BE48" s="277">
        <f t="shared" si="92"/>
        <v>2325.4499999999971</v>
      </c>
      <c r="BF48" s="307">
        <f t="shared" si="93"/>
        <v>42996.710000000014</v>
      </c>
    </row>
    <row r="49" spans="1:58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9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/>
      <c r="AK49" s="74">
        <f t="shared" si="82"/>
        <v>0</v>
      </c>
      <c r="AL49" s="74">
        <f t="shared" si="82"/>
        <v>0</v>
      </c>
      <c r="AM49" s="74">
        <f t="shared" si="82"/>
        <v>0</v>
      </c>
      <c r="AN49" s="74">
        <f t="shared" si="82"/>
        <v>0</v>
      </c>
      <c r="AO49" s="73">
        <f t="shared" si="82"/>
        <v>0</v>
      </c>
      <c r="AP49" s="74">
        <f t="shared" si="82"/>
        <v>0</v>
      </c>
      <c r="AQ49" s="74">
        <f t="shared" si="82"/>
        <v>0</v>
      </c>
      <c r="AR49" s="98">
        <f t="shared" si="82"/>
        <v>0</v>
      </c>
      <c r="AS49" s="98">
        <f t="shared" si="82"/>
        <v>0</v>
      </c>
      <c r="AT49" s="98">
        <f t="shared" si="82"/>
        <v>0</v>
      </c>
      <c r="AU49" s="276">
        <f t="shared" si="83"/>
        <v>0</v>
      </c>
      <c r="AV49" s="274">
        <f t="shared" si="84"/>
        <v>0</v>
      </c>
      <c r="AW49" s="274">
        <f t="shared" si="84"/>
        <v>65081.299999999988</v>
      </c>
      <c r="AX49" s="274">
        <f t="shared" si="85"/>
        <v>-47142.560000000012</v>
      </c>
      <c r="AY49" s="274">
        <f t="shared" si="86"/>
        <v>-111596.38</v>
      </c>
      <c r="AZ49" s="274">
        <f t="shared" si="87"/>
        <v>-18748.01999999999</v>
      </c>
      <c r="BA49" s="274">
        <f t="shared" si="88"/>
        <v>-35017.709999999992</v>
      </c>
      <c r="BB49" s="274">
        <f t="shared" si="89"/>
        <v>-26091.849999999991</v>
      </c>
      <c r="BC49" s="274">
        <f t="shared" si="90"/>
        <v>-399.47999999999956</v>
      </c>
      <c r="BD49" s="274">
        <f t="shared" si="91"/>
        <v>-22198.020000000004</v>
      </c>
      <c r="BE49" s="277">
        <f t="shared" si="92"/>
        <v>-8097.6100000000006</v>
      </c>
      <c r="BF49" s="307">
        <f t="shared" si="93"/>
        <v>56534.3</v>
      </c>
    </row>
    <row r="50" spans="1:58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94">SUM(O45:O49)</f>
        <v>1594233.0899999996</v>
      </c>
      <c r="P50" s="74">
        <f t="shared" si="94"/>
        <v>1479918.8299999991</v>
      </c>
      <c r="Q50" s="74">
        <f t="shared" si="94"/>
        <v>1003653.07</v>
      </c>
      <c r="R50" s="74">
        <f t="shared" si="94"/>
        <v>725561.95999999973</v>
      </c>
      <c r="S50" s="74">
        <f t="shared" si="94"/>
        <v>327820.3899999999</v>
      </c>
      <c r="T50" s="74">
        <f t="shared" si="94"/>
        <v>238237.98999999903</v>
      </c>
      <c r="U50" s="74">
        <f t="shared" si="94"/>
        <v>209203.21000000002</v>
      </c>
      <c r="V50" s="98">
        <f t="shared" si="94"/>
        <v>236619.33000000007</v>
      </c>
      <c r="W50" s="98">
        <v>320165.78999999957</v>
      </c>
      <c r="X50" s="155">
        <v>555655.32999999926</v>
      </c>
      <c r="Y50" s="259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/>
      <c r="AK50" s="74">
        <f t="shared" ref="AK50:AS50" si="95">IF(C50=0,0,C50-O50)</f>
        <v>61813.910000000382</v>
      </c>
      <c r="AL50" s="74">
        <f t="shared" si="95"/>
        <v>128913.28000000096</v>
      </c>
      <c r="AM50" s="74">
        <f t="shared" si="95"/>
        <v>77828.939999997267</v>
      </c>
      <c r="AN50" s="74">
        <f t="shared" si="95"/>
        <v>-17394.180000000051</v>
      </c>
      <c r="AO50" s="73">
        <f t="shared" si="95"/>
        <v>80756.029999996012</v>
      </c>
      <c r="AP50" s="74">
        <f t="shared" si="95"/>
        <v>12171.499999999854</v>
      </c>
      <c r="AQ50" s="74">
        <f t="shared" si="95"/>
        <v>7.849999999802094</v>
      </c>
      <c r="AR50" s="98">
        <f t="shared" si="95"/>
        <v>-20506.080000002403</v>
      </c>
      <c r="AS50" s="98">
        <f t="shared" si="95"/>
        <v>-33897.390000000421</v>
      </c>
      <c r="AT50" s="98">
        <f>IF(X50=0,0,L50-X50)</f>
        <v>860.90000000421423</v>
      </c>
      <c r="AU50" s="276">
        <f t="shared" ref="AU50:AV50" si="96">IF(Y50=0,0,M50-Y50)</f>
        <v>-56812.250000000349</v>
      </c>
      <c r="AV50" s="274">
        <f t="shared" si="96"/>
        <v>-172447.4300000004</v>
      </c>
      <c r="AW50" s="274">
        <f>SUM(AW45:AW49)</f>
        <v>-231339.5299999998</v>
      </c>
      <c r="AX50" s="274">
        <f t="shared" ref="AX50:BF50" si="97">SUM(AX45:AX49)</f>
        <v>-527336.29000000202</v>
      </c>
      <c r="AY50" s="274">
        <f t="shared" si="97"/>
        <v>-216643.62999999849</v>
      </c>
      <c r="AZ50" s="274">
        <f t="shared" si="97"/>
        <v>-35856.210000000996</v>
      </c>
      <c r="BA50" s="274">
        <f t="shared" si="97"/>
        <v>-72555.180000001157</v>
      </c>
      <c r="BB50" s="274">
        <f t="shared" si="97"/>
        <v>-129546.17000000073</v>
      </c>
      <c r="BC50" s="274">
        <f t="shared" si="97"/>
        <v>-60532.620000000112</v>
      </c>
      <c r="BD50" s="274">
        <f t="shared" si="97"/>
        <v>-117658.78000000042</v>
      </c>
      <c r="BE50" s="277">
        <f t="shared" si="97"/>
        <v>-24835.060000000827</v>
      </c>
      <c r="BF50" s="307">
        <f t="shared" si="97"/>
        <v>555655.32999999926</v>
      </c>
    </row>
    <row r="51" spans="1:58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9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74"/>
      <c r="AL51" s="74"/>
      <c r="AM51" s="74"/>
      <c r="AN51" s="74"/>
      <c r="AO51" s="73"/>
      <c r="AP51" s="74"/>
      <c r="AQ51" s="74"/>
      <c r="AR51" s="98"/>
      <c r="AS51" s="98"/>
      <c r="AT51" s="98"/>
      <c r="AU51" s="276"/>
      <c r="AV51" s="274"/>
      <c r="AW51" s="274"/>
      <c r="AX51" s="274"/>
      <c r="AY51" s="274"/>
      <c r="AZ51" s="274"/>
      <c r="BA51" s="274"/>
      <c r="BB51" s="274"/>
      <c r="BC51" s="274"/>
      <c r="BD51" s="274"/>
      <c r="BE51" s="277"/>
      <c r="BF51" s="307"/>
    </row>
    <row r="52" spans="1:58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9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/>
      <c r="AK52" s="74">
        <f t="shared" ref="AK52:AT56" si="98">IF(C52=0,0,C52-O52)</f>
        <v>0</v>
      </c>
      <c r="AL52" s="74">
        <f t="shared" si="98"/>
        <v>0</v>
      </c>
      <c r="AM52" s="74">
        <f t="shared" si="98"/>
        <v>0</v>
      </c>
      <c r="AN52" s="74">
        <f t="shared" si="98"/>
        <v>0</v>
      </c>
      <c r="AO52" s="73">
        <f t="shared" si="98"/>
        <v>0</v>
      </c>
      <c r="AP52" s="74">
        <f t="shared" si="98"/>
        <v>0</v>
      </c>
      <c r="AQ52" s="74">
        <f t="shared" si="98"/>
        <v>0</v>
      </c>
      <c r="AR52" s="98">
        <f t="shared" si="98"/>
        <v>0</v>
      </c>
      <c r="AS52" s="98">
        <f t="shared" si="98"/>
        <v>0</v>
      </c>
      <c r="AT52" s="98">
        <f t="shared" si="98"/>
        <v>0</v>
      </c>
      <c r="AU52" s="276">
        <f t="shared" ref="AU52:AU56" si="99">IF(M52=0,0,M52-Y52)</f>
        <v>0</v>
      </c>
      <c r="AV52" s="274">
        <f t="shared" ref="AV52:AW56" si="100">IF(N52=0,0,N52-Z52)</f>
        <v>0</v>
      </c>
      <c r="AW52" s="274">
        <f t="shared" si="100"/>
        <v>-138161.69999999815</v>
      </c>
      <c r="AX52" s="274">
        <f t="shared" ref="AX52:AX56" si="101">IF(P52=0,0,P52-AB52)</f>
        <v>-175747.15999999992</v>
      </c>
      <c r="AY52" s="274">
        <f t="shared" ref="AY52:AY56" si="102">IF(Q52=0,0,Q52-AC52)</f>
        <v>-264498.44000000239</v>
      </c>
      <c r="AZ52" s="274">
        <f t="shared" ref="AZ52:AZ56" si="103">IF(R52=0,0,R52-AD52)</f>
        <v>-82578.149999999325</v>
      </c>
      <c r="BA52" s="274">
        <f t="shared" ref="BA52:BA56" si="104">IF(S52=0,0,S52-AE52)</f>
        <v>16708.90999999881</v>
      </c>
      <c r="BB52" s="274">
        <f t="shared" ref="BB52:BB56" si="105">IF(T52=0,0,T52-AF52)</f>
        <v>13477.0700000004</v>
      </c>
      <c r="BC52" s="274">
        <f t="shared" ref="BC52:BC56" si="106">IF(U52=0,0,U52-AG52)</f>
        <v>-3382.5500000007451</v>
      </c>
      <c r="BD52" s="274">
        <f t="shared" ref="BD52:BD56" si="107">IF(V52=0,0,V52-AH52)</f>
        <v>8417.7499999999272</v>
      </c>
      <c r="BE52" s="277">
        <f t="shared" ref="BE52:BE56" si="108">IF(W52=0,0,W52-AI52)</f>
        <v>8868.3499999997002</v>
      </c>
      <c r="BF52" s="307">
        <f t="shared" ref="BF52:BF56" si="109">IF(X52=0,0,X52-AJ52)</f>
        <v>107322.13999999996</v>
      </c>
    </row>
    <row r="53" spans="1:58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9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/>
      <c r="AK53" s="74">
        <f t="shared" si="98"/>
        <v>0</v>
      </c>
      <c r="AL53" s="74">
        <f t="shared" si="98"/>
        <v>0</v>
      </c>
      <c r="AM53" s="74">
        <f t="shared" si="98"/>
        <v>0</v>
      </c>
      <c r="AN53" s="74">
        <f t="shared" si="98"/>
        <v>0</v>
      </c>
      <c r="AO53" s="73">
        <f t="shared" si="98"/>
        <v>0</v>
      </c>
      <c r="AP53" s="74">
        <f t="shared" si="98"/>
        <v>0</v>
      </c>
      <c r="AQ53" s="74">
        <f t="shared" si="98"/>
        <v>0</v>
      </c>
      <c r="AR53" s="98">
        <f t="shared" si="98"/>
        <v>0</v>
      </c>
      <c r="AS53" s="98">
        <f t="shared" si="98"/>
        <v>0</v>
      </c>
      <c r="AT53" s="98">
        <f t="shared" si="98"/>
        <v>0</v>
      </c>
      <c r="AU53" s="276">
        <f t="shared" si="99"/>
        <v>0</v>
      </c>
      <c r="AV53" s="274">
        <f t="shared" si="100"/>
        <v>0</v>
      </c>
      <c r="AW53" s="274">
        <f t="shared" si="100"/>
        <v>-62862.610000000102</v>
      </c>
      <c r="AX53" s="274">
        <f t="shared" si="101"/>
        <v>-131589.99999999994</v>
      </c>
      <c r="AY53" s="274">
        <f t="shared" si="102"/>
        <v>-180376.30000000045</v>
      </c>
      <c r="AZ53" s="274">
        <f t="shared" si="103"/>
        <v>-26290.150000000431</v>
      </c>
      <c r="BA53" s="274">
        <f t="shared" si="104"/>
        <v>-52739.200000000244</v>
      </c>
      <c r="BB53" s="274">
        <f t="shared" si="105"/>
        <v>-24336.610000000321</v>
      </c>
      <c r="BC53" s="274">
        <f t="shared" si="106"/>
        <v>-77452.999999999971</v>
      </c>
      <c r="BD53" s="274">
        <f t="shared" si="107"/>
        <v>-30985.619999999733</v>
      </c>
      <c r="BE53" s="277">
        <f t="shared" si="108"/>
        <v>-15168.660000000076</v>
      </c>
      <c r="BF53" s="307">
        <f t="shared" si="109"/>
        <v>74755.83</v>
      </c>
    </row>
    <row r="54" spans="1:58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9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/>
      <c r="AK54" s="74">
        <f t="shared" si="98"/>
        <v>0</v>
      </c>
      <c r="AL54" s="74">
        <f t="shared" si="98"/>
        <v>0</v>
      </c>
      <c r="AM54" s="74">
        <f t="shared" si="98"/>
        <v>0</v>
      </c>
      <c r="AN54" s="74">
        <f t="shared" si="98"/>
        <v>0</v>
      </c>
      <c r="AO54" s="73">
        <f t="shared" si="98"/>
        <v>0</v>
      </c>
      <c r="AP54" s="74">
        <f t="shared" si="98"/>
        <v>0</v>
      </c>
      <c r="AQ54" s="74">
        <f t="shared" si="98"/>
        <v>0</v>
      </c>
      <c r="AR54" s="98">
        <f t="shared" si="98"/>
        <v>0</v>
      </c>
      <c r="AS54" s="98">
        <f t="shared" si="98"/>
        <v>0</v>
      </c>
      <c r="AT54" s="98">
        <f t="shared" si="98"/>
        <v>0</v>
      </c>
      <c r="AU54" s="276">
        <f t="shared" si="99"/>
        <v>0</v>
      </c>
      <c r="AV54" s="274">
        <f t="shared" si="100"/>
        <v>0</v>
      </c>
      <c r="AW54" s="274">
        <f t="shared" si="100"/>
        <v>-786.09000000000378</v>
      </c>
      <c r="AX54" s="274">
        <f t="shared" si="101"/>
        <v>7443.880000000041</v>
      </c>
      <c r="AY54" s="274">
        <f t="shared" si="102"/>
        <v>8723.5299999999988</v>
      </c>
      <c r="AZ54" s="274">
        <f t="shared" si="103"/>
        <v>3214.8699999999808</v>
      </c>
      <c r="BA54" s="274">
        <f t="shared" si="104"/>
        <v>1634.6600000000162</v>
      </c>
      <c r="BB54" s="274">
        <f t="shared" si="105"/>
        <v>3892.3599999999988</v>
      </c>
      <c r="BC54" s="274">
        <f t="shared" si="106"/>
        <v>4732.4500000000035</v>
      </c>
      <c r="BD54" s="274">
        <f t="shared" si="107"/>
        <v>-630.34000000000015</v>
      </c>
      <c r="BE54" s="277">
        <f t="shared" si="108"/>
        <v>-193.12000000000353</v>
      </c>
      <c r="BF54" s="307">
        <f t="shared" si="109"/>
        <v>6767.0899999999992</v>
      </c>
    </row>
    <row r="55" spans="1:58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9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/>
      <c r="AK55" s="74">
        <f t="shared" si="98"/>
        <v>0</v>
      </c>
      <c r="AL55" s="74">
        <f t="shared" si="98"/>
        <v>0</v>
      </c>
      <c r="AM55" s="74">
        <f t="shared" si="98"/>
        <v>0</v>
      </c>
      <c r="AN55" s="74">
        <f t="shared" si="98"/>
        <v>0</v>
      </c>
      <c r="AO55" s="73">
        <f t="shared" si="98"/>
        <v>0</v>
      </c>
      <c r="AP55" s="74">
        <f t="shared" si="98"/>
        <v>0</v>
      </c>
      <c r="AQ55" s="74">
        <f t="shared" si="98"/>
        <v>0</v>
      </c>
      <c r="AR55" s="98">
        <f t="shared" si="98"/>
        <v>0</v>
      </c>
      <c r="AS55" s="98">
        <f t="shared" si="98"/>
        <v>0</v>
      </c>
      <c r="AT55" s="98">
        <f t="shared" si="98"/>
        <v>0</v>
      </c>
      <c r="AU55" s="276">
        <f t="shared" si="99"/>
        <v>0</v>
      </c>
      <c r="AV55" s="274">
        <f t="shared" si="100"/>
        <v>0</v>
      </c>
      <c r="AW55" s="274">
        <f t="shared" si="100"/>
        <v>-2414.83</v>
      </c>
      <c r="AX55" s="274">
        <f t="shared" si="101"/>
        <v>20089.299999999996</v>
      </c>
      <c r="AY55" s="274">
        <f t="shared" si="102"/>
        <v>6953.9899999999907</v>
      </c>
      <c r="AZ55" s="274">
        <f t="shared" si="103"/>
        <v>3359.4200000000019</v>
      </c>
      <c r="BA55" s="274">
        <f t="shared" si="104"/>
        <v>-3732.5</v>
      </c>
      <c r="BB55" s="274">
        <f t="shared" si="105"/>
        <v>1927.8799999999974</v>
      </c>
      <c r="BC55" s="274">
        <f t="shared" si="106"/>
        <v>4916.1499999999987</v>
      </c>
      <c r="BD55" s="274">
        <f t="shared" si="107"/>
        <v>363.25</v>
      </c>
      <c r="BE55" s="277">
        <f t="shared" si="108"/>
        <v>2595.25</v>
      </c>
      <c r="BF55" s="307">
        <f t="shared" si="109"/>
        <v>2642.6</v>
      </c>
    </row>
    <row r="56" spans="1:58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9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/>
      <c r="AK56" s="74">
        <f t="shared" si="98"/>
        <v>0</v>
      </c>
      <c r="AL56" s="74">
        <f t="shared" si="98"/>
        <v>0</v>
      </c>
      <c r="AM56" s="74">
        <f t="shared" si="98"/>
        <v>0</v>
      </c>
      <c r="AN56" s="74">
        <f t="shared" si="98"/>
        <v>0</v>
      </c>
      <c r="AO56" s="73">
        <f t="shared" si="98"/>
        <v>0</v>
      </c>
      <c r="AP56" s="74">
        <f t="shared" si="98"/>
        <v>0</v>
      </c>
      <c r="AQ56" s="74">
        <f t="shared" si="98"/>
        <v>0</v>
      </c>
      <c r="AR56" s="98">
        <f t="shared" si="98"/>
        <v>0</v>
      </c>
      <c r="AS56" s="98">
        <f t="shared" si="98"/>
        <v>0</v>
      </c>
      <c r="AT56" s="98">
        <f t="shared" si="98"/>
        <v>0</v>
      </c>
      <c r="AU56" s="276">
        <f t="shared" si="99"/>
        <v>0</v>
      </c>
      <c r="AV56" s="274">
        <f t="shared" si="100"/>
        <v>0</v>
      </c>
      <c r="AW56" s="274">
        <f t="shared" si="100"/>
        <v>126222.92000000001</v>
      </c>
      <c r="AX56" s="274">
        <f t="shared" si="101"/>
        <v>-5575.760000000002</v>
      </c>
      <c r="AY56" s="274">
        <f t="shared" si="102"/>
        <v>-66400.850000000006</v>
      </c>
      <c r="AZ56" s="274">
        <f t="shared" si="103"/>
        <v>0</v>
      </c>
      <c r="BA56" s="274">
        <f t="shared" si="104"/>
        <v>0</v>
      </c>
      <c r="BB56" s="274">
        <f t="shared" si="105"/>
        <v>0</v>
      </c>
      <c r="BC56" s="274">
        <f t="shared" si="106"/>
        <v>0</v>
      </c>
      <c r="BD56" s="274">
        <f t="shared" si="107"/>
        <v>0</v>
      </c>
      <c r="BE56" s="277">
        <f t="shared" si="108"/>
        <v>1833.79</v>
      </c>
      <c r="BF56" s="307">
        <f t="shared" si="109"/>
        <v>0</v>
      </c>
    </row>
    <row r="57" spans="1:58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10">SUM(O52:O56)</f>
        <v>903001.4800000008</v>
      </c>
      <c r="P57" s="74">
        <f t="shared" si="110"/>
        <v>967211.19</v>
      </c>
      <c r="Q57" s="74">
        <f t="shared" si="110"/>
        <v>936289.85999999824</v>
      </c>
      <c r="R57" s="74">
        <f t="shared" si="110"/>
        <v>641790.48999999953</v>
      </c>
      <c r="S57" s="74">
        <f t="shared" si="110"/>
        <v>466061.15999999922</v>
      </c>
      <c r="T57" s="74">
        <f t="shared" si="110"/>
        <v>231933.2500000002</v>
      </c>
      <c r="U57" s="74">
        <f t="shared" si="110"/>
        <v>155015.17999999938</v>
      </c>
      <c r="V57" s="98">
        <f t="shared" si="110"/>
        <v>127679.31999999986</v>
      </c>
      <c r="W57" s="98">
        <v>151234.39999999967</v>
      </c>
      <c r="X57" s="155">
        <v>191487.65999999997</v>
      </c>
      <c r="Y57" s="259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/>
      <c r="AK57" s="74">
        <f t="shared" ref="AK57:AS57" si="111">IF(C57=0,0,C57-O57)</f>
        <v>-117355.4800000008</v>
      </c>
      <c r="AL57" s="74">
        <f t="shared" si="111"/>
        <v>-84611.019999999087</v>
      </c>
      <c r="AM57" s="74">
        <f t="shared" si="111"/>
        <v>-38478.489999997546</v>
      </c>
      <c r="AN57" s="74">
        <f t="shared" si="111"/>
        <v>26914.180000001681</v>
      </c>
      <c r="AO57" s="73">
        <f t="shared" si="111"/>
        <v>-32101.010000000242</v>
      </c>
      <c r="AP57" s="74">
        <f t="shared" si="111"/>
        <v>-24702.709999999119</v>
      </c>
      <c r="AQ57" s="74">
        <f t="shared" si="111"/>
        <v>-15102.639999999548</v>
      </c>
      <c r="AR57" s="98">
        <f t="shared" si="111"/>
        <v>-19633.399999999543</v>
      </c>
      <c r="AS57" s="98">
        <f t="shared" si="111"/>
        <v>-49439.730000000054</v>
      </c>
      <c r="AT57" s="98">
        <f>IF(X57=0,0,L57-X57)</f>
        <v>-50083.869999999821</v>
      </c>
      <c r="AU57" s="276">
        <f t="shared" ref="AU57:AV57" si="112">IF(Y57=0,0,M57-Y57)</f>
        <v>-44264.790000000212</v>
      </c>
      <c r="AV57" s="274">
        <f t="shared" si="112"/>
        <v>-117144.37999999966</v>
      </c>
      <c r="AW57" s="274">
        <f>SUM(AW52:AW56)</f>
        <v>-78002.309999998222</v>
      </c>
      <c r="AX57" s="274">
        <f t="shared" ref="AX57:BF57" si="113">SUM(AX52:AX56)</f>
        <v>-285379.73999999982</v>
      </c>
      <c r="AY57" s="274">
        <f t="shared" si="113"/>
        <v>-495598.07000000286</v>
      </c>
      <c r="AZ57" s="274">
        <f t="shared" si="113"/>
        <v>-102294.00999999978</v>
      </c>
      <c r="BA57" s="274">
        <f t="shared" si="113"/>
        <v>-38128.130000001416</v>
      </c>
      <c r="BB57" s="274">
        <f t="shared" si="113"/>
        <v>-5039.2999999999247</v>
      </c>
      <c r="BC57" s="274">
        <f t="shared" si="113"/>
        <v>-71186.950000000725</v>
      </c>
      <c r="BD57" s="274">
        <f t="shared" si="113"/>
        <v>-22834.959999999806</v>
      </c>
      <c r="BE57" s="277">
        <f t="shared" si="113"/>
        <v>-2064.3900000003796</v>
      </c>
      <c r="BF57" s="307">
        <f t="shared" si="113"/>
        <v>191487.65999999997</v>
      </c>
    </row>
    <row r="58" spans="1:58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9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74"/>
      <c r="AL58" s="74"/>
      <c r="AM58" s="74"/>
      <c r="AN58" s="74"/>
      <c r="AO58" s="73"/>
      <c r="AP58" s="74"/>
      <c r="AQ58" s="74"/>
      <c r="AR58" s="98"/>
      <c r="AS58" s="98"/>
      <c r="AT58" s="98"/>
      <c r="AU58" s="276"/>
      <c r="AV58" s="274"/>
      <c r="AW58" s="274"/>
      <c r="AX58" s="274"/>
      <c r="AY58" s="274"/>
      <c r="AZ58" s="274"/>
      <c r="BA58" s="274"/>
      <c r="BB58" s="274"/>
      <c r="BC58" s="274"/>
      <c r="BD58" s="274"/>
      <c r="BE58" s="277"/>
      <c r="BF58" s="307"/>
    </row>
    <row r="59" spans="1:58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9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/>
      <c r="AK59" s="74">
        <f t="shared" ref="AK59:AT63" si="114">IF(C59=0,0,C59-O59)</f>
        <v>0</v>
      </c>
      <c r="AL59" s="74">
        <f t="shared" si="114"/>
        <v>0</v>
      </c>
      <c r="AM59" s="74">
        <f t="shared" si="114"/>
        <v>0</v>
      </c>
      <c r="AN59" s="74">
        <f t="shared" si="114"/>
        <v>0</v>
      </c>
      <c r="AO59" s="73">
        <f t="shared" si="114"/>
        <v>0</v>
      </c>
      <c r="AP59" s="74">
        <f t="shared" si="114"/>
        <v>0</v>
      </c>
      <c r="AQ59" s="74">
        <f t="shared" si="114"/>
        <v>0</v>
      </c>
      <c r="AR59" s="98">
        <f t="shared" si="114"/>
        <v>0</v>
      </c>
      <c r="AS59" s="98">
        <f t="shared" si="114"/>
        <v>0</v>
      </c>
      <c r="AT59" s="98">
        <f t="shared" si="114"/>
        <v>0</v>
      </c>
      <c r="AU59" s="276">
        <f t="shared" ref="AU59:AU63" si="115">IF(M59=0,0,M59-Y59)</f>
        <v>0</v>
      </c>
      <c r="AV59" s="274">
        <f t="shared" ref="AV59:AW63" si="116">IF(N59=0,0,N59-Z59)</f>
        <v>0</v>
      </c>
      <c r="AW59" s="274">
        <f>IF(O59=0,0,O59-AA59)</f>
        <v>-691802.1899999989</v>
      </c>
      <c r="AX59" s="274">
        <f t="shared" ref="AX59:BF63" si="117">IF(P59=0,0,P59-AB59)</f>
        <v>-822968.16000000178</v>
      </c>
      <c r="AY59" s="274">
        <f t="shared" si="117"/>
        <v>-933364.39000000316</v>
      </c>
      <c r="AZ59" s="274">
        <f t="shared" si="117"/>
        <v>-1223869.6200000071</v>
      </c>
      <c r="BA59" s="274">
        <f t="shared" si="117"/>
        <v>-556726.60000000452</v>
      </c>
      <c r="BB59" s="274">
        <f t="shared" si="117"/>
        <v>-427980.58999999519</v>
      </c>
      <c r="BC59" s="274">
        <f t="shared" si="117"/>
        <v>-309473.12999999989</v>
      </c>
      <c r="BD59" s="274">
        <f t="shared" si="117"/>
        <v>-279809.69999999995</v>
      </c>
      <c r="BE59" s="277">
        <f t="shared" si="117"/>
        <v>-140864.70999999973</v>
      </c>
      <c r="BF59" s="307">
        <f t="shared" si="117"/>
        <v>1461194.319999997</v>
      </c>
    </row>
    <row r="60" spans="1:58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9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/>
      <c r="AK60" s="74">
        <f t="shared" si="114"/>
        <v>0</v>
      </c>
      <c r="AL60" s="74">
        <f t="shared" si="114"/>
        <v>0</v>
      </c>
      <c r="AM60" s="74">
        <f t="shared" si="114"/>
        <v>0</v>
      </c>
      <c r="AN60" s="74">
        <f t="shared" si="114"/>
        <v>0</v>
      </c>
      <c r="AO60" s="73">
        <f t="shared" si="114"/>
        <v>0</v>
      </c>
      <c r="AP60" s="74">
        <f t="shared" si="114"/>
        <v>0</v>
      </c>
      <c r="AQ60" s="74">
        <f t="shared" si="114"/>
        <v>0</v>
      </c>
      <c r="AR60" s="98">
        <f t="shared" si="114"/>
        <v>0</v>
      </c>
      <c r="AS60" s="98">
        <f t="shared" si="114"/>
        <v>0</v>
      </c>
      <c r="AT60" s="98">
        <f t="shared" si="114"/>
        <v>0</v>
      </c>
      <c r="AU60" s="276">
        <f t="shared" si="115"/>
        <v>0</v>
      </c>
      <c r="AV60" s="274">
        <f t="shared" si="116"/>
        <v>0</v>
      </c>
      <c r="AW60" s="274">
        <f t="shared" si="116"/>
        <v>-581883.05999999354</v>
      </c>
      <c r="AX60" s="274">
        <f t="shared" si="117"/>
        <v>-645002.93000000063</v>
      </c>
      <c r="AY60" s="274">
        <f t="shared" si="117"/>
        <v>-751014.06000000425</v>
      </c>
      <c r="AZ60" s="274">
        <f t="shared" si="117"/>
        <v>-739293.19000000507</v>
      </c>
      <c r="BA60" s="274">
        <f t="shared" si="117"/>
        <v>-1264155.9399999974</v>
      </c>
      <c r="BB60" s="274">
        <f t="shared" si="117"/>
        <v>-1151276.9200000106</v>
      </c>
      <c r="BC60" s="274">
        <f t="shared" si="117"/>
        <v>-1018529.6100000031</v>
      </c>
      <c r="BD60" s="274">
        <f t="shared" si="117"/>
        <v>-626050.47999999207</v>
      </c>
      <c r="BE60" s="277">
        <f t="shared" si="117"/>
        <v>-475065.69000000134</v>
      </c>
      <c r="BF60" s="307">
        <f t="shared" si="117"/>
        <v>2217022.6700000027</v>
      </c>
    </row>
    <row r="61" spans="1:58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9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/>
      <c r="AK61" s="74">
        <f t="shared" si="114"/>
        <v>0</v>
      </c>
      <c r="AL61" s="74">
        <f t="shared" si="114"/>
        <v>0</v>
      </c>
      <c r="AM61" s="74">
        <f t="shared" si="114"/>
        <v>0</v>
      </c>
      <c r="AN61" s="74">
        <f t="shared" si="114"/>
        <v>0</v>
      </c>
      <c r="AO61" s="73">
        <f t="shared" si="114"/>
        <v>0</v>
      </c>
      <c r="AP61" s="74">
        <f t="shared" si="114"/>
        <v>0</v>
      </c>
      <c r="AQ61" s="74">
        <f t="shared" si="114"/>
        <v>0</v>
      </c>
      <c r="AR61" s="98">
        <f t="shared" si="114"/>
        <v>0</v>
      </c>
      <c r="AS61" s="98">
        <f t="shared" si="114"/>
        <v>0</v>
      </c>
      <c r="AT61" s="98">
        <f t="shared" si="114"/>
        <v>0</v>
      </c>
      <c r="AU61" s="276">
        <f t="shared" si="115"/>
        <v>0</v>
      </c>
      <c r="AV61" s="274">
        <f t="shared" si="116"/>
        <v>0</v>
      </c>
      <c r="AW61" s="274">
        <f t="shared" si="116"/>
        <v>-39420.829999999973</v>
      </c>
      <c r="AX61" s="274">
        <f t="shared" si="117"/>
        <v>-24103.400000000067</v>
      </c>
      <c r="AY61" s="274">
        <f t="shared" si="117"/>
        <v>-27858.590000000011</v>
      </c>
      <c r="AZ61" s="274">
        <f t="shared" si="117"/>
        <v>-3307.6599999999889</v>
      </c>
      <c r="BA61" s="274">
        <f t="shared" si="117"/>
        <v>1476.0500000000175</v>
      </c>
      <c r="BB61" s="274">
        <f t="shared" si="117"/>
        <v>1294.6500000000233</v>
      </c>
      <c r="BC61" s="274">
        <f t="shared" si="117"/>
        <v>9209.3800000000192</v>
      </c>
      <c r="BD61" s="274">
        <f t="shared" si="117"/>
        <v>5808.4400000000314</v>
      </c>
      <c r="BE61" s="277">
        <f t="shared" si="117"/>
        <v>10380.789999999979</v>
      </c>
      <c r="BF61" s="307">
        <f t="shared" si="117"/>
        <v>88184.06</v>
      </c>
    </row>
    <row r="62" spans="1:58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9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/>
      <c r="AK62" s="74">
        <f t="shared" si="114"/>
        <v>0</v>
      </c>
      <c r="AL62" s="74">
        <f t="shared" si="114"/>
        <v>0</v>
      </c>
      <c r="AM62" s="74">
        <f t="shared" si="114"/>
        <v>0</v>
      </c>
      <c r="AN62" s="74">
        <f t="shared" si="114"/>
        <v>0</v>
      </c>
      <c r="AO62" s="73">
        <f t="shared" si="114"/>
        <v>0</v>
      </c>
      <c r="AP62" s="74">
        <f t="shared" si="114"/>
        <v>0</v>
      </c>
      <c r="AQ62" s="74">
        <f t="shared" si="114"/>
        <v>0</v>
      </c>
      <c r="AR62" s="98">
        <f t="shared" si="114"/>
        <v>0</v>
      </c>
      <c r="AS62" s="98">
        <f t="shared" si="114"/>
        <v>0</v>
      </c>
      <c r="AT62" s="98">
        <f t="shared" si="114"/>
        <v>0</v>
      </c>
      <c r="AU62" s="276">
        <f t="shared" si="115"/>
        <v>0</v>
      </c>
      <c r="AV62" s="274">
        <f t="shared" si="116"/>
        <v>0</v>
      </c>
      <c r="AW62" s="274">
        <f t="shared" si="116"/>
        <v>11544.330000000002</v>
      </c>
      <c r="AX62" s="274">
        <f t="shared" si="117"/>
        <v>-4534.32</v>
      </c>
      <c r="AY62" s="274">
        <f t="shared" si="117"/>
        <v>31031.420000000006</v>
      </c>
      <c r="AZ62" s="274">
        <f t="shared" si="117"/>
        <v>12918.21</v>
      </c>
      <c r="BA62" s="274">
        <f t="shared" si="117"/>
        <v>-759.51000000000568</v>
      </c>
      <c r="BB62" s="274">
        <f t="shared" si="117"/>
        <v>12970.679999999995</v>
      </c>
      <c r="BC62" s="274">
        <f t="shared" si="117"/>
        <v>6252.65</v>
      </c>
      <c r="BD62" s="274">
        <f t="shared" si="117"/>
        <v>4932.9699999999993</v>
      </c>
      <c r="BE62" s="277">
        <f t="shared" si="117"/>
        <v>3583.7999999999988</v>
      </c>
      <c r="BF62" s="307">
        <f t="shared" si="117"/>
        <v>9594.2999999999993</v>
      </c>
    </row>
    <row r="63" spans="1:58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9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/>
      <c r="AK63" s="74">
        <f t="shared" si="114"/>
        <v>0</v>
      </c>
      <c r="AL63" s="74">
        <f t="shared" si="114"/>
        <v>0</v>
      </c>
      <c r="AM63" s="74">
        <f t="shared" si="114"/>
        <v>0</v>
      </c>
      <c r="AN63" s="74">
        <f t="shared" si="114"/>
        <v>0</v>
      </c>
      <c r="AO63" s="73">
        <f t="shared" si="114"/>
        <v>0</v>
      </c>
      <c r="AP63" s="74">
        <f t="shared" si="114"/>
        <v>0</v>
      </c>
      <c r="AQ63" s="74">
        <f t="shared" si="114"/>
        <v>0</v>
      </c>
      <c r="AR63" s="98">
        <f t="shared" si="114"/>
        <v>0</v>
      </c>
      <c r="AS63" s="98">
        <f t="shared" si="114"/>
        <v>0</v>
      </c>
      <c r="AT63" s="98">
        <f t="shared" si="114"/>
        <v>0</v>
      </c>
      <c r="AU63" s="276">
        <f t="shared" si="115"/>
        <v>0</v>
      </c>
      <c r="AV63" s="274">
        <f t="shared" si="116"/>
        <v>0</v>
      </c>
      <c r="AW63" s="274">
        <f t="shared" si="116"/>
        <v>17900.32</v>
      </c>
      <c r="AX63" s="274">
        <f t="shared" si="117"/>
        <v>0</v>
      </c>
      <c r="AY63" s="274">
        <f t="shared" si="117"/>
        <v>0</v>
      </c>
      <c r="AZ63" s="274">
        <f t="shared" si="117"/>
        <v>0</v>
      </c>
      <c r="BA63" s="274">
        <f t="shared" si="117"/>
        <v>0</v>
      </c>
      <c r="BB63" s="274">
        <f t="shared" si="117"/>
        <v>0</v>
      </c>
      <c r="BC63" s="274">
        <f t="shared" si="117"/>
        <v>0</v>
      </c>
      <c r="BD63" s="274">
        <f t="shared" si="117"/>
        <v>0</v>
      </c>
      <c r="BE63" s="277">
        <f t="shared" si="117"/>
        <v>0</v>
      </c>
      <c r="BF63" s="307">
        <f t="shared" si="117"/>
        <v>0</v>
      </c>
    </row>
    <row r="64" spans="1:58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18">SUM(O59:O63)</f>
        <v>2843978.750000007</v>
      </c>
      <c r="P64" s="74">
        <f t="shared" si="118"/>
        <v>3250965.3800000004</v>
      </c>
      <c r="Q64" s="74">
        <f t="shared" si="118"/>
        <v>3726159.1099999975</v>
      </c>
      <c r="R64" s="74">
        <f t="shared" si="118"/>
        <v>3984130.16</v>
      </c>
      <c r="S64" s="74">
        <f t="shared" si="118"/>
        <v>3957093.3099999959</v>
      </c>
      <c r="T64" s="74">
        <f t="shared" si="118"/>
        <v>4075498.4799999963</v>
      </c>
      <c r="U64" s="74">
        <f t="shared" si="118"/>
        <v>3989896.42</v>
      </c>
      <c r="V64" s="98">
        <f t="shared" si="118"/>
        <v>3878225.74</v>
      </c>
      <c r="W64" s="98">
        <v>3791454.0800000005</v>
      </c>
      <c r="X64" s="155">
        <v>3775995.3499999996</v>
      </c>
      <c r="Y64" s="259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/>
      <c r="AK64" s="74">
        <f t="shared" ref="AK64:AS64" si="119">IF(C64=0,0,C64-O64)</f>
        <v>-48342.750000006985</v>
      </c>
      <c r="AL64" s="74">
        <f t="shared" si="119"/>
        <v>-130128.09999999683</v>
      </c>
      <c r="AM64" s="74">
        <f t="shared" si="119"/>
        <v>-313281.9500000081</v>
      </c>
      <c r="AN64" s="74">
        <f t="shared" si="119"/>
        <v>-193099.60999999754</v>
      </c>
      <c r="AO64" s="73">
        <f t="shared" si="119"/>
        <v>-117151.61999999685</v>
      </c>
      <c r="AP64" s="74">
        <f t="shared" si="119"/>
        <v>-358614.55000000168</v>
      </c>
      <c r="AQ64" s="74">
        <f t="shared" si="119"/>
        <v>-599620.62000000523</v>
      </c>
      <c r="AR64" s="98">
        <f t="shared" si="119"/>
        <v>-838010.7900000019</v>
      </c>
      <c r="AS64" s="98">
        <f t="shared" si="119"/>
        <v>-910515.93000000063</v>
      </c>
      <c r="AT64" s="98">
        <f>IF(X64=0,0,L64-X64)</f>
        <v>-1058313.6299999966</v>
      </c>
      <c r="AU64" s="276">
        <f t="shared" ref="AU64:AV64" si="120">IF(Y64=0,0,M64-Y64)</f>
        <v>-1072432.7100000069</v>
      </c>
      <c r="AV64" s="274">
        <f t="shared" si="120"/>
        <v>-1244845.1899999958</v>
      </c>
      <c r="AW64" s="274">
        <f>SUM(AW59:AW63)</f>
        <v>-1283661.4299999925</v>
      </c>
      <c r="AX64" s="274">
        <f t="shared" ref="AX64:BF64" si="121">SUM(AX59:AX63)</f>
        <v>-1496608.8100000026</v>
      </c>
      <c r="AY64" s="274">
        <f t="shared" si="121"/>
        <v>-1681205.6200000076</v>
      </c>
      <c r="AZ64" s="274">
        <f t="shared" si="121"/>
        <v>-1953552.2600000121</v>
      </c>
      <c r="BA64" s="274">
        <f t="shared" si="121"/>
        <v>-1820166.0000000019</v>
      </c>
      <c r="BB64" s="274">
        <f t="shared" si="121"/>
        <v>-1564992.180000006</v>
      </c>
      <c r="BC64" s="274">
        <f t="shared" si="121"/>
        <v>-1312540.710000003</v>
      </c>
      <c r="BD64" s="274">
        <f t="shared" si="121"/>
        <v>-895118.76999999199</v>
      </c>
      <c r="BE64" s="277">
        <f t="shared" si="121"/>
        <v>-601965.81000000099</v>
      </c>
      <c r="BF64" s="307">
        <f t="shared" si="121"/>
        <v>3775995.3499999996</v>
      </c>
    </row>
    <row r="65" spans="1:58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9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74"/>
      <c r="AL65" s="74"/>
      <c r="AM65" s="74"/>
      <c r="AN65" s="74"/>
      <c r="AO65" s="73"/>
      <c r="AP65" s="74"/>
      <c r="AQ65" s="74"/>
      <c r="AR65" s="98"/>
      <c r="AS65" s="98"/>
      <c r="AT65" s="98"/>
      <c r="AU65" s="276"/>
      <c r="AV65" s="274"/>
      <c r="AW65" s="274"/>
      <c r="AX65" s="274"/>
      <c r="AY65" s="274"/>
      <c r="AZ65" s="274"/>
      <c r="BA65" s="274"/>
      <c r="BB65" s="274"/>
      <c r="BC65" s="274"/>
      <c r="BD65" s="274"/>
      <c r="BE65" s="277"/>
      <c r="BF65" s="307"/>
    </row>
    <row r="66" spans="1:58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9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/>
      <c r="AK66" s="74">
        <f t="shared" ref="AK66:AT70" si="122">IF(C66=0,0,C66-O66)</f>
        <v>0</v>
      </c>
      <c r="AL66" s="73">
        <f t="shared" si="122"/>
        <v>0</v>
      </c>
      <c r="AM66" s="73">
        <f t="shared" si="122"/>
        <v>0</v>
      </c>
      <c r="AN66" s="73">
        <f t="shared" si="122"/>
        <v>0</v>
      </c>
      <c r="AO66" s="73">
        <f t="shared" si="122"/>
        <v>0</v>
      </c>
      <c r="AP66" s="73">
        <f t="shared" si="122"/>
        <v>0</v>
      </c>
      <c r="AQ66" s="73">
        <f t="shared" si="122"/>
        <v>0</v>
      </c>
      <c r="AR66" s="231">
        <f t="shared" si="122"/>
        <v>0</v>
      </c>
      <c r="AS66" s="231">
        <f t="shared" si="122"/>
        <v>0</v>
      </c>
      <c r="AT66" s="231">
        <f t="shared" si="122"/>
        <v>0</v>
      </c>
      <c r="AU66" s="276">
        <f t="shared" ref="AU66:AU70" si="123">IF(M66=0,0,M66-Y66)</f>
        <v>0</v>
      </c>
      <c r="AV66" s="274">
        <f t="shared" ref="AV66:AW70" si="124">IF(N66=0,0,N66-Z66)</f>
        <v>0</v>
      </c>
      <c r="AW66" s="274">
        <f t="shared" si="124"/>
        <v>-1026505.0799999922</v>
      </c>
      <c r="AX66" s="274">
        <f t="shared" ref="AX66:AX70" si="125">IF(P66=0,0,P66-AB66)</f>
        <v>-1304944.0200000028</v>
      </c>
      <c r="AY66" s="274">
        <f t="shared" ref="AY66:AY70" si="126">IF(Q66=0,0,Q66-AC66)</f>
        <v>-1251679.6299999952</v>
      </c>
      <c r="AZ66" s="274">
        <f t="shared" ref="AZ66:AZ70" si="127">IF(R66=0,0,R66-AD66)</f>
        <v>-1337671.000000007</v>
      </c>
      <c r="BA66" s="274">
        <f t="shared" ref="BA66:BA70" si="128">IF(S66=0,0,S66-AE66)</f>
        <v>-535886.87000000663</v>
      </c>
      <c r="BB66" s="274">
        <f t="shared" ref="BB66:BB70" si="129">IF(T66=0,0,T66-AF66)</f>
        <v>-430026.88999999547</v>
      </c>
      <c r="BC66" s="274">
        <f t="shared" ref="BC66:BC70" si="130">IF(U66=0,0,U66-AG66)</f>
        <v>-317839.68000000087</v>
      </c>
      <c r="BD66" s="274">
        <f t="shared" ref="BD66:BD70" si="131">IF(V66=0,0,V66-AH66)</f>
        <v>-274234.4300000004</v>
      </c>
      <c r="BE66" s="277">
        <f t="shared" ref="BE66:BE70" si="132">IF(W66=0,0,W66-AI66)</f>
        <v>-119854.08000000054</v>
      </c>
      <c r="BF66" s="307">
        <f t="shared" ref="BF66:BF70" si="133">IF(X66=0,0,X66-AJ66)</f>
        <v>1841897.4399999962</v>
      </c>
    </row>
    <row r="67" spans="1:58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9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/>
      <c r="AK67" s="74">
        <f t="shared" si="122"/>
        <v>0</v>
      </c>
      <c r="AL67" s="73">
        <f t="shared" si="122"/>
        <v>0</v>
      </c>
      <c r="AM67" s="73">
        <f t="shared" si="122"/>
        <v>0</v>
      </c>
      <c r="AN67" s="73">
        <f t="shared" si="122"/>
        <v>0</v>
      </c>
      <c r="AO67" s="73">
        <f t="shared" si="122"/>
        <v>0</v>
      </c>
      <c r="AP67" s="73">
        <f t="shared" si="122"/>
        <v>0</v>
      </c>
      <c r="AQ67" s="73">
        <f t="shared" si="122"/>
        <v>0</v>
      </c>
      <c r="AR67" s="231">
        <f t="shared" si="122"/>
        <v>0</v>
      </c>
      <c r="AS67" s="231">
        <f t="shared" si="122"/>
        <v>0</v>
      </c>
      <c r="AT67" s="231">
        <f t="shared" si="122"/>
        <v>0</v>
      </c>
      <c r="AU67" s="276">
        <f t="shared" si="123"/>
        <v>0</v>
      </c>
      <c r="AV67" s="274">
        <f t="shared" si="124"/>
        <v>0</v>
      </c>
      <c r="AW67" s="274">
        <f t="shared" si="124"/>
        <v>-764499.34000000078</v>
      </c>
      <c r="AX67" s="274">
        <f t="shared" si="125"/>
        <v>-973437.46000000136</v>
      </c>
      <c r="AY67" s="274">
        <f t="shared" si="126"/>
        <v>-986642.78000000026</v>
      </c>
      <c r="AZ67" s="274">
        <f t="shared" si="127"/>
        <v>-763910.16000000574</v>
      </c>
      <c r="BA67" s="274">
        <f t="shared" si="128"/>
        <v>-1352547.9599999986</v>
      </c>
      <c r="BB67" s="274">
        <f t="shared" si="129"/>
        <v>-1259839.2400000105</v>
      </c>
      <c r="BC67" s="274">
        <f t="shared" si="130"/>
        <v>-1143893.2300000023</v>
      </c>
      <c r="BD67" s="274">
        <f t="shared" si="131"/>
        <v>-675396.77999999188</v>
      </c>
      <c r="BE67" s="277">
        <f t="shared" si="132"/>
        <v>-518659.70000000158</v>
      </c>
      <c r="BF67" s="307">
        <f t="shared" si="133"/>
        <v>2446195.2000000025</v>
      </c>
    </row>
    <row r="68" spans="1:58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9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/>
      <c r="AK68" s="74">
        <f t="shared" si="122"/>
        <v>0</v>
      </c>
      <c r="AL68" s="73">
        <f t="shared" si="122"/>
        <v>0</v>
      </c>
      <c r="AM68" s="73">
        <f t="shared" si="122"/>
        <v>0</v>
      </c>
      <c r="AN68" s="73">
        <f t="shared" si="122"/>
        <v>0</v>
      </c>
      <c r="AO68" s="73">
        <f t="shared" si="122"/>
        <v>0</v>
      </c>
      <c r="AP68" s="73">
        <f t="shared" si="122"/>
        <v>0</v>
      </c>
      <c r="AQ68" s="73">
        <f t="shared" si="122"/>
        <v>0</v>
      </c>
      <c r="AR68" s="231">
        <f t="shared" si="122"/>
        <v>0</v>
      </c>
      <c r="AS68" s="231">
        <f t="shared" si="122"/>
        <v>0</v>
      </c>
      <c r="AT68" s="231">
        <f t="shared" si="122"/>
        <v>0</v>
      </c>
      <c r="AU68" s="276">
        <f t="shared" si="123"/>
        <v>0</v>
      </c>
      <c r="AV68" s="274">
        <f t="shared" si="124"/>
        <v>0</v>
      </c>
      <c r="AW68" s="274">
        <f t="shared" si="124"/>
        <v>-25387.379999999976</v>
      </c>
      <c r="AX68" s="274">
        <f t="shared" si="125"/>
        <v>-6596.700000000099</v>
      </c>
      <c r="AY68" s="274">
        <f t="shared" si="126"/>
        <v>-759.04000000000815</v>
      </c>
      <c r="AZ68" s="274">
        <f t="shared" si="127"/>
        <v>4135.2999999999884</v>
      </c>
      <c r="BA68" s="274">
        <f t="shared" si="128"/>
        <v>4242.8400000000547</v>
      </c>
      <c r="BB68" s="274">
        <f t="shared" si="129"/>
        <v>7426.1300000000047</v>
      </c>
      <c r="BC68" s="274">
        <f t="shared" si="130"/>
        <v>12170.23000000001</v>
      </c>
      <c r="BD68" s="274">
        <f t="shared" si="131"/>
        <v>4192.460000000021</v>
      </c>
      <c r="BE68" s="277">
        <f t="shared" si="132"/>
        <v>7407.8399999999529</v>
      </c>
      <c r="BF68" s="307">
        <f t="shared" si="133"/>
        <v>123277.79</v>
      </c>
    </row>
    <row r="69" spans="1:58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9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/>
      <c r="AK69" s="74">
        <f t="shared" si="122"/>
        <v>0</v>
      </c>
      <c r="AL69" s="73">
        <f t="shared" si="122"/>
        <v>0</v>
      </c>
      <c r="AM69" s="73">
        <f t="shared" si="122"/>
        <v>0</v>
      </c>
      <c r="AN69" s="73">
        <f t="shared" si="122"/>
        <v>0</v>
      </c>
      <c r="AO69" s="73">
        <f t="shared" si="122"/>
        <v>0</v>
      </c>
      <c r="AP69" s="73">
        <f t="shared" si="122"/>
        <v>0</v>
      </c>
      <c r="AQ69" s="73">
        <f t="shared" si="122"/>
        <v>0</v>
      </c>
      <c r="AR69" s="231">
        <f t="shared" si="122"/>
        <v>0</v>
      </c>
      <c r="AS69" s="231">
        <f t="shared" si="122"/>
        <v>0</v>
      </c>
      <c r="AT69" s="231">
        <f t="shared" si="122"/>
        <v>0</v>
      </c>
      <c r="AU69" s="276">
        <f t="shared" si="123"/>
        <v>0</v>
      </c>
      <c r="AV69" s="274">
        <f t="shared" si="124"/>
        <v>0</v>
      </c>
      <c r="AW69" s="274">
        <f t="shared" si="124"/>
        <v>14183.989999999962</v>
      </c>
      <c r="AX69" s="274">
        <f t="shared" si="125"/>
        <v>28371.659999999974</v>
      </c>
      <c r="AY69" s="274">
        <f t="shared" si="126"/>
        <v>23631.359999999957</v>
      </c>
      <c r="AZ69" s="274">
        <f t="shared" si="127"/>
        <v>24491.400000000009</v>
      </c>
      <c r="BA69" s="274">
        <f t="shared" si="128"/>
        <v>-11639.610000000008</v>
      </c>
      <c r="BB69" s="274">
        <f t="shared" si="129"/>
        <v>8954.1999999999825</v>
      </c>
      <c r="BC69" s="274">
        <f t="shared" si="130"/>
        <v>5701.8800000000047</v>
      </c>
      <c r="BD69" s="274">
        <f t="shared" si="131"/>
        <v>-67975.74000000002</v>
      </c>
      <c r="BE69" s="277">
        <f t="shared" si="132"/>
        <v>8504.4999999999964</v>
      </c>
      <c r="BF69" s="307">
        <f t="shared" si="133"/>
        <v>55233.610000000015</v>
      </c>
    </row>
    <row r="70" spans="1:58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9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/>
      <c r="AK70" s="74">
        <f t="shared" si="122"/>
        <v>0</v>
      </c>
      <c r="AL70" s="73">
        <f t="shared" si="122"/>
        <v>0</v>
      </c>
      <c r="AM70" s="73">
        <f t="shared" si="122"/>
        <v>0</v>
      </c>
      <c r="AN70" s="73">
        <f t="shared" si="122"/>
        <v>0</v>
      </c>
      <c r="AO70" s="73">
        <f t="shared" si="122"/>
        <v>0</v>
      </c>
      <c r="AP70" s="73">
        <f t="shared" si="122"/>
        <v>0</v>
      </c>
      <c r="AQ70" s="73">
        <f t="shared" si="122"/>
        <v>0</v>
      </c>
      <c r="AR70" s="231">
        <f t="shared" si="122"/>
        <v>0</v>
      </c>
      <c r="AS70" s="231">
        <f t="shared" si="122"/>
        <v>0</v>
      </c>
      <c r="AT70" s="231">
        <f t="shared" si="122"/>
        <v>0</v>
      </c>
      <c r="AU70" s="276">
        <f t="shared" si="123"/>
        <v>0</v>
      </c>
      <c r="AV70" s="274">
        <f t="shared" si="124"/>
        <v>0</v>
      </c>
      <c r="AW70" s="274">
        <f t="shared" si="124"/>
        <v>209204.54</v>
      </c>
      <c r="AX70" s="274">
        <f t="shared" si="125"/>
        <v>-52718.320000000007</v>
      </c>
      <c r="AY70" s="274">
        <f t="shared" si="126"/>
        <v>-204097.2</v>
      </c>
      <c r="AZ70" s="274">
        <f t="shared" si="127"/>
        <v>-64269.079999999987</v>
      </c>
      <c r="BA70" s="274">
        <f t="shared" si="128"/>
        <v>-78973.50999999998</v>
      </c>
      <c r="BB70" s="274">
        <f t="shared" si="129"/>
        <v>-31117.499999999993</v>
      </c>
      <c r="BC70" s="274">
        <f t="shared" si="130"/>
        <v>-6224.4199999999983</v>
      </c>
      <c r="BD70" s="274">
        <f t="shared" si="131"/>
        <v>-30344.570000000007</v>
      </c>
      <c r="BE70" s="277">
        <f t="shared" si="132"/>
        <v>-10927.129999999997</v>
      </c>
      <c r="BF70" s="307">
        <f t="shared" si="133"/>
        <v>56534.3</v>
      </c>
    </row>
    <row r="71" spans="1:58" ht="15.75" thickBot="1" x14ac:dyDescent="0.3">
      <c r="A71" s="4"/>
      <c r="B71" s="37" t="s">
        <v>46</v>
      </c>
      <c r="C71" s="91">
        <f t="shared" ref="C71:N71" si="134">+C64+C57+C50</f>
        <v>5237329</v>
      </c>
      <c r="D71" s="76">
        <f t="shared" si="134"/>
        <v>5612269.5600000042</v>
      </c>
      <c r="E71" s="76">
        <f t="shared" si="134"/>
        <v>5392170.539999987</v>
      </c>
      <c r="F71" s="76">
        <f t="shared" si="134"/>
        <v>5167903.0000000028</v>
      </c>
      <c r="G71" s="76">
        <f t="shared" si="134"/>
        <v>4682478.2599999942</v>
      </c>
      <c r="H71" s="76">
        <f t="shared" si="134"/>
        <v>4174523.9599999944</v>
      </c>
      <c r="I71" s="76">
        <f t="shared" si="134"/>
        <v>3739399.3999999948</v>
      </c>
      <c r="J71" s="76">
        <f t="shared" si="134"/>
        <v>3364374.1199999964</v>
      </c>
      <c r="K71" s="76">
        <f t="shared" si="134"/>
        <v>3269001.2199999983</v>
      </c>
      <c r="L71" s="76">
        <f t="shared" si="134"/>
        <v>3415601.7400000067</v>
      </c>
      <c r="M71" s="76">
        <f t="shared" si="134"/>
        <v>3933804.4599999986</v>
      </c>
      <c r="N71" s="156">
        <f t="shared" si="134"/>
        <v>4599786.2999999989</v>
      </c>
      <c r="O71" s="76">
        <f t="shared" ref="O71:V71" si="135">SUM(O66:O70)</f>
        <v>5341213.320000005</v>
      </c>
      <c r="P71" s="76">
        <f t="shared" si="135"/>
        <v>5698095.3999999994</v>
      </c>
      <c r="Q71" s="76">
        <f t="shared" si="135"/>
        <v>5666102.0400000094</v>
      </c>
      <c r="R71" s="76">
        <f t="shared" si="135"/>
        <v>5351482.6099999994</v>
      </c>
      <c r="S71" s="76">
        <f t="shared" si="135"/>
        <v>4750974.8599999947</v>
      </c>
      <c r="T71" s="76">
        <f t="shared" si="135"/>
        <v>4545669.7199999942</v>
      </c>
      <c r="U71" s="76">
        <f t="shared" si="135"/>
        <v>4354114.8099999996</v>
      </c>
      <c r="V71" s="142">
        <f t="shared" si="135"/>
        <v>4242524.3900000006</v>
      </c>
      <c r="W71" s="142">
        <v>4262854.2699999996</v>
      </c>
      <c r="X71" s="156">
        <v>4523138.3399999989</v>
      </c>
      <c r="Y71" s="260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/>
      <c r="AK71" s="76">
        <f t="shared" ref="AK71:AS71" si="136">IF(C71=0,0,C71-O71)</f>
        <v>-103884.32000000495</v>
      </c>
      <c r="AL71" s="179">
        <f t="shared" si="136"/>
        <v>-85825.839999995194</v>
      </c>
      <c r="AM71" s="179">
        <f t="shared" si="136"/>
        <v>-273931.50000002235</v>
      </c>
      <c r="AN71" s="179">
        <f t="shared" si="136"/>
        <v>-183579.60999999661</v>
      </c>
      <c r="AO71" s="179">
        <f t="shared" si="136"/>
        <v>-68496.600000000559</v>
      </c>
      <c r="AP71" s="179">
        <f t="shared" si="136"/>
        <v>-371145.75999999978</v>
      </c>
      <c r="AQ71" s="179">
        <f t="shared" si="136"/>
        <v>-614715.41000000481</v>
      </c>
      <c r="AR71" s="232">
        <f t="shared" si="136"/>
        <v>-878150.27000000421</v>
      </c>
      <c r="AS71" s="232">
        <f t="shared" si="136"/>
        <v>-993853.05000000121</v>
      </c>
      <c r="AT71" s="232">
        <f>IF(X71=0,0,L71-X71)</f>
        <v>-1107536.5999999922</v>
      </c>
      <c r="AU71" s="260">
        <f t="shared" ref="AU71:AV71" si="137">IF(Y71=0,0,M71-Y71)</f>
        <v>-1173509.750000007</v>
      </c>
      <c r="AV71" s="232">
        <f t="shared" si="137"/>
        <v>-1534436.9999999972</v>
      </c>
      <c r="AW71" s="232">
        <f>SUM(AW66:AW70)</f>
        <v>-1593003.2699999928</v>
      </c>
      <c r="AX71" s="232">
        <f t="shared" ref="AX71:BF71" si="138">SUM(AX66:AX70)</f>
        <v>-2309324.840000004</v>
      </c>
      <c r="AY71" s="232">
        <f t="shared" si="138"/>
        <v>-2419547.2899999958</v>
      </c>
      <c r="AZ71" s="232">
        <f t="shared" si="138"/>
        <v>-2137223.5400000131</v>
      </c>
      <c r="BA71" s="232">
        <f t="shared" si="138"/>
        <v>-1974805.1100000052</v>
      </c>
      <c r="BB71" s="232">
        <f t="shared" si="138"/>
        <v>-1704603.3000000061</v>
      </c>
      <c r="BC71" s="232">
        <f t="shared" si="138"/>
        <v>-1450085.220000003</v>
      </c>
      <c r="BD71" s="142">
        <f t="shared" si="138"/>
        <v>-1043759.0599999924</v>
      </c>
      <c r="BE71" s="156">
        <f t="shared" si="138"/>
        <v>-633528.57000000216</v>
      </c>
      <c r="BF71" s="143">
        <f t="shared" si="138"/>
        <v>4523138.3399999989</v>
      </c>
    </row>
    <row r="72" spans="1:58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4"/>
      <c r="W72" s="214"/>
      <c r="X72" s="157"/>
      <c r="Y72" s="256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157"/>
      <c r="AK72" s="63"/>
      <c r="AL72" s="63"/>
      <c r="AM72" s="63"/>
      <c r="AN72" s="63"/>
      <c r="AO72" s="63"/>
      <c r="AP72" s="63"/>
      <c r="AQ72" s="63"/>
      <c r="AR72" s="214"/>
      <c r="AS72" s="214"/>
      <c r="AT72" s="211"/>
      <c r="AU72" s="271"/>
      <c r="AV72" s="249"/>
      <c r="AW72" s="249"/>
      <c r="AX72" s="249"/>
      <c r="AY72" s="249"/>
      <c r="AZ72" s="249"/>
      <c r="BA72" s="249"/>
      <c r="BB72" s="249"/>
      <c r="BC72" s="249"/>
      <c r="BD72" s="249"/>
      <c r="BE72" s="272"/>
      <c r="BF72" s="308"/>
    </row>
    <row r="73" spans="1:58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3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61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/>
      <c r="AK73" s="77">
        <f t="shared" ref="AK73:AL77" si="139">C73-O73</f>
        <v>161203.53000000003</v>
      </c>
      <c r="AL73" s="77">
        <f t="shared" si="139"/>
        <v>94488.680000000051</v>
      </c>
      <c r="AM73" s="77">
        <f t="shared" ref="AM73:AT77" si="140">IF(Q73=0,0,E73-Q73)</f>
        <v>-128176.0799999999</v>
      </c>
      <c r="AN73" s="77">
        <f t="shared" si="140"/>
        <v>-22021.5</v>
      </c>
      <c r="AO73" s="77">
        <f t="shared" si="140"/>
        <v>5704.8000000000175</v>
      </c>
      <c r="AP73" s="77">
        <f t="shared" si="140"/>
        <v>2916.0500000000175</v>
      </c>
      <c r="AQ73" s="77">
        <f t="shared" si="140"/>
        <v>-27219.160000000033</v>
      </c>
      <c r="AR73" s="183">
        <f t="shared" si="140"/>
        <v>40583.250000000058</v>
      </c>
      <c r="AS73" s="183">
        <f t="shared" si="140"/>
        <v>74595.109999999986</v>
      </c>
      <c r="AT73" s="212">
        <f t="shared" si="140"/>
        <v>210647.35000000009</v>
      </c>
      <c r="AU73" s="288">
        <f t="shared" ref="AU73:AU77" si="141">IF(Y73=0,0,M73-Y73)</f>
        <v>50763.170000000158</v>
      </c>
      <c r="AV73" s="223">
        <f t="shared" ref="AV73:AW77" si="142">IF(Z73=0,0,N73-Z73)</f>
        <v>-115810.88999999966</v>
      </c>
      <c r="AW73" s="223">
        <f t="shared" si="142"/>
        <v>-217416.57000000007</v>
      </c>
      <c r="AX73" s="223">
        <f t="shared" ref="AX73:AX77" si="143">IF(AB73=0,0,P73-AB73)</f>
        <v>149103.25</v>
      </c>
      <c r="AY73" s="223">
        <f t="shared" ref="AY73:AY77" si="144">IF(AC73=0,0,Q73-AC73)</f>
        <v>151782.40999999992</v>
      </c>
      <c r="AZ73" s="223">
        <f t="shared" ref="AZ73:AZ77" si="145">IF(AD73=0,0,R73-AD73)</f>
        <v>21474.679999999993</v>
      </c>
      <c r="BA73" s="223">
        <f t="shared" ref="BA73:BA77" si="146">IF(AE73=0,0,S73-AE73)</f>
        <v>38648.299999999988</v>
      </c>
      <c r="BB73" s="223">
        <f t="shared" ref="BB73:BB77" si="147">IF(AF73=0,0,T73-AF73)</f>
        <v>3928.6899999999732</v>
      </c>
      <c r="BC73" s="223">
        <f t="shared" ref="BC73:BC77" si="148">IF(AG73=0,0,U73-AG73)</f>
        <v>35221.100000000006</v>
      </c>
      <c r="BD73" s="223">
        <f t="shared" ref="BD73:BD77" si="149">IF(AH73=0,0,V73-AH73)</f>
        <v>63624.729999999981</v>
      </c>
      <c r="BE73" s="289">
        <f t="shared" ref="BE73:BE77" si="150">IF(AI73=0,0,W73-AI73)</f>
        <v>52112.20000000007</v>
      </c>
      <c r="BF73" s="306">
        <f t="shared" ref="BF73:BF77" si="151">IF(AJ73=0,0,X73-AJ73)</f>
        <v>0</v>
      </c>
    </row>
    <row r="74" spans="1:58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3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61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/>
      <c r="AK74" s="77">
        <f t="shared" si="139"/>
        <v>78266.700000000012</v>
      </c>
      <c r="AL74" s="77">
        <f t="shared" si="139"/>
        <v>34139.339999999997</v>
      </c>
      <c r="AM74" s="77">
        <f t="shared" si="140"/>
        <v>-11303.790000000008</v>
      </c>
      <c r="AN74" s="77">
        <f t="shared" si="140"/>
        <v>13188.62999999999</v>
      </c>
      <c r="AO74" s="77">
        <f t="shared" si="140"/>
        <v>-912.72999999999593</v>
      </c>
      <c r="AP74" s="77">
        <f t="shared" si="140"/>
        <v>-275.81999999999971</v>
      </c>
      <c r="AQ74" s="77">
        <f t="shared" si="140"/>
        <v>-6730.5899999999965</v>
      </c>
      <c r="AR74" s="183">
        <f t="shared" si="140"/>
        <v>1748.5399999999936</v>
      </c>
      <c r="AS74" s="183">
        <f t="shared" si="140"/>
        <v>-340.80999999998312</v>
      </c>
      <c r="AT74" s="212">
        <f t="shared" si="140"/>
        <v>21295.850000000006</v>
      </c>
      <c r="AU74" s="288">
        <f t="shared" si="141"/>
        <v>-5589.2399999999907</v>
      </c>
      <c r="AV74" s="223">
        <f t="shared" si="142"/>
        <v>-39390.010000000009</v>
      </c>
      <c r="AW74" s="223">
        <f t="shared" si="142"/>
        <v>-67376.419999999984</v>
      </c>
      <c r="AX74" s="223">
        <f t="shared" si="143"/>
        <v>13739.410000000003</v>
      </c>
      <c r="AY74" s="223">
        <f t="shared" si="144"/>
        <v>15683.550000000017</v>
      </c>
      <c r="AZ74" s="223">
        <f t="shared" si="145"/>
        <v>12831.760000000009</v>
      </c>
      <c r="BA74" s="223">
        <f t="shared" si="146"/>
        <v>-39532.31</v>
      </c>
      <c r="BB74" s="223">
        <f t="shared" si="147"/>
        <v>-21296.899999999994</v>
      </c>
      <c r="BC74" s="223">
        <f t="shared" si="148"/>
        <v>-5668.0500000000029</v>
      </c>
      <c r="BD74" s="223">
        <f t="shared" si="149"/>
        <v>-2713.929999999993</v>
      </c>
      <c r="BE74" s="289">
        <f t="shared" si="150"/>
        <v>-13275.76999999999</v>
      </c>
      <c r="BF74" s="306">
        <f t="shared" si="151"/>
        <v>0</v>
      </c>
    </row>
    <row r="75" spans="1:58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3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61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/>
      <c r="AK75" s="77">
        <f t="shared" si="139"/>
        <v>102825.71000000002</v>
      </c>
      <c r="AL75" s="77">
        <f t="shared" si="139"/>
        <v>60631.869999999937</v>
      </c>
      <c r="AM75" s="77">
        <f t="shared" si="140"/>
        <v>7564.7200000000012</v>
      </c>
      <c r="AN75" s="77">
        <f t="shared" si="140"/>
        <v>28423.749999999993</v>
      </c>
      <c r="AO75" s="77">
        <f t="shared" si="140"/>
        <v>15618.029999999999</v>
      </c>
      <c r="AP75" s="77">
        <f t="shared" si="140"/>
        <v>9457.3799999999974</v>
      </c>
      <c r="AQ75" s="77">
        <f t="shared" si="140"/>
        <v>-3394.9099999999962</v>
      </c>
      <c r="AR75" s="183">
        <f t="shared" si="140"/>
        <v>16649.699999999997</v>
      </c>
      <c r="AS75" s="183">
        <f t="shared" si="140"/>
        <v>48186.349999999977</v>
      </c>
      <c r="AT75" s="212">
        <f t="shared" si="140"/>
        <v>60119.73000000004</v>
      </c>
      <c r="AU75" s="288">
        <f t="shared" si="141"/>
        <v>43683.5</v>
      </c>
      <c r="AV75" s="223">
        <f t="shared" si="142"/>
        <v>-37644.540000000037</v>
      </c>
      <c r="AW75" s="223">
        <f t="shared" si="142"/>
        <v>-77621.679999999993</v>
      </c>
      <c r="AX75" s="223">
        <f t="shared" si="143"/>
        <v>39688.530000000028</v>
      </c>
      <c r="AY75" s="223">
        <f t="shared" si="144"/>
        <v>29100.320000000007</v>
      </c>
      <c r="AZ75" s="223">
        <f t="shared" si="145"/>
        <v>-3535.0900000000038</v>
      </c>
      <c r="BA75" s="223">
        <f t="shared" si="146"/>
        <v>-6219.0400000000081</v>
      </c>
      <c r="BB75" s="223">
        <f t="shared" si="147"/>
        <v>-12704.44999999999</v>
      </c>
      <c r="BC75" s="223">
        <f t="shared" si="148"/>
        <v>-1308.4400000000023</v>
      </c>
      <c r="BD75" s="223">
        <f t="shared" si="149"/>
        <v>8127.9700000000012</v>
      </c>
      <c r="BE75" s="289">
        <f t="shared" si="150"/>
        <v>-2241.8499999999767</v>
      </c>
      <c r="BF75" s="306">
        <f t="shared" si="151"/>
        <v>0</v>
      </c>
    </row>
    <row r="76" spans="1:58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3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61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/>
      <c r="AK76" s="77">
        <f t="shared" si="139"/>
        <v>139293.75699999998</v>
      </c>
      <c r="AL76" s="77">
        <f t="shared" si="139"/>
        <v>115621.57</v>
      </c>
      <c r="AM76" s="77">
        <f t="shared" si="140"/>
        <v>7641.7829999999958</v>
      </c>
      <c r="AN76" s="77">
        <f t="shared" si="140"/>
        <v>21301.594000000012</v>
      </c>
      <c r="AO76" s="77">
        <f t="shared" si="140"/>
        <v>14341.513999999996</v>
      </c>
      <c r="AP76" s="77">
        <f t="shared" si="140"/>
        <v>9928.1860000000015</v>
      </c>
      <c r="AQ76" s="77">
        <f t="shared" si="140"/>
        <v>-22519.489000000001</v>
      </c>
      <c r="AR76" s="183">
        <f t="shared" si="140"/>
        <v>20369.138999999996</v>
      </c>
      <c r="AS76" s="183">
        <f t="shared" si="140"/>
        <v>75380.850999999966</v>
      </c>
      <c r="AT76" s="212">
        <f t="shared" si="140"/>
        <v>75198.280999999959</v>
      </c>
      <c r="AU76" s="288">
        <f t="shared" si="141"/>
        <v>37847.039999999804</v>
      </c>
      <c r="AV76" s="223">
        <f t="shared" si="142"/>
        <v>-76958.230000000098</v>
      </c>
      <c r="AW76" s="223">
        <f t="shared" si="142"/>
        <v>-123429.23499999999</v>
      </c>
      <c r="AX76" s="223">
        <f t="shared" si="143"/>
        <v>22948.04800000001</v>
      </c>
      <c r="AY76" s="223">
        <f t="shared" si="144"/>
        <v>21290.293000000005</v>
      </c>
      <c r="AZ76" s="223">
        <f t="shared" si="145"/>
        <v>-17261.76800000004</v>
      </c>
      <c r="BA76" s="223">
        <f t="shared" si="146"/>
        <v>-5489.6159999999945</v>
      </c>
      <c r="BB76" s="223">
        <f t="shared" si="147"/>
        <v>-9715.2480000000069</v>
      </c>
      <c r="BC76" s="223">
        <f t="shared" si="148"/>
        <v>-38833.023999999976</v>
      </c>
      <c r="BD76" s="223">
        <f t="shared" si="149"/>
        <v>29861.984000000026</v>
      </c>
      <c r="BE76" s="289">
        <f t="shared" si="150"/>
        <v>-6900.359999999986</v>
      </c>
      <c r="BF76" s="306">
        <f t="shared" si="151"/>
        <v>0</v>
      </c>
    </row>
    <row r="77" spans="1:58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3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61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/>
      <c r="AK77" s="77">
        <f t="shared" si="139"/>
        <v>164133.64999999991</v>
      </c>
      <c r="AL77" s="77">
        <f t="shared" si="139"/>
        <v>-43030.160000000033</v>
      </c>
      <c r="AM77" s="77">
        <f t="shared" si="140"/>
        <v>-7737.7000000000698</v>
      </c>
      <c r="AN77" s="77">
        <f t="shared" si="140"/>
        <v>488202.11000000004</v>
      </c>
      <c r="AO77" s="77">
        <f t="shared" si="140"/>
        <v>515157.87000000005</v>
      </c>
      <c r="AP77" s="77">
        <f t="shared" si="140"/>
        <v>478005.41000000003</v>
      </c>
      <c r="AQ77" s="77">
        <f t="shared" si="140"/>
        <v>424376.48000000004</v>
      </c>
      <c r="AR77" s="183">
        <f t="shared" si="140"/>
        <v>566821.12999999989</v>
      </c>
      <c r="AS77" s="183">
        <f t="shared" si="140"/>
        <v>588152.25</v>
      </c>
      <c r="AT77" s="212">
        <f t="shared" si="140"/>
        <v>687217.75</v>
      </c>
      <c r="AU77" s="288">
        <f t="shared" si="141"/>
        <v>614612.72</v>
      </c>
      <c r="AV77" s="223">
        <f t="shared" si="142"/>
        <v>583738.84999999986</v>
      </c>
      <c r="AW77" s="223">
        <f t="shared" si="142"/>
        <v>517500.1100000001</v>
      </c>
      <c r="AX77" s="223">
        <f t="shared" si="143"/>
        <v>105495.40000000002</v>
      </c>
      <c r="AY77" s="223">
        <f t="shared" si="144"/>
        <v>41544.040000000037</v>
      </c>
      <c r="AZ77" s="223">
        <f t="shared" si="145"/>
        <v>-12402.489999999991</v>
      </c>
      <c r="BA77" s="223">
        <f t="shared" si="146"/>
        <v>-61462.650000000023</v>
      </c>
      <c r="BB77" s="223">
        <f t="shared" si="147"/>
        <v>-54968.850000000006</v>
      </c>
      <c r="BC77" s="223">
        <f t="shared" si="148"/>
        <v>-15676.659999999974</v>
      </c>
      <c r="BD77" s="223">
        <f t="shared" si="149"/>
        <v>-56390.509999999951</v>
      </c>
      <c r="BE77" s="289">
        <f t="shared" si="150"/>
        <v>-29971.22000000003</v>
      </c>
      <c r="BF77" s="306">
        <f t="shared" si="151"/>
        <v>0</v>
      </c>
    </row>
    <row r="78" spans="1:58" x14ac:dyDescent="0.25">
      <c r="A78" s="4"/>
      <c r="B78" s="35" t="s">
        <v>46</v>
      </c>
      <c r="C78" s="118">
        <f t="shared" ref="C78:V78" si="152">SUM(C73:C77)</f>
        <v>4437631.0310000004</v>
      </c>
      <c r="D78" s="69">
        <f t="shared" si="152"/>
        <v>2981127.1710000001</v>
      </c>
      <c r="E78" s="69">
        <f t="shared" si="152"/>
        <v>2026320.0329999998</v>
      </c>
      <c r="F78" s="69">
        <f t="shared" si="152"/>
        <v>1324674.8149999999</v>
      </c>
      <c r="G78" s="69">
        <f t="shared" si="152"/>
        <v>1153940.0410000002</v>
      </c>
      <c r="H78" s="69">
        <f t="shared" si="152"/>
        <v>1043484.54</v>
      </c>
      <c r="I78" s="69">
        <f t="shared" si="152"/>
        <v>1046078.638</v>
      </c>
      <c r="J78" s="69">
        <f t="shared" si="152"/>
        <v>1532868.926</v>
      </c>
      <c r="K78" s="69">
        <f t="shared" si="152"/>
        <v>2560191.628</v>
      </c>
      <c r="L78" s="69">
        <f t="shared" si="152"/>
        <v>3989496.2139999997</v>
      </c>
      <c r="M78" s="69">
        <f t="shared" si="152"/>
        <v>4364497.9740000004</v>
      </c>
      <c r="N78" s="151">
        <f t="shared" si="152"/>
        <v>4458109.8499999996</v>
      </c>
      <c r="O78" s="203">
        <f t="shared" si="152"/>
        <v>3791907.6840000004</v>
      </c>
      <c r="P78" s="77">
        <f t="shared" si="152"/>
        <v>2719275.8709999998</v>
      </c>
      <c r="Q78" s="77">
        <f t="shared" si="152"/>
        <v>2158331.1</v>
      </c>
      <c r="R78" s="77">
        <f t="shared" si="152"/>
        <v>795580.23100000015</v>
      </c>
      <c r="S78" s="77">
        <f t="shared" si="152"/>
        <v>604030.55700000003</v>
      </c>
      <c r="T78" s="77">
        <f t="shared" si="152"/>
        <v>543453.33400000003</v>
      </c>
      <c r="U78" s="77">
        <f t="shared" si="152"/>
        <v>681566.30700000003</v>
      </c>
      <c r="V78" s="183">
        <f t="shared" si="152"/>
        <v>886697.16700000013</v>
      </c>
      <c r="W78" s="183">
        <v>1774217.8770000001</v>
      </c>
      <c r="X78" s="158">
        <v>2935017.2530000005</v>
      </c>
      <c r="Y78" s="261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/>
      <c r="AK78" s="77">
        <f>SUM(AK73:AK77)</f>
        <v>645723.34699999995</v>
      </c>
      <c r="AL78" s="77">
        <f t="shared" ref="AL78:AP78" si="153">SUM(AL73:AL77)</f>
        <v>261851.29999999993</v>
      </c>
      <c r="AM78" s="77">
        <f t="shared" si="153"/>
        <v>-132011.06699999998</v>
      </c>
      <c r="AN78" s="77">
        <f t="shared" si="153"/>
        <v>529094.58400000003</v>
      </c>
      <c r="AO78" s="77">
        <f t="shared" si="153"/>
        <v>549909.48400000005</v>
      </c>
      <c r="AP78" s="77">
        <f t="shared" si="153"/>
        <v>500031.20600000006</v>
      </c>
      <c r="AQ78" s="77">
        <f>SUM(AQ73:AQ77)</f>
        <v>364512.33100000001</v>
      </c>
      <c r="AR78" s="183">
        <f t="shared" ref="AR78:AT78" si="154">SUM(AR73:AR77)</f>
        <v>646171.75899999996</v>
      </c>
      <c r="AS78" s="183">
        <f t="shared" si="154"/>
        <v>785973.75099999993</v>
      </c>
      <c r="AT78" s="212">
        <f t="shared" si="154"/>
        <v>1054478.9610000001</v>
      </c>
      <c r="AU78" s="288">
        <f t="shared" ref="AU78:AV78" si="155">SUM(AU73:AU77)</f>
        <v>741317.19</v>
      </c>
      <c r="AV78" s="223">
        <f t="shared" si="155"/>
        <v>313935.18000000005</v>
      </c>
      <c r="AW78" s="223">
        <f t="shared" ref="AW78:BF78" si="156">SUM(AW73:AW77)</f>
        <v>31656.205000000075</v>
      </c>
      <c r="AX78" s="223">
        <f t="shared" si="156"/>
        <v>330974.63800000004</v>
      </c>
      <c r="AY78" s="223">
        <f t="shared" si="156"/>
        <v>259400.61299999998</v>
      </c>
      <c r="AZ78" s="223">
        <f t="shared" si="156"/>
        <v>1107.0919999999678</v>
      </c>
      <c r="BA78" s="223">
        <f t="shared" si="156"/>
        <v>-74055.316000000035</v>
      </c>
      <c r="BB78" s="223">
        <f t="shared" si="156"/>
        <v>-94756.758000000031</v>
      </c>
      <c r="BC78" s="223">
        <f t="shared" si="156"/>
        <v>-26265.07399999995</v>
      </c>
      <c r="BD78" s="223">
        <f t="shared" si="156"/>
        <v>42510.244000000064</v>
      </c>
      <c r="BE78" s="289">
        <f t="shared" si="156"/>
        <v>-276.99999999991269</v>
      </c>
      <c r="BF78" s="306">
        <f t="shared" si="156"/>
        <v>0</v>
      </c>
    </row>
    <row r="79" spans="1:58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62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78"/>
      <c r="AL79" s="78"/>
      <c r="AM79" s="78"/>
      <c r="AN79" s="78"/>
      <c r="AO79" s="78"/>
      <c r="AP79" s="78"/>
      <c r="AQ79" s="78"/>
      <c r="AR79" s="184"/>
      <c r="AS79" s="184"/>
      <c r="AT79" s="284"/>
      <c r="AU79" s="271"/>
      <c r="AV79" s="249"/>
      <c r="AW79" s="249"/>
      <c r="AX79" s="249"/>
      <c r="AY79" s="249"/>
      <c r="AZ79" s="249"/>
      <c r="BA79" s="249"/>
      <c r="BB79" s="249"/>
      <c r="BC79" s="249"/>
      <c r="BD79" s="249"/>
      <c r="BE79" s="272"/>
      <c r="BF79" s="308"/>
    </row>
    <row r="80" spans="1:58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63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160"/>
      <c r="AK80" s="74">
        <f t="shared" ref="AK80:AL84" si="157">C80-O80</f>
        <v>291821.6100000001</v>
      </c>
      <c r="AL80" s="74">
        <f t="shared" si="157"/>
        <v>167048.56000000029</v>
      </c>
      <c r="AM80" s="74">
        <f t="shared" ref="AM80:AT84" si="158">IF(Q80=0,0,E80-Q80)</f>
        <v>-228603.20999999973</v>
      </c>
      <c r="AN80" s="74">
        <f t="shared" si="158"/>
        <v>-61766.124697960156</v>
      </c>
      <c r="AO80" s="74">
        <f t="shared" si="158"/>
        <v>1335.3499997527688</v>
      </c>
      <c r="AP80" s="74">
        <f t="shared" si="158"/>
        <v>1240.619999752671</v>
      </c>
      <c r="AQ80" s="74">
        <f t="shared" si="158"/>
        <v>-44644.340000247292</v>
      </c>
      <c r="AR80" s="89">
        <f t="shared" si="158"/>
        <v>56456.179999752669</v>
      </c>
      <c r="AS80" s="89">
        <f t="shared" si="158"/>
        <v>50240.189999752212</v>
      </c>
      <c r="AT80" s="217">
        <f t="shared" si="158"/>
        <v>74627.219999752007</v>
      </c>
      <c r="AU80" s="276">
        <f t="shared" ref="AU80:AU84" si="159">IF(Y80=0,0,M80-Y80)</f>
        <v>-283642.99000024749</v>
      </c>
      <c r="AV80" s="274">
        <f t="shared" ref="AV80:AW84" si="160">IF(Z80=0,0,N80-Z80)</f>
        <v>-632764.02000024728</v>
      </c>
      <c r="AW80" s="274">
        <f t="shared" si="160"/>
        <v>-851109.52000024705</v>
      </c>
      <c r="AX80" s="274">
        <f t="shared" ref="AX80:AX84" si="161">IF(AB80=0,0,P80-AB80)</f>
        <v>-80262.590000247583</v>
      </c>
      <c r="AY80" s="274">
        <f t="shared" ref="AY80:AY84" si="162">IF(AC80=0,0,Q80-AC80)</f>
        <v>39390.159999752184</v>
      </c>
      <c r="AZ80" s="274">
        <f t="shared" ref="AZ80:AZ84" si="163">IF(AD80=0,0,R80-AD80)</f>
        <v>-44955.995302287163</v>
      </c>
      <c r="BA80" s="274">
        <f t="shared" ref="BA80:BA84" si="164">IF(AE80=0,0,S80-AE80)</f>
        <v>40255.279999999853</v>
      </c>
      <c r="BB80" s="274">
        <f t="shared" ref="BB80:BB84" si="165">IF(AF80=0,0,T80-AF80)</f>
        <v>-79751.260000000009</v>
      </c>
      <c r="BC80" s="274">
        <f t="shared" ref="BC80:BC84" si="166">IF(AG80=0,0,U80-AG80)</f>
        <v>-46361.619999999995</v>
      </c>
      <c r="BD80" s="274">
        <f t="shared" ref="BD80:BD84" si="167">IF(AH80=0,0,V80-AH80)</f>
        <v>-54764.760000000009</v>
      </c>
      <c r="BE80" s="277">
        <f t="shared" ref="BE80:BE84" si="168">IF(AI80=0,0,W80-AI80)</f>
        <v>-259831.21999999951</v>
      </c>
      <c r="BF80" s="307">
        <f t="shared" ref="BF80:BF84" si="169">IF(AJ80=0,0,X80-AJ80)</f>
        <v>0</v>
      </c>
    </row>
    <row r="81" spans="1:58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63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160"/>
      <c r="AK81" s="74">
        <f t="shared" si="157"/>
        <v>122535.96999999986</v>
      </c>
      <c r="AL81" s="74">
        <f t="shared" si="157"/>
        <v>47887.079999999958</v>
      </c>
      <c r="AM81" s="74">
        <f t="shared" si="158"/>
        <v>-24866.160000000091</v>
      </c>
      <c r="AN81" s="74">
        <f t="shared" si="158"/>
        <v>16420.459999999992</v>
      </c>
      <c r="AO81" s="74">
        <f t="shared" si="158"/>
        <v>-4672.0599999999977</v>
      </c>
      <c r="AP81" s="74">
        <f t="shared" si="158"/>
        <v>-3885.1100000000151</v>
      </c>
      <c r="AQ81" s="74">
        <f t="shared" si="158"/>
        <v>-13968.820000000007</v>
      </c>
      <c r="AR81" s="89">
        <f t="shared" si="158"/>
        <v>-2791.789999999979</v>
      </c>
      <c r="AS81" s="89">
        <f t="shared" si="158"/>
        <v>-23116.979999999923</v>
      </c>
      <c r="AT81" s="217">
        <f t="shared" si="158"/>
        <v>-35338.249999999942</v>
      </c>
      <c r="AU81" s="276">
        <f t="shared" si="159"/>
        <v>-99844.059999999765</v>
      </c>
      <c r="AV81" s="274">
        <f t="shared" si="160"/>
        <v>-173953.40999999992</v>
      </c>
      <c r="AW81" s="274">
        <f t="shared" si="160"/>
        <v>-239944.73999999987</v>
      </c>
      <c r="AX81" s="274">
        <f t="shared" si="161"/>
        <v>-73922.639999999839</v>
      </c>
      <c r="AY81" s="274">
        <f t="shared" si="162"/>
        <v>-44449.549999999988</v>
      </c>
      <c r="AZ81" s="274">
        <f t="shared" si="163"/>
        <v>1479.9000000000233</v>
      </c>
      <c r="BA81" s="274">
        <f t="shared" si="164"/>
        <v>-98922.830000000104</v>
      </c>
      <c r="BB81" s="274">
        <f t="shared" si="165"/>
        <v>-32133.839999999967</v>
      </c>
      <c r="BC81" s="274">
        <f t="shared" si="166"/>
        <v>-8615.4599999999919</v>
      </c>
      <c r="BD81" s="274">
        <f t="shared" si="167"/>
        <v>-9793.0600000000559</v>
      </c>
      <c r="BE81" s="277">
        <f t="shared" si="168"/>
        <v>-30504.990000000107</v>
      </c>
      <c r="BF81" s="307">
        <f t="shared" si="169"/>
        <v>0</v>
      </c>
    </row>
    <row r="82" spans="1:58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63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160"/>
      <c r="AK82" s="74">
        <f t="shared" si="157"/>
        <v>146031.94999999972</v>
      </c>
      <c r="AL82" s="74">
        <f t="shared" si="157"/>
        <v>85435.440000000119</v>
      </c>
      <c r="AM82" s="74">
        <f t="shared" si="158"/>
        <v>146.29999999995925</v>
      </c>
      <c r="AN82" s="74">
        <f t="shared" si="158"/>
        <v>30714.729999999996</v>
      </c>
      <c r="AO82" s="74">
        <f t="shared" si="158"/>
        <v>14739.959999999963</v>
      </c>
      <c r="AP82" s="74">
        <f t="shared" si="158"/>
        <v>10848.100000000035</v>
      </c>
      <c r="AQ82" s="74">
        <f t="shared" si="158"/>
        <v>-3924.4400000000169</v>
      </c>
      <c r="AR82" s="98">
        <f t="shared" si="158"/>
        <v>19119.789999999979</v>
      </c>
      <c r="AS82" s="98">
        <f t="shared" si="158"/>
        <v>47511.479999999981</v>
      </c>
      <c r="AT82" s="231">
        <f t="shared" si="158"/>
        <v>17915.969999999739</v>
      </c>
      <c r="AU82" s="276">
        <f t="shared" si="159"/>
        <v>-25095.059999999939</v>
      </c>
      <c r="AV82" s="274">
        <f t="shared" si="160"/>
        <v>-168825.69999999995</v>
      </c>
      <c r="AW82" s="274">
        <f t="shared" si="160"/>
        <v>-242869.47999999975</v>
      </c>
      <c r="AX82" s="274">
        <f t="shared" si="161"/>
        <v>-32699.62000000017</v>
      </c>
      <c r="AY82" s="274">
        <f t="shared" si="162"/>
        <v>-8375.8299999999872</v>
      </c>
      <c r="AZ82" s="274">
        <f t="shared" si="163"/>
        <v>-22067.62000000001</v>
      </c>
      <c r="BA82" s="274">
        <f t="shared" si="164"/>
        <v>-23202.019999999975</v>
      </c>
      <c r="BB82" s="274">
        <f t="shared" si="165"/>
        <v>-36390.159999999989</v>
      </c>
      <c r="BC82" s="274">
        <f t="shared" si="166"/>
        <v>-25514.689999999973</v>
      </c>
      <c r="BD82" s="274">
        <f t="shared" si="167"/>
        <v>-24990.330000000016</v>
      </c>
      <c r="BE82" s="277">
        <f t="shared" si="168"/>
        <v>-81923.260000000009</v>
      </c>
      <c r="BF82" s="307">
        <f t="shared" si="169"/>
        <v>0</v>
      </c>
    </row>
    <row r="83" spans="1:58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63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160"/>
      <c r="AK83" s="74">
        <f t="shared" si="157"/>
        <v>129603.16000000003</v>
      </c>
      <c r="AL83" s="74">
        <f t="shared" si="157"/>
        <v>107308.30999999994</v>
      </c>
      <c r="AM83" s="74">
        <f t="shared" si="158"/>
        <v>-2244.2698630908271</v>
      </c>
      <c r="AN83" s="74">
        <f t="shared" si="158"/>
        <v>11882.735878657171</v>
      </c>
      <c r="AO83" s="74">
        <f t="shared" si="158"/>
        <v>9609.3099999999977</v>
      </c>
      <c r="AP83" s="74">
        <f t="shared" si="158"/>
        <v>4484.7999999999884</v>
      </c>
      <c r="AQ83" s="74">
        <f t="shared" si="158"/>
        <v>-18774.119999999981</v>
      </c>
      <c r="AR83" s="89">
        <f t="shared" si="158"/>
        <v>9017.1900000000605</v>
      </c>
      <c r="AS83" s="89">
        <f t="shared" si="158"/>
        <v>25780.310000000056</v>
      </c>
      <c r="AT83" s="89">
        <f t="shared" si="158"/>
        <v>-18651.050000000047</v>
      </c>
      <c r="AU83" s="276">
        <f t="shared" si="159"/>
        <v>-76691.820000000182</v>
      </c>
      <c r="AV83" s="274">
        <f t="shared" si="160"/>
        <v>-216170.0700000003</v>
      </c>
      <c r="AW83" s="274">
        <f t="shared" si="160"/>
        <v>-268776.80000000016</v>
      </c>
      <c r="AX83" s="274">
        <f t="shared" si="161"/>
        <v>-98746.049999999814</v>
      </c>
      <c r="AY83" s="274">
        <f t="shared" si="162"/>
        <v>-52482.090000000026</v>
      </c>
      <c r="AZ83" s="274">
        <f t="shared" si="163"/>
        <v>-43105.359999999957</v>
      </c>
      <c r="BA83" s="274">
        <f t="shared" si="164"/>
        <v>-25748.620000000039</v>
      </c>
      <c r="BB83" s="274">
        <f t="shared" si="165"/>
        <v>-34106.479999999981</v>
      </c>
      <c r="BC83" s="274">
        <f t="shared" si="166"/>
        <v>-85962.48000000001</v>
      </c>
      <c r="BD83" s="274">
        <f t="shared" si="167"/>
        <v>-31955.21000000005</v>
      </c>
      <c r="BE83" s="277">
        <f t="shared" si="168"/>
        <v>-109734.24999999988</v>
      </c>
      <c r="BF83" s="307">
        <f t="shared" si="169"/>
        <v>0</v>
      </c>
    </row>
    <row r="84" spans="1:58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63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160"/>
      <c r="AK84" s="74">
        <f t="shared" si="157"/>
        <v>18496.519999999902</v>
      </c>
      <c r="AL84" s="74">
        <f t="shared" si="157"/>
        <v>-29688.560000000056</v>
      </c>
      <c r="AM84" s="74">
        <f t="shared" si="158"/>
        <v>-9721.9299999999348</v>
      </c>
      <c r="AN84" s="74">
        <f t="shared" si="158"/>
        <v>422.70999999999185</v>
      </c>
      <c r="AO84" s="74">
        <f t="shared" si="158"/>
        <v>8341.9800000000105</v>
      </c>
      <c r="AP84" s="74">
        <f t="shared" si="158"/>
        <v>24966.399999999994</v>
      </c>
      <c r="AQ84" s="74">
        <f t="shared" si="158"/>
        <v>-13203.399999999994</v>
      </c>
      <c r="AR84" s="89">
        <f t="shared" si="158"/>
        <v>35792.770000000019</v>
      </c>
      <c r="AS84" s="89">
        <f t="shared" si="158"/>
        <v>10174.609999999928</v>
      </c>
      <c r="AT84" s="89">
        <f t="shared" si="158"/>
        <v>25020.400000000081</v>
      </c>
      <c r="AU84" s="276">
        <f t="shared" si="159"/>
        <v>-5154.3400000000256</v>
      </c>
      <c r="AV84" s="274">
        <f t="shared" si="160"/>
        <v>-70434.320000000182</v>
      </c>
      <c r="AW84" s="274">
        <f t="shared" si="160"/>
        <v>-87345.75</v>
      </c>
      <c r="AX84" s="274">
        <f t="shared" si="161"/>
        <v>-14044.829999999958</v>
      </c>
      <c r="AY84" s="274">
        <f t="shared" si="162"/>
        <v>-19930.370000000054</v>
      </c>
      <c r="AZ84" s="274">
        <f t="shared" si="163"/>
        <v>-27124.510000000038</v>
      </c>
      <c r="BA84" s="274">
        <f t="shared" si="164"/>
        <v>-70895.500000000058</v>
      </c>
      <c r="BB84" s="274">
        <f t="shared" si="165"/>
        <v>-59109.069999999978</v>
      </c>
      <c r="BC84" s="274">
        <f t="shared" si="166"/>
        <v>-44279.949999999983</v>
      </c>
      <c r="BD84" s="274">
        <f t="shared" si="167"/>
        <v>-100745.26999999996</v>
      </c>
      <c r="BE84" s="277">
        <f t="shared" si="168"/>
        <v>-105427.91999999993</v>
      </c>
      <c r="BF84" s="307">
        <f t="shared" si="169"/>
        <v>0</v>
      </c>
    </row>
    <row r="85" spans="1:58" x14ac:dyDescent="0.25">
      <c r="A85" s="4"/>
      <c r="B85" s="35" t="s">
        <v>46</v>
      </c>
      <c r="C85" s="88">
        <f t="shared" ref="C85:V85" si="170">SUM(C80:C84)</f>
        <v>4952031.7500000009</v>
      </c>
      <c r="D85" s="89">
        <f t="shared" si="170"/>
        <v>3389849.1199999996</v>
      </c>
      <c r="E85" s="89">
        <f t="shared" si="170"/>
        <v>2006628.0701369089</v>
      </c>
      <c r="F85" s="89">
        <f t="shared" si="170"/>
        <v>1176026.3258786572</v>
      </c>
      <c r="G85" s="89">
        <f t="shared" si="170"/>
        <v>935441</v>
      </c>
      <c r="H85" s="89">
        <f t="shared" si="170"/>
        <v>859395.35000000009</v>
      </c>
      <c r="I85" s="89">
        <f t="shared" si="170"/>
        <v>863121.55</v>
      </c>
      <c r="J85" s="89">
        <f t="shared" si="170"/>
        <v>1292087.3999999999</v>
      </c>
      <c r="K85" s="89">
        <f t="shared" si="170"/>
        <v>2496191.67</v>
      </c>
      <c r="L85" s="89">
        <f t="shared" si="170"/>
        <v>4476190.0299999993</v>
      </c>
      <c r="M85" s="89">
        <f t="shared" si="170"/>
        <v>5023296.3100000005</v>
      </c>
      <c r="N85" s="160">
        <f t="shared" si="170"/>
        <v>4967576.3999999994</v>
      </c>
      <c r="O85" s="89">
        <f t="shared" si="170"/>
        <v>4243542.54</v>
      </c>
      <c r="P85" s="89">
        <f t="shared" si="170"/>
        <v>3011858.2899999996</v>
      </c>
      <c r="Q85" s="82">
        <f t="shared" si="170"/>
        <v>2271917.3399999994</v>
      </c>
      <c r="R85" s="82">
        <f t="shared" si="170"/>
        <v>1178351.8146979602</v>
      </c>
      <c r="S85" s="82">
        <f t="shared" si="170"/>
        <v>906086.46000024723</v>
      </c>
      <c r="T85" s="82">
        <f t="shared" si="170"/>
        <v>821740.5400002473</v>
      </c>
      <c r="U85" s="82">
        <f t="shared" si="170"/>
        <v>957636.67000024731</v>
      </c>
      <c r="V85" s="89">
        <f t="shared" si="170"/>
        <v>1174493.2600002475</v>
      </c>
      <c r="W85" s="89">
        <v>2385602.0600002478</v>
      </c>
      <c r="X85" s="160">
        <v>4412615.740000248</v>
      </c>
      <c r="Y85" s="263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/>
      <c r="AK85" s="82">
        <f>SUM(AK80:AK84)</f>
        <v>708489.20999999961</v>
      </c>
      <c r="AL85" s="82">
        <f t="shared" ref="AL85:AP85" si="171">SUM(AL80:AL84)</f>
        <v>377990.83000000025</v>
      </c>
      <c r="AM85" s="82">
        <f t="shared" si="171"/>
        <v>-265289.26986309059</v>
      </c>
      <c r="AN85" s="82">
        <f t="shared" si="171"/>
        <v>-2325.4888193030056</v>
      </c>
      <c r="AO85" s="82">
        <f t="shared" si="171"/>
        <v>29354.539999752742</v>
      </c>
      <c r="AP85" s="82">
        <f t="shared" si="171"/>
        <v>37654.809999752673</v>
      </c>
      <c r="AQ85" s="82">
        <f>SUM(AQ80:AQ84)</f>
        <v>-94515.120000247291</v>
      </c>
      <c r="AR85" s="89">
        <f t="shared" ref="AR85:AT85" si="172">SUM(AR80:AR84)</f>
        <v>117594.13999975275</v>
      </c>
      <c r="AS85" s="89">
        <f t="shared" si="172"/>
        <v>110589.60999975225</v>
      </c>
      <c r="AT85" s="98">
        <f t="shared" si="172"/>
        <v>63574.28999975184</v>
      </c>
      <c r="AU85" s="276">
        <f t="shared" ref="AU85:AV85" si="173">SUM(AU80:AU84)</f>
        <v>-490428.2700002474</v>
      </c>
      <c r="AV85" s="274">
        <f t="shared" si="173"/>
        <v>-1262147.5200002478</v>
      </c>
      <c r="AW85" s="274">
        <f t="shared" ref="AW85:BF85" si="174">SUM(AW80:AW84)</f>
        <v>-1690046.2900002468</v>
      </c>
      <c r="AX85" s="274">
        <f t="shared" si="174"/>
        <v>-299675.73000024736</v>
      </c>
      <c r="AY85" s="274">
        <f t="shared" si="174"/>
        <v>-85847.68000024787</v>
      </c>
      <c r="AZ85" s="274">
        <f t="shared" si="174"/>
        <v>-135773.58530228713</v>
      </c>
      <c r="BA85" s="274">
        <f t="shared" si="174"/>
        <v>-178513.69000000032</v>
      </c>
      <c r="BB85" s="274">
        <f t="shared" si="174"/>
        <v>-241490.80999999991</v>
      </c>
      <c r="BC85" s="274">
        <f t="shared" si="174"/>
        <v>-210734.19999999995</v>
      </c>
      <c r="BD85" s="274">
        <f t="shared" si="174"/>
        <v>-222248.63000000009</v>
      </c>
      <c r="BE85" s="277">
        <f t="shared" si="174"/>
        <v>-587421.63999999943</v>
      </c>
      <c r="BF85" s="307">
        <f t="shared" si="174"/>
        <v>0</v>
      </c>
    </row>
    <row r="86" spans="1:58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6"/>
      <c r="W86" s="226"/>
      <c r="X86" s="161"/>
      <c r="Y86" s="264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161"/>
      <c r="AK86" s="85"/>
      <c r="AL86" s="85"/>
      <c r="AM86" s="85"/>
      <c r="AN86" s="85"/>
      <c r="AO86" s="85"/>
      <c r="AP86" s="85"/>
      <c r="AQ86" s="85"/>
      <c r="AR86" s="226"/>
      <c r="AS86" s="226"/>
      <c r="AT86" s="215"/>
      <c r="AU86" s="271"/>
      <c r="AV86" s="249"/>
      <c r="AW86" s="249"/>
      <c r="AX86" s="249"/>
      <c r="AY86" s="249"/>
      <c r="AZ86" s="249"/>
      <c r="BA86" s="249"/>
      <c r="BB86" s="249"/>
      <c r="BC86" s="249"/>
      <c r="BD86" s="249"/>
      <c r="BE86" s="272"/>
      <c r="BF86" s="308"/>
    </row>
    <row r="87" spans="1:58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5">
        <v>0</v>
      </c>
      <c r="Z87" s="233">
        <v>0</v>
      </c>
      <c r="AA87" s="233">
        <v>0</v>
      </c>
      <c r="AB87" s="233">
        <v>0</v>
      </c>
      <c r="AC87" s="233">
        <v>0</v>
      </c>
      <c r="AD87" s="233">
        <v>0</v>
      </c>
      <c r="AE87" s="233">
        <v>0</v>
      </c>
      <c r="AF87" s="233">
        <v>0</v>
      </c>
      <c r="AG87" s="233">
        <v>0</v>
      </c>
      <c r="AH87" s="233">
        <v>0</v>
      </c>
      <c r="AI87" s="233">
        <v>0</v>
      </c>
      <c r="AJ87" s="173"/>
      <c r="AK87" s="77">
        <f t="shared" ref="AK87:AL91" si="175">C87-O87</f>
        <v>0</v>
      </c>
      <c r="AL87" s="77">
        <f t="shared" si="175"/>
        <v>0</v>
      </c>
      <c r="AM87" s="77">
        <f t="shared" ref="AM87:AT91" si="176">IF(Q87=0,0,E87-Q87)</f>
        <v>0</v>
      </c>
      <c r="AN87" s="77">
        <f t="shared" si="176"/>
        <v>0</v>
      </c>
      <c r="AO87" s="77">
        <f t="shared" si="176"/>
        <v>0</v>
      </c>
      <c r="AP87" s="77">
        <f t="shared" si="176"/>
        <v>0</v>
      </c>
      <c r="AQ87" s="77">
        <f t="shared" si="176"/>
        <v>0</v>
      </c>
      <c r="AR87" s="183">
        <f t="shared" si="176"/>
        <v>0</v>
      </c>
      <c r="AS87" s="183">
        <f t="shared" si="176"/>
        <v>0</v>
      </c>
      <c r="AT87" s="212">
        <f t="shared" si="176"/>
        <v>0</v>
      </c>
      <c r="AU87" s="288">
        <f t="shared" ref="AU87:AU91" si="177">IF(Y87=0,0,M87-Y87)</f>
        <v>0</v>
      </c>
      <c r="AV87" s="223">
        <f t="shared" ref="AV87:AW91" si="178">IF(Z87=0,0,N87-Z87)</f>
        <v>0</v>
      </c>
      <c r="AW87" s="223">
        <f t="shared" si="178"/>
        <v>0</v>
      </c>
      <c r="AX87" s="223">
        <f t="shared" ref="AX87:AX91" si="179">IF(AB87=0,0,P87-AB87)</f>
        <v>0</v>
      </c>
      <c r="AY87" s="223">
        <f t="shared" ref="AY87:AY91" si="180">IF(AC87=0,0,Q87-AC87)</f>
        <v>0</v>
      </c>
      <c r="AZ87" s="223">
        <f t="shared" ref="AZ87:AZ91" si="181">IF(AD87=0,0,R87-AD87)</f>
        <v>0</v>
      </c>
      <c r="BA87" s="223">
        <f t="shared" ref="BA87:BA91" si="182">IF(AE87=0,0,S87-AE87)</f>
        <v>0</v>
      </c>
      <c r="BB87" s="223">
        <f t="shared" ref="BB87:BB91" si="183">IF(AF87=0,0,T87-AF87)</f>
        <v>0</v>
      </c>
      <c r="BC87" s="223">
        <f t="shared" ref="BC87:BC91" si="184">IF(AG87=0,0,U87-AG87)</f>
        <v>0</v>
      </c>
      <c r="BD87" s="223">
        <f t="shared" ref="BD87:BD91" si="185">IF(AH87=0,0,V87-AH87)</f>
        <v>0</v>
      </c>
      <c r="BE87" s="289">
        <f t="shared" ref="BE87:BE91" si="186">IF(AI87=0,0,W87-AI87)</f>
        <v>0</v>
      </c>
      <c r="BF87" s="306">
        <f t="shared" ref="BF87:BF91" si="187">IF(AJ87=0,0,X87-AJ87)</f>
        <v>0</v>
      </c>
    </row>
    <row r="88" spans="1:58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5">
        <v>0</v>
      </c>
      <c r="Z88" s="233">
        <v>0</v>
      </c>
      <c r="AA88" s="233">
        <v>0</v>
      </c>
      <c r="AB88" s="233">
        <v>0</v>
      </c>
      <c r="AC88" s="233">
        <v>0</v>
      </c>
      <c r="AD88" s="233">
        <v>0</v>
      </c>
      <c r="AE88" s="233">
        <v>0</v>
      </c>
      <c r="AF88" s="233">
        <v>0</v>
      </c>
      <c r="AG88" s="233">
        <v>0</v>
      </c>
      <c r="AH88" s="233">
        <v>0</v>
      </c>
      <c r="AI88" s="233">
        <v>0</v>
      </c>
      <c r="AJ88" s="173"/>
      <c r="AK88" s="77">
        <f t="shared" si="175"/>
        <v>0</v>
      </c>
      <c r="AL88" s="77">
        <f t="shared" si="175"/>
        <v>0</v>
      </c>
      <c r="AM88" s="77">
        <f t="shared" si="176"/>
        <v>0</v>
      </c>
      <c r="AN88" s="77">
        <f t="shared" si="176"/>
        <v>0</v>
      </c>
      <c r="AO88" s="77">
        <f t="shared" si="176"/>
        <v>0</v>
      </c>
      <c r="AP88" s="77">
        <f t="shared" si="176"/>
        <v>0</v>
      </c>
      <c r="AQ88" s="77">
        <f t="shared" si="176"/>
        <v>0</v>
      </c>
      <c r="AR88" s="183">
        <f t="shared" si="176"/>
        <v>0</v>
      </c>
      <c r="AS88" s="183">
        <f t="shared" si="176"/>
        <v>0</v>
      </c>
      <c r="AT88" s="212">
        <f t="shared" si="176"/>
        <v>0</v>
      </c>
      <c r="AU88" s="288">
        <f t="shared" si="177"/>
        <v>0</v>
      </c>
      <c r="AV88" s="223">
        <f t="shared" si="178"/>
        <v>0</v>
      </c>
      <c r="AW88" s="223">
        <f t="shared" si="178"/>
        <v>0</v>
      </c>
      <c r="AX88" s="223">
        <f t="shared" si="179"/>
        <v>0</v>
      </c>
      <c r="AY88" s="223">
        <f t="shared" si="180"/>
        <v>0</v>
      </c>
      <c r="AZ88" s="223">
        <f t="shared" si="181"/>
        <v>0</v>
      </c>
      <c r="BA88" s="223">
        <f t="shared" si="182"/>
        <v>0</v>
      </c>
      <c r="BB88" s="223">
        <f t="shared" si="183"/>
        <v>0</v>
      </c>
      <c r="BC88" s="223">
        <f t="shared" si="184"/>
        <v>0</v>
      </c>
      <c r="BD88" s="223">
        <f t="shared" si="185"/>
        <v>0</v>
      </c>
      <c r="BE88" s="289">
        <f t="shared" si="186"/>
        <v>0</v>
      </c>
      <c r="BF88" s="306">
        <f t="shared" si="187"/>
        <v>0</v>
      </c>
    </row>
    <row r="89" spans="1:58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5">
        <v>0</v>
      </c>
      <c r="Z89" s="233">
        <v>0</v>
      </c>
      <c r="AA89" s="233">
        <v>0</v>
      </c>
      <c r="AB89" s="233">
        <v>0</v>
      </c>
      <c r="AC89" s="233">
        <v>0</v>
      </c>
      <c r="AD89" s="233">
        <v>0</v>
      </c>
      <c r="AE89" s="233">
        <v>0</v>
      </c>
      <c r="AF89" s="233">
        <v>0</v>
      </c>
      <c r="AG89" s="233">
        <v>0</v>
      </c>
      <c r="AH89" s="233">
        <v>0</v>
      </c>
      <c r="AI89" s="233">
        <v>0</v>
      </c>
      <c r="AJ89" s="173"/>
      <c r="AK89" s="77">
        <f t="shared" si="175"/>
        <v>0</v>
      </c>
      <c r="AL89" s="77">
        <f t="shared" si="175"/>
        <v>0</v>
      </c>
      <c r="AM89" s="77">
        <f t="shared" si="176"/>
        <v>0</v>
      </c>
      <c r="AN89" s="77">
        <f t="shared" si="176"/>
        <v>0</v>
      </c>
      <c r="AO89" s="77">
        <f t="shared" si="176"/>
        <v>0</v>
      </c>
      <c r="AP89" s="77">
        <f t="shared" si="176"/>
        <v>0</v>
      </c>
      <c r="AQ89" s="77">
        <f t="shared" si="176"/>
        <v>0</v>
      </c>
      <c r="AR89" s="183">
        <f t="shared" si="176"/>
        <v>0</v>
      </c>
      <c r="AS89" s="183">
        <f t="shared" si="176"/>
        <v>0</v>
      </c>
      <c r="AT89" s="212">
        <f t="shared" si="176"/>
        <v>0</v>
      </c>
      <c r="AU89" s="288">
        <f t="shared" si="177"/>
        <v>0</v>
      </c>
      <c r="AV89" s="223">
        <f t="shared" si="178"/>
        <v>0</v>
      </c>
      <c r="AW89" s="223">
        <f t="shared" si="178"/>
        <v>0</v>
      </c>
      <c r="AX89" s="223">
        <f t="shared" si="179"/>
        <v>0</v>
      </c>
      <c r="AY89" s="223">
        <f t="shared" si="180"/>
        <v>0</v>
      </c>
      <c r="AZ89" s="223">
        <f t="shared" si="181"/>
        <v>0</v>
      </c>
      <c r="BA89" s="223">
        <f t="shared" si="182"/>
        <v>0</v>
      </c>
      <c r="BB89" s="223">
        <f t="shared" si="183"/>
        <v>0</v>
      </c>
      <c r="BC89" s="223">
        <f t="shared" si="184"/>
        <v>0</v>
      </c>
      <c r="BD89" s="223">
        <f t="shared" si="185"/>
        <v>0</v>
      </c>
      <c r="BE89" s="289">
        <f t="shared" si="186"/>
        <v>0</v>
      </c>
      <c r="BF89" s="306">
        <f t="shared" si="187"/>
        <v>0</v>
      </c>
    </row>
    <row r="90" spans="1:58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5">
        <v>0</v>
      </c>
      <c r="Z90" s="233">
        <v>0</v>
      </c>
      <c r="AA90" s="233">
        <v>0</v>
      </c>
      <c r="AB90" s="233">
        <v>0</v>
      </c>
      <c r="AC90" s="233">
        <v>0</v>
      </c>
      <c r="AD90" s="233">
        <v>0</v>
      </c>
      <c r="AE90" s="233">
        <v>0</v>
      </c>
      <c r="AF90" s="233">
        <v>0</v>
      </c>
      <c r="AG90" s="233">
        <v>0</v>
      </c>
      <c r="AH90" s="233">
        <v>0</v>
      </c>
      <c r="AI90" s="233">
        <v>0</v>
      </c>
      <c r="AJ90" s="173"/>
      <c r="AK90" s="77">
        <f t="shared" si="175"/>
        <v>0</v>
      </c>
      <c r="AL90" s="77">
        <f t="shared" si="175"/>
        <v>0</v>
      </c>
      <c r="AM90" s="77">
        <f t="shared" si="176"/>
        <v>0</v>
      </c>
      <c r="AN90" s="77">
        <f t="shared" si="176"/>
        <v>0</v>
      </c>
      <c r="AO90" s="77">
        <f t="shared" si="176"/>
        <v>0</v>
      </c>
      <c r="AP90" s="77">
        <f t="shared" si="176"/>
        <v>0</v>
      </c>
      <c r="AQ90" s="77">
        <f t="shared" si="176"/>
        <v>0</v>
      </c>
      <c r="AR90" s="183">
        <f t="shared" si="176"/>
        <v>0</v>
      </c>
      <c r="AS90" s="183">
        <f t="shared" si="176"/>
        <v>0</v>
      </c>
      <c r="AT90" s="212">
        <f t="shared" si="176"/>
        <v>0</v>
      </c>
      <c r="AU90" s="288">
        <f t="shared" si="177"/>
        <v>0</v>
      </c>
      <c r="AV90" s="223">
        <f t="shared" si="178"/>
        <v>0</v>
      </c>
      <c r="AW90" s="223">
        <f t="shared" si="178"/>
        <v>0</v>
      </c>
      <c r="AX90" s="223">
        <f t="shared" si="179"/>
        <v>0</v>
      </c>
      <c r="AY90" s="223">
        <f t="shared" si="180"/>
        <v>0</v>
      </c>
      <c r="AZ90" s="223">
        <f t="shared" si="181"/>
        <v>0</v>
      </c>
      <c r="BA90" s="223">
        <f t="shared" si="182"/>
        <v>0</v>
      </c>
      <c r="BB90" s="223">
        <f t="shared" si="183"/>
        <v>0</v>
      </c>
      <c r="BC90" s="223">
        <f t="shared" si="184"/>
        <v>0</v>
      </c>
      <c r="BD90" s="223">
        <f t="shared" si="185"/>
        <v>0</v>
      </c>
      <c r="BE90" s="289">
        <f t="shared" si="186"/>
        <v>0</v>
      </c>
      <c r="BF90" s="306">
        <f t="shared" si="187"/>
        <v>0</v>
      </c>
    </row>
    <row r="91" spans="1:58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5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0</v>
      </c>
      <c r="AH91" s="233">
        <v>0</v>
      </c>
      <c r="AI91" s="233">
        <v>0</v>
      </c>
      <c r="AJ91" s="173"/>
      <c r="AK91" s="77">
        <f t="shared" si="175"/>
        <v>0</v>
      </c>
      <c r="AL91" s="77">
        <f t="shared" si="175"/>
        <v>0</v>
      </c>
      <c r="AM91" s="77">
        <f t="shared" si="176"/>
        <v>0</v>
      </c>
      <c r="AN91" s="77">
        <f t="shared" si="176"/>
        <v>0</v>
      </c>
      <c r="AO91" s="77">
        <f t="shared" si="176"/>
        <v>0</v>
      </c>
      <c r="AP91" s="77">
        <f t="shared" si="176"/>
        <v>0</v>
      </c>
      <c r="AQ91" s="77">
        <f t="shared" si="176"/>
        <v>0</v>
      </c>
      <c r="AR91" s="183">
        <f t="shared" si="176"/>
        <v>0</v>
      </c>
      <c r="AS91" s="183">
        <f t="shared" si="176"/>
        <v>0</v>
      </c>
      <c r="AT91" s="212">
        <f t="shared" si="176"/>
        <v>0</v>
      </c>
      <c r="AU91" s="288">
        <f t="shared" si="177"/>
        <v>0</v>
      </c>
      <c r="AV91" s="223">
        <f t="shared" si="178"/>
        <v>0</v>
      </c>
      <c r="AW91" s="223">
        <f t="shared" si="178"/>
        <v>0</v>
      </c>
      <c r="AX91" s="223">
        <f t="shared" si="179"/>
        <v>0</v>
      </c>
      <c r="AY91" s="223">
        <f t="shared" si="180"/>
        <v>0</v>
      </c>
      <c r="AZ91" s="223">
        <f t="shared" si="181"/>
        <v>0</v>
      </c>
      <c r="BA91" s="223">
        <f t="shared" si="182"/>
        <v>0</v>
      </c>
      <c r="BB91" s="223">
        <f t="shared" si="183"/>
        <v>0</v>
      </c>
      <c r="BC91" s="223">
        <f t="shared" si="184"/>
        <v>0</v>
      </c>
      <c r="BD91" s="223">
        <f t="shared" si="185"/>
        <v>0</v>
      </c>
      <c r="BE91" s="289">
        <f t="shared" si="186"/>
        <v>0</v>
      </c>
      <c r="BF91" s="306">
        <f t="shared" si="187"/>
        <v>0</v>
      </c>
    </row>
    <row r="92" spans="1:58" x14ac:dyDescent="0.25">
      <c r="A92" s="4"/>
      <c r="B92" s="35" t="s">
        <v>46</v>
      </c>
      <c r="C92" s="139">
        <f t="shared" ref="C92:V92" si="188">SUM(C87:C91)</f>
        <v>0</v>
      </c>
      <c r="D92" s="172">
        <f t="shared" si="188"/>
        <v>0</v>
      </c>
      <c r="E92" s="172">
        <f t="shared" si="188"/>
        <v>0</v>
      </c>
      <c r="F92" s="172">
        <f t="shared" si="188"/>
        <v>0</v>
      </c>
      <c r="G92" s="172">
        <f t="shared" si="188"/>
        <v>0</v>
      </c>
      <c r="H92" s="172">
        <f t="shared" si="188"/>
        <v>0</v>
      </c>
      <c r="I92" s="172">
        <f t="shared" si="188"/>
        <v>0</v>
      </c>
      <c r="J92" s="172">
        <f t="shared" si="188"/>
        <v>0</v>
      </c>
      <c r="K92" s="172">
        <f t="shared" si="188"/>
        <v>0</v>
      </c>
      <c r="L92" s="172">
        <f t="shared" si="188"/>
        <v>0</v>
      </c>
      <c r="M92" s="172">
        <f t="shared" si="188"/>
        <v>0</v>
      </c>
      <c r="N92" s="173">
        <f t="shared" si="188"/>
        <v>0</v>
      </c>
      <c r="O92" s="172">
        <f t="shared" si="188"/>
        <v>0</v>
      </c>
      <c r="P92" s="172">
        <f t="shared" si="188"/>
        <v>0</v>
      </c>
      <c r="Q92" s="172">
        <f t="shared" si="188"/>
        <v>0</v>
      </c>
      <c r="R92" s="172">
        <f t="shared" si="188"/>
        <v>0</v>
      </c>
      <c r="S92" s="172">
        <f t="shared" si="188"/>
        <v>0</v>
      </c>
      <c r="T92" s="172">
        <f t="shared" si="188"/>
        <v>0</v>
      </c>
      <c r="U92" s="172">
        <f t="shared" si="188"/>
        <v>0</v>
      </c>
      <c r="V92" s="233">
        <f t="shared" si="188"/>
        <v>0</v>
      </c>
      <c r="W92" s="233">
        <v>0</v>
      </c>
      <c r="X92" s="173">
        <v>0</v>
      </c>
      <c r="Y92" s="275">
        <v>0</v>
      </c>
      <c r="Z92" s="233">
        <v>0</v>
      </c>
      <c r="AA92" s="233">
        <v>0</v>
      </c>
      <c r="AB92" s="233">
        <v>0</v>
      </c>
      <c r="AC92" s="233">
        <v>0</v>
      </c>
      <c r="AD92" s="233">
        <v>0</v>
      </c>
      <c r="AE92" s="233">
        <v>0</v>
      </c>
      <c r="AF92" s="233">
        <v>0</v>
      </c>
      <c r="AG92" s="233">
        <v>0</v>
      </c>
      <c r="AH92" s="233">
        <v>0</v>
      </c>
      <c r="AI92" s="233">
        <v>0</v>
      </c>
      <c r="AJ92" s="173"/>
      <c r="AK92" s="172">
        <f t="shared" ref="AK92:AQ92" si="189">SUM(AK87:AK91)</f>
        <v>0</v>
      </c>
      <c r="AL92" s="172">
        <f t="shared" si="189"/>
        <v>0</v>
      </c>
      <c r="AM92" s="172">
        <f t="shared" si="189"/>
        <v>0</v>
      </c>
      <c r="AN92" s="172">
        <f t="shared" si="189"/>
        <v>0</v>
      </c>
      <c r="AO92" s="172">
        <f t="shared" si="189"/>
        <v>0</v>
      </c>
      <c r="AP92" s="172">
        <f t="shared" si="189"/>
        <v>0</v>
      </c>
      <c r="AQ92" s="172">
        <f t="shared" si="189"/>
        <v>0</v>
      </c>
      <c r="AR92" s="233">
        <f t="shared" ref="AR92:AT92" si="190">SUM(AR87:AR91)</f>
        <v>0</v>
      </c>
      <c r="AS92" s="233">
        <f t="shared" si="190"/>
        <v>0</v>
      </c>
      <c r="AT92" s="212">
        <f t="shared" si="190"/>
        <v>0</v>
      </c>
      <c r="AU92" s="288">
        <f t="shared" ref="AU92:AV92" si="191">SUM(AU87:AU91)</f>
        <v>0</v>
      </c>
      <c r="AV92" s="223">
        <f t="shared" si="191"/>
        <v>0</v>
      </c>
      <c r="AW92" s="223">
        <f t="shared" ref="AW92:BF92" si="192">SUM(AW87:AW91)</f>
        <v>0</v>
      </c>
      <c r="AX92" s="223">
        <f t="shared" si="192"/>
        <v>0</v>
      </c>
      <c r="AY92" s="223">
        <f t="shared" si="192"/>
        <v>0</v>
      </c>
      <c r="AZ92" s="223">
        <f t="shared" si="192"/>
        <v>0</v>
      </c>
      <c r="BA92" s="223">
        <f t="shared" si="192"/>
        <v>0</v>
      </c>
      <c r="BB92" s="223">
        <f t="shared" si="192"/>
        <v>0</v>
      </c>
      <c r="BC92" s="223">
        <f t="shared" si="192"/>
        <v>0</v>
      </c>
      <c r="BD92" s="223">
        <f t="shared" si="192"/>
        <v>0</v>
      </c>
      <c r="BE92" s="289">
        <f t="shared" si="192"/>
        <v>0</v>
      </c>
      <c r="BF92" s="306">
        <f t="shared" si="192"/>
        <v>0</v>
      </c>
    </row>
    <row r="93" spans="1:58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5"/>
      <c r="W93" s="215"/>
      <c r="X93" s="162"/>
      <c r="Y93" s="264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161"/>
      <c r="AK93" s="78"/>
      <c r="AL93" s="86"/>
      <c r="AM93" s="87"/>
      <c r="AN93" s="87"/>
      <c r="AO93" s="87"/>
      <c r="AP93" s="87"/>
      <c r="AQ93" s="87"/>
      <c r="AR93" s="234"/>
      <c r="AS93" s="234"/>
      <c r="AT93" s="234"/>
      <c r="AU93" s="290"/>
      <c r="AV93" s="224"/>
      <c r="AW93" s="224"/>
      <c r="AX93" s="224"/>
      <c r="AY93" s="224"/>
      <c r="AZ93" s="224"/>
      <c r="BA93" s="224"/>
      <c r="BB93" s="224"/>
      <c r="BC93" s="224"/>
      <c r="BD93" s="224"/>
      <c r="BE93" s="206"/>
      <c r="BF93" s="128"/>
    </row>
    <row r="94" spans="1:58" x14ac:dyDescent="0.25">
      <c r="A94" s="4"/>
      <c r="B94" s="35" t="s">
        <v>41</v>
      </c>
      <c r="C94" s="88">
        <f t="shared" ref="C94:Q94" si="193">C80+C87</f>
        <v>2367565.7100000004</v>
      </c>
      <c r="D94" s="89">
        <f t="shared" si="193"/>
        <v>1651364.49</v>
      </c>
      <c r="E94" s="89">
        <f t="shared" si="193"/>
        <v>889563.09999999986</v>
      </c>
      <c r="F94" s="89">
        <f t="shared" si="193"/>
        <v>485314.14999999997</v>
      </c>
      <c r="G94" s="89">
        <f t="shared" si="193"/>
        <v>379992.28</v>
      </c>
      <c r="H94" s="89">
        <f t="shared" si="193"/>
        <v>348151.33999999997</v>
      </c>
      <c r="I94" s="89">
        <f t="shared" si="193"/>
        <v>357205.99</v>
      </c>
      <c r="J94" s="89">
        <f t="shared" si="193"/>
        <v>569196.15</v>
      </c>
      <c r="K94" s="89">
        <f t="shared" si="193"/>
        <v>1151428.0799999998</v>
      </c>
      <c r="L94" s="89">
        <f t="shared" si="193"/>
        <v>2231660.17</v>
      </c>
      <c r="M94" s="89">
        <f t="shared" si="193"/>
        <v>2491656.35</v>
      </c>
      <c r="N94" s="160">
        <f t="shared" si="193"/>
        <v>2427773.5</v>
      </c>
      <c r="O94" s="89">
        <f t="shared" si="193"/>
        <v>2075744.1000000003</v>
      </c>
      <c r="P94" s="89">
        <f t="shared" si="193"/>
        <v>1484315.9299999997</v>
      </c>
      <c r="Q94" s="89">
        <f t="shared" si="19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194">U80+U87</f>
        <v>401850.33000024728</v>
      </c>
      <c r="V94" s="89">
        <f t="shared" si="194"/>
        <v>512739.97000024735</v>
      </c>
      <c r="W94" s="89">
        <v>1101187.8900002476</v>
      </c>
      <c r="X94" s="160">
        <v>2157032.9500002479</v>
      </c>
      <c r="Y94" s="263">
        <v>2775299.3400002476</v>
      </c>
      <c r="Z94" s="89">
        <v>3060537.5200002473</v>
      </c>
      <c r="AA94" s="89">
        <v>2926853.6200002474</v>
      </c>
      <c r="AB94" s="89">
        <f t="shared" ref="AB94:AC94" si="195">AB80+AB87</f>
        <v>1564578.5200002473</v>
      </c>
      <c r="AC94" s="89">
        <f t="shared" si="19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/>
      <c r="AK94" s="82">
        <f t="shared" ref="AK94:AL98" si="196">C94-O94</f>
        <v>291821.6100000001</v>
      </c>
      <c r="AL94" s="82">
        <f t="shared" si="196"/>
        <v>167048.56000000029</v>
      </c>
      <c r="AM94" s="74">
        <f t="shared" ref="AM94:AT98" si="197">IF(Q94=0,0,E94-Q94)</f>
        <v>-228603.20999999973</v>
      </c>
      <c r="AN94" s="74">
        <f t="shared" si="197"/>
        <v>-61766.124697960156</v>
      </c>
      <c r="AO94" s="74">
        <f t="shared" si="197"/>
        <v>1335.3499997527688</v>
      </c>
      <c r="AP94" s="74">
        <f t="shared" si="197"/>
        <v>1240.619999752671</v>
      </c>
      <c r="AQ94" s="74">
        <f t="shared" si="197"/>
        <v>-44644.340000247292</v>
      </c>
      <c r="AR94" s="89">
        <f t="shared" si="197"/>
        <v>56456.179999752669</v>
      </c>
      <c r="AS94" s="89">
        <f t="shared" si="197"/>
        <v>50240.189999752212</v>
      </c>
      <c r="AT94" s="217">
        <f t="shared" si="197"/>
        <v>74627.219999752007</v>
      </c>
      <c r="AU94" s="276">
        <f t="shared" ref="AU94:AU98" si="198">IF(Y94=0,0,M94-Y94)</f>
        <v>-283642.99000024749</v>
      </c>
      <c r="AV94" s="274">
        <f t="shared" ref="AV94:AW98" si="199">IF(Z94=0,0,N94-Z94)</f>
        <v>-632764.02000024728</v>
      </c>
      <c r="AW94" s="274">
        <f t="shared" si="199"/>
        <v>-851109.52000024705</v>
      </c>
      <c r="AX94" s="274">
        <f t="shared" ref="AX94:AX98" si="200">IF(AB94=0,0,P94-AB94)</f>
        <v>-80262.590000247583</v>
      </c>
      <c r="AY94" s="274">
        <f t="shared" ref="AY94:AY98" si="201">IF(AC94=0,0,Q94-AC94)</f>
        <v>39390.159999752184</v>
      </c>
      <c r="AZ94" s="274">
        <f t="shared" ref="AZ94:AZ98" si="202">IF(AD94=0,0,R94-AD94)</f>
        <v>-44955.995302287163</v>
      </c>
      <c r="BA94" s="274">
        <f t="shared" ref="BA94:BA98" si="203">IF(AE94=0,0,S94-AE94)</f>
        <v>40255.279999999853</v>
      </c>
      <c r="BB94" s="274">
        <f t="shared" ref="BB94:BB98" si="204">IF(AF94=0,0,T94-AF94)</f>
        <v>-79751.260000000009</v>
      </c>
      <c r="BC94" s="274">
        <f t="shared" ref="BC94:BC98" si="205">IF(AG94=0,0,U94-AG94)</f>
        <v>-46361.619999999995</v>
      </c>
      <c r="BD94" s="274">
        <f t="shared" ref="BD94:BD98" si="206">IF(AH94=0,0,V94-AH94)</f>
        <v>-54764.760000000009</v>
      </c>
      <c r="BE94" s="277">
        <f t="shared" ref="BE94:BE98" si="207">IF(AI94=0,0,W94-AI94)</f>
        <v>-259831.21999999951</v>
      </c>
      <c r="BF94" s="307">
        <f t="shared" ref="BF94:BF98" si="208">IF(AJ94=0,0,X94-AJ94)</f>
        <v>0</v>
      </c>
    </row>
    <row r="95" spans="1:58" x14ac:dyDescent="0.25">
      <c r="A95" s="4"/>
      <c r="B95" s="35" t="s">
        <v>42</v>
      </c>
      <c r="C95" s="88">
        <f t="shared" ref="C95:Q95" si="209">C81+C88</f>
        <v>635533.52</v>
      </c>
      <c r="D95" s="89">
        <f t="shared" si="209"/>
        <v>432062.68</v>
      </c>
      <c r="E95" s="89">
        <f t="shared" si="209"/>
        <v>272954.15999999992</v>
      </c>
      <c r="F95" s="89">
        <f t="shared" si="209"/>
        <v>161595.31</v>
      </c>
      <c r="G95" s="89">
        <f t="shared" si="209"/>
        <v>98343.26999999999</v>
      </c>
      <c r="H95" s="89">
        <f t="shared" si="209"/>
        <v>77631.549999999988</v>
      </c>
      <c r="I95" s="89">
        <f t="shared" si="209"/>
        <v>78648.47</v>
      </c>
      <c r="J95" s="89">
        <f t="shared" si="209"/>
        <v>114946.90000000001</v>
      </c>
      <c r="K95" s="89">
        <f t="shared" si="209"/>
        <v>221547.46000000002</v>
      </c>
      <c r="L95" s="89">
        <f t="shared" si="209"/>
        <v>438648.32000000001</v>
      </c>
      <c r="M95" s="89">
        <f t="shared" si="209"/>
        <v>523397.0400000001</v>
      </c>
      <c r="N95" s="160">
        <f t="shared" si="209"/>
        <v>544564.84000000008</v>
      </c>
      <c r="O95" s="89">
        <f t="shared" si="209"/>
        <v>512997.55000000016</v>
      </c>
      <c r="P95" s="89">
        <f t="shared" si="209"/>
        <v>384175.60000000003</v>
      </c>
      <c r="Q95" s="89">
        <f t="shared" si="209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194"/>
        <v>92617.290000000008</v>
      </c>
      <c r="V95" s="89">
        <f t="shared" si="194"/>
        <v>117738.68999999999</v>
      </c>
      <c r="W95" s="89">
        <v>244664.43999999994</v>
      </c>
      <c r="X95" s="160">
        <v>473986.56999999995</v>
      </c>
      <c r="Y95" s="263">
        <v>623241.09999999986</v>
      </c>
      <c r="Z95" s="89">
        <v>718518.25</v>
      </c>
      <c r="AA95" s="89">
        <v>752942.29</v>
      </c>
      <c r="AB95" s="89">
        <f t="shared" ref="AB95:AC95" si="210">AB81+AB88</f>
        <v>458098.23999999987</v>
      </c>
      <c r="AC95" s="89">
        <f t="shared" si="210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/>
      <c r="AK95" s="82">
        <f t="shared" si="196"/>
        <v>122535.96999999986</v>
      </c>
      <c r="AL95" s="82">
        <f t="shared" si="196"/>
        <v>47887.079999999958</v>
      </c>
      <c r="AM95" s="74">
        <f t="shared" si="197"/>
        <v>-24866.160000000091</v>
      </c>
      <c r="AN95" s="74">
        <f t="shared" si="197"/>
        <v>16420.459999999992</v>
      </c>
      <c r="AO95" s="74">
        <f t="shared" si="197"/>
        <v>-4672.0599999999977</v>
      </c>
      <c r="AP95" s="74">
        <f t="shared" si="197"/>
        <v>-3885.1100000000151</v>
      </c>
      <c r="AQ95" s="74">
        <f t="shared" si="197"/>
        <v>-13968.820000000007</v>
      </c>
      <c r="AR95" s="89">
        <f t="shared" si="197"/>
        <v>-2791.789999999979</v>
      </c>
      <c r="AS95" s="89">
        <f t="shared" si="197"/>
        <v>-23116.979999999923</v>
      </c>
      <c r="AT95" s="217">
        <f t="shared" si="197"/>
        <v>-35338.249999999942</v>
      </c>
      <c r="AU95" s="276">
        <f t="shared" si="198"/>
        <v>-99844.059999999765</v>
      </c>
      <c r="AV95" s="274">
        <f t="shared" si="199"/>
        <v>-173953.40999999992</v>
      </c>
      <c r="AW95" s="274">
        <f t="shared" si="199"/>
        <v>-239944.73999999987</v>
      </c>
      <c r="AX95" s="274">
        <f t="shared" si="200"/>
        <v>-73922.639999999839</v>
      </c>
      <c r="AY95" s="274">
        <f t="shared" si="201"/>
        <v>-44449.549999999988</v>
      </c>
      <c r="AZ95" s="274">
        <f t="shared" si="202"/>
        <v>1479.9000000000233</v>
      </c>
      <c r="BA95" s="274">
        <f t="shared" si="203"/>
        <v>-98922.830000000104</v>
      </c>
      <c r="BB95" s="274">
        <f t="shared" si="204"/>
        <v>-32133.839999999967</v>
      </c>
      <c r="BC95" s="274">
        <f t="shared" si="205"/>
        <v>-8615.4599999999919</v>
      </c>
      <c r="BD95" s="274">
        <f t="shared" si="206"/>
        <v>-9793.0600000000559</v>
      </c>
      <c r="BE95" s="277">
        <f t="shared" si="207"/>
        <v>-30504.990000000107</v>
      </c>
      <c r="BF95" s="307">
        <f t="shared" si="208"/>
        <v>0</v>
      </c>
    </row>
    <row r="96" spans="1:58" x14ac:dyDescent="0.25">
      <c r="A96" s="4"/>
      <c r="B96" s="35" t="s">
        <v>43</v>
      </c>
      <c r="C96" s="88">
        <f t="shared" ref="C96:Q96" si="211">C82+C89</f>
        <v>712434.25999999989</v>
      </c>
      <c r="D96" s="89">
        <f t="shared" si="211"/>
        <v>444841.1999999999</v>
      </c>
      <c r="E96" s="89">
        <f t="shared" si="211"/>
        <v>250033.72999999998</v>
      </c>
      <c r="F96" s="89">
        <f t="shared" si="211"/>
        <v>142353.09999999998</v>
      </c>
      <c r="G96" s="89">
        <f t="shared" si="211"/>
        <v>103311.49999999999</v>
      </c>
      <c r="H96" s="89">
        <f t="shared" si="211"/>
        <v>94463.380000000034</v>
      </c>
      <c r="I96" s="89">
        <f t="shared" si="211"/>
        <v>92883.989999999976</v>
      </c>
      <c r="J96" s="89">
        <f t="shared" si="211"/>
        <v>140774.43999999997</v>
      </c>
      <c r="K96" s="89">
        <f t="shared" si="211"/>
        <v>322247.51999999996</v>
      </c>
      <c r="L96" s="89">
        <f t="shared" si="211"/>
        <v>592023.62999999989</v>
      </c>
      <c r="M96" s="89">
        <f t="shared" si="211"/>
        <v>714146.18</v>
      </c>
      <c r="N96" s="160">
        <f t="shared" si="211"/>
        <v>694789.77</v>
      </c>
      <c r="O96" s="89">
        <f t="shared" si="211"/>
        <v>566402.31000000017</v>
      </c>
      <c r="P96" s="89">
        <f t="shared" si="211"/>
        <v>359405.75999999978</v>
      </c>
      <c r="Q96" s="89">
        <f t="shared" si="211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194"/>
        <v>96808.43</v>
      </c>
      <c r="V96" s="89">
        <f t="shared" si="194"/>
        <v>121654.65</v>
      </c>
      <c r="W96" s="89">
        <v>274736.03999999998</v>
      </c>
      <c r="X96" s="160">
        <v>574107.66000000015</v>
      </c>
      <c r="Y96" s="263">
        <v>739241.24</v>
      </c>
      <c r="Z96" s="89">
        <v>863615.47</v>
      </c>
      <c r="AA96" s="89">
        <v>809271.78999999992</v>
      </c>
      <c r="AB96" s="89">
        <f t="shared" ref="AB96:AC96" si="212">AB82+AB89</f>
        <v>392105.37999999995</v>
      </c>
      <c r="AC96" s="89">
        <f t="shared" si="212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/>
      <c r="AK96" s="82">
        <f t="shared" si="196"/>
        <v>146031.94999999972</v>
      </c>
      <c r="AL96" s="82">
        <f t="shared" si="196"/>
        <v>85435.440000000119</v>
      </c>
      <c r="AM96" s="74">
        <f t="shared" si="197"/>
        <v>146.29999999995925</v>
      </c>
      <c r="AN96" s="74">
        <f t="shared" si="197"/>
        <v>30714.729999999996</v>
      </c>
      <c r="AO96" s="74">
        <f t="shared" si="197"/>
        <v>14739.959999999963</v>
      </c>
      <c r="AP96" s="74">
        <f t="shared" si="197"/>
        <v>10848.100000000035</v>
      </c>
      <c r="AQ96" s="74">
        <f t="shared" si="197"/>
        <v>-3924.4400000000169</v>
      </c>
      <c r="AR96" s="98">
        <f t="shared" si="197"/>
        <v>19119.789999999979</v>
      </c>
      <c r="AS96" s="98">
        <f t="shared" si="197"/>
        <v>47511.479999999981</v>
      </c>
      <c r="AT96" s="231">
        <f t="shared" si="197"/>
        <v>17915.969999999739</v>
      </c>
      <c r="AU96" s="276">
        <f t="shared" si="198"/>
        <v>-25095.059999999939</v>
      </c>
      <c r="AV96" s="274">
        <f t="shared" si="199"/>
        <v>-168825.69999999995</v>
      </c>
      <c r="AW96" s="274">
        <f t="shared" si="199"/>
        <v>-242869.47999999975</v>
      </c>
      <c r="AX96" s="274">
        <f t="shared" si="200"/>
        <v>-32699.62000000017</v>
      </c>
      <c r="AY96" s="274">
        <f t="shared" si="201"/>
        <v>-8375.8299999999872</v>
      </c>
      <c r="AZ96" s="274">
        <f t="shared" si="202"/>
        <v>-22067.62000000001</v>
      </c>
      <c r="BA96" s="274">
        <f t="shared" si="203"/>
        <v>-23202.019999999975</v>
      </c>
      <c r="BB96" s="274">
        <f t="shared" si="204"/>
        <v>-36390.159999999989</v>
      </c>
      <c r="BC96" s="274">
        <f t="shared" si="205"/>
        <v>-25514.689999999973</v>
      </c>
      <c r="BD96" s="274">
        <f t="shared" si="206"/>
        <v>-24990.330000000016</v>
      </c>
      <c r="BE96" s="277">
        <f t="shared" si="207"/>
        <v>-81923.260000000009</v>
      </c>
      <c r="BF96" s="307">
        <f t="shared" si="208"/>
        <v>0</v>
      </c>
    </row>
    <row r="97" spans="1:58" x14ac:dyDescent="0.25">
      <c r="A97" s="4"/>
      <c r="B97" s="35" t="s">
        <v>44</v>
      </c>
      <c r="C97" s="88">
        <f t="shared" ref="C97:Q97" si="213">C83+C90</f>
        <v>786208.4</v>
      </c>
      <c r="D97" s="89">
        <f t="shared" si="213"/>
        <v>540445.92000000004</v>
      </c>
      <c r="E97" s="89">
        <f t="shared" si="213"/>
        <v>308455.7001369092</v>
      </c>
      <c r="F97" s="89">
        <f t="shared" si="213"/>
        <v>162667.03587865719</v>
      </c>
      <c r="G97" s="89">
        <f t="shared" si="213"/>
        <v>130511.87999999999</v>
      </c>
      <c r="H97" s="89">
        <f t="shared" si="213"/>
        <v>116719.9</v>
      </c>
      <c r="I97" s="89">
        <f t="shared" si="213"/>
        <v>122037.17</v>
      </c>
      <c r="J97" s="89">
        <f t="shared" si="213"/>
        <v>195281.24000000005</v>
      </c>
      <c r="K97" s="89">
        <f t="shared" si="213"/>
        <v>414458.65000000014</v>
      </c>
      <c r="L97" s="89">
        <f t="shared" si="213"/>
        <v>708660.29999999993</v>
      </c>
      <c r="M97" s="89">
        <f t="shared" si="213"/>
        <v>801800.95</v>
      </c>
      <c r="N97" s="160">
        <f t="shared" si="213"/>
        <v>793205.36999999988</v>
      </c>
      <c r="O97" s="89">
        <f t="shared" si="213"/>
        <v>656605.24</v>
      </c>
      <c r="P97" s="89">
        <f t="shared" si="213"/>
        <v>433137.6100000001</v>
      </c>
      <c r="Q97" s="89">
        <f t="shared" si="213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194"/>
        <v>140811.28999999998</v>
      </c>
      <c r="V97" s="89">
        <f t="shared" si="194"/>
        <v>186264.05</v>
      </c>
      <c r="W97" s="89">
        <v>388678.34000000008</v>
      </c>
      <c r="X97" s="160">
        <v>727311.35</v>
      </c>
      <c r="Y97" s="263">
        <v>878492.77000000014</v>
      </c>
      <c r="Z97" s="89">
        <v>1009375.4400000002</v>
      </c>
      <c r="AA97" s="89">
        <v>925382.04000000015</v>
      </c>
      <c r="AB97" s="89">
        <f t="shared" ref="AB97:AC97" si="214">AB83+AB90</f>
        <v>531883.65999999992</v>
      </c>
      <c r="AC97" s="89">
        <f t="shared" si="214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/>
      <c r="AK97" s="82">
        <f t="shared" si="196"/>
        <v>129603.16000000003</v>
      </c>
      <c r="AL97" s="82">
        <f t="shared" si="196"/>
        <v>107308.30999999994</v>
      </c>
      <c r="AM97" s="74">
        <f t="shared" si="197"/>
        <v>-2244.2698630908271</v>
      </c>
      <c r="AN97" s="74">
        <f t="shared" si="197"/>
        <v>11882.735878657171</v>
      </c>
      <c r="AO97" s="74">
        <f t="shared" si="197"/>
        <v>9609.3099999999977</v>
      </c>
      <c r="AP97" s="74">
        <f t="shared" si="197"/>
        <v>4484.7999999999884</v>
      </c>
      <c r="AQ97" s="74">
        <f t="shared" si="197"/>
        <v>-18774.119999999981</v>
      </c>
      <c r="AR97" s="89">
        <f t="shared" si="197"/>
        <v>9017.1900000000605</v>
      </c>
      <c r="AS97" s="89">
        <f t="shared" si="197"/>
        <v>25780.310000000056</v>
      </c>
      <c r="AT97" s="217">
        <f t="shared" si="197"/>
        <v>-18651.050000000047</v>
      </c>
      <c r="AU97" s="276">
        <f t="shared" si="198"/>
        <v>-76691.820000000182</v>
      </c>
      <c r="AV97" s="274">
        <f t="shared" si="199"/>
        <v>-216170.0700000003</v>
      </c>
      <c r="AW97" s="274">
        <f t="shared" si="199"/>
        <v>-268776.80000000016</v>
      </c>
      <c r="AX97" s="274">
        <f t="shared" si="200"/>
        <v>-98746.049999999814</v>
      </c>
      <c r="AY97" s="274">
        <f t="shared" si="201"/>
        <v>-52482.090000000026</v>
      </c>
      <c r="AZ97" s="274">
        <f t="shared" si="202"/>
        <v>-43105.359999999957</v>
      </c>
      <c r="BA97" s="274">
        <f t="shared" si="203"/>
        <v>-25748.620000000039</v>
      </c>
      <c r="BB97" s="274">
        <f t="shared" si="204"/>
        <v>-34106.479999999981</v>
      </c>
      <c r="BC97" s="274">
        <f t="shared" si="205"/>
        <v>-85962.48000000001</v>
      </c>
      <c r="BD97" s="274">
        <f t="shared" si="206"/>
        <v>-31955.21000000005</v>
      </c>
      <c r="BE97" s="277">
        <f t="shared" si="207"/>
        <v>-109734.24999999988</v>
      </c>
      <c r="BF97" s="307">
        <f t="shared" si="208"/>
        <v>0</v>
      </c>
    </row>
    <row r="98" spans="1:58" x14ac:dyDescent="0.25">
      <c r="A98" s="4"/>
      <c r="B98" s="35" t="s">
        <v>45</v>
      </c>
      <c r="C98" s="88">
        <f t="shared" ref="C98:Q98" si="215">C84+C91</f>
        <v>450289.86</v>
      </c>
      <c r="D98" s="89">
        <f t="shared" si="215"/>
        <v>321134.82999999996</v>
      </c>
      <c r="E98" s="89">
        <f t="shared" si="215"/>
        <v>285621.38</v>
      </c>
      <c r="F98" s="89">
        <f t="shared" si="215"/>
        <v>224096.72999999998</v>
      </c>
      <c r="G98" s="89">
        <f t="shared" si="215"/>
        <v>223282.06999999998</v>
      </c>
      <c r="H98" s="89">
        <f t="shared" si="215"/>
        <v>222429.18</v>
      </c>
      <c r="I98" s="89">
        <f t="shared" si="215"/>
        <v>212345.93</v>
      </c>
      <c r="J98" s="89">
        <f t="shared" si="215"/>
        <v>271888.67000000004</v>
      </c>
      <c r="K98" s="89">
        <f t="shared" si="215"/>
        <v>386509.95999999996</v>
      </c>
      <c r="L98" s="89">
        <f t="shared" si="215"/>
        <v>505197.61</v>
      </c>
      <c r="M98" s="89">
        <f t="shared" si="215"/>
        <v>492295.78999999992</v>
      </c>
      <c r="N98" s="160">
        <f t="shared" si="215"/>
        <v>507242.91999999993</v>
      </c>
      <c r="O98" s="89">
        <f t="shared" si="215"/>
        <v>431793.34000000008</v>
      </c>
      <c r="P98" s="89">
        <f t="shared" si="215"/>
        <v>350823.39</v>
      </c>
      <c r="Q98" s="89">
        <f t="shared" si="21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194"/>
        <v>225549.33</v>
      </c>
      <c r="V98" s="89">
        <f t="shared" si="194"/>
        <v>236095.90000000002</v>
      </c>
      <c r="W98" s="89">
        <v>376335.35000000003</v>
      </c>
      <c r="X98" s="160">
        <v>480177.2099999999</v>
      </c>
      <c r="Y98" s="263">
        <v>497450.12999999995</v>
      </c>
      <c r="Z98" s="89">
        <v>577677.24000000011</v>
      </c>
      <c r="AA98" s="89">
        <v>519139.09000000008</v>
      </c>
      <c r="AB98" s="89">
        <f t="shared" ref="AB98:AC98" si="216">AB84+AB91</f>
        <v>364868.22</v>
      </c>
      <c r="AC98" s="89">
        <f t="shared" si="21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/>
      <c r="AK98" s="82">
        <f t="shared" si="196"/>
        <v>18496.519999999902</v>
      </c>
      <c r="AL98" s="82">
        <f t="shared" si="196"/>
        <v>-29688.560000000056</v>
      </c>
      <c r="AM98" s="74">
        <f t="shared" si="197"/>
        <v>-9721.9299999999348</v>
      </c>
      <c r="AN98" s="74">
        <f t="shared" si="197"/>
        <v>422.70999999999185</v>
      </c>
      <c r="AO98" s="74">
        <f t="shared" si="197"/>
        <v>8341.9800000000105</v>
      </c>
      <c r="AP98" s="74">
        <f t="shared" si="197"/>
        <v>24966.399999999994</v>
      </c>
      <c r="AQ98" s="74">
        <f t="shared" si="197"/>
        <v>-13203.399999999994</v>
      </c>
      <c r="AR98" s="89">
        <f t="shared" si="197"/>
        <v>35792.770000000019</v>
      </c>
      <c r="AS98" s="89">
        <f t="shared" si="197"/>
        <v>10174.609999999928</v>
      </c>
      <c r="AT98" s="217">
        <f t="shared" si="197"/>
        <v>25020.400000000081</v>
      </c>
      <c r="AU98" s="276">
        <f t="shared" si="198"/>
        <v>-5154.3400000000256</v>
      </c>
      <c r="AV98" s="274">
        <f t="shared" si="199"/>
        <v>-70434.320000000182</v>
      </c>
      <c r="AW98" s="274">
        <f t="shared" si="199"/>
        <v>-87345.75</v>
      </c>
      <c r="AX98" s="274">
        <f t="shared" si="200"/>
        <v>-14044.829999999958</v>
      </c>
      <c r="AY98" s="274">
        <f t="shared" si="201"/>
        <v>-19930.370000000054</v>
      </c>
      <c r="AZ98" s="274">
        <f t="shared" si="202"/>
        <v>-27124.510000000038</v>
      </c>
      <c r="BA98" s="274">
        <f t="shared" si="203"/>
        <v>-70895.500000000058</v>
      </c>
      <c r="BB98" s="274">
        <f t="shared" si="204"/>
        <v>-59109.069999999978</v>
      </c>
      <c r="BC98" s="274">
        <f t="shared" si="205"/>
        <v>-44279.949999999983</v>
      </c>
      <c r="BD98" s="274">
        <f t="shared" si="206"/>
        <v>-100745.26999999996</v>
      </c>
      <c r="BE98" s="277">
        <f t="shared" si="207"/>
        <v>-105427.91999999993</v>
      </c>
      <c r="BF98" s="307">
        <f t="shared" si="208"/>
        <v>0</v>
      </c>
    </row>
    <row r="99" spans="1:58" ht="15.75" thickBot="1" x14ac:dyDescent="0.3">
      <c r="A99" s="4"/>
      <c r="B99" s="37" t="s">
        <v>46</v>
      </c>
      <c r="C99" s="91">
        <f t="shared" ref="C99:V99" si="217">SUM(C94:C98)</f>
        <v>4952031.7500000009</v>
      </c>
      <c r="D99" s="142">
        <f t="shared" si="217"/>
        <v>3389849.1199999996</v>
      </c>
      <c r="E99" s="142">
        <f t="shared" si="217"/>
        <v>2006628.0701369089</v>
      </c>
      <c r="F99" s="142">
        <f t="shared" si="217"/>
        <v>1176026.3258786572</v>
      </c>
      <c r="G99" s="142">
        <f t="shared" si="217"/>
        <v>935441</v>
      </c>
      <c r="H99" s="142">
        <f t="shared" si="217"/>
        <v>859395.35000000009</v>
      </c>
      <c r="I99" s="142">
        <f t="shared" si="217"/>
        <v>863121.55</v>
      </c>
      <c r="J99" s="142">
        <f t="shared" si="217"/>
        <v>1292087.3999999999</v>
      </c>
      <c r="K99" s="142">
        <f t="shared" si="217"/>
        <v>2496191.67</v>
      </c>
      <c r="L99" s="142">
        <f t="shared" si="217"/>
        <v>4476190.0299999993</v>
      </c>
      <c r="M99" s="142">
        <f t="shared" si="217"/>
        <v>5023296.3100000005</v>
      </c>
      <c r="N99" s="156">
        <f t="shared" si="217"/>
        <v>4967576.3999999994</v>
      </c>
      <c r="O99" s="142">
        <f t="shared" si="217"/>
        <v>4243542.54</v>
      </c>
      <c r="P99" s="142">
        <f t="shared" si="217"/>
        <v>3011858.2899999996</v>
      </c>
      <c r="Q99" s="142">
        <f t="shared" si="217"/>
        <v>2271917.3399999994</v>
      </c>
      <c r="R99" s="142">
        <f t="shared" si="217"/>
        <v>1178351.8146979602</v>
      </c>
      <c r="S99" s="142">
        <f t="shared" si="217"/>
        <v>906086.46000024723</v>
      </c>
      <c r="T99" s="142">
        <f t="shared" si="217"/>
        <v>821740.5400002473</v>
      </c>
      <c r="U99" s="142">
        <f t="shared" si="217"/>
        <v>957636.67000024731</v>
      </c>
      <c r="V99" s="142">
        <f t="shared" si="217"/>
        <v>1174493.2600002475</v>
      </c>
      <c r="W99" s="142">
        <v>2385602.0600002478</v>
      </c>
      <c r="X99" s="156">
        <v>4412615.740000248</v>
      </c>
      <c r="Y99" s="260">
        <v>5513724.5800002478</v>
      </c>
      <c r="Z99" s="142">
        <v>6229723.9200002477</v>
      </c>
      <c r="AA99" s="142">
        <v>5933588.8300002469</v>
      </c>
      <c r="AB99" s="142">
        <f t="shared" ref="AB99:AC99" si="218">SUM(AB94:AB98)</f>
        <v>3311534.0200002464</v>
      </c>
      <c r="AC99" s="142">
        <f t="shared" si="218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/>
      <c r="AK99" s="76">
        <f>SUM(AK94:AK98)</f>
        <v>708489.20999999961</v>
      </c>
      <c r="AL99" s="76">
        <f>SUM(AL94:AL98)</f>
        <v>377990.83000000025</v>
      </c>
      <c r="AM99" s="76">
        <f t="shared" ref="AM99:AP99" si="219">SUM(AM94:AM98)</f>
        <v>-265289.26986309059</v>
      </c>
      <c r="AN99" s="76">
        <f t="shared" si="219"/>
        <v>-2325.4888193030056</v>
      </c>
      <c r="AO99" s="76">
        <f t="shared" si="219"/>
        <v>29354.539999752742</v>
      </c>
      <c r="AP99" s="76">
        <f t="shared" si="219"/>
        <v>37654.809999752673</v>
      </c>
      <c r="AQ99" s="76">
        <f>SUM(AQ94:AQ98)</f>
        <v>-94515.120000247291</v>
      </c>
      <c r="AR99" s="142">
        <f t="shared" ref="AR99:AT99" si="220">SUM(AR94:AR98)</f>
        <v>117594.13999975275</v>
      </c>
      <c r="AS99" s="142">
        <f t="shared" si="220"/>
        <v>110589.60999975225</v>
      </c>
      <c r="AT99" s="232">
        <f t="shared" si="220"/>
        <v>63574.28999975184</v>
      </c>
      <c r="AU99" s="260">
        <f t="shared" ref="AU99:AV99" si="221">SUM(AU94:AU98)</f>
        <v>-490428.2700002474</v>
      </c>
      <c r="AV99" s="232">
        <f t="shared" si="221"/>
        <v>-1262147.5200002478</v>
      </c>
      <c r="AW99" s="232">
        <f t="shared" ref="AW99:BF99" si="222">SUM(AW94:AW98)</f>
        <v>-1690046.2900002468</v>
      </c>
      <c r="AX99" s="232">
        <f t="shared" si="222"/>
        <v>-299675.73000024736</v>
      </c>
      <c r="AY99" s="232">
        <f t="shared" si="222"/>
        <v>-85847.68000024787</v>
      </c>
      <c r="AZ99" s="232">
        <f t="shared" si="222"/>
        <v>-135773.58530228713</v>
      </c>
      <c r="BA99" s="232">
        <f t="shared" si="222"/>
        <v>-178513.69000000032</v>
      </c>
      <c r="BB99" s="232">
        <f t="shared" si="222"/>
        <v>-241490.80999999991</v>
      </c>
      <c r="BC99" s="232">
        <f t="shared" si="222"/>
        <v>-210734.19999999995</v>
      </c>
      <c r="BD99" s="142">
        <f t="shared" si="222"/>
        <v>-222248.63000000009</v>
      </c>
      <c r="BE99" s="156">
        <f t="shared" si="222"/>
        <v>-587421.63999999943</v>
      </c>
      <c r="BF99" s="143">
        <f t="shared" si="222"/>
        <v>0</v>
      </c>
    </row>
    <row r="100" spans="1:58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6"/>
      <c r="W100" s="216"/>
      <c r="X100" s="164"/>
      <c r="Y100" s="276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74"/>
      <c r="AJ100" s="277"/>
      <c r="AK100" s="149"/>
      <c r="AL100" s="95"/>
      <c r="AM100" s="96"/>
      <c r="AN100" s="96"/>
      <c r="AO100" s="96"/>
      <c r="AP100" s="96"/>
      <c r="AQ100" s="96"/>
      <c r="AR100" s="235"/>
      <c r="AS100" s="235"/>
      <c r="AT100" s="235"/>
      <c r="AU100" s="305"/>
      <c r="AV100" s="314"/>
      <c r="AW100" s="314"/>
      <c r="AX100" s="314"/>
      <c r="AY100" s="314"/>
      <c r="AZ100" s="314"/>
      <c r="BA100" s="314"/>
      <c r="BB100" s="314"/>
      <c r="BC100" s="314"/>
      <c r="BD100" s="314"/>
      <c r="BE100" s="335"/>
      <c r="BF100" s="309"/>
    </row>
    <row r="101" spans="1:58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7">
        <v>510349.49</v>
      </c>
      <c r="W101" s="217">
        <v>626423.91000000015</v>
      </c>
      <c r="X101" s="165">
        <v>1066397.2499999981</v>
      </c>
      <c r="Y101" s="263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/>
      <c r="AK101" s="82">
        <f t="shared" ref="AK101:AL105" si="223">C101-O101</f>
        <v>399871.29999999981</v>
      </c>
      <c r="AL101" s="82">
        <f t="shared" si="223"/>
        <v>336359.89999999013</v>
      </c>
      <c r="AM101" s="74">
        <f t="shared" ref="AM101:AT105" si="224">IF(Q101=0,0,E101-Q101)</f>
        <v>162248.65999999992</v>
      </c>
      <c r="AN101" s="74">
        <f t="shared" si="224"/>
        <v>-111651.2300000072</v>
      </c>
      <c r="AO101" s="74">
        <f t="shared" si="224"/>
        <v>-16781.54000000353</v>
      </c>
      <c r="AP101" s="74">
        <f t="shared" si="224"/>
        <v>-14570.990000004938</v>
      </c>
      <c r="AQ101" s="74">
        <f t="shared" si="224"/>
        <v>-46948.790000000386</v>
      </c>
      <c r="AR101" s="98">
        <f t="shared" si="224"/>
        <v>-28333.33000000834</v>
      </c>
      <c r="AS101" s="98">
        <f t="shared" si="224"/>
        <v>-84296.779999999097</v>
      </c>
      <c r="AT101" s="98">
        <f t="shared" si="224"/>
        <v>61876.330000001937</v>
      </c>
      <c r="AU101" s="276">
        <f t="shared" ref="AU101:AU105" si="225">IF(Y101=0,0,M101-Y101)</f>
        <v>-52876.390000000363</v>
      </c>
      <c r="AV101" s="274">
        <f t="shared" ref="AV101:AW105" si="226">IF(Z101=0,0,N101-Z101)</f>
        <v>-115121.63999999082</v>
      </c>
      <c r="AW101" s="274">
        <f t="shared" si="226"/>
        <v>-729544.37000000989</v>
      </c>
      <c r="AX101" s="274">
        <f t="shared" ref="AX101:AX105" si="227">IF(AB101=0,0,P101-AB101)</f>
        <v>-521333.70999999996</v>
      </c>
      <c r="AY101" s="274">
        <f t="shared" ref="AY101:AY105" si="228">IF(AC101=0,0,Q101-AC101)</f>
        <v>-140798.13000000035</v>
      </c>
      <c r="AZ101" s="274">
        <f t="shared" ref="AZ101:AZ105" si="229">IF(AD101=0,0,R101-AD101)</f>
        <v>-110848.02999999677</v>
      </c>
      <c r="BA101" s="274">
        <f t="shared" ref="BA101:BA105" si="230">IF(AE101=0,0,S101-AE101)</f>
        <v>-268048.63999999373</v>
      </c>
      <c r="BB101" s="274">
        <f t="shared" ref="BB101:BB105" si="231">IF(AF101=0,0,T101-AF101)</f>
        <v>-169048.23999999242</v>
      </c>
      <c r="BC101" s="274">
        <f t="shared" ref="BC101:BC105" si="232">IF(AG101=0,0,U101-AG101)</f>
        <v>-167798.16999999771</v>
      </c>
      <c r="BD101" s="274">
        <f t="shared" ref="BD101:BD105" si="233">IF(AH101=0,0,V101-AH101)</f>
        <v>-142254.8899999999</v>
      </c>
      <c r="BE101" s="277">
        <f t="shared" ref="BE101:BE105" si="234">IF(AI101=0,0,W101-AI101)</f>
        <v>-189071.62000000081</v>
      </c>
      <c r="BF101" s="307">
        <f t="shared" ref="BF101:BF105" si="235">IF(AJ101=0,0,X101-AJ101)</f>
        <v>0</v>
      </c>
    </row>
    <row r="102" spans="1:58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7">
        <v>78489.19</v>
      </c>
      <c r="W102" s="217">
        <v>81305.16</v>
      </c>
      <c r="X102" s="165">
        <v>108898.03999999989</v>
      </c>
      <c r="Y102" s="263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/>
      <c r="AK102" s="82">
        <f t="shared" si="223"/>
        <v>148795.02000000002</v>
      </c>
      <c r="AL102" s="82">
        <f t="shared" si="223"/>
        <v>64963.510000000009</v>
      </c>
      <c r="AM102" s="74">
        <f t="shared" si="224"/>
        <v>185412.92</v>
      </c>
      <c r="AN102" s="74">
        <f t="shared" si="224"/>
        <v>-249676.07000000097</v>
      </c>
      <c r="AO102" s="74">
        <f t="shared" si="224"/>
        <v>-446794.87000000005</v>
      </c>
      <c r="AP102" s="74">
        <f t="shared" si="224"/>
        <v>39718.909999999902</v>
      </c>
      <c r="AQ102" s="74">
        <f t="shared" si="224"/>
        <v>217385.59000000003</v>
      </c>
      <c r="AR102" s="98">
        <f t="shared" si="224"/>
        <v>47497.020000000004</v>
      </c>
      <c r="AS102" s="98">
        <f t="shared" si="224"/>
        <v>4044.8899999999994</v>
      </c>
      <c r="AT102" s="98">
        <f t="shared" si="224"/>
        <v>11134.650000000111</v>
      </c>
      <c r="AU102" s="276">
        <f t="shared" si="225"/>
        <v>-110566.29000000001</v>
      </c>
      <c r="AV102" s="274">
        <f t="shared" si="226"/>
        <v>-35705.469999999972</v>
      </c>
      <c r="AW102" s="274">
        <f t="shared" si="226"/>
        <v>-160676.94</v>
      </c>
      <c r="AX102" s="274">
        <f t="shared" si="227"/>
        <v>-123527.57999999996</v>
      </c>
      <c r="AY102" s="274">
        <f t="shared" si="228"/>
        <v>-36472.989999999991</v>
      </c>
      <c r="AZ102" s="274">
        <f t="shared" si="229"/>
        <v>-99480.719999999041</v>
      </c>
      <c r="BA102" s="274">
        <f t="shared" si="230"/>
        <v>410111.96</v>
      </c>
      <c r="BB102" s="274">
        <f t="shared" si="231"/>
        <v>-110586.64999999991</v>
      </c>
      <c r="BC102" s="274">
        <f t="shared" si="232"/>
        <v>-6994.8300000000017</v>
      </c>
      <c r="BD102" s="274">
        <f t="shared" si="233"/>
        <v>-364056.64</v>
      </c>
      <c r="BE102" s="277">
        <f t="shared" si="234"/>
        <v>-77962.22</v>
      </c>
      <c r="BF102" s="307">
        <f t="shared" si="235"/>
        <v>0</v>
      </c>
    </row>
    <row r="103" spans="1:58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7">
        <v>123586.7</v>
      </c>
      <c r="W103" s="217">
        <v>136501.13</v>
      </c>
      <c r="X103" s="165">
        <v>293198.08999999997</v>
      </c>
      <c r="Y103" s="263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/>
      <c r="AK103" s="82">
        <f t="shared" si="223"/>
        <v>130179.400000002</v>
      </c>
      <c r="AL103" s="82">
        <f t="shared" si="223"/>
        <v>136689.39000000106</v>
      </c>
      <c r="AM103" s="74">
        <f t="shared" si="224"/>
        <v>52933.359999999986</v>
      </c>
      <c r="AN103" s="74">
        <f t="shared" si="224"/>
        <v>-21722.309999999998</v>
      </c>
      <c r="AO103" s="74">
        <f t="shared" si="224"/>
        <v>14083.609999999899</v>
      </c>
      <c r="AP103" s="74">
        <f t="shared" si="224"/>
        <v>18805.330000000002</v>
      </c>
      <c r="AQ103" s="74">
        <f t="shared" si="224"/>
        <v>14141.839999999997</v>
      </c>
      <c r="AR103" s="98">
        <f t="shared" si="224"/>
        <v>-4712.4199999999983</v>
      </c>
      <c r="AS103" s="98">
        <f t="shared" si="224"/>
        <v>7503.799999999901</v>
      </c>
      <c r="AT103" s="98">
        <f t="shared" si="224"/>
        <v>83606.020000000019</v>
      </c>
      <c r="AU103" s="276">
        <f t="shared" si="225"/>
        <v>22337.400000000023</v>
      </c>
      <c r="AV103" s="274">
        <f t="shared" si="226"/>
        <v>-67102.099999999977</v>
      </c>
      <c r="AW103" s="274">
        <f t="shared" si="226"/>
        <v>-213289.86999999988</v>
      </c>
      <c r="AX103" s="274">
        <f t="shared" si="227"/>
        <v>-261220.51</v>
      </c>
      <c r="AY103" s="274">
        <f t="shared" si="228"/>
        <v>-11180.800000000047</v>
      </c>
      <c r="AZ103" s="274">
        <f t="shared" si="229"/>
        <v>-22367.090000000026</v>
      </c>
      <c r="BA103" s="274">
        <f t="shared" si="230"/>
        <v>-27798.040000000008</v>
      </c>
      <c r="BB103" s="274">
        <f t="shared" si="231"/>
        <v>-47983.75</v>
      </c>
      <c r="BC103" s="274">
        <f t="shared" si="232"/>
        <v>-44743.299999999916</v>
      </c>
      <c r="BD103" s="274">
        <f t="shared" si="233"/>
        <v>-7998.7800000000134</v>
      </c>
      <c r="BE103" s="277">
        <f t="shared" si="234"/>
        <v>-37683.099999999977</v>
      </c>
      <c r="BF103" s="307">
        <f t="shared" si="235"/>
        <v>0</v>
      </c>
    </row>
    <row r="104" spans="1:58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7">
        <v>154394.56</v>
      </c>
      <c r="W104" s="217">
        <v>208633.69</v>
      </c>
      <c r="X104" s="165">
        <v>389009.94999999995</v>
      </c>
      <c r="Y104" s="263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/>
      <c r="AK104" s="82">
        <f t="shared" si="223"/>
        <v>37987.669999999925</v>
      </c>
      <c r="AL104" s="82">
        <f t="shared" si="223"/>
        <v>264031.82000000007</v>
      </c>
      <c r="AM104" s="74">
        <f t="shared" si="224"/>
        <v>38713.709999999963</v>
      </c>
      <c r="AN104" s="74">
        <f t="shared" si="224"/>
        <v>229.80999999999767</v>
      </c>
      <c r="AO104" s="74">
        <f t="shared" si="224"/>
        <v>-43397.500000000116</v>
      </c>
      <c r="AP104" s="74">
        <f t="shared" si="224"/>
        <v>15976.979999999996</v>
      </c>
      <c r="AQ104" s="74">
        <f t="shared" si="224"/>
        <v>-3157.710000000021</v>
      </c>
      <c r="AR104" s="98">
        <f t="shared" si="224"/>
        <v>-18965.049999999988</v>
      </c>
      <c r="AS104" s="98">
        <f t="shared" si="224"/>
        <v>-14069.809999999998</v>
      </c>
      <c r="AT104" s="98">
        <f t="shared" si="224"/>
        <v>85376.75</v>
      </c>
      <c r="AU104" s="276">
        <f t="shared" si="225"/>
        <v>-8061.3299999999581</v>
      </c>
      <c r="AV104" s="274">
        <f t="shared" si="226"/>
        <v>-115778.46999999997</v>
      </c>
      <c r="AW104" s="274">
        <f t="shared" si="226"/>
        <v>-267739.21999999997</v>
      </c>
      <c r="AX104" s="274">
        <f t="shared" si="227"/>
        <v>-243015.63</v>
      </c>
      <c r="AY104" s="274">
        <f t="shared" si="228"/>
        <v>-42258.390000000014</v>
      </c>
      <c r="AZ104" s="274">
        <f t="shared" si="229"/>
        <v>-87394.169999999984</v>
      </c>
      <c r="BA104" s="274">
        <f t="shared" si="230"/>
        <v>31026.590000000142</v>
      </c>
      <c r="BB104" s="274">
        <f t="shared" si="231"/>
        <v>-52518.11</v>
      </c>
      <c r="BC104" s="274">
        <f t="shared" si="232"/>
        <v>-42364.040000000008</v>
      </c>
      <c r="BD104" s="274">
        <f t="shared" si="233"/>
        <v>-6797.2700000000186</v>
      </c>
      <c r="BE104" s="277">
        <f t="shared" si="234"/>
        <v>-100308.51000000001</v>
      </c>
      <c r="BF104" s="307">
        <f t="shared" si="235"/>
        <v>0</v>
      </c>
    </row>
    <row r="105" spans="1:58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7">
        <v>233252.11</v>
      </c>
      <c r="W105" s="217">
        <v>195320.51</v>
      </c>
      <c r="X105" s="165">
        <v>397064.32000000007</v>
      </c>
      <c r="Y105" s="263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/>
      <c r="AK105" s="82">
        <f t="shared" si="223"/>
        <v>152674.45000000007</v>
      </c>
      <c r="AL105" s="82">
        <f t="shared" si="223"/>
        <v>-209555.29999999993</v>
      </c>
      <c r="AM105" s="74">
        <f t="shared" si="224"/>
        <v>33193.350000000035</v>
      </c>
      <c r="AN105" s="74">
        <f t="shared" si="224"/>
        <v>-76882.540000000008</v>
      </c>
      <c r="AO105" s="74">
        <f t="shared" si="224"/>
        <v>2445.9500000000407</v>
      </c>
      <c r="AP105" s="74">
        <f t="shared" si="224"/>
        <v>105069.21000000002</v>
      </c>
      <c r="AQ105" s="74">
        <f t="shared" si="224"/>
        <v>10743.150000000023</v>
      </c>
      <c r="AR105" s="98">
        <f t="shared" si="224"/>
        <v>-24535.02999999997</v>
      </c>
      <c r="AS105" s="98">
        <f t="shared" si="224"/>
        <v>110331.72999999998</v>
      </c>
      <c r="AT105" s="98">
        <f t="shared" si="224"/>
        <v>-35101.290000000095</v>
      </c>
      <c r="AU105" s="276">
        <f t="shared" si="225"/>
        <v>71010.239999999991</v>
      </c>
      <c r="AV105" s="274">
        <f t="shared" si="226"/>
        <v>-102566.20999999996</v>
      </c>
      <c r="AW105" s="274">
        <f t="shared" si="226"/>
        <v>-193957.71000000008</v>
      </c>
      <c r="AX105" s="274">
        <f t="shared" si="227"/>
        <v>147660.03000000003</v>
      </c>
      <c r="AY105" s="274">
        <f t="shared" si="228"/>
        <v>183831.84999999998</v>
      </c>
      <c r="AZ105" s="274">
        <f t="shared" si="229"/>
        <v>-175572.95</v>
      </c>
      <c r="BA105" s="274">
        <f t="shared" si="230"/>
        <v>-28947.120000000024</v>
      </c>
      <c r="BB105" s="274">
        <f t="shared" si="231"/>
        <v>-152290.84999999998</v>
      </c>
      <c r="BC105" s="274">
        <f t="shared" si="232"/>
        <v>-29918.660000000003</v>
      </c>
      <c r="BD105" s="274">
        <f t="shared" si="233"/>
        <v>-18076.690000000002</v>
      </c>
      <c r="BE105" s="277">
        <f t="shared" si="234"/>
        <v>-141508.68</v>
      </c>
      <c r="BF105" s="307">
        <f t="shared" si="235"/>
        <v>0</v>
      </c>
    </row>
    <row r="106" spans="1:58" x14ac:dyDescent="0.25">
      <c r="A106" s="4"/>
      <c r="B106" s="35" t="s">
        <v>46</v>
      </c>
      <c r="C106" s="97">
        <f t="shared" ref="C106:AP106" si="236">SUM(C101:C105)</f>
        <v>4669267.4700000016</v>
      </c>
      <c r="D106" s="74">
        <f t="shared" si="236"/>
        <v>4236161.0799999908</v>
      </c>
      <c r="E106" s="98">
        <f t="shared" si="236"/>
        <v>3210630.09</v>
      </c>
      <c r="F106" s="98">
        <f t="shared" si="236"/>
        <v>1952372.7199999962</v>
      </c>
      <c r="G106" s="74">
        <f t="shared" si="236"/>
        <v>1371681.1299999978</v>
      </c>
      <c r="H106" s="98">
        <f t="shared" si="236"/>
        <v>1187867.169999999</v>
      </c>
      <c r="I106" s="98">
        <f t="shared" si="236"/>
        <v>1231898.0399999998</v>
      </c>
      <c r="J106" s="98">
        <f t="shared" si="236"/>
        <v>1071023.2399999916</v>
      </c>
      <c r="K106" s="98">
        <f t="shared" si="236"/>
        <v>1271698.2300000009</v>
      </c>
      <c r="L106" s="74">
        <f t="shared" si="236"/>
        <v>2461460.11</v>
      </c>
      <c r="M106" s="74">
        <f t="shared" si="236"/>
        <v>3706383.0999999992</v>
      </c>
      <c r="N106" s="160">
        <f t="shared" si="236"/>
        <v>3811716.410000009</v>
      </c>
      <c r="O106" s="98">
        <f t="shared" si="236"/>
        <v>3799759.63</v>
      </c>
      <c r="P106" s="89">
        <f t="shared" si="236"/>
        <v>3643671.76</v>
      </c>
      <c r="Q106" s="98">
        <f t="shared" si="236"/>
        <v>2738128.09</v>
      </c>
      <c r="R106" s="89">
        <f t="shared" si="236"/>
        <v>2412075.0600000042</v>
      </c>
      <c r="S106" s="98">
        <f t="shared" si="236"/>
        <v>1862125.4800000018</v>
      </c>
      <c r="T106" s="74">
        <f t="shared" si="236"/>
        <v>1022867.7300000042</v>
      </c>
      <c r="U106" s="74">
        <f t="shared" si="236"/>
        <v>1039733.9600000004</v>
      </c>
      <c r="V106" s="89">
        <f t="shared" si="236"/>
        <v>1100072.0499999998</v>
      </c>
      <c r="W106" s="89">
        <f t="shared" si="236"/>
        <v>1248184.4000000001</v>
      </c>
      <c r="X106" s="160">
        <f t="shared" si="236"/>
        <v>2254567.649999998</v>
      </c>
      <c r="Y106" s="263">
        <f t="shared" si="236"/>
        <v>3784539.4699999997</v>
      </c>
      <c r="Z106" s="274">
        <f t="shared" si="236"/>
        <v>4247990.3000000007</v>
      </c>
      <c r="AA106" s="274">
        <f t="shared" si="236"/>
        <v>5364967.7400000086</v>
      </c>
      <c r="AB106" s="274">
        <f t="shared" si="236"/>
        <v>4645109.16</v>
      </c>
      <c r="AC106" s="274">
        <f t="shared" si="236"/>
        <v>2785006.5500000003</v>
      </c>
      <c r="AD106" s="274">
        <f t="shared" si="236"/>
        <v>2907738.02</v>
      </c>
      <c r="AE106" s="274">
        <f t="shared" si="236"/>
        <v>1745780.7299999951</v>
      </c>
      <c r="AF106" s="274">
        <f>SUM(AF101:AF105)</f>
        <v>1555295.3299999963</v>
      </c>
      <c r="AG106" s="274">
        <f t="shared" si="236"/>
        <v>1331552.9599999981</v>
      </c>
      <c r="AH106" s="274">
        <f t="shared" si="236"/>
        <v>1639256.32</v>
      </c>
      <c r="AI106" s="274">
        <f t="shared" si="236"/>
        <v>1794718.530000001</v>
      </c>
      <c r="AJ106" s="277"/>
      <c r="AK106" s="98">
        <f t="shared" si="236"/>
        <v>869507.84000000183</v>
      </c>
      <c r="AL106" s="74">
        <f t="shared" si="236"/>
        <v>592489.31999999133</v>
      </c>
      <c r="AM106" s="73">
        <f t="shared" si="236"/>
        <v>472501.99999999994</v>
      </c>
      <c r="AN106" s="73">
        <f t="shared" si="236"/>
        <v>-459702.34000000823</v>
      </c>
      <c r="AO106" s="73">
        <f t="shared" si="236"/>
        <v>-490444.3500000037</v>
      </c>
      <c r="AP106" s="98">
        <f t="shared" si="236"/>
        <v>164999.439999995</v>
      </c>
      <c r="AQ106" s="98">
        <f t="shared" ref="AQ106:AT106" si="237">SUM(AQ101:AQ105)</f>
        <v>192164.07999999964</v>
      </c>
      <c r="AR106" s="98">
        <f t="shared" si="237"/>
        <v>-29048.810000008292</v>
      </c>
      <c r="AS106" s="98">
        <f t="shared" si="237"/>
        <v>23513.830000000788</v>
      </c>
      <c r="AT106" s="98">
        <f t="shared" si="237"/>
        <v>206892.46000000197</v>
      </c>
      <c r="AU106" s="276">
        <f t="shared" ref="AU106:AV106" si="238">SUM(AU101:AU105)</f>
        <v>-78156.370000000315</v>
      </c>
      <c r="AV106" s="274">
        <f t="shared" si="238"/>
        <v>-436273.8899999907</v>
      </c>
      <c r="AW106" s="274">
        <f t="shared" ref="AW106:BF106" si="239">SUM(AW101:AW105)</f>
        <v>-1565208.1100000096</v>
      </c>
      <c r="AX106" s="274">
        <f t="shared" si="239"/>
        <v>-1001437.3999999999</v>
      </c>
      <c r="AY106" s="274">
        <f t="shared" si="239"/>
        <v>-46878.460000000428</v>
      </c>
      <c r="AZ106" s="274">
        <f t="shared" si="239"/>
        <v>-495662.95999999583</v>
      </c>
      <c r="BA106" s="274">
        <f t="shared" si="239"/>
        <v>116344.7500000064</v>
      </c>
      <c r="BB106" s="274">
        <f t="shared" si="239"/>
        <v>-532427.59999999229</v>
      </c>
      <c r="BC106" s="274">
        <f t="shared" si="239"/>
        <v>-291818.99999999767</v>
      </c>
      <c r="BD106" s="274">
        <f t="shared" si="239"/>
        <v>-539184.27</v>
      </c>
      <c r="BE106" s="277">
        <f t="shared" si="239"/>
        <v>-546534.13000000082</v>
      </c>
      <c r="BF106" s="307">
        <f t="shared" si="239"/>
        <v>0</v>
      </c>
    </row>
    <row r="107" spans="1:58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8"/>
      <c r="W107" s="218"/>
      <c r="X107" s="166"/>
      <c r="Y107" s="26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68"/>
      <c r="AK107" s="102"/>
      <c r="AL107" s="104"/>
      <c r="AM107" s="105"/>
      <c r="AN107" s="105"/>
      <c r="AO107" s="105"/>
      <c r="AP107" s="105"/>
      <c r="AQ107" s="105"/>
      <c r="AR107" s="236"/>
      <c r="AS107" s="236"/>
      <c r="AT107" s="236"/>
      <c r="AU107" s="293"/>
      <c r="AV107" s="315"/>
      <c r="AW107" s="315"/>
      <c r="AX107" s="315"/>
      <c r="AY107" s="315"/>
      <c r="AZ107" s="315"/>
      <c r="BA107" s="315"/>
      <c r="BB107" s="315"/>
      <c r="BC107" s="315"/>
      <c r="BD107" s="315"/>
      <c r="BE107" s="294"/>
      <c r="BF107" s="310"/>
    </row>
    <row r="108" spans="1:58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9">
        <v>10562</v>
      </c>
      <c r="W108" s="219">
        <v>10114</v>
      </c>
      <c r="X108" s="167">
        <v>10591</v>
      </c>
      <c r="Y108" s="269">
        <v>10896</v>
      </c>
      <c r="Z108" s="248">
        <v>10163</v>
      </c>
      <c r="AA108" s="248">
        <v>11863</v>
      </c>
      <c r="AB108" s="248">
        <v>10775</v>
      </c>
      <c r="AC108" s="248">
        <v>9934</v>
      </c>
      <c r="AD108" s="248">
        <v>10737</v>
      </c>
      <c r="AE108" s="248">
        <v>11205</v>
      </c>
      <c r="AF108" s="248">
        <v>10864</v>
      </c>
      <c r="AG108" s="248">
        <v>11146</v>
      </c>
      <c r="AH108" s="248">
        <v>10921</v>
      </c>
      <c r="AI108" s="248">
        <v>11535</v>
      </c>
      <c r="AJ108" s="270"/>
      <c r="AK108" s="108">
        <f t="shared" ref="AK108:AL112" si="240">C108-O108</f>
        <v>648</v>
      </c>
      <c r="AL108" s="108">
        <f t="shared" si="240"/>
        <v>291</v>
      </c>
      <c r="AM108" s="57">
        <f t="shared" ref="AM108:AT112" si="241">IF(Q108=0,0,E108-Q108)</f>
        <v>666</v>
      </c>
      <c r="AN108" s="57">
        <f t="shared" si="241"/>
        <v>-184</v>
      </c>
      <c r="AO108" s="57">
        <f t="shared" si="241"/>
        <v>196</v>
      </c>
      <c r="AP108" s="57">
        <f t="shared" si="241"/>
        <v>636</v>
      </c>
      <c r="AQ108" s="57">
        <f t="shared" si="241"/>
        <v>415</v>
      </c>
      <c r="AR108" s="221">
        <f t="shared" si="241"/>
        <v>838</v>
      </c>
      <c r="AS108" s="221">
        <f t="shared" si="241"/>
        <v>15</v>
      </c>
      <c r="AT108" s="221">
        <f t="shared" si="241"/>
        <v>891</v>
      </c>
      <c r="AU108" s="288">
        <f t="shared" ref="AU108:AU112" si="242">IF(Y108=0,0,M108-Y108)</f>
        <v>755</v>
      </c>
      <c r="AV108" s="223">
        <f t="shared" ref="AV108:AW112" si="243">IF(Z108=0,0,N108-Z108)</f>
        <v>1132</v>
      </c>
      <c r="AW108" s="223">
        <f t="shared" si="243"/>
        <v>-645</v>
      </c>
      <c r="AX108" s="223">
        <f t="shared" ref="AX108:AX112" si="244">IF(AB108=0,0,P108-AB108)</f>
        <v>541</v>
      </c>
      <c r="AY108" s="223">
        <f t="shared" ref="AY108:AY112" si="245">IF(AC108=0,0,Q108-AC108)</f>
        <v>602</v>
      </c>
      <c r="AZ108" s="223">
        <f t="shared" ref="AZ108:AZ112" si="246">IF(AD108=0,0,R108-AD108)</f>
        <v>366</v>
      </c>
      <c r="BA108" s="223">
        <f t="shared" ref="BA108:BA112" si="247">IF(AE108=0,0,S108-AE108)</f>
        <v>-417</v>
      </c>
      <c r="BB108" s="223">
        <f t="shared" ref="BB108:BB112" si="248">IF(AF108=0,0,T108-AF108)</f>
        <v>-765</v>
      </c>
      <c r="BC108" s="223">
        <f t="shared" ref="BC108:BC112" si="249">IF(AG108=0,0,U108-AG108)</f>
        <v>-638</v>
      </c>
      <c r="BD108" s="223">
        <f t="shared" ref="BD108:BD112" si="250">IF(AH108=0,0,V108-AH108)</f>
        <v>-359</v>
      </c>
      <c r="BE108" s="289">
        <f t="shared" ref="BE108:BE112" si="251">IF(AI108=0,0,W108-AI108)</f>
        <v>-1421</v>
      </c>
      <c r="BF108" s="306">
        <f t="shared" ref="BF108:BF112" si="252">IF(AJ108=0,0,X108-AJ108)</f>
        <v>0</v>
      </c>
    </row>
    <row r="109" spans="1:58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9">
        <v>1875</v>
      </c>
      <c r="W109" s="219">
        <v>2232</v>
      </c>
      <c r="X109" s="167">
        <v>1723</v>
      </c>
      <c r="Y109" s="269">
        <v>2246</v>
      </c>
      <c r="Z109" s="248">
        <v>2051</v>
      </c>
      <c r="AA109" s="248">
        <v>2553</v>
      </c>
      <c r="AB109" s="248">
        <v>2378</v>
      </c>
      <c r="AC109" s="248">
        <v>2036</v>
      </c>
      <c r="AD109" s="248">
        <v>2597</v>
      </c>
      <c r="AE109" s="248">
        <v>2192</v>
      </c>
      <c r="AF109" s="248">
        <v>2489</v>
      </c>
      <c r="AG109" s="248">
        <v>2494</v>
      </c>
      <c r="AH109" s="248">
        <v>2919</v>
      </c>
      <c r="AI109" s="248">
        <v>2422</v>
      </c>
      <c r="AJ109" s="270"/>
      <c r="AK109" s="108">
        <f t="shared" si="240"/>
        <v>717</v>
      </c>
      <c r="AL109" s="108">
        <f t="shared" si="240"/>
        <v>414</v>
      </c>
      <c r="AM109" s="57">
        <f t="shared" si="241"/>
        <v>1319</v>
      </c>
      <c r="AN109" s="57">
        <f t="shared" si="241"/>
        <v>174</v>
      </c>
      <c r="AO109" s="57">
        <f t="shared" si="241"/>
        <v>-810</v>
      </c>
      <c r="AP109" s="57">
        <f t="shared" si="241"/>
        <v>471</v>
      </c>
      <c r="AQ109" s="57">
        <f t="shared" si="241"/>
        <v>1126</v>
      </c>
      <c r="AR109" s="221">
        <f t="shared" si="241"/>
        <v>553</v>
      </c>
      <c r="AS109" s="221">
        <f t="shared" si="241"/>
        <v>-227</v>
      </c>
      <c r="AT109" s="221">
        <f t="shared" si="241"/>
        <v>253</v>
      </c>
      <c r="AU109" s="288">
        <f t="shared" si="242"/>
        <v>-224</v>
      </c>
      <c r="AV109" s="223">
        <f t="shared" si="243"/>
        <v>-83</v>
      </c>
      <c r="AW109" s="223">
        <f t="shared" si="243"/>
        <v>-633</v>
      </c>
      <c r="AX109" s="223">
        <f t="shared" si="244"/>
        <v>-435</v>
      </c>
      <c r="AY109" s="223">
        <f t="shared" si="245"/>
        <v>-137</v>
      </c>
      <c r="AZ109" s="223">
        <f t="shared" si="246"/>
        <v>-262</v>
      </c>
      <c r="BA109" s="223">
        <f t="shared" si="247"/>
        <v>857</v>
      </c>
      <c r="BB109" s="223">
        <f t="shared" si="248"/>
        <v>-698</v>
      </c>
      <c r="BC109" s="223">
        <f t="shared" si="249"/>
        <v>-716</v>
      </c>
      <c r="BD109" s="223">
        <f t="shared" si="250"/>
        <v>-1044</v>
      </c>
      <c r="BE109" s="289">
        <f t="shared" si="251"/>
        <v>-190</v>
      </c>
      <c r="BF109" s="306">
        <f t="shared" si="252"/>
        <v>0</v>
      </c>
    </row>
    <row r="110" spans="1:58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9">
        <v>1402</v>
      </c>
      <c r="W110" s="219">
        <v>1348</v>
      </c>
      <c r="X110" s="167">
        <v>1401</v>
      </c>
      <c r="Y110" s="269">
        <v>1470</v>
      </c>
      <c r="Z110" s="248">
        <v>1378</v>
      </c>
      <c r="AA110" s="248">
        <v>1506</v>
      </c>
      <c r="AB110" s="248">
        <v>1501</v>
      </c>
      <c r="AC110" s="248">
        <v>1358</v>
      </c>
      <c r="AD110" s="248">
        <v>1464</v>
      </c>
      <c r="AE110" s="248">
        <v>1414</v>
      </c>
      <c r="AF110" s="248">
        <v>1462</v>
      </c>
      <c r="AG110" s="248">
        <v>1434</v>
      </c>
      <c r="AH110" s="248">
        <v>1381</v>
      </c>
      <c r="AI110" s="248">
        <v>1460</v>
      </c>
      <c r="AJ110" s="270"/>
      <c r="AK110" s="108">
        <f t="shared" si="240"/>
        <v>122</v>
      </c>
      <c r="AL110" s="108">
        <f t="shared" si="240"/>
        <v>173</v>
      </c>
      <c r="AM110" s="57">
        <f t="shared" si="241"/>
        <v>93</v>
      </c>
      <c r="AN110" s="57">
        <f t="shared" si="241"/>
        <v>34</v>
      </c>
      <c r="AO110" s="57">
        <f t="shared" si="241"/>
        <v>-11</v>
      </c>
      <c r="AP110" s="57">
        <f t="shared" si="241"/>
        <v>56</v>
      </c>
      <c r="AQ110" s="57">
        <f t="shared" si="241"/>
        <v>68</v>
      </c>
      <c r="AR110" s="221">
        <f t="shared" si="241"/>
        <v>-28</v>
      </c>
      <c r="AS110" s="221">
        <f t="shared" si="241"/>
        <v>-23</v>
      </c>
      <c r="AT110" s="221">
        <f t="shared" si="241"/>
        <v>120</v>
      </c>
      <c r="AU110" s="288">
        <f t="shared" si="242"/>
        <v>-25</v>
      </c>
      <c r="AV110" s="223">
        <f t="shared" si="243"/>
        <v>-13</v>
      </c>
      <c r="AW110" s="223">
        <f t="shared" si="243"/>
        <v>-153</v>
      </c>
      <c r="AX110" s="223">
        <f t="shared" si="244"/>
        <v>-220</v>
      </c>
      <c r="AY110" s="223">
        <f t="shared" si="245"/>
        <v>-39</v>
      </c>
      <c r="AZ110" s="223">
        <f t="shared" si="246"/>
        <v>-112</v>
      </c>
      <c r="BA110" s="223">
        <f t="shared" si="247"/>
        <v>-54</v>
      </c>
      <c r="BB110" s="223">
        <f t="shared" si="248"/>
        <v>-186</v>
      </c>
      <c r="BC110" s="223">
        <f t="shared" si="249"/>
        <v>-110</v>
      </c>
      <c r="BD110" s="223">
        <f t="shared" si="250"/>
        <v>21</v>
      </c>
      <c r="BE110" s="289">
        <f t="shared" si="251"/>
        <v>-112</v>
      </c>
      <c r="BF110" s="306">
        <f t="shared" si="252"/>
        <v>0</v>
      </c>
    </row>
    <row r="111" spans="1:58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9">
        <v>522</v>
      </c>
      <c r="W111" s="219">
        <v>492</v>
      </c>
      <c r="X111" s="167">
        <v>468</v>
      </c>
      <c r="Y111" s="269">
        <v>498</v>
      </c>
      <c r="Z111" s="248">
        <v>457</v>
      </c>
      <c r="AA111" s="248">
        <v>521</v>
      </c>
      <c r="AB111" s="248">
        <v>504</v>
      </c>
      <c r="AC111" s="248">
        <v>456</v>
      </c>
      <c r="AD111" s="248">
        <v>505</v>
      </c>
      <c r="AE111" s="248">
        <v>470</v>
      </c>
      <c r="AF111" s="248">
        <v>468</v>
      </c>
      <c r="AG111" s="248">
        <v>498</v>
      </c>
      <c r="AH111" s="248">
        <v>465</v>
      </c>
      <c r="AI111" s="248">
        <v>499</v>
      </c>
      <c r="AJ111" s="270"/>
      <c r="AK111" s="108">
        <f t="shared" si="240"/>
        <v>33</v>
      </c>
      <c r="AL111" s="108">
        <f t="shared" si="240"/>
        <v>83</v>
      </c>
      <c r="AM111" s="57">
        <f t="shared" si="241"/>
        <v>-3</v>
      </c>
      <c r="AN111" s="57">
        <f t="shared" si="241"/>
        <v>13</v>
      </c>
      <c r="AO111" s="57">
        <f t="shared" si="241"/>
        <v>-3</v>
      </c>
      <c r="AP111" s="57">
        <f t="shared" si="241"/>
        <v>12</v>
      </c>
      <c r="AQ111" s="57">
        <f t="shared" si="241"/>
        <v>44</v>
      </c>
      <c r="AR111" s="221">
        <f t="shared" si="241"/>
        <v>-35</v>
      </c>
      <c r="AS111" s="221">
        <f t="shared" si="241"/>
        <v>-22</v>
      </c>
      <c r="AT111" s="221">
        <f t="shared" si="241"/>
        <v>76</v>
      </c>
      <c r="AU111" s="288">
        <f t="shared" si="242"/>
        <v>24</v>
      </c>
      <c r="AV111" s="223">
        <f t="shared" si="243"/>
        <v>-11</v>
      </c>
      <c r="AW111" s="223">
        <f t="shared" si="243"/>
        <v>-58</v>
      </c>
      <c r="AX111" s="223">
        <f t="shared" si="244"/>
        <v>-37</v>
      </c>
      <c r="AY111" s="223">
        <f t="shared" si="245"/>
        <v>36</v>
      </c>
      <c r="AZ111" s="223">
        <f t="shared" si="246"/>
        <v>-28</v>
      </c>
      <c r="BA111" s="223">
        <f t="shared" si="247"/>
        <v>17</v>
      </c>
      <c r="BB111" s="223">
        <f t="shared" si="248"/>
        <v>-17</v>
      </c>
      <c r="BC111" s="223">
        <f t="shared" si="249"/>
        <v>-19</v>
      </c>
      <c r="BD111" s="223">
        <f t="shared" si="250"/>
        <v>57</v>
      </c>
      <c r="BE111" s="289">
        <f t="shared" si="251"/>
        <v>-7</v>
      </c>
      <c r="BF111" s="306">
        <f t="shared" si="252"/>
        <v>0</v>
      </c>
    </row>
    <row r="112" spans="1:58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9">
        <v>28</v>
      </c>
      <c r="W112" s="219">
        <v>25</v>
      </c>
      <c r="X112" s="167">
        <v>34</v>
      </c>
      <c r="Y112" s="269">
        <v>28</v>
      </c>
      <c r="Z112" s="248">
        <v>32</v>
      </c>
      <c r="AA112" s="248">
        <v>30</v>
      </c>
      <c r="AB112" s="248">
        <v>31</v>
      </c>
      <c r="AC112" s="248">
        <v>21</v>
      </c>
      <c r="AD112" s="248">
        <v>35</v>
      </c>
      <c r="AE112" s="248">
        <v>35</v>
      </c>
      <c r="AF112" s="248">
        <v>30</v>
      </c>
      <c r="AG112" s="248">
        <v>35</v>
      </c>
      <c r="AH112" s="248">
        <v>27</v>
      </c>
      <c r="AI112" s="248">
        <v>29</v>
      </c>
      <c r="AJ112" s="270"/>
      <c r="AK112" s="108">
        <f t="shared" si="240"/>
        <v>3</v>
      </c>
      <c r="AL112" s="108">
        <f t="shared" si="240"/>
        <v>1</v>
      </c>
      <c r="AM112" s="57">
        <f t="shared" si="241"/>
        <v>-7</v>
      </c>
      <c r="AN112" s="57">
        <f t="shared" si="241"/>
        <v>-3</v>
      </c>
      <c r="AO112" s="57">
        <f t="shared" si="241"/>
        <v>-2</v>
      </c>
      <c r="AP112" s="57">
        <f t="shared" si="241"/>
        <v>2</v>
      </c>
      <c r="AQ112" s="57">
        <f t="shared" si="241"/>
        <v>-5</v>
      </c>
      <c r="AR112" s="221">
        <f t="shared" si="241"/>
        <v>2</v>
      </c>
      <c r="AS112" s="221">
        <f t="shared" si="241"/>
        <v>4</v>
      </c>
      <c r="AT112" s="221">
        <f t="shared" si="241"/>
        <v>-5</v>
      </c>
      <c r="AU112" s="288">
        <f t="shared" si="242"/>
        <v>2</v>
      </c>
      <c r="AV112" s="223">
        <f t="shared" si="243"/>
        <v>-6</v>
      </c>
      <c r="AW112" s="223">
        <f t="shared" si="243"/>
        <v>-4</v>
      </c>
      <c r="AX112" s="223">
        <f t="shared" si="244"/>
        <v>-1</v>
      </c>
      <c r="AY112" s="223">
        <f t="shared" si="245"/>
        <v>14</v>
      </c>
      <c r="AZ112" s="223">
        <f t="shared" si="246"/>
        <v>-5</v>
      </c>
      <c r="BA112" s="223">
        <f t="shared" si="247"/>
        <v>-4</v>
      </c>
      <c r="BB112" s="223">
        <f t="shared" si="248"/>
        <v>-1</v>
      </c>
      <c r="BC112" s="223">
        <f t="shared" si="249"/>
        <v>0</v>
      </c>
      <c r="BD112" s="223">
        <f t="shared" si="250"/>
        <v>1</v>
      </c>
      <c r="BE112" s="289">
        <f t="shared" si="251"/>
        <v>-4</v>
      </c>
      <c r="BF112" s="306">
        <f t="shared" si="252"/>
        <v>0</v>
      </c>
    </row>
    <row r="113" spans="1:58" ht="15.75" thickBot="1" x14ac:dyDescent="0.3">
      <c r="A113" s="4"/>
      <c r="B113" s="37" t="s">
        <v>46</v>
      </c>
      <c r="C113" s="110">
        <f t="shared" ref="C113:AL113" si="253">SUM(C108:C112)</f>
        <v>16503</v>
      </c>
      <c r="D113" s="59">
        <f t="shared" si="253"/>
        <v>15999</v>
      </c>
      <c r="E113" s="59">
        <f t="shared" si="253"/>
        <v>16349</v>
      </c>
      <c r="F113" s="59">
        <f t="shared" si="253"/>
        <v>15331</v>
      </c>
      <c r="G113" s="59">
        <f t="shared" si="253"/>
        <v>15085</v>
      </c>
      <c r="H113" s="59">
        <f t="shared" si="253"/>
        <v>14823</v>
      </c>
      <c r="I113" s="59">
        <f t="shared" si="253"/>
        <v>15772</v>
      </c>
      <c r="J113" s="59">
        <f t="shared" si="253"/>
        <v>15719</v>
      </c>
      <c r="K113" s="59">
        <f t="shared" si="253"/>
        <v>13958</v>
      </c>
      <c r="L113" s="59">
        <f t="shared" si="253"/>
        <v>15552</v>
      </c>
      <c r="M113" s="59">
        <f t="shared" si="253"/>
        <v>15670</v>
      </c>
      <c r="N113" s="153">
        <f t="shared" si="253"/>
        <v>15100</v>
      </c>
      <c r="O113" s="59">
        <f t="shared" si="253"/>
        <v>14980</v>
      </c>
      <c r="P113" s="59">
        <f t="shared" si="253"/>
        <v>15037</v>
      </c>
      <c r="Q113" s="59">
        <f t="shared" si="253"/>
        <v>14281</v>
      </c>
      <c r="R113" s="59">
        <f t="shared" si="253"/>
        <v>15297</v>
      </c>
      <c r="S113" s="59">
        <f t="shared" si="253"/>
        <v>15715</v>
      </c>
      <c r="T113" s="59">
        <f t="shared" si="253"/>
        <v>13646</v>
      </c>
      <c r="U113" s="59">
        <f t="shared" si="253"/>
        <v>14124</v>
      </c>
      <c r="V113" s="210">
        <f t="shared" si="253"/>
        <v>14389</v>
      </c>
      <c r="W113" s="210">
        <f t="shared" si="253"/>
        <v>14211</v>
      </c>
      <c r="X113" s="168">
        <f t="shared" si="253"/>
        <v>14217</v>
      </c>
      <c r="Y113" s="255">
        <f t="shared" si="253"/>
        <v>15138</v>
      </c>
      <c r="Z113" s="280">
        <f t="shared" si="253"/>
        <v>14081</v>
      </c>
      <c r="AA113" s="280">
        <f t="shared" si="253"/>
        <v>16473</v>
      </c>
      <c r="AB113" s="280">
        <f t="shared" si="253"/>
        <v>15189</v>
      </c>
      <c r="AC113" s="280">
        <f t="shared" si="253"/>
        <v>13805</v>
      </c>
      <c r="AD113" s="280">
        <f t="shared" si="253"/>
        <v>15338</v>
      </c>
      <c r="AE113" s="280">
        <f t="shared" si="253"/>
        <v>15316</v>
      </c>
      <c r="AF113" s="280">
        <f>SUM(AF108:AF112)</f>
        <v>15313</v>
      </c>
      <c r="AG113" s="280">
        <f t="shared" si="253"/>
        <v>15607</v>
      </c>
      <c r="AH113" s="280">
        <f t="shared" si="253"/>
        <v>15713</v>
      </c>
      <c r="AI113" s="280">
        <f t="shared" si="253"/>
        <v>15945</v>
      </c>
      <c r="AJ113" s="281"/>
      <c r="AK113" s="59">
        <f t="shared" si="253"/>
        <v>1523</v>
      </c>
      <c r="AL113" s="59">
        <f t="shared" si="253"/>
        <v>962</v>
      </c>
      <c r="AM113" s="59">
        <f t="shared" ref="AM113:AP113" si="254">SUM(AM108:AM112)</f>
        <v>2068</v>
      </c>
      <c r="AN113" s="59">
        <f t="shared" si="254"/>
        <v>34</v>
      </c>
      <c r="AO113" s="59">
        <f t="shared" si="254"/>
        <v>-630</v>
      </c>
      <c r="AP113" s="59">
        <f t="shared" si="254"/>
        <v>1177</v>
      </c>
      <c r="AQ113" s="59">
        <f t="shared" ref="AQ113:AT113" si="255">SUM(AQ108:AQ112)</f>
        <v>1648</v>
      </c>
      <c r="AR113" s="210">
        <f t="shared" si="255"/>
        <v>1330</v>
      </c>
      <c r="AS113" s="210">
        <f t="shared" si="255"/>
        <v>-253</v>
      </c>
      <c r="AT113" s="210">
        <f t="shared" si="255"/>
        <v>1335</v>
      </c>
      <c r="AU113" s="255">
        <f t="shared" ref="AU113:AV113" si="256">SUM(AU108:AU112)</f>
        <v>532</v>
      </c>
      <c r="AV113" s="230">
        <f t="shared" si="256"/>
        <v>1019</v>
      </c>
      <c r="AW113" s="230">
        <f t="shared" ref="AW113:BF113" si="257">SUM(AW108:AW112)</f>
        <v>-1493</v>
      </c>
      <c r="AX113" s="230">
        <f t="shared" si="257"/>
        <v>-152</v>
      </c>
      <c r="AY113" s="230">
        <f t="shared" si="257"/>
        <v>476</v>
      </c>
      <c r="AZ113" s="230">
        <f t="shared" si="257"/>
        <v>-41</v>
      </c>
      <c r="BA113" s="230">
        <f t="shared" si="257"/>
        <v>399</v>
      </c>
      <c r="BB113" s="230">
        <f t="shared" si="257"/>
        <v>-1667</v>
      </c>
      <c r="BC113" s="230">
        <f t="shared" si="257"/>
        <v>-1483</v>
      </c>
      <c r="BD113" s="210">
        <f t="shared" si="257"/>
        <v>-1324</v>
      </c>
      <c r="BE113" s="153">
        <f t="shared" si="257"/>
        <v>-1734</v>
      </c>
      <c r="BF113" s="146">
        <f t="shared" si="257"/>
        <v>0</v>
      </c>
    </row>
    <row r="114" spans="1:58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20"/>
      <c r="W114" s="220"/>
      <c r="X114" s="169"/>
      <c r="Y114" s="271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72"/>
      <c r="AK114" s="113"/>
      <c r="AL114" s="115"/>
      <c r="AM114" s="116"/>
      <c r="AN114" s="116"/>
      <c r="AO114" s="116"/>
      <c r="AP114" s="116"/>
      <c r="AQ114" s="116"/>
      <c r="AR114" s="237"/>
      <c r="AS114" s="237"/>
      <c r="AT114" s="285"/>
      <c r="AU114" s="290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06"/>
      <c r="BF114" s="128"/>
    </row>
    <row r="115" spans="1:58" x14ac:dyDescent="0.25">
      <c r="A115" s="4"/>
      <c r="B115" s="35" t="s">
        <v>41</v>
      </c>
      <c r="C115" s="88">
        <f t="shared" ref="C115:Y115" si="258">C94-C101</f>
        <v>158932.22000000067</v>
      </c>
      <c r="D115" s="82">
        <f t="shared" si="258"/>
        <v>-299045.1499999899</v>
      </c>
      <c r="E115" s="82">
        <f t="shared" si="258"/>
        <v>-527516.5</v>
      </c>
      <c r="F115" s="82">
        <f t="shared" si="258"/>
        <v>-463195.20999999618</v>
      </c>
      <c r="G115" s="82">
        <f t="shared" si="258"/>
        <v>-307215.44999999786</v>
      </c>
      <c r="H115" s="82">
        <f t="shared" si="258"/>
        <v>-147500.24999999901</v>
      </c>
      <c r="I115" s="82">
        <f t="shared" si="258"/>
        <v>-84783.429999999935</v>
      </c>
      <c r="J115" s="82">
        <f t="shared" si="258"/>
        <v>87179.990000008373</v>
      </c>
      <c r="K115" s="82">
        <f t="shared" si="258"/>
        <v>609300.94999999879</v>
      </c>
      <c r="L115" s="82">
        <f t="shared" si="258"/>
        <v>1103386.5899999999</v>
      </c>
      <c r="M115" s="82">
        <f t="shared" si="258"/>
        <v>791665.42000000039</v>
      </c>
      <c r="N115" s="165">
        <f t="shared" si="258"/>
        <v>591396.13999999058</v>
      </c>
      <c r="O115" s="82">
        <f t="shared" si="258"/>
        <v>266981.91000000038</v>
      </c>
      <c r="P115" s="82">
        <f t="shared" si="258"/>
        <v>-129733.81000000006</v>
      </c>
      <c r="Q115" s="82">
        <f t="shared" si="258"/>
        <v>-136664.63000000035</v>
      </c>
      <c r="R115" s="82">
        <f t="shared" si="258"/>
        <v>-513080.31530204322</v>
      </c>
      <c r="S115" s="82">
        <f t="shared" si="258"/>
        <v>-325332.33999975416</v>
      </c>
      <c r="T115" s="82">
        <f t="shared" si="258"/>
        <v>-163311.85999975662</v>
      </c>
      <c r="U115" s="82">
        <f t="shared" si="258"/>
        <v>-87087.87999975303</v>
      </c>
      <c r="V115" s="89">
        <f t="shared" si="258"/>
        <v>2390.4800002473639</v>
      </c>
      <c r="W115" s="89">
        <f t="shared" si="258"/>
        <v>474763.98000024748</v>
      </c>
      <c r="X115" s="170">
        <f t="shared" si="258"/>
        <v>1090635.7000002498</v>
      </c>
      <c r="Y115" s="89">
        <f t="shared" si="258"/>
        <v>1022432.0200002475</v>
      </c>
      <c r="Z115" s="89">
        <f t="shared" ref="Z115:AA115" si="259">Z94-Z101</f>
        <v>1109038.5200002471</v>
      </c>
      <c r="AA115" s="89">
        <f t="shared" si="259"/>
        <v>388547.06000023754</v>
      </c>
      <c r="AB115" s="89">
        <f t="shared" ref="AB115:AC115" si="260">AB94-AB101</f>
        <v>-570804.92999975244</v>
      </c>
      <c r="AC115" s="89">
        <f t="shared" si="260"/>
        <v>-316852.91999975289</v>
      </c>
      <c r="AD115" s="89">
        <f t="shared" ref="AD115:AE115" si="261">AD94-AD101</f>
        <v>-578972.34999975283</v>
      </c>
      <c r="AE115" s="89">
        <f t="shared" si="261"/>
        <v>-633636.25999974774</v>
      </c>
      <c r="AF115" s="89">
        <f t="shared" ref="AF115:AG115" si="262">AF94-AF101</f>
        <v>-252608.83999974903</v>
      </c>
      <c r="AG115" s="89">
        <f t="shared" si="262"/>
        <v>-208524.42999975075</v>
      </c>
      <c r="AH115" s="89">
        <f t="shared" ref="AH115:AI115" si="263">AH94-AH101</f>
        <v>-85099.649999752524</v>
      </c>
      <c r="AI115" s="89">
        <f t="shared" si="263"/>
        <v>545523.58000024618</v>
      </c>
      <c r="AJ115" s="160"/>
      <c r="AK115" s="82">
        <f t="shared" ref="AK115:AL119" si="264">C115-O115</f>
        <v>-108049.68999999971</v>
      </c>
      <c r="AL115" s="82">
        <f t="shared" si="264"/>
        <v>-169311.33999998984</v>
      </c>
      <c r="AM115" s="74">
        <f t="shared" ref="AM115:AT119" si="265">IF(Q115=0,0,E115-Q115)</f>
        <v>-390851.86999999965</v>
      </c>
      <c r="AN115" s="74">
        <f t="shared" si="265"/>
        <v>49885.105302047043</v>
      </c>
      <c r="AO115" s="74">
        <f t="shared" si="265"/>
        <v>18116.889999756298</v>
      </c>
      <c r="AP115" s="74">
        <f t="shared" si="265"/>
        <v>15811.609999757609</v>
      </c>
      <c r="AQ115" s="74">
        <f t="shared" si="265"/>
        <v>2304.4499997530947</v>
      </c>
      <c r="AR115" s="89">
        <f t="shared" si="265"/>
        <v>84789.509999761009</v>
      </c>
      <c r="AS115" s="89">
        <f t="shared" si="265"/>
        <v>134536.96999975131</v>
      </c>
      <c r="AT115" s="217">
        <f t="shared" si="265"/>
        <v>12750.88999975007</v>
      </c>
      <c r="AU115" s="276">
        <f t="shared" ref="AU115:AU119" si="266">IF(Y115=0,0,M115-Y115)</f>
        <v>-230766.60000024713</v>
      </c>
      <c r="AV115" s="274">
        <f t="shared" ref="AV115:AW119" si="267">IF(Z115=0,0,N115-Z115)</f>
        <v>-517642.38000025647</v>
      </c>
      <c r="AW115" s="274">
        <f t="shared" si="267"/>
        <v>-121565.15000023716</v>
      </c>
      <c r="AX115" s="274">
        <f t="shared" ref="AX115:AX119" si="268">IF(AB115=0,0,P115-AB115)</f>
        <v>441071.11999975238</v>
      </c>
      <c r="AY115" s="274">
        <f t="shared" ref="AY115:AY119" si="269">IF(AC115=0,0,Q115-AC115)</f>
        <v>180188.28999975254</v>
      </c>
      <c r="AZ115" s="274">
        <f t="shared" ref="AZ115:AZ119" si="270">IF(AD115=0,0,R115-AD115)</f>
        <v>65892.034697709605</v>
      </c>
      <c r="BA115" s="274">
        <f t="shared" ref="BA115:BA119" si="271">IF(AE115=0,0,S115-AE115)</f>
        <v>308303.91999999358</v>
      </c>
      <c r="BB115" s="274">
        <f t="shared" ref="BB115:BB119" si="272">IF(AF115=0,0,T115-AF115)</f>
        <v>89296.979999992414</v>
      </c>
      <c r="BC115" s="274">
        <f t="shared" ref="BC115:BC119" si="273">IF(AG115=0,0,U115-AG115)</f>
        <v>121436.54999999772</v>
      </c>
      <c r="BD115" s="274">
        <f t="shared" ref="BD115:BD119" si="274">IF(AH115=0,0,V115-AH115)</f>
        <v>87490.129999999888</v>
      </c>
      <c r="BE115" s="277">
        <f t="shared" ref="BE115:BE119" si="275">IF(AI115=0,0,W115-AI115)</f>
        <v>-70759.599999998696</v>
      </c>
      <c r="BF115" s="307">
        <f t="shared" ref="BF115:BF119" si="276">IF(AJ115=0,0,X115-AJ115)</f>
        <v>0</v>
      </c>
    </row>
    <row r="116" spans="1:58" x14ac:dyDescent="0.25">
      <c r="A116" s="4"/>
      <c r="B116" s="35" t="s">
        <v>42</v>
      </c>
      <c r="C116" s="88">
        <f t="shared" ref="C116:Y116" si="277">C95-C102</f>
        <v>295320.68</v>
      </c>
      <c r="D116" s="82">
        <f t="shared" si="277"/>
        <v>169875.96999999997</v>
      </c>
      <c r="E116" s="82">
        <f t="shared" si="277"/>
        <v>-87087.120000000112</v>
      </c>
      <c r="F116" s="82">
        <f t="shared" si="277"/>
        <v>-24367.540000000008</v>
      </c>
      <c r="G116" s="82">
        <f t="shared" si="277"/>
        <v>-17832.900000000009</v>
      </c>
      <c r="H116" s="82">
        <f t="shared" si="277"/>
        <v>-29109.37000000001</v>
      </c>
      <c r="I116" s="82">
        <f t="shared" si="277"/>
        <v>-249460.67</v>
      </c>
      <c r="J116" s="82">
        <f t="shared" si="277"/>
        <v>-11039.309999999998</v>
      </c>
      <c r="K116" s="82">
        <f t="shared" si="277"/>
        <v>136197.41000000003</v>
      </c>
      <c r="L116" s="82">
        <f t="shared" si="277"/>
        <v>318615.63</v>
      </c>
      <c r="M116" s="82">
        <f t="shared" si="277"/>
        <v>355390.13000000012</v>
      </c>
      <c r="N116" s="165">
        <f t="shared" si="277"/>
        <v>348199.89000000007</v>
      </c>
      <c r="O116" s="82">
        <f t="shared" si="277"/>
        <v>321579.73000000016</v>
      </c>
      <c r="P116" s="82">
        <f t="shared" si="277"/>
        <v>186952.40000000002</v>
      </c>
      <c r="Q116" s="82">
        <f t="shared" si="277"/>
        <v>123191.95999999999</v>
      </c>
      <c r="R116" s="82">
        <f t="shared" si="277"/>
        <v>-290464.070000001</v>
      </c>
      <c r="S116" s="82">
        <f t="shared" si="277"/>
        <v>-459955.71000000008</v>
      </c>
      <c r="T116" s="82">
        <f t="shared" si="277"/>
        <v>14494.649999999907</v>
      </c>
      <c r="U116" s="82">
        <f t="shared" si="277"/>
        <v>-18106.259999999995</v>
      </c>
      <c r="V116" s="89">
        <f t="shared" si="277"/>
        <v>39249.499999999985</v>
      </c>
      <c r="W116" s="89">
        <f t="shared" si="277"/>
        <v>163359.27999999994</v>
      </c>
      <c r="X116" s="165">
        <f t="shared" si="277"/>
        <v>365088.53</v>
      </c>
      <c r="Y116" s="89">
        <f t="shared" si="277"/>
        <v>344667.89999999985</v>
      </c>
      <c r="Z116" s="89">
        <f t="shared" ref="Z116:AA116" si="278">Z95-Z102</f>
        <v>486447.83</v>
      </c>
      <c r="AA116" s="89">
        <f t="shared" si="278"/>
        <v>400847.53</v>
      </c>
      <c r="AB116" s="89">
        <f t="shared" ref="AB116:AC116" si="279">AB95-AB102</f>
        <v>137347.4599999999</v>
      </c>
      <c r="AC116" s="89">
        <f t="shared" si="279"/>
        <v>131168.51999999999</v>
      </c>
      <c r="AD116" s="89">
        <f t="shared" ref="AD116:AE116" si="280">AD95-AD102</f>
        <v>-391424.69000000006</v>
      </c>
      <c r="AE116" s="89">
        <f t="shared" si="280"/>
        <v>49079.080000000075</v>
      </c>
      <c r="AF116" s="89">
        <f t="shared" ref="AF116:AG116" si="281">AF95-AF102</f>
        <v>-63958.160000000033</v>
      </c>
      <c r="AG116" s="89">
        <f t="shared" si="281"/>
        <v>-16485.630000000005</v>
      </c>
      <c r="AH116" s="89">
        <f t="shared" ref="AH116:AI116" si="282">AH95-AH102</f>
        <v>-315014.07999999996</v>
      </c>
      <c r="AI116" s="89">
        <f t="shared" si="282"/>
        <v>115902.05000000005</v>
      </c>
      <c r="AJ116" s="160"/>
      <c r="AK116" s="82">
        <f t="shared" si="264"/>
        <v>-26259.050000000163</v>
      </c>
      <c r="AL116" s="82">
        <f t="shared" si="264"/>
        <v>-17076.430000000051</v>
      </c>
      <c r="AM116" s="74">
        <f t="shared" si="265"/>
        <v>-210279.0800000001</v>
      </c>
      <c r="AN116" s="74">
        <f t="shared" si="265"/>
        <v>266096.53000000096</v>
      </c>
      <c r="AO116" s="74">
        <f t="shared" si="265"/>
        <v>442122.81000000006</v>
      </c>
      <c r="AP116" s="74">
        <f t="shared" si="265"/>
        <v>-43604.019999999917</v>
      </c>
      <c r="AQ116" s="74">
        <f t="shared" si="265"/>
        <v>-231354.41000000003</v>
      </c>
      <c r="AR116" s="89">
        <f t="shared" si="265"/>
        <v>-50288.809999999983</v>
      </c>
      <c r="AS116" s="89">
        <f t="shared" si="265"/>
        <v>-27161.869999999908</v>
      </c>
      <c r="AT116" s="217">
        <f t="shared" si="265"/>
        <v>-46472.900000000023</v>
      </c>
      <c r="AU116" s="276">
        <f t="shared" si="266"/>
        <v>10722.230000000272</v>
      </c>
      <c r="AV116" s="274">
        <f t="shared" si="267"/>
        <v>-138247.93999999994</v>
      </c>
      <c r="AW116" s="274">
        <f t="shared" si="267"/>
        <v>-79267.799999999872</v>
      </c>
      <c r="AX116" s="274">
        <f t="shared" si="268"/>
        <v>49604.940000000119</v>
      </c>
      <c r="AY116" s="274">
        <f t="shared" si="269"/>
        <v>-7976.5599999999977</v>
      </c>
      <c r="AZ116" s="274">
        <f t="shared" si="270"/>
        <v>100960.61999999906</v>
      </c>
      <c r="BA116" s="274">
        <f t="shared" si="271"/>
        <v>-509034.79000000015</v>
      </c>
      <c r="BB116" s="274">
        <f t="shared" si="272"/>
        <v>78452.809999999939</v>
      </c>
      <c r="BC116" s="274">
        <f t="shared" si="273"/>
        <v>-1620.6299999999901</v>
      </c>
      <c r="BD116" s="274">
        <f t="shared" si="274"/>
        <v>354263.57999999996</v>
      </c>
      <c r="BE116" s="277">
        <f t="shared" si="275"/>
        <v>47457.229999999894</v>
      </c>
      <c r="BF116" s="307">
        <f t="shared" si="276"/>
        <v>0</v>
      </c>
    </row>
    <row r="117" spans="1:58" x14ac:dyDescent="0.25">
      <c r="A117" s="4"/>
      <c r="B117" s="35" t="s">
        <v>43</v>
      </c>
      <c r="C117" s="88">
        <f t="shared" ref="C117:Y117" si="283">C96-C103</f>
        <v>-66754.200000002165</v>
      </c>
      <c r="D117" s="82">
        <f t="shared" si="283"/>
        <v>-221819.32000000117</v>
      </c>
      <c r="E117" s="82">
        <f t="shared" si="283"/>
        <v>-190174.40000000002</v>
      </c>
      <c r="F117" s="82">
        <f t="shared" si="283"/>
        <v>-114031.25</v>
      </c>
      <c r="G117" s="82">
        <f t="shared" si="283"/>
        <v>-43925.460000000006</v>
      </c>
      <c r="H117" s="82">
        <f t="shared" si="283"/>
        <v>-23605.849999999962</v>
      </c>
      <c r="I117" s="82">
        <f t="shared" si="283"/>
        <v>-7976.710000000021</v>
      </c>
      <c r="J117" s="82">
        <f t="shared" si="283"/>
        <v>21900.159999999974</v>
      </c>
      <c r="K117" s="82">
        <f t="shared" si="283"/>
        <v>178242.59000000005</v>
      </c>
      <c r="L117" s="82">
        <f t="shared" si="283"/>
        <v>215219.5199999999</v>
      </c>
      <c r="M117" s="82">
        <f t="shared" si="283"/>
        <v>96501.830000000075</v>
      </c>
      <c r="N117" s="165">
        <f t="shared" si="283"/>
        <v>39222.030000000028</v>
      </c>
      <c r="O117" s="82">
        <f t="shared" si="283"/>
        <v>-82606.749999999884</v>
      </c>
      <c r="P117" s="82">
        <f t="shared" si="283"/>
        <v>-170565.37000000023</v>
      </c>
      <c r="Q117" s="82">
        <f t="shared" si="283"/>
        <v>-137387.34</v>
      </c>
      <c r="R117" s="82">
        <f t="shared" si="283"/>
        <v>-166468.28999999998</v>
      </c>
      <c r="S117" s="82">
        <f t="shared" si="283"/>
        <v>-44581.81000000007</v>
      </c>
      <c r="T117" s="82">
        <f t="shared" si="283"/>
        <v>-15648.619999999995</v>
      </c>
      <c r="U117" s="82">
        <f t="shared" si="283"/>
        <v>10089.569999999992</v>
      </c>
      <c r="V117" s="89">
        <f t="shared" si="283"/>
        <v>-1932.0500000000029</v>
      </c>
      <c r="W117" s="89">
        <f t="shared" si="283"/>
        <v>138234.90999999997</v>
      </c>
      <c r="X117" s="165">
        <f t="shared" si="283"/>
        <v>280909.57000000018</v>
      </c>
      <c r="Y117" s="89">
        <f t="shared" si="283"/>
        <v>143934.29000000004</v>
      </c>
      <c r="Z117" s="89">
        <f t="shared" ref="Z117:AA117" si="284">Z96-Z103</f>
        <v>140945.63</v>
      </c>
      <c r="AA117" s="89">
        <f t="shared" si="284"/>
        <v>-53027.140000000014</v>
      </c>
      <c r="AB117" s="89">
        <f t="shared" ref="AB117:AC117" si="285">AB96-AB103</f>
        <v>-399086.26000000007</v>
      </c>
      <c r="AC117" s="89">
        <f t="shared" si="285"/>
        <v>-140192.31000000006</v>
      </c>
      <c r="AD117" s="89">
        <f t="shared" ref="AD117:AE117" si="286">AD96-AD103</f>
        <v>-166767.76</v>
      </c>
      <c r="AE117" s="89">
        <f t="shared" si="286"/>
        <v>-49177.830000000104</v>
      </c>
      <c r="AF117" s="89">
        <f t="shared" ref="AF117:AG117" si="287">AF96-AF103</f>
        <v>-27242.210000000006</v>
      </c>
      <c r="AG117" s="89">
        <f t="shared" si="287"/>
        <v>-9139.0399999999499</v>
      </c>
      <c r="AH117" s="89">
        <f t="shared" ref="AH117:AI117" si="288">AH96-AH103</f>
        <v>15059.5</v>
      </c>
      <c r="AI117" s="89">
        <f t="shared" si="288"/>
        <v>182475.07</v>
      </c>
      <c r="AJ117" s="160"/>
      <c r="AK117" s="82">
        <f t="shared" si="264"/>
        <v>15852.549999997718</v>
      </c>
      <c r="AL117" s="82">
        <f t="shared" si="264"/>
        <v>-51253.950000000943</v>
      </c>
      <c r="AM117" s="74">
        <f t="shared" si="265"/>
        <v>-52787.060000000027</v>
      </c>
      <c r="AN117" s="74">
        <f t="shared" si="265"/>
        <v>52437.039999999979</v>
      </c>
      <c r="AO117" s="74">
        <f t="shared" si="265"/>
        <v>656.35000000006403</v>
      </c>
      <c r="AP117" s="74">
        <f t="shared" si="265"/>
        <v>-7957.2299999999668</v>
      </c>
      <c r="AQ117" s="74">
        <f t="shared" si="265"/>
        <v>-18066.280000000013</v>
      </c>
      <c r="AR117" s="98">
        <f t="shared" si="265"/>
        <v>23832.209999999977</v>
      </c>
      <c r="AS117" s="98">
        <f t="shared" si="265"/>
        <v>40007.68000000008</v>
      </c>
      <c r="AT117" s="231">
        <f t="shared" si="265"/>
        <v>-65690.050000000279</v>
      </c>
      <c r="AU117" s="276">
        <f t="shared" si="266"/>
        <v>-47432.459999999963</v>
      </c>
      <c r="AV117" s="274">
        <f t="shared" si="267"/>
        <v>-101723.59999999998</v>
      </c>
      <c r="AW117" s="274">
        <f t="shared" si="267"/>
        <v>-29579.60999999987</v>
      </c>
      <c r="AX117" s="274">
        <f t="shared" si="268"/>
        <v>228520.88999999984</v>
      </c>
      <c r="AY117" s="274">
        <f t="shared" si="269"/>
        <v>2804.9700000000594</v>
      </c>
      <c r="AZ117" s="274">
        <f t="shared" si="270"/>
        <v>299.47000000003027</v>
      </c>
      <c r="BA117" s="274">
        <f t="shared" si="271"/>
        <v>4596.0200000000332</v>
      </c>
      <c r="BB117" s="274">
        <f t="shared" si="272"/>
        <v>11593.590000000011</v>
      </c>
      <c r="BC117" s="274">
        <f t="shared" si="273"/>
        <v>19228.609999999942</v>
      </c>
      <c r="BD117" s="274">
        <f t="shared" si="274"/>
        <v>-16991.550000000003</v>
      </c>
      <c r="BE117" s="277">
        <f t="shared" si="275"/>
        <v>-44240.160000000033</v>
      </c>
      <c r="BF117" s="307">
        <f t="shared" si="276"/>
        <v>0</v>
      </c>
    </row>
    <row r="118" spans="1:58" x14ac:dyDescent="0.25">
      <c r="A118" s="4"/>
      <c r="B118" s="35" t="s">
        <v>44</v>
      </c>
      <c r="C118" s="88">
        <f t="shared" ref="C118:Y118" si="289">C97-C104</f>
        <v>-28205.989999999874</v>
      </c>
      <c r="D118" s="82">
        <f t="shared" si="289"/>
        <v>-369609.87</v>
      </c>
      <c r="E118" s="82">
        <f t="shared" si="289"/>
        <v>-236729.48986309074</v>
      </c>
      <c r="F118" s="82">
        <f t="shared" si="289"/>
        <v>-171660.34412134282</v>
      </c>
      <c r="G118" s="82">
        <f t="shared" si="289"/>
        <v>-35293.11</v>
      </c>
      <c r="H118" s="82">
        <f t="shared" si="289"/>
        <v>-21110.48000000001</v>
      </c>
      <c r="I118" s="82">
        <f t="shared" si="289"/>
        <v>-10194.529999999984</v>
      </c>
      <c r="J118" s="82">
        <f t="shared" si="289"/>
        <v>59851.73000000004</v>
      </c>
      <c r="K118" s="82">
        <f t="shared" si="289"/>
        <v>219894.77000000014</v>
      </c>
      <c r="L118" s="82">
        <f t="shared" si="289"/>
        <v>234273.59999999998</v>
      </c>
      <c r="M118" s="82">
        <f t="shared" si="289"/>
        <v>65820.149999999907</v>
      </c>
      <c r="N118" s="165">
        <f t="shared" si="289"/>
        <v>60559.949999999837</v>
      </c>
      <c r="O118" s="82">
        <f t="shared" si="289"/>
        <v>-119821.47999999998</v>
      </c>
      <c r="P118" s="82">
        <f t="shared" si="289"/>
        <v>-212886.35999999987</v>
      </c>
      <c r="Q118" s="82">
        <f t="shared" si="289"/>
        <v>-195771.50999999995</v>
      </c>
      <c r="R118" s="82">
        <f t="shared" si="289"/>
        <v>-183313.27</v>
      </c>
      <c r="S118" s="82">
        <f t="shared" si="289"/>
        <v>-88299.920000000115</v>
      </c>
      <c r="T118" s="82">
        <f t="shared" si="289"/>
        <v>-9618.3000000000029</v>
      </c>
      <c r="U118" s="82">
        <f t="shared" si="289"/>
        <v>5421.8799999999756</v>
      </c>
      <c r="V118" s="89">
        <f t="shared" si="289"/>
        <v>31869.489999999991</v>
      </c>
      <c r="W118" s="89">
        <f t="shared" si="289"/>
        <v>180044.65000000008</v>
      </c>
      <c r="X118" s="165">
        <f t="shared" si="289"/>
        <v>338301.4</v>
      </c>
      <c r="Y118" s="89">
        <f t="shared" si="289"/>
        <v>134450.64000000013</v>
      </c>
      <c r="Z118" s="89">
        <f t="shared" ref="Z118:AA118" si="290">Z97-Z104</f>
        <v>160951.55000000016</v>
      </c>
      <c r="AA118" s="89">
        <f t="shared" si="290"/>
        <v>-118783.89999999979</v>
      </c>
      <c r="AB118" s="89">
        <f t="shared" ref="AB118:AC118" si="291">AB97-AB104</f>
        <v>-357155.94000000006</v>
      </c>
      <c r="AC118" s="89">
        <f t="shared" si="291"/>
        <v>-185547.80999999994</v>
      </c>
      <c r="AD118" s="89">
        <f t="shared" ref="AD118:AE118" si="292">AD97-AD104</f>
        <v>-227602.08000000002</v>
      </c>
      <c r="AE118" s="89">
        <f t="shared" si="292"/>
        <v>-31524.709999999934</v>
      </c>
      <c r="AF118" s="89">
        <f t="shared" ref="AF118:AG118" si="293">AF97-AF104</f>
        <v>-28029.930000000022</v>
      </c>
      <c r="AG118" s="89">
        <f t="shared" si="293"/>
        <v>49020.319999999978</v>
      </c>
      <c r="AH118" s="89">
        <f t="shared" ref="AH118:AI118" si="294">AH97-AH104</f>
        <v>57027.430000000022</v>
      </c>
      <c r="AI118" s="89">
        <f t="shared" si="294"/>
        <v>189470.38999999996</v>
      </c>
      <c r="AJ118" s="160"/>
      <c r="AK118" s="82">
        <f t="shared" si="264"/>
        <v>91615.490000000107</v>
      </c>
      <c r="AL118" s="82">
        <f t="shared" si="264"/>
        <v>-156723.51000000013</v>
      </c>
      <c r="AM118" s="74">
        <f t="shared" si="265"/>
        <v>-40957.97986309079</v>
      </c>
      <c r="AN118" s="74">
        <f t="shared" si="265"/>
        <v>11652.925878657174</v>
      </c>
      <c r="AO118" s="74">
        <f t="shared" si="265"/>
        <v>53006.810000000114</v>
      </c>
      <c r="AP118" s="74">
        <f t="shared" si="265"/>
        <v>-11492.180000000008</v>
      </c>
      <c r="AQ118" s="74">
        <f t="shared" si="265"/>
        <v>-15616.40999999996</v>
      </c>
      <c r="AR118" s="89">
        <f t="shared" si="265"/>
        <v>27982.240000000049</v>
      </c>
      <c r="AS118" s="89">
        <f t="shared" si="265"/>
        <v>39850.120000000054</v>
      </c>
      <c r="AT118" s="217">
        <f t="shared" si="265"/>
        <v>-104027.80000000005</v>
      </c>
      <c r="AU118" s="276">
        <f t="shared" si="266"/>
        <v>-68630.490000000224</v>
      </c>
      <c r="AV118" s="274">
        <f t="shared" si="267"/>
        <v>-100391.60000000033</v>
      </c>
      <c r="AW118" s="274">
        <f t="shared" si="267"/>
        <v>-1037.5800000001909</v>
      </c>
      <c r="AX118" s="274">
        <f t="shared" si="268"/>
        <v>144269.58000000019</v>
      </c>
      <c r="AY118" s="274">
        <f t="shared" si="269"/>
        <v>-10223.700000000012</v>
      </c>
      <c r="AZ118" s="274">
        <f t="shared" si="270"/>
        <v>44288.810000000027</v>
      </c>
      <c r="BA118" s="274">
        <f t="shared" si="271"/>
        <v>-56775.210000000181</v>
      </c>
      <c r="BB118" s="274">
        <f t="shared" si="272"/>
        <v>18411.630000000019</v>
      </c>
      <c r="BC118" s="274">
        <f t="shared" si="273"/>
        <v>-43598.44</v>
      </c>
      <c r="BD118" s="274">
        <f t="shared" si="274"/>
        <v>-25157.940000000031</v>
      </c>
      <c r="BE118" s="277">
        <f t="shared" si="275"/>
        <v>-9425.7399999998743</v>
      </c>
      <c r="BF118" s="307">
        <f t="shared" si="276"/>
        <v>0</v>
      </c>
    </row>
    <row r="119" spans="1:58" x14ac:dyDescent="0.25">
      <c r="A119" s="4"/>
      <c r="B119" s="35" t="s">
        <v>45</v>
      </c>
      <c r="C119" s="88">
        <f t="shared" ref="C119:Y119" si="295">C98-C105</f>
        <v>-76528.430000000051</v>
      </c>
      <c r="D119" s="82">
        <f t="shared" si="295"/>
        <v>-125713.59000000008</v>
      </c>
      <c r="E119" s="82">
        <f t="shared" si="295"/>
        <v>-162494.51</v>
      </c>
      <c r="F119" s="82">
        <f t="shared" si="295"/>
        <v>-3092.0500000000175</v>
      </c>
      <c r="G119" s="82">
        <f t="shared" si="295"/>
        <v>-31973.21000000005</v>
      </c>
      <c r="H119" s="82">
        <f t="shared" si="295"/>
        <v>-107145.87000000005</v>
      </c>
      <c r="I119" s="82">
        <f t="shared" si="295"/>
        <v>-16361.150000000023</v>
      </c>
      <c r="J119" s="82">
        <f t="shared" si="295"/>
        <v>63171.590000000026</v>
      </c>
      <c r="K119" s="82">
        <f t="shared" si="295"/>
        <v>80857.719999999972</v>
      </c>
      <c r="L119" s="82">
        <f t="shared" si="295"/>
        <v>143234.58000000002</v>
      </c>
      <c r="M119" s="82">
        <f t="shared" si="295"/>
        <v>7535.6799999999348</v>
      </c>
      <c r="N119" s="165">
        <f t="shared" si="295"/>
        <v>116481.97999999992</v>
      </c>
      <c r="O119" s="82">
        <f t="shared" si="295"/>
        <v>57649.500000000116</v>
      </c>
      <c r="P119" s="82">
        <f t="shared" si="295"/>
        <v>-305580.32999999996</v>
      </c>
      <c r="Q119" s="82">
        <f t="shared" si="295"/>
        <v>-119579.23000000004</v>
      </c>
      <c r="R119" s="82">
        <f t="shared" si="295"/>
        <v>-80397.300000000017</v>
      </c>
      <c r="S119" s="82">
        <f t="shared" si="295"/>
        <v>-37869.24000000002</v>
      </c>
      <c r="T119" s="82">
        <f t="shared" si="295"/>
        <v>-27043.060000000027</v>
      </c>
      <c r="U119" s="82">
        <f t="shared" si="295"/>
        <v>7585.3999999999942</v>
      </c>
      <c r="V119" s="89">
        <f t="shared" si="295"/>
        <v>2843.7900000000373</v>
      </c>
      <c r="W119" s="89">
        <f t="shared" si="295"/>
        <v>181014.84000000003</v>
      </c>
      <c r="X119" s="165">
        <f t="shared" si="295"/>
        <v>83112.889999999839</v>
      </c>
      <c r="Y119" s="89">
        <f t="shared" si="295"/>
        <v>83700.259999999951</v>
      </c>
      <c r="Z119" s="89">
        <f t="shared" ref="Z119:AA119" si="296">Z98-Z105</f>
        <v>84350.090000000142</v>
      </c>
      <c r="AA119" s="89">
        <f t="shared" si="296"/>
        <v>-48962.459999999963</v>
      </c>
      <c r="AB119" s="89">
        <f t="shared" ref="AB119:AC119" si="297">AB98-AB105</f>
        <v>-143875.46999999997</v>
      </c>
      <c r="AC119" s="89">
        <f t="shared" si="297"/>
        <v>84182.989999999991</v>
      </c>
      <c r="AD119" s="89">
        <f t="shared" ref="AD119:AE119" si="298">AD98-AD105</f>
        <v>-228845.74</v>
      </c>
      <c r="AE119" s="89">
        <f t="shared" si="298"/>
        <v>4079.140000000014</v>
      </c>
      <c r="AF119" s="89">
        <f t="shared" ref="AF119:AG119" si="299">AF98-AF105</f>
        <v>-120224.84000000003</v>
      </c>
      <c r="AG119" s="89">
        <f t="shared" si="299"/>
        <v>21946.689999999973</v>
      </c>
      <c r="AH119" s="89">
        <f t="shared" ref="AH119:AI119" si="300">AH98-AH105</f>
        <v>85512.37</v>
      </c>
      <c r="AI119" s="89">
        <f t="shared" si="300"/>
        <v>144934.07999999996</v>
      </c>
      <c r="AJ119" s="160"/>
      <c r="AK119" s="82">
        <f t="shared" si="264"/>
        <v>-134177.93000000017</v>
      </c>
      <c r="AL119" s="82">
        <f t="shared" si="264"/>
        <v>179866.73999999987</v>
      </c>
      <c r="AM119" s="74">
        <f t="shared" si="265"/>
        <v>-42915.27999999997</v>
      </c>
      <c r="AN119" s="74">
        <f t="shared" si="265"/>
        <v>77305.25</v>
      </c>
      <c r="AO119" s="74">
        <f t="shared" si="265"/>
        <v>5896.0299999999697</v>
      </c>
      <c r="AP119" s="74">
        <f t="shared" si="265"/>
        <v>-80102.810000000027</v>
      </c>
      <c r="AQ119" s="74">
        <f t="shared" si="265"/>
        <v>-23946.550000000017</v>
      </c>
      <c r="AR119" s="89">
        <f t="shared" si="265"/>
        <v>60327.799999999988</v>
      </c>
      <c r="AS119" s="89">
        <f t="shared" si="265"/>
        <v>-100157.12000000005</v>
      </c>
      <c r="AT119" s="217">
        <f t="shared" si="265"/>
        <v>60121.690000000177</v>
      </c>
      <c r="AU119" s="276">
        <f t="shared" si="266"/>
        <v>-76164.580000000016</v>
      </c>
      <c r="AV119" s="274">
        <f t="shared" si="267"/>
        <v>32131.889999999781</v>
      </c>
      <c r="AW119" s="274">
        <f t="shared" si="267"/>
        <v>106611.96000000008</v>
      </c>
      <c r="AX119" s="274">
        <f t="shared" si="268"/>
        <v>-161704.85999999999</v>
      </c>
      <c r="AY119" s="274">
        <f t="shared" si="269"/>
        <v>-203762.22000000003</v>
      </c>
      <c r="AZ119" s="274">
        <f t="shared" si="270"/>
        <v>148448.43999999997</v>
      </c>
      <c r="BA119" s="274">
        <f t="shared" si="271"/>
        <v>-41948.380000000034</v>
      </c>
      <c r="BB119" s="274">
        <f t="shared" si="272"/>
        <v>93181.78</v>
      </c>
      <c r="BC119" s="274">
        <f t="shared" si="273"/>
        <v>-14361.289999999979</v>
      </c>
      <c r="BD119" s="274">
        <f t="shared" si="274"/>
        <v>-82668.579999999958</v>
      </c>
      <c r="BE119" s="277">
        <f t="shared" si="275"/>
        <v>36080.760000000068</v>
      </c>
      <c r="BF119" s="307">
        <f t="shared" si="276"/>
        <v>0</v>
      </c>
    </row>
    <row r="120" spans="1:58" ht="15.75" thickBot="1" x14ac:dyDescent="0.3">
      <c r="A120" s="4"/>
      <c r="B120" s="37" t="s">
        <v>46</v>
      </c>
      <c r="C120" s="91">
        <f t="shared" ref="C120:Z120" si="301">SUM(C115:C119)</f>
        <v>282764.27999999857</v>
      </c>
      <c r="D120" s="76">
        <f t="shared" si="301"/>
        <v>-846311.95999999112</v>
      </c>
      <c r="E120" s="76">
        <f t="shared" si="301"/>
        <v>-1204002.0198630909</v>
      </c>
      <c r="F120" s="76">
        <f t="shared" si="301"/>
        <v>-776346.39412133908</v>
      </c>
      <c r="G120" s="76">
        <f t="shared" si="301"/>
        <v>-436240.12999999791</v>
      </c>
      <c r="H120" s="76">
        <f t="shared" si="301"/>
        <v>-328471.81999999902</v>
      </c>
      <c r="I120" s="76">
        <f t="shared" si="301"/>
        <v>-368776.49</v>
      </c>
      <c r="J120" s="76">
        <f t="shared" si="301"/>
        <v>221064.16000000841</v>
      </c>
      <c r="K120" s="76">
        <f t="shared" si="301"/>
        <v>1224493.439999999</v>
      </c>
      <c r="L120" s="76">
        <f t="shared" si="301"/>
        <v>2014729.92</v>
      </c>
      <c r="M120" s="76">
        <f t="shared" si="301"/>
        <v>1316913.2100000004</v>
      </c>
      <c r="N120" s="194">
        <f t="shared" si="301"/>
        <v>1155859.9899999904</v>
      </c>
      <c r="O120" s="76">
        <f t="shared" si="301"/>
        <v>443782.91000000085</v>
      </c>
      <c r="P120" s="76">
        <f t="shared" si="301"/>
        <v>-631813.47000000009</v>
      </c>
      <c r="Q120" s="76">
        <f t="shared" si="301"/>
        <v>-466210.75000000035</v>
      </c>
      <c r="R120" s="76">
        <f t="shared" si="301"/>
        <v>-1233723.2453020443</v>
      </c>
      <c r="S120" s="76">
        <f t="shared" si="301"/>
        <v>-956039.01999975438</v>
      </c>
      <c r="T120" s="76">
        <f t="shared" si="301"/>
        <v>-201127.18999975672</v>
      </c>
      <c r="U120" s="76">
        <f t="shared" si="301"/>
        <v>-82097.289999753062</v>
      </c>
      <c r="V120" s="142">
        <f t="shared" si="301"/>
        <v>74421.210000247374</v>
      </c>
      <c r="W120" s="142">
        <f t="shared" si="301"/>
        <v>1137417.6600002476</v>
      </c>
      <c r="X120" s="194">
        <f t="shared" si="301"/>
        <v>2158048.0900002494</v>
      </c>
      <c r="Y120" s="142">
        <f t="shared" si="301"/>
        <v>1729185.1100002476</v>
      </c>
      <c r="Z120" s="142">
        <f t="shared" si="301"/>
        <v>1981733.6200002476</v>
      </c>
      <c r="AA120" s="142">
        <f t="shared" ref="AA120:AB120" si="302">SUM(AA115:AA119)</f>
        <v>568621.0900002378</v>
      </c>
      <c r="AB120" s="142">
        <f t="shared" si="302"/>
        <v>-1333575.1399997526</v>
      </c>
      <c r="AC120" s="142">
        <f t="shared" ref="AC120:AD120" si="303">SUM(AC115:AC119)</f>
        <v>-427241.52999975288</v>
      </c>
      <c r="AD120" s="142">
        <f t="shared" si="303"/>
        <v>-1593612.6199997531</v>
      </c>
      <c r="AE120" s="142">
        <f t="shared" ref="AE120:AF120" si="304">SUM(AE115:AE119)</f>
        <v>-661180.57999974769</v>
      </c>
      <c r="AF120" s="142">
        <f t="shared" si="304"/>
        <v>-492063.97999974916</v>
      </c>
      <c r="AG120" s="142">
        <f t="shared" ref="AG120:AH120" si="305">SUM(AG115:AG119)</f>
        <v>-163182.08999975075</v>
      </c>
      <c r="AH120" s="142">
        <f t="shared" si="305"/>
        <v>-242514.42999975244</v>
      </c>
      <c r="AI120" s="142">
        <f t="shared" ref="AI120" si="306">SUM(AI115:AI119)</f>
        <v>1178305.1700002463</v>
      </c>
      <c r="AJ120" s="156"/>
      <c r="AK120" s="76">
        <f>SUM(AK115:AK119)</f>
        <v>-161018.63000000222</v>
      </c>
      <c r="AL120" s="76">
        <f t="shared" ref="AL120:AP120" si="307">SUM(AL115:AL119)</f>
        <v>-214498.48999999108</v>
      </c>
      <c r="AM120" s="76">
        <f t="shared" si="307"/>
        <v>-737791.26986309048</v>
      </c>
      <c r="AN120" s="76">
        <f t="shared" si="307"/>
        <v>457376.85118070513</v>
      </c>
      <c r="AO120" s="76">
        <f t="shared" si="307"/>
        <v>519798.88999975647</v>
      </c>
      <c r="AP120" s="76">
        <f t="shared" si="307"/>
        <v>-127344.63000024231</v>
      </c>
      <c r="AQ120" s="76">
        <f>SUM(AQ115:AQ119)</f>
        <v>-286679.20000024699</v>
      </c>
      <c r="AR120" s="142">
        <f t="shared" ref="AR120:AT120" si="308">SUM(AR115:AR119)</f>
        <v>146642.94999976104</v>
      </c>
      <c r="AS120" s="142">
        <f t="shared" si="308"/>
        <v>87075.779999751481</v>
      </c>
      <c r="AT120" s="232">
        <f t="shared" si="308"/>
        <v>-143318.1700002501</v>
      </c>
      <c r="AU120" s="260">
        <f t="shared" ref="AU120:AV120" si="309">SUM(AU115:AU119)</f>
        <v>-412271.90000024706</v>
      </c>
      <c r="AV120" s="232">
        <f t="shared" si="309"/>
        <v>-825873.63000025693</v>
      </c>
      <c r="AW120" s="232">
        <f t="shared" ref="AW120:BF120" si="310">SUM(AW115:AW119)</f>
        <v>-124838.18000023701</v>
      </c>
      <c r="AX120" s="232">
        <f t="shared" si="310"/>
        <v>701761.66999975254</v>
      </c>
      <c r="AY120" s="232">
        <f t="shared" si="310"/>
        <v>-38969.220000247442</v>
      </c>
      <c r="AZ120" s="232">
        <f t="shared" si="310"/>
        <v>359889.3746977087</v>
      </c>
      <c r="BA120" s="232">
        <f t="shared" si="310"/>
        <v>-294858.44000000681</v>
      </c>
      <c r="BB120" s="232">
        <f t="shared" si="310"/>
        <v>290936.78999999235</v>
      </c>
      <c r="BC120" s="232">
        <f t="shared" si="310"/>
        <v>81084.799999997689</v>
      </c>
      <c r="BD120" s="142">
        <f t="shared" si="310"/>
        <v>316935.6399999999</v>
      </c>
      <c r="BE120" s="156">
        <f t="shared" si="310"/>
        <v>-40887.509999998641</v>
      </c>
      <c r="BF120" s="143">
        <f t="shared" si="310"/>
        <v>0</v>
      </c>
    </row>
    <row r="121" spans="1:58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5"/>
      <c r="O121" s="63"/>
      <c r="P121" s="61"/>
      <c r="Q121" s="61"/>
      <c r="R121" s="61"/>
      <c r="S121" s="61"/>
      <c r="T121" s="61"/>
      <c r="U121" s="61"/>
      <c r="V121" s="211"/>
      <c r="W121" s="211"/>
      <c r="X121" s="195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57"/>
      <c r="AK121" s="63"/>
      <c r="AL121" s="64"/>
      <c r="AM121" s="65"/>
      <c r="AN121" s="65"/>
      <c r="AO121" s="65"/>
      <c r="AP121" s="65"/>
      <c r="AQ121" s="65"/>
      <c r="AR121" s="228"/>
      <c r="AS121" s="228"/>
      <c r="AT121" s="228"/>
      <c r="AU121" s="290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06"/>
      <c r="BF121" s="128"/>
    </row>
    <row r="122" spans="1:58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90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9">
        <v>0</v>
      </c>
      <c r="W122" s="209">
        <v>0</v>
      </c>
      <c r="X122" s="196">
        <v>0</v>
      </c>
      <c r="Y122" s="221">
        <v>0</v>
      </c>
      <c r="Z122" s="221">
        <v>0</v>
      </c>
      <c r="AA122" s="221">
        <v>0</v>
      </c>
      <c r="AB122" s="221">
        <v>0</v>
      </c>
      <c r="AC122" s="221">
        <v>0</v>
      </c>
      <c r="AD122" s="221">
        <v>0</v>
      </c>
      <c r="AE122" s="221">
        <v>0</v>
      </c>
      <c r="AF122" s="221">
        <v>0</v>
      </c>
      <c r="AG122" s="221">
        <v>0</v>
      </c>
      <c r="AH122" s="221">
        <v>0</v>
      </c>
      <c r="AI122" s="221">
        <v>0</v>
      </c>
      <c r="AJ122" s="190"/>
      <c r="AK122" s="57">
        <f t="shared" ref="AK122:AL126" si="311">C122-O122</f>
        <v>0</v>
      </c>
      <c r="AL122" s="57">
        <f t="shared" si="311"/>
        <v>0</v>
      </c>
      <c r="AM122" s="57">
        <f t="shared" ref="AM122:AT126" si="312">IF(Q122=0,0,E122-Q122)</f>
        <v>0</v>
      </c>
      <c r="AN122" s="57">
        <f t="shared" si="312"/>
        <v>0</v>
      </c>
      <c r="AO122" s="57">
        <f t="shared" si="312"/>
        <v>0</v>
      </c>
      <c r="AP122" s="67">
        <f t="shared" si="312"/>
        <v>0</v>
      </c>
      <c r="AQ122" s="67">
        <f t="shared" si="312"/>
        <v>0</v>
      </c>
      <c r="AR122" s="203">
        <f t="shared" si="312"/>
        <v>0</v>
      </c>
      <c r="AS122" s="203">
        <f t="shared" si="312"/>
        <v>0</v>
      </c>
      <c r="AT122" s="203">
        <f t="shared" si="312"/>
        <v>0</v>
      </c>
      <c r="AU122" s="288">
        <f t="shared" ref="AU122:AU126" si="313">IF(Y122=0,0,M122-Y122)</f>
        <v>0</v>
      </c>
      <c r="AV122" s="223">
        <f t="shared" ref="AV122:AW126" si="314">IF(Z122=0,0,N122-Z122)</f>
        <v>0</v>
      </c>
      <c r="AW122" s="223">
        <f t="shared" si="314"/>
        <v>0</v>
      </c>
      <c r="AX122" s="223">
        <f t="shared" ref="AX122:AX126" si="315">IF(AB122=0,0,P122-AB122)</f>
        <v>0</v>
      </c>
      <c r="AY122" s="223">
        <f t="shared" ref="AY122:AY126" si="316">IF(AC122=0,0,Q122-AC122)</f>
        <v>0</v>
      </c>
      <c r="AZ122" s="223">
        <f t="shared" ref="AZ122:AZ126" si="317">IF(AD122=0,0,R122-AD122)</f>
        <v>0</v>
      </c>
      <c r="BA122" s="223">
        <f t="shared" ref="BA122:BA126" si="318">IF(AE122=0,0,S122-AE122)</f>
        <v>0</v>
      </c>
      <c r="BB122" s="223">
        <f t="shared" ref="BB122:BB126" si="319">IF(AF122=0,0,T122-AF122)</f>
        <v>0</v>
      </c>
      <c r="BC122" s="223">
        <f t="shared" ref="BC122:BC126" si="320">IF(AG122=0,0,U122-AG122)</f>
        <v>0</v>
      </c>
      <c r="BD122" s="223">
        <f t="shared" ref="BD122:BD126" si="321">IF(AH122=0,0,V122-AH122)</f>
        <v>0</v>
      </c>
      <c r="BE122" s="289">
        <f t="shared" ref="BE122:BE126" si="322">IF(AI122=0,0,W122-AI122)</f>
        <v>0</v>
      </c>
      <c r="BF122" s="306">
        <f t="shared" ref="BF122:BF126" si="323">IF(AJ122=0,0,X122-AJ122)</f>
        <v>0</v>
      </c>
    </row>
    <row r="123" spans="1:58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90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9">
        <v>111</v>
      </c>
      <c r="W123" s="209">
        <v>118</v>
      </c>
      <c r="X123" s="196">
        <v>117</v>
      </c>
      <c r="Y123" s="221">
        <v>121</v>
      </c>
      <c r="Z123" s="221">
        <v>141</v>
      </c>
      <c r="AA123" s="221">
        <v>174</v>
      </c>
      <c r="AB123" s="221">
        <v>267</v>
      </c>
      <c r="AC123" s="221">
        <v>353</v>
      </c>
      <c r="AD123" s="221">
        <v>388</v>
      </c>
      <c r="AE123" s="221">
        <v>486</v>
      </c>
      <c r="AF123" s="221">
        <v>841</v>
      </c>
      <c r="AG123" s="221">
        <v>935</v>
      </c>
      <c r="AH123" s="221">
        <v>980</v>
      </c>
      <c r="AI123" s="221">
        <v>887</v>
      </c>
      <c r="AJ123" s="190"/>
      <c r="AK123" s="57">
        <f t="shared" si="311"/>
        <v>94</v>
      </c>
      <c r="AL123" s="57">
        <f t="shared" si="311"/>
        <v>162</v>
      </c>
      <c r="AM123" s="57">
        <f t="shared" si="312"/>
        <v>239</v>
      </c>
      <c r="AN123" s="57">
        <f t="shared" si="312"/>
        <v>245</v>
      </c>
      <c r="AO123" s="57">
        <f t="shared" si="312"/>
        <v>225</v>
      </c>
      <c r="AP123" s="55">
        <f t="shared" si="312"/>
        <v>157</v>
      </c>
      <c r="AQ123" s="55">
        <f t="shared" si="312"/>
        <v>132</v>
      </c>
      <c r="AR123" s="221">
        <f t="shared" si="312"/>
        <v>123</v>
      </c>
      <c r="AS123" s="221">
        <f t="shared" si="312"/>
        <v>119</v>
      </c>
      <c r="AT123" s="221">
        <f t="shared" si="312"/>
        <v>101</v>
      </c>
      <c r="AU123" s="288">
        <f t="shared" si="313"/>
        <v>58</v>
      </c>
      <c r="AV123" s="223">
        <f t="shared" si="314"/>
        <v>15</v>
      </c>
      <c r="AW123" s="223">
        <f t="shared" si="314"/>
        <v>-29</v>
      </c>
      <c r="AX123" s="223">
        <f t="shared" si="315"/>
        <v>-168</v>
      </c>
      <c r="AY123" s="223">
        <f t="shared" si="316"/>
        <v>-280</v>
      </c>
      <c r="AZ123" s="223">
        <f t="shared" si="317"/>
        <v>-304</v>
      </c>
      <c r="BA123" s="223">
        <f t="shared" si="318"/>
        <v>-391</v>
      </c>
      <c r="BB123" s="223">
        <f t="shared" si="319"/>
        <v>-733</v>
      </c>
      <c r="BC123" s="223">
        <f t="shared" si="320"/>
        <v>-810</v>
      </c>
      <c r="BD123" s="223">
        <f t="shared" si="321"/>
        <v>-869</v>
      </c>
      <c r="BE123" s="289">
        <f t="shared" si="322"/>
        <v>-769</v>
      </c>
      <c r="BF123" s="306">
        <f t="shared" si="323"/>
        <v>0</v>
      </c>
    </row>
    <row r="124" spans="1:58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90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9">
        <v>9</v>
      </c>
      <c r="W124" s="209">
        <v>9</v>
      </c>
      <c r="X124" s="196">
        <v>9</v>
      </c>
      <c r="Y124" s="221">
        <v>7</v>
      </c>
      <c r="Z124" s="221">
        <v>5</v>
      </c>
      <c r="AA124" s="221">
        <v>2</v>
      </c>
      <c r="AB124" s="221">
        <v>2</v>
      </c>
      <c r="AC124" s="221">
        <v>5</v>
      </c>
      <c r="AD124" s="221">
        <v>6</v>
      </c>
      <c r="AE124" s="221">
        <v>3</v>
      </c>
      <c r="AF124" s="221">
        <v>1</v>
      </c>
      <c r="AG124" s="221">
        <v>0</v>
      </c>
      <c r="AH124" s="221">
        <v>0</v>
      </c>
      <c r="AI124" s="221">
        <v>0</v>
      </c>
      <c r="AJ124" s="190"/>
      <c r="AK124" s="57">
        <f t="shared" si="311"/>
        <v>0</v>
      </c>
      <c r="AL124" s="57">
        <f t="shared" si="311"/>
        <v>0</v>
      </c>
      <c r="AM124" s="57">
        <f t="shared" si="312"/>
        <v>0</v>
      </c>
      <c r="AN124" s="57">
        <f t="shared" si="312"/>
        <v>0</v>
      </c>
      <c r="AO124" s="57">
        <f t="shared" si="312"/>
        <v>0</v>
      </c>
      <c r="AP124" s="55">
        <f t="shared" si="312"/>
        <v>0</v>
      </c>
      <c r="AQ124" s="55">
        <f t="shared" si="312"/>
        <v>0</v>
      </c>
      <c r="AR124" s="221">
        <f t="shared" si="312"/>
        <v>-9</v>
      </c>
      <c r="AS124" s="221">
        <f t="shared" si="312"/>
        <v>-9</v>
      </c>
      <c r="AT124" s="221">
        <f t="shared" si="312"/>
        <v>-9</v>
      </c>
      <c r="AU124" s="288">
        <f t="shared" si="313"/>
        <v>-7</v>
      </c>
      <c r="AV124" s="223">
        <f t="shared" si="314"/>
        <v>-5</v>
      </c>
      <c r="AW124" s="223">
        <f t="shared" si="314"/>
        <v>-2</v>
      </c>
      <c r="AX124" s="223">
        <f t="shared" si="315"/>
        <v>-2</v>
      </c>
      <c r="AY124" s="223">
        <f t="shared" si="316"/>
        <v>-5</v>
      </c>
      <c r="AZ124" s="223">
        <f t="shared" si="317"/>
        <v>-6</v>
      </c>
      <c r="BA124" s="223">
        <f t="shared" si="318"/>
        <v>-3</v>
      </c>
      <c r="BB124" s="223">
        <f t="shared" si="319"/>
        <v>-1</v>
      </c>
      <c r="BC124" s="223">
        <f t="shared" si="320"/>
        <v>0</v>
      </c>
      <c r="BD124" s="223">
        <f t="shared" si="321"/>
        <v>0</v>
      </c>
      <c r="BE124" s="289">
        <f t="shared" si="322"/>
        <v>0</v>
      </c>
      <c r="BF124" s="306">
        <f t="shared" si="323"/>
        <v>0</v>
      </c>
    </row>
    <row r="125" spans="1:58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90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9">
        <v>0</v>
      </c>
      <c r="W125" s="209">
        <v>0</v>
      </c>
      <c r="X125" s="196">
        <v>0</v>
      </c>
      <c r="Y125" s="221">
        <v>0</v>
      </c>
      <c r="Z125" s="221">
        <v>0</v>
      </c>
      <c r="AA125" s="221">
        <v>0</v>
      </c>
      <c r="AB125" s="221">
        <v>0</v>
      </c>
      <c r="AC125" s="221">
        <v>0</v>
      </c>
      <c r="AD125" s="221">
        <v>0</v>
      </c>
      <c r="AE125" s="221">
        <v>0</v>
      </c>
      <c r="AF125" s="221">
        <v>0</v>
      </c>
      <c r="AG125" s="221">
        <v>0</v>
      </c>
      <c r="AH125" s="221">
        <v>0</v>
      </c>
      <c r="AI125" s="221">
        <v>0</v>
      </c>
      <c r="AJ125" s="190"/>
      <c r="AK125" s="57">
        <f t="shared" si="311"/>
        <v>0</v>
      </c>
      <c r="AL125" s="57">
        <f t="shared" si="311"/>
        <v>0</v>
      </c>
      <c r="AM125" s="57">
        <f t="shared" si="312"/>
        <v>0</v>
      </c>
      <c r="AN125" s="57">
        <f t="shared" si="312"/>
        <v>0</v>
      </c>
      <c r="AO125" s="57">
        <f t="shared" si="312"/>
        <v>0</v>
      </c>
      <c r="AP125" s="55">
        <f t="shared" si="312"/>
        <v>0</v>
      </c>
      <c r="AQ125" s="55">
        <f t="shared" si="312"/>
        <v>0</v>
      </c>
      <c r="AR125" s="221">
        <f t="shared" si="312"/>
        <v>0</v>
      </c>
      <c r="AS125" s="221">
        <f t="shared" si="312"/>
        <v>0</v>
      </c>
      <c r="AT125" s="221">
        <f t="shared" si="312"/>
        <v>0</v>
      </c>
      <c r="AU125" s="288">
        <f t="shared" si="313"/>
        <v>0</v>
      </c>
      <c r="AV125" s="223">
        <f t="shared" si="314"/>
        <v>0</v>
      </c>
      <c r="AW125" s="223">
        <f t="shared" si="314"/>
        <v>0</v>
      </c>
      <c r="AX125" s="223">
        <f t="shared" si="315"/>
        <v>0</v>
      </c>
      <c r="AY125" s="223">
        <f t="shared" si="316"/>
        <v>0</v>
      </c>
      <c r="AZ125" s="223">
        <f t="shared" si="317"/>
        <v>0</v>
      </c>
      <c r="BA125" s="223">
        <f t="shared" si="318"/>
        <v>0</v>
      </c>
      <c r="BB125" s="223">
        <f t="shared" si="319"/>
        <v>0</v>
      </c>
      <c r="BC125" s="223">
        <f t="shared" si="320"/>
        <v>0</v>
      </c>
      <c r="BD125" s="223">
        <f t="shared" si="321"/>
        <v>0</v>
      </c>
      <c r="BE125" s="289">
        <f t="shared" si="322"/>
        <v>0</v>
      </c>
      <c r="BF125" s="306">
        <f t="shared" si="323"/>
        <v>0</v>
      </c>
    </row>
    <row r="126" spans="1:58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90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9">
        <v>0</v>
      </c>
      <c r="W126" s="209">
        <v>0</v>
      </c>
      <c r="X126" s="196">
        <v>0</v>
      </c>
      <c r="Y126" s="221">
        <v>0</v>
      </c>
      <c r="Z126" s="221">
        <v>0</v>
      </c>
      <c r="AA126" s="221">
        <v>0</v>
      </c>
      <c r="AB126" s="221">
        <v>0</v>
      </c>
      <c r="AC126" s="221">
        <v>0</v>
      </c>
      <c r="AD126" s="221">
        <v>0</v>
      </c>
      <c r="AE126" s="221">
        <v>0</v>
      </c>
      <c r="AF126" s="221">
        <v>0</v>
      </c>
      <c r="AG126" s="221">
        <v>0</v>
      </c>
      <c r="AH126" s="221">
        <v>0</v>
      </c>
      <c r="AI126" s="221">
        <v>0</v>
      </c>
      <c r="AJ126" s="190"/>
      <c r="AK126" s="57">
        <f t="shared" si="311"/>
        <v>0</v>
      </c>
      <c r="AL126" s="57">
        <f t="shared" si="311"/>
        <v>0</v>
      </c>
      <c r="AM126" s="57">
        <f t="shared" si="312"/>
        <v>0</v>
      </c>
      <c r="AN126" s="57">
        <f t="shared" si="312"/>
        <v>0</v>
      </c>
      <c r="AO126" s="57">
        <f t="shared" si="312"/>
        <v>0</v>
      </c>
      <c r="AP126" s="55">
        <f t="shared" si="312"/>
        <v>0</v>
      </c>
      <c r="AQ126" s="55">
        <f t="shared" si="312"/>
        <v>0</v>
      </c>
      <c r="AR126" s="221">
        <f t="shared" si="312"/>
        <v>0</v>
      </c>
      <c r="AS126" s="221">
        <f t="shared" si="312"/>
        <v>0</v>
      </c>
      <c r="AT126" s="221">
        <f t="shared" si="312"/>
        <v>0</v>
      </c>
      <c r="AU126" s="288">
        <f t="shared" si="313"/>
        <v>0</v>
      </c>
      <c r="AV126" s="223">
        <f t="shared" si="314"/>
        <v>0</v>
      </c>
      <c r="AW126" s="223">
        <f t="shared" si="314"/>
        <v>0</v>
      </c>
      <c r="AX126" s="223">
        <f t="shared" si="315"/>
        <v>0</v>
      </c>
      <c r="AY126" s="223">
        <f t="shared" si="316"/>
        <v>0</v>
      </c>
      <c r="AZ126" s="223">
        <f t="shared" si="317"/>
        <v>0</v>
      </c>
      <c r="BA126" s="223">
        <f t="shared" si="318"/>
        <v>0</v>
      </c>
      <c r="BB126" s="223">
        <f t="shared" si="319"/>
        <v>0</v>
      </c>
      <c r="BC126" s="223">
        <f t="shared" si="320"/>
        <v>0</v>
      </c>
      <c r="BD126" s="223">
        <f t="shared" si="321"/>
        <v>0</v>
      </c>
      <c r="BE126" s="289">
        <f t="shared" si="322"/>
        <v>0</v>
      </c>
      <c r="BF126" s="306">
        <f t="shared" si="323"/>
        <v>0</v>
      </c>
    </row>
    <row r="127" spans="1:58" x14ac:dyDescent="0.25">
      <c r="A127" s="4"/>
      <c r="B127" s="35" t="s">
        <v>46</v>
      </c>
      <c r="C127" s="118">
        <f t="shared" ref="C127:X127" si="324">SUM(C122:C126)</f>
        <v>239</v>
      </c>
      <c r="D127" s="57">
        <f t="shared" si="324"/>
        <v>261</v>
      </c>
      <c r="E127" s="57">
        <f t="shared" si="324"/>
        <v>312</v>
      </c>
      <c r="F127" s="57">
        <f t="shared" si="324"/>
        <v>329</v>
      </c>
      <c r="G127" s="57">
        <f t="shared" si="324"/>
        <v>320</v>
      </c>
      <c r="H127" s="57">
        <f t="shared" si="324"/>
        <v>265</v>
      </c>
      <c r="I127" s="57">
        <f t="shared" si="324"/>
        <v>257</v>
      </c>
      <c r="J127" s="57">
        <f t="shared" si="324"/>
        <v>234</v>
      </c>
      <c r="K127" s="57">
        <f t="shared" si="324"/>
        <v>237</v>
      </c>
      <c r="L127" s="57">
        <f t="shared" si="324"/>
        <v>218</v>
      </c>
      <c r="M127" s="57">
        <f t="shared" si="324"/>
        <v>179</v>
      </c>
      <c r="N127" s="190">
        <f t="shared" si="324"/>
        <v>156</v>
      </c>
      <c r="O127" s="57">
        <f t="shared" si="324"/>
        <v>145</v>
      </c>
      <c r="P127" s="57">
        <f t="shared" si="324"/>
        <v>99</v>
      </c>
      <c r="Q127" s="57">
        <f t="shared" si="324"/>
        <v>73</v>
      </c>
      <c r="R127" s="57">
        <f t="shared" si="324"/>
        <v>84</v>
      </c>
      <c r="S127" s="57">
        <f t="shared" si="324"/>
        <v>95</v>
      </c>
      <c r="T127" s="57">
        <f t="shared" si="324"/>
        <v>108</v>
      </c>
      <c r="U127" s="57">
        <f t="shared" si="324"/>
        <v>125</v>
      </c>
      <c r="V127" s="221">
        <f t="shared" si="324"/>
        <v>120</v>
      </c>
      <c r="W127" s="221">
        <f t="shared" si="324"/>
        <v>127</v>
      </c>
      <c r="X127" s="151">
        <f t="shared" si="324"/>
        <v>126</v>
      </c>
      <c r="Y127" s="221">
        <f t="shared" ref="Y127" si="325">SUM(Y122:Y126)</f>
        <v>128</v>
      </c>
      <c r="Z127" s="221">
        <f t="shared" ref="Z127:AG127" si="326">SUM(Z122:Z126)</f>
        <v>146</v>
      </c>
      <c r="AA127" s="221">
        <f t="shared" si="326"/>
        <v>176</v>
      </c>
      <c r="AB127" s="221">
        <f t="shared" si="326"/>
        <v>269</v>
      </c>
      <c r="AC127" s="221">
        <f t="shared" si="326"/>
        <v>358</v>
      </c>
      <c r="AD127" s="221">
        <f t="shared" si="326"/>
        <v>394</v>
      </c>
      <c r="AE127" s="221">
        <f t="shared" si="326"/>
        <v>489</v>
      </c>
      <c r="AF127" s="221">
        <f t="shared" si="326"/>
        <v>842</v>
      </c>
      <c r="AG127" s="221">
        <f t="shared" si="326"/>
        <v>935</v>
      </c>
      <c r="AH127" s="221">
        <f>SUM(AH122:AH126)</f>
        <v>980</v>
      </c>
      <c r="AI127" s="221">
        <f>SUM(AI122:AI126)</f>
        <v>887</v>
      </c>
      <c r="AJ127" s="190"/>
      <c r="AK127" s="57">
        <f t="shared" ref="AK127:AP127" si="327">SUM(AK122:AK126)</f>
        <v>94</v>
      </c>
      <c r="AL127" s="57">
        <f t="shared" si="327"/>
        <v>162</v>
      </c>
      <c r="AM127" s="57">
        <f t="shared" si="327"/>
        <v>239</v>
      </c>
      <c r="AN127" s="57">
        <f t="shared" si="327"/>
        <v>245</v>
      </c>
      <c r="AO127" s="57">
        <f t="shared" si="327"/>
        <v>225</v>
      </c>
      <c r="AP127" s="55">
        <f t="shared" si="327"/>
        <v>157</v>
      </c>
      <c r="AQ127" s="55">
        <f t="shared" ref="AQ127:AT127" si="328">SUM(AQ122:AQ126)</f>
        <v>132</v>
      </c>
      <c r="AR127" s="221">
        <f t="shared" si="328"/>
        <v>114</v>
      </c>
      <c r="AS127" s="221">
        <f t="shared" si="328"/>
        <v>110</v>
      </c>
      <c r="AT127" s="221">
        <f t="shared" si="328"/>
        <v>92</v>
      </c>
      <c r="AU127" s="288">
        <f t="shared" ref="AU127:AV127" si="329">SUM(AU122:AU126)</f>
        <v>51</v>
      </c>
      <c r="AV127" s="223">
        <f t="shared" si="329"/>
        <v>10</v>
      </c>
      <c r="AW127" s="223">
        <f t="shared" ref="AW127:BF127" si="330">SUM(AW122:AW126)</f>
        <v>-31</v>
      </c>
      <c r="AX127" s="223">
        <f t="shared" si="330"/>
        <v>-170</v>
      </c>
      <c r="AY127" s="223">
        <f t="shared" si="330"/>
        <v>-285</v>
      </c>
      <c r="AZ127" s="223">
        <f t="shared" si="330"/>
        <v>-310</v>
      </c>
      <c r="BA127" s="223">
        <f t="shared" si="330"/>
        <v>-394</v>
      </c>
      <c r="BB127" s="223">
        <f t="shared" si="330"/>
        <v>-734</v>
      </c>
      <c r="BC127" s="223">
        <f t="shared" si="330"/>
        <v>-810</v>
      </c>
      <c r="BD127" s="223">
        <f t="shared" si="330"/>
        <v>-869</v>
      </c>
      <c r="BE127" s="289">
        <f t="shared" si="330"/>
        <v>-769</v>
      </c>
      <c r="BF127" s="306">
        <f t="shared" si="330"/>
        <v>0</v>
      </c>
    </row>
    <row r="128" spans="1:58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4"/>
      <c r="O128" s="120"/>
      <c r="P128" s="63"/>
      <c r="Q128" s="61"/>
      <c r="R128" s="63"/>
      <c r="S128" s="65"/>
      <c r="T128" s="120"/>
      <c r="U128" s="120"/>
      <c r="V128" s="222"/>
      <c r="W128" s="222"/>
      <c r="X128" s="197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04"/>
      <c r="AK128" s="120"/>
      <c r="AL128" s="120"/>
      <c r="AM128" s="65"/>
      <c r="AN128" s="120"/>
      <c r="AO128" s="65"/>
      <c r="AP128" s="65"/>
      <c r="AQ128" s="65"/>
      <c r="AR128" s="222"/>
      <c r="AS128" s="222"/>
      <c r="AT128" s="222"/>
      <c r="AU128" s="290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06"/>
      <c r="BF128" s="128"/>
    </row>
    <row r="129" spans="1:58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5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3">
        <v>0</v>
      </c>
      <c r="W129" s="223">
        <v>0</v>
      </c>
      <c r="X129" s="198">
        <v>0</v>
      </c>
      <c r="Y129" s="192">
        <v>0</v>
      </c>
      <c r="Z129" s="192">
        <v>0</v>
      </c>
      <c r="AA129" s="192">
        <v>0</v>
      </c>
      <c r="AB129" s="192">
        <v>0</v>
      </c>
      <c r="AC129" s="192">
        <v>0</v>
      </c>
      <c r="AD129" s="192">
        <v>0</v>
      </c>
      <c r="AE129" s="192">
        <v>35</v>
      </c>
      <c r="AF129" s="192">
        <v>19</v>
      </c>
      <c r="AG129" s="192">
        <v>9</v>
      </c>
      <c r="AH129" s="192">
        <v>31</v>
      </c>
      <c r="AI129" s="192">
        <v>1</v>
      </c>
      <c r="AJ129" s="205"/>
      <c r="AK129" s="191">
        <f t="shared" ref="AK129:AL133" si="331">C129-O129</f>
        <v>-10</v>
      </c>
      <c r="AL129" s="124">
        <f t="shared" si="331"/>
        <v>9</v>
      </c>
      <c r="AM129" s="57">
        <f t="shared" ref="AM129:AT133" si="332">IF(Q129=0,0,E129-Q129)</f>
        <v>0</v>
      </c>
      <c r="AN129" s="57">
        <f t="shared" si="332"/>
        <v>0</v>
      </c>
      <c r="AO129" s="57">
        <f t="shared" si="332"/>
        <v>0</v>
      </c>
      <c r="AP129" s="55">
        <f t="shared" si="332"/>
        <v>0</v>
      </c>
      <c r="AQ129" s="55">
        <f t="shared" si="332"/>
        <v>0</v>
      </c>
      <c r="AR129" s="221">
        <f t="shared" si="332"/>
        <v>0</v>
      </c>
      <c r="AS129" s="221">
        <f t="shared" si="332"/>
        <v>0</v>
      </c>
      <c r="AT129" s="221">
        <f t="shared" si="332"/>
        <v>0</v>
      </c>
      <c r="AU129" s="288">
        <f t="shared" ref="AU129:AU133" si="333">IF(Y129=0,0,M129-Y129)</f>
        <v>0</v>
      </c>
      <c r="AV129" s="223">
        <f t="shared" ref="AV129:AW133" si="334">IF(Z129=0,0,N129-Z129)</f>
        <v>0</v>
      </c>
      <c r="AW129" s="223">
        <f t="shared" si="334"/>
        <v>0</v>
      </c>
      <c r="AX129" s="223">
        <f t="shared" ref="AX129:AX133" si="335">IF(AB129=0,0,P129-AB129)</f>
        <v>0</v>
      </c>
      <c r="AY129" s="223">
        <f t="shared" ref="AY129:AY133" si="336">IF(AC129=0,0,Q129-AC129)</f>
        <v>0</v>
      </c>
      <c r="AZ129" s="223">
        <f t="shared" ref="AZ129:AZ133" si="337">IF(AD129=0,0,R129-AD129)</f>
        <v>0</v>
      </c>
      <c r="BA129" s="223">
        <f t="shared" ref="BA129:BA133" si="338">IF(AE129=0,0,S129-AE129)</f>
        <v>-35</v>
      </c>
      <c r="BB129" s="223">
        <f t="shared" ref="BB129:BB133" si="339">IF(AF129=0,0,T129-AF129)</f>
        <v>-19</v>
      </c>
      <c r="BC129" s="223">
        <f t="shared" ref="BC129:BC133" si="340">IF(AG129=0,0,U129-AG129)</f>
        <v>-9</v>
      </c>
      <c r="BD129" s="223">
        <f t="shared" ref="BD129:BD133" si="341">IF(AH129=0,0,V129-AH129)</f>
        <v>-31</v>
      </c>
      <c r="BE129" s="289">
        <f t="shared" ref="BE129:BE133" si="342">IF(AI129=0,0,W129-AI129)</f>
        <v>-1</v>
      </c>
      <c r="BF129" s="306">
        <f t="shared" ref="BF129:BF133" si="343">IF(AJ129=0,0,X129-AJ129)</f>
        <v>0</v>
      </c>
    </row>
    <row r="130" spans="1:58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5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3">
        <v>0</v>
      </c>
      <c r="W130" s="223">
        <v>0</v>
      </c>
      <c r="X130" s="198">
        <v>0</v>
      </c>
      <c r="Y130" s="192">
        <v>0</v>
      </c>
      <c r="Z130" s="192">
        <v>0</v>
      </c>
      <c r="AA130" s="192">
        <v>0</v>
      </c>
      <c r="AB130" s="192">
        <v>0</v>
      </c>
      <c r="AC130" s="192">
        <v>0</v>
      </c>
      <c r="AD130" s="192">
        <v>0</v>
      </c>
      <c r="AE130" s="192">
        <v>0</v>
      </c>
      <c r="AF130" s="192">
        <v>8</v>
      </c>
      <c r="AG130" s="192">
        <v>4</v>
      </c>
      <c r="AH130" s="192">
        <v>12</v>
      </c>
      <c r="AI130" s="192">
        <v>0</v>
      </c>
      <c r="AJ130" s="205"/>
      <c r="AK130" s="192">
        <f t="shared" si="331"/>
        <v>0</v>
      </c>
      <c r="AL130" s="124">
        <f t="shared" si="331"/>
        <v>0</v>
      </c>
      <c r="AM130" s="57">
        <f t="shared" si="332"/>
        <v>0</v>
      </c>
      <c r="AN130" s="57">
        <f t="shared" si="332"/>
        <v>0</v>
      </c>
      <c r="AO130" s="57">
        <f t="shared" si="332"/>
        <v>0</v>
      </c>
      <c r="AP130" s="55">
        <f t="shared" si="332"/>
        <v>0</v>
      </c>
      <c r="AQ130" s="55">
        <f t="shared" si="332"/>
        <v>0</v>
      </c>
      <c r="AR130" s="221">
        <f t="shared" si="332"/>
        <v>0</v>
      </c>
      <c r="AS130" s="221">
        <f t="shared" si="332"/>
        <v>0</v>
      </c>
      <c r="AT130" s="221">
        <f t="shared" si="332"/>
        <v>0</v>
      </c>
      <c r="AU130" s="288">
        <f t="shared" si="333"/>
        <v>0</v>
      </c>
      <c r="AV130" s="223">
        <f t="shared" si="334"/>
        <v>0</v>
      </c>
      <c r="AW130" s="223">
        <f t="shared" si="334"/>
        <v>0</v>
      </c>
      <c r="AX130" s="223">
        <f t="shared" si="335"/>
        <v>0</v>
      </c>
      <c r="AY130" s="223">
        <f t="shared" si="336"/>
        <v>0</v>
      </c>
      <c r="AZ130" s="223">
        <f t="shared" si="337"/>
        <v>0</v>
      </c>
      <c r="BA130" s="223">
        <f t="shared" si="338"/>
        <v>0</v>
      </c>
      <c r="BB130" s="223">
        <f t="shared" si="339"/>
        <v>-8</v>
      </c>
      <c r="BC130" s="223">
        <f t="shared" si="340"/>
        <v>-4</v>
      </c>
      <c r="BD130" s="223">
        <f t="shared" si="341"/>
        <v>-12</v>
      </c>
      <c r="BE130" s="289">
        <f t="shared" si="342"/>
        <v>0</v>
      </c>
      <c r="BF130" s="306">
        <f t="shared" si="343"/>
        <v>0</v>
      </c>
    </row>
    <row r="131" spans="1:58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5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3">
        <v>2</v>
      </c>
      <c r="W131" s="223">
        <v>0</v>
      </c>
      <c r="X131" s="198">
        <v>0</v>
      </c>
      <c r="Y131" s="192">
        <v>0</v>
      </c>
      <c r="Z131" s="192">
        <v>0</v>
      </c>
      <c r="AA131" s="192">
        <v>2</v>
      </c>
      <c r="AB131" s="192">
        <v>1</v>
      </c>
      <c r="AC131" s="192">
        <v>0</v>
      </c>
      <c r="AD131" s="192">
        <v>0</v>
      </c>
      <c r="AE131" s="192">
        <v>0</v>
      </c>
      <c r="AF131" s="192">
        <v>0</v>
      </c>
      <c r="AG131" s="192">
        <v>0</v>
      </c>
      <c r="AH131" s="192">
        <v>0</v>
      </c>
      <c r="AI131" s="192">
        <v>0</v>
      </c>
      <c r="AJ131" s="205"/>
      <c r="AK131" s="192">
        <f t="shared" si="331"/>
        <v>2</v>
      </c>
      <c r="AL131" s="124">
        <f t="shared" si="331"/>
        <v>1</v>
      </c>
      <c r="AM131" s="57">
        <f t="shared" si="332"/>
        <v>0</v>
      </c>
      <c r="AN131" s="57">
        <f t="shared" si="332"/>
        <v>0</v>
      </c>
      <c r="AO131" s="57">
        <f t="shared" si="332"/>
        <v>0</v>
      </c>
      <c r="AP131" s="55">
        <f t="shared" si="332"/>
        <v>0</v>
      </c>
      <c r="AQ131" s="55">
        <f t="shared" si="332"/>
        <v>0</v>
      </c>
      <c r="AR131" s="221">
        <f t="shared" si="332"/>
        <v>0</v>
      </c>
      <c r="AS131" s="221">
        <f t="shared" si="332"/>
        <v>0</v>
      </c>
      <c r="AT131" s="221">
        <f t="shared" si="332"/>
        <v>0</v>
      </c>
      <c r="AU131" s="288">
        <f t="shared" si="333"/>
        <v>0</v>
      </c>
      <c r="AV131" s="223">
        <f t="shared" si="334"/>
        <v>0</v>
      </c>
      <c r="AW131" s="223">
        <f t="shared" si="334"/>
        <v>-2</v>
      </c>
      <c r="AX131" s="223">
        <f t="shared" si="335"/>
        <v>-1</v>
      </c>
      <c r="AY131" s="223">
        <f t="shared" si="336"/>
        <v>0</v>
      </c>
      <c r="AZ131" s="223">
        <f t="shared" si="337"/>
        <v>0</v>
      </c>
      <c r="BA131" s="223">
        <f t="shared" si="338"/>
        <v>0</v>
      </c>
      <c r="BB131" s="223">
        <f t="shared" si="339"/>
        <v>0</v>
      </c>
      <c r="BC131" s="223">
        <f t="shared" si="340"/>
        <v>0</v>
      </c>
      <c r="BD131" s="223">
        <f t="shared" si="341"/>
        <v>0</v>
      </c>
      <c r="BE131" s="289">
        <f t="shared" si="342"/>
        <v>0</v>
      </c>
      <c r="BF131" s="306">
        <f t="shared" si="343"/>
        <v>0</v>
      </c>
    </row>
    <row r="132" spans="1:58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5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3">
        <v>1</v>
      </c>
      <c r="W132" s="223">
        <v>0</v>
      </c>
      <c r="X132" s="198">
        <v>0</v>
      </c>
      <c r="Y132" s="192">
        <v>0</v>
      </c>
      <c r="Z132" s="192">
        <v>0</v>
      </c>
      <c r="AA132" s="192">
        <v>0</v>
      </c>
      <c r="AB132" s="192">
        <v>1</v>
      </c>
      <c r="AC132" s="192">
        <v>2</v>
      </c>
      <c r="AD132" s="192">
        <v>1</v>
      </c>
      <c r="AE132" s="192">
        <v>0</v>
      </c>
      <c r="AF132" s="192">
        <v>0</v>
      </c>
      <c r="AG132" s="192">
        <v>0</v>
      </c>
      <c r="AH132" s="192">
        <v>0</v>
      </c>
      <c r="AI132" s="192">
        <v>0</v>
      </c>
      <c r="AJ132" s="205"/>
      <c r="AK132" s="192">
        <f t="shared" si="331"/>
        <v>1</v>
      </c>
      <c r="AL132" s="124">
        <f t="shared" si="331"/>
        <v>0</v>
      </c>
      <c r="AM132" s="57">
        <f t="shared" si="332"/>
        <v>0</v>
      </c>
      <c r="AN132" s="57">
        <f t="shared" si="332"/>
        <v>0</v>
      </c>
      <c r="AO132" s="57">
        <f t="shared" si="332"/>
        <v>0</v>
      </c>
      <c r="AP132" s="55">
        <f t="shared" si="332"/>
        <v>0</v>
      </c>
      <c r="AQ132" s="55">
        <f t="shared" si="332"/>
        <v>0</v>
      </c>
      <c r="AR132" s="221">
        <f t="shared" si="332"/>
        <v>-1</v>
      </c>
      <c r="AS132" s="221">
        <f t="shared" si="332"/>
        <v>0</v>
      </c>
      <c r="AT132" s="221">
        <f t="shared" si="332"/>
        <v>0</v>
      </c>
      <c r="AU132" s="288">
        <f t="shared" si="333"/>
        <v>0</v>
      </c>
      <c r="AV132" s="223">
        <f t="shared" si="334"/>
        <v>0</v>
      </c>
      <c r="AW132" s="223">
        <f t="shared" si="334"/>
        <v>0</v>
      </c>
      <c r="AX132" s="223">
        <f t="shared" si="335"/>
        <v>-1</v>
      </c>
      <c r="AY132" s="223">
        <f t="shared" si="336"/>
        <v>-2</v>
      </c>
      <c r="AZ132" s="223">
        <f t="shared" si="337"/>
        <v>-1</v>
      </c>
      <c r="BA132" s="223">
        <f t="shared" si="338"/>
        <v>0</v>
      </c>
      <c r="BB132" s="223">
        <f t="shared" si="339"/>
        <v>0</v>
      </c>
      <c r="BC132" s="223">
        <f t="shared" si="340"/>
        <v>0</v>
      </c>
      <c r="BD132" s="223">
        <f t="shared" si="341"/>
        <v>0</v>
      </c>
      <c r="BE132" s="289">
        <f t="shared" si="342"/>
        <v>0</v>
      </c>
      <c r="BF132" s="306">
        <f t="shared" si="343"/>
        <v>0</v>
      </c>
    </row>
    <row r="133" spans="1:58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5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3">
        <v>0</v>
      </c>
      <c r="W133" s="223">
        <v>0</v>
      </c>
      <c r="X133" s="198">
        <v>0</v>
      </c>
      <c r="Y133" s="192">
        <v>0</v>
      </c>
      <c r="Z133" s="192">
        <v>0</v>
      </c>
      <c r="AA133" s="192">
        <v>0</v>
      </c>
      <c r="AB133" s="192">
        <v>0</v>
      </c>
      <c r="AC133" s="192">
        <v>0</v>
      </c>
      <c r="AD133" s="192">
        <v>0</v>
      </c>
      <c r="AE133" s="192">
        <v>0</v>
      </c>
      <c r="AF133" s="192">
        <v>0</v>
      </c>
      <c r="AG133" s="192">
        <v>0</v>
      </c>
      <c r="AH133" s="192">
        <v>0</v>
      </c>
      <c r="AI133" s="192">
        <v>0</v>
      </c>
      <c r="AJ133" s="205"/>
      <c r="AK133" s="192">
        <f t="shared" si="331"/>
        <v>0</v>
      </c>
      <c r="AL133" s="124">
        <f t="shared" si="331"/>
        <v>0</v>
      </c>
      <c r="AM133" s="57">
        <f t="shared" si="332"/>
        <v>0</v>
      </c>
      <c r="AN133" s="57">
        <f t="shared" si="332"/>
        <v>0</v>
      </c>
      <c r="AO133" s="57">
        <f t="shared" si="332"/>
        <v>0</v>
      </c>
      <c r="AP133" s="55">
        <f t="shared" si="332"/>
        <v>0</v>
      </c>
      <c r="AQ133" s="55">
        <f t="shared" si="332"/>
        <v>0</v>
      </c>
      <c r="AR133" s="221">
        <f t="shared" si="332"/>
        <v>0</v>
      </c>
      <c r="AS133" s="221">
        <f t="shared" si="332"/>
        <v>0</v>
      </c>
      <c r="AT133" s="221">
        <f t="shared" si="332"/>
        <v>0</v>
      </c>
      <c r="AU133" s="288">
        <f t="shared" si="333"/>
        <v>0</v>
      </c>
      <c r="AV133" s="223">
        <f t="shared" si="334"/>
        <v>0</v>
      </c>
      <c r="AW133" s="223">
        <f t="shared" si="334"/>
        <v>0</v>
      </c>
      <c r="AX133" s="223">
        <f t="shared" si="335"/>
        <v>0</v>
      </c>
      <c r="AY133" s="223">
        <f t="shared" si="336"/>
        <v>0</v>
      </c>
      <c r="AZ133" s="223">
        <f t="shared" si="337"/>
        <v>0</v>
      </c>
      <c r="BA133" s="223">
        <f t="shared" si="338"/>
        <v>0</v>
      </c>
      <c r="BB133" s="223">
        <f t="shared" si="339"/>
        <v>0</v>
      </c>
      <c r="BC133" s="223">
        <f t="shared" si="340"/>
        <v>0</v>
      </c>
      <c r="BD133" s="223">
        <f t="shared" si="341"/>
        <v>0</v>
      </c>
      <c r="BE133" s="289">
        <f t="shared" si="342"/>
        <v>0</v>
      </c>
      <c r="BF133" s="306">
        <f t="shared" si="343"/>
        <v>0</v>
      </c>
    </row>
    <row r="134" spans="1:58" x14ac:dyDescent="0.25">
      <c r="A134" s="4"/>
      <c r="B134" s="35" t="s">
        <v>46</v>
      </c>
      <c r="C134" s="126">
        <f t="shared" ref="C134:Z134" si="344">SUM(C129:C133)</f>
        <v>11</v>
      </c>
      <c r="D134" s="124">
        <f t="shared" si="344"/>
        <v>10</v>
      </c>
      <c r="E134" s="124">
        <f t="shared" si="344"/>
        <v>11</v>
      </c>
      <c r="F134" s="124">
        <f t="shared" si="344"/>
        <v>16</v>
      </c>
      <c r="G134" s="124">
        <f t="shared" si="344"/>
        <v>39</v>
      </c>
      <c r="H134" s="124">
        <f t="shared" si="344"/>
        <v>25</v>
      </c>
      <c r="I134" s="124">
        <f t="shared" si="344"/>
        <v>8</v>
      </c>
      <c r="J134" s="124">
        <f t="shared" si="344"/>
        <v>18</v>
      </c>
      <c r="K134" s="124">
        <f t="shared" si="344"/>
        <v>3</v>
      </c>
      <c r="L134" s="124">
        <f t="shared" si="344"/>
        <v>8</v>
      </c>
      <c r="M134" s="124">
        <f t="shared" si="344"/>
        <v>5</v>
      </c>
      <c r="N134" s="205">
        <f t="shared" si="344"/>
        <v>14</v>
      </c>
      <c r="O134" s="124">
        <f t="shared" si="344"/>
        <v>18</v>
      </c>
      <c r="P134" s="176">
        <f t="shared" si="344"/>
        <v>0</v>
      </c>
      <c r="Q134" s="176">
        <f t="shared" si="344"/>
        <v>0</v>
      </c>
      <c r="R134" s="176">
        <f t="shared" si="344"/>
        <v>0</v>
      </c>
      <c r="S134" s="124">
        <f t="shared" si="344"/>
        <v>0</v>
      </c>
      <c r="T134" s="124">
        <f t="shared" si="344"/>
        <v>0</v>
      </c>
      <c r="U134" s="124">
        <f t="shared" si="344"/>
        <v>0</v>
      </c>
      <c r="V134" s="192">
        <f t="shared" si="344"/>
        <v>3</v>
      </c>
      <c r="W134" s="192">
        <f t="shared" si="344"/>
        <v>0</v>
      </c>
      <c r="X134" s="198">
        <f t="shared" si="344"/>
        <v>0</v>
      </c>
      <c r="Y134" s="192">
        <f t="shared" si="344"/>
        <v>0</v>
      </c>
      <c r="Z134" s="192">
        <f t="shared" si="344"/>
        <v>0</v>
      </c>
      <c r="AA134" s="192">
        <f t="shared" ref="AA134:AI134" si="345">SUM(AA129:AA133)</f>
        <v>2</v>
      </c>
      <c r="AB134" s="192">
        <f t="shared" si="345"/>
        <v>2</v>
      </c>
      <c r="AC134" s="192">
        <f t="shared" si="345"/>
        <v>2</v>
      </c>
      <c r="AD134" s="192">
        <f t="shared" si="345"/>
        <v>1</v>
      </c>
      <c r="AE134" s="192">
        <f t="shared" si="345"/>
        <v>35</v>
      </c>
      <c r="AF134" s="192">
        <f t="shared" si="345"/>
        <v>27</v>
      </c>
      <c r="AG134" s="192">
        <f t="shared" si="345"/>
        <v>13</v>
      </c>
      <c r="AH134" s="192">
        <f t="shared" si="345"/>
        <v>43</v>
      </c>
      <c r="AI134" s="192">
        <f t="shared" si="345"/>
        <v>1</v>
      </c>
      <c r="AJ134" s="205"/>
      <c r="AK134" s="192">
        <f>SUM(AK129:AK133)</f>
        <v>-7</v>
      </c>
      <c r="AL134" s="124">
        <f>SUM(AL129:AL133)</f>
        <v>10</v>
      </c>
      <c r="AM134" s="124">
        <f t="shared" ref="AM134:AP134" si="346">SUM(AM129:AM133)</f>
        <v>0</v>
      </c>
      <c r="AN134" s="124">
        <f t="shared" si="346"/>
        <v>0</v>
      </c>
      <c r="AO134" s="124">
        <f t="shared" si="346"/>
        <v>0</v>
      </c>
      <c r="AP134" s="123">
        <f t="shared" si="346"/>
        <v>0</v>
      </c>
      <c r="AQ134" s="123">
        <f t="shared" ref="AQ134:AT134" si="347">SUM(AQ129:AQ133)</f>
        <v>0</v>
      </c>
      <c r="AR134" s="192">
        <f t="shared" si="347"/>
        <v>-1</v>
      </c>
      <c r="AS134" s="192">
        <f t="shared" si="347"/>
        <v>0</v>
      </c>
      <c r="AT134" s="192">
        <f t="shared" si="347"/>
        <v>0</v>
      </c>
      <c r="AU134" s="295">
        <f t="shared" ref="AU134:AV134" si="348">SUM(AU129:AU133)</f>
        <v>0</v>
      </c>
      <c r="AV134" s="192">
        <f t="shared" si="348"/>
        <v>0</v>
      </c>
      <c r="AW134" s="192">
        <f t="shared" ref="AW134:BF134" si="349">SUM(AW129:AW133)</f>
        <v>-2</v>
      </c>
      <c r="AX134" s="192">
        <f t="shared" si="349"/>
        <v>-2</v>
      </c>
      <c r="AY134" s="192">
        <f t="shared" si="349"/>
        <v>-2</v>
      </c>
      <c r="AZ134" s="192">
        <f t="shared" si="349"/>
        <v>-1</v>
      </c>
      <c r="BA134" s="192">
        <f t="shared" si="349"/>
        <v>-35</v>
      </c>
      <c r="BB134" s="192">
        <f t="shared" si="349"/>
        <v>-27</v>
      </c>
      <c r="BC134" s="192">
        <f t="shared" si="349"/>
        <v>-13</v>
      </c>
      <c r="BD134" s="192">
        <f t="shared" si="349"/>
        <v>-43</v>
      </c>
      <c r="BE134" s="205">
        <f t="shared" si="349"/>
        <v>-1</v>
      </c>
      <c r="BF134" s="125">
        <f t="shared" si="349"/>
        <v>0</v>
      </c>
    </row>
    <row r="135" spans="1:58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6"/>
      <c r="O135" s="127"/>
      <c r="P135" s="113"/>
      <c r="Q135" s="112"/>
      <c r="R135" s="113"/>
      <c r="S135" s="116"/>
      <c r="T135" s="127"/>
      <c r="U135" s="127"/>
      <c r="V135" s="224"/>
      <c r="W135" s="224"/>
      <c r="X135" s="199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06"/>
      <c r="AK135" s="127"/>
      <c r="AL135" s="127"/>
      <c r="AM135" s="116"/>
      <c r="AN135" s="127"/>
      <c r="AO135" s="116"/>
      <c r="AP135" s="116"/>
      <c r="AQ135" s="116"/>
      <c r="AR135" s="224"/>
      <c r="AS135" s="224"/>
      <c r="AT135" s="224"/>
      <c r="AU135" s="290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06"/>
      <c r="BF135" s="128"/>
    </row>
    <row r="136" spans="1:58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7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3">
        <v>258</v>
      </c>
      <c r="W136" s="193">
        <v>409</v>
      </c>
      <c r="X136" s="200">
        <v>363</v>
      </c>
      <c r="Y136" s="193">
        <v>250</v>
      </c>
      <c r="Z136" s="193">
        <v>260</v>
      </c>
      <c r="AA136" s="193">
        <v>299</v>
      </c>
      <c r="AB136" s="193">
        <v>315</v>
      </c>
      <c r="AC136" s="193">
        <v>350</v>
      </c>
      <c r="AD136" s="193">
        <v>463</v>
      </c>
      <c r="AE136" s="193">
        <v>872</v>
      </c>
      <c r="AF136" s="193">
        <v>835</v>
      </c>
      <c r="AG136" s="193">
        <v>696</v>
      </c>
      <c r="AH136" s="193">
        <v>685</v>
      </c>
      <c r="AI136" s="193">
        <v>634</v>
      </c>
      <c r="AJ136" s="207"/>
      <c r="AK136" s="193">
        <f t="shared" ref="AK136:AL140" si="350">C136-O136</f>
        <v>109</v>
      </c>
      <c r="AL136" s="132">
        <f t="shared" si="350"/>
        <v>430</v>
      </c>
      <c r="AM136" s="57">
        <f t="shared" ref="AM136:AT140" si="351">IF(Q136=0,0,E136-Q136)</f>
        <v>562</v>
      </c>
      <c r="AN136" s="57">
        <f t="shared" si="351"/>
        <v>625</v>
      </c>
      <c r="AO136" s="57">
        <f t="shared" si="351"/>
        <v>649</v>
      </c>
      <c r="AP136" s="55">
        <f t="shared" si="351"/>
        <v>583</v>
      </c>
      <c r="AQ136" s="55">
        <f t="shared" si="351"/>
        <v>471</v>
      </c>
      <c r="AR136" s="221">
        <f t="shared" si="351"/>
        <v>504</v>
      </c>
      <c r="AS136" s="221">
        <f t="shared" si="351"/>
        <v>252</v>
      </c>
      <c r="AT136" s="221">
        <f t="shared" si="351"/>
        <v>193</v>
      </c>
      <c r="AU136" s="288">
        <f t="shared" ref="AU136:AU140" si="352">IF(Y136=0,0,M136-Y136)</f>
        <v>314</v>
      </c>
      <c r="AV136" s="223">
        <f t="shared" ref="AV136:AW140" si="353">IF(Z136=0,0,N136-Z136)</f>
        <v>388</v>
      </c>
      <c r="AW136" s="223">
        <f t="shared" si="353"/>
        <v>270</v>
      </c>
      <c r="AX136" s="223">
        <f t="shared" ref="AX136:AX140" si="354">IF(AB136=0,0,P136-AB136)</f>
        <v>26</v>
      </c>
      <c r="AY136" s="223">
        <f t="shared" ref="AY136:AY140" si="355">IF(AC136=0,0,Q136-AC136)</f>
        <v>-63</v>
      </c>
      <c r="AZ136" s="223">
        <f t="shared" ref="AZ136:AZ140" si="356">IF(AD136=0,0,R136-AD136)</f>
        <v>-198</v>
      </c>
      <c r="BA136" s="223">
        <f t="shared" ref="BA136:BA140" si="357">IF(AE136=0,0,S136-AE136)</f>
        <v>-602</v>
      </c>
      <c r="BB136" s="223">
        <f t="shared" ref="BB136:BB140" si="358">IF(AF136=0,0,T136-AF136)</f>
        <v>-589</v>
      </c>
      <c r="BC136" s="223">
        <f t="shared" ref="BC136:BC140" si="359">IF(AG136=0,0,U136-AG136)</f>
        <v>-412</v>
      </c>
      <c r="BD136" s="223">
        <f t="shared" ref="BD136:BD140" si="360">IF(AH136=0,0,V136-AH136)</f>
        <v>-427</v>
      </c>
      <c r="BE136" s="289">
        <f t="shared" ref="BE136:BE140" si="361">IF(AI136=0,0,W136-AI136)</f>
        <v>-225</v>
      </c>
      <c r="BF136" s="306">
        <f t="shared" ref="BF136:BF140" si="362">IF(AJ136=0,0,X136-AJ136)</f>
        <v>0</v>
      </c>
    </row>
    <row r="137" spans="1:58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7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3">
        <v>101</v>
      </c>
      <c r="W137" s="193">
        <v>99</v>
      </c>
      <c r="X137" s="200">
        <v>91</v>
      </c>
      <c r="Y137" s="193">
        <v>113</v>
      </c>
      <c r="Z137" s="193">
        <v>112</v>
      </c>
      <c r="AA137" s="193">
        <v>102</v>
      </c>
      <c r="AB137" s="193">
        <v>128</v>
      </c>
      <c r="AC137" s="193">
        <v>143</v>
      </c>
      <c r="AD137" s="193">
        <v>165</v>
      </c>
      <c r="AE137" s="193">
        <v>187</v>
      </c>
      <c r="AF137" s="193">
        <v>230</v>
      </c>
      <c r="AG137" s="193">
        <v>199</v>
      </c>
      <c r="AH137" s="193">
        <v>147</v>
      </c>
      <c r="AI137" s="193">
        <v>130</v>
      </c>
      <c r="AJ137" s="207"/>
      <c r="AK137" s="193">
        <f t="shared" si="350"/>
        <v>35</v>
      </c>
      <c r="AL137" s="132">
        <f t="shared" si="350"/>
        <v>71</v>
      </c>
      <c r="AM137" s="57">
        <f t="shared" si="351"/>
        <v>193</v>
      </c>
      <c r="AN137" s="57">
        <f t="shared" si="351"/>
        <v>197</v>
      </c>
      <c r="AO137" s="57">
        <f t="shared" si="351"/>
        <v>215</v>
      </c>
      <c r="AP137" s="55">
        <f t="shared" si="351"/>
        <v>255</v>
      </c>
      <c r="AQ137" s="55">
        <f t="shared" si="351"/>
        <v>276</v>
      </c>
      <c r="AR137" s="221">
        <f t="shared" si="351"/>
        <v>226</v>
      </c>
      <c r="AS137" s="221">
        <f t="shared" si="351"/>
        <v>179</v>
      </c>
      <c r="AT137" s="221">
        <f t="shared" si="351"/>
        <v>124</v>
      </c>
      <c r="AU137" s="288">
        <f t="shared" si="352"/>
        <v>57</v>
      </c>
      <c r="AV137" s="223">
        <f t="shared" si="353"/>
        <v>64</v>
      </c>
      <c r="AW137" s="223">
        <f t="shared" si="353"/>
        <v>76</v>
      </c>
      <c r="AX137" s="223">
        <f t="shared" si="354"/>
        <v>35</v>
      </c>
      <c r="AY137" s="223">
        <f t="shared" si="355"/>
        <v>8</v>
      </c>
      <c r="AZ137" s="223">
        <f t="shared" si="356"/>
        <v>-29</v>
      </c>
      <c r="BA137" s="223">
        <f t="shared" si="357"/>
        <v>-69</v>
      </c>
      <c r="BB137" s="223">
        <f t="shared" si="358"/>
        <v>-133</v>
      </c>
      <c r="BC137" s="223">
        <f t="shared" si="359"/>
        <v>-105</v>
      </c>
      <c r="BD137" s="223">
        <f t="shared" si="360"/>
        <v>-46</v>
      </c>
      <c r="BE137" s="289">
        <f t="shared" si="361"/>
        <v>-31</v>
      </c>
      <c r="BF137" s="306">
        <f t="shared" si="362"/>
        <v>0</v>
      </c>
    </row>
    <row r="138" spans="1:58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7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3">
        <v>28</v>
      </c>
      <c r="W138" s="193">
        <v>32</v>
      </c>
      <c r="X138" s="200">
        <v>23</v>
      </c>
      <c r="Y138" s="193">
        <v>24</v>
      </c>
      <c r="Z138" s="193">
        <v>22</v>
      </c>
      <c r="AA138" s="193">
        <v>30</v>
      </c>
      <c r="AB138" s="193">
        <v>38</v>
      </c>
      <c r="AC138" s="193">
        <v>35</v>
      </c>
      <c r="AD138" s="193">
        <v>34</v>
      </c>
      <c r="AE138" s="193">
        <v>28</v>
      </c>
      <c r="AF138" s="193">
        <v>31</v>
      </c>
      <c r="AG138" s="193">
        <v>27</v>
      </c>
      <c r="AH138" s="193">
        <v>21</v>
      </c>
      <c r="AI138" s="193">
        <v>26</v>
      </c>
      <c r="AJ138" s="207"/>
      <c r="AK138" s="193">
        <f t="shared" si="350"/>
        <v>-5</v>
      </c>
      <c r="AL138" s="132">
        <f t="shared" si="350"/>
        <v>1</v>
      </c>
      <c r="AM138" s="57">
        <f t="shared" si="351"/>
        <v>-2</v>
      </c>
      <c r="AN138" s="57">
        <f t="shared" si="351"/>
        <v>-4</v>
      </c>
      <c r="AO138" s="57">
        <f t="shared" si="351"/>
        <v>-1</v>
      </c>
      <c r="AP138" s="55">
        <f t="shared" si="351"/>
        <v>-7</v>
      </c>
      <c r="AQ138" s="55">
        <f t="shared" si="351"/>
        <v>0</v>
      </c>
      <c r="AR138" s="221">
        <f t="shared" si="351"/>
        <v>-20</v>
      </c>
      <c r="AS138" s="221">
        <f t="shared" si="351"/>
        <v>-26</v>
      </c>
      <c r="AT138" s="221">
        <f t="shared" si="351"/>
        <v>-18</v>
      </c>
      <c r="AU138" s="288">
        <f t="shared" si="352"/>
        <v>-21</v>
      </c>
      <c r="AV138" s="223">
        <f t="shared" si="353"/>
        <v>-17</v>
      </c>
      <c r="AW138" s="223">
        <f t="shared" si="353"/>
        <v>-23</v>
      </c>
      <c r="AX138" s="223">
        <f t="shared" si="354"/>
        <v>-33</v>
      </c>
      <c r="AY138" s="223">
        <f t="shared" si="355"/>
        <v>-28</v>
      </c>
      <c r="AZ138" s="223">
        <f t="shared" si="356"/>
        <v>-25</v>
      </c>
      <c r="BA138" s="223">
        <f t="shared" si="357"/>
        <v>-19</v>
      </c>
      <c r="BB138" s="223">
        <f t="shared" si="358"/>
        <v>-17</v>
      </c>
      <c r="BC138" s="223">
        <f t="shared" si="359"/>
        <v>-19</v>
      </c>
      <c r="BD138" s="223">
        <f t="shared" si="360"/>
        <v>7</v>
      </c>
      <c r="BE138" s="289">
        <f t="shared" si="361"/>
        <v>6</v>
      </c>
      <c r="BF138" s="306">
        <f t="shared" si="362"/>
        <v>0</v>
      </c>
    </row>
    <row r="139" spans="1:58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7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3">
        <v>3</v>
      </c>
      <c r="W139" s="193">
        <v>3</v>
      </c>
      <c r="X139" s="200">
        <v>3</v>
      </c>
      <c r="Y139" s="193">
        <v>3</v>
      </c>
      <c r="Z139" s="193">
        <v>2</v>
      </c>
      <c r="AA139" s="193">
        <v>1</v>
      </c>
      <c r="AB139" s="193">
        <v>1</v>
      </c>
      <c r="AC139" s="193">
        <v>1</v>
      </c>
      <c r="AD139" s="193">
        <v>1</v>
      </c>
      <c r="AE139" s="193">
        <v>1</v>
      </c>
      <c r="AF139" s="193">
        <v>1</v>
      </c>
      <c r="AG139" s="193">
        <v>1</v>
      </c>
      <c r="AH139" s="193">
        <v>1</v>
      </c>
      <c r="AI139" s="193">
        <v>2</v>
      </c>
      <c r="AJ139" s="207"/>
      <c r="AK139" s="193">
        <f t="shared" si="350"/>
        <v>1</v>
      </c>
      <c r="AL139" s="132">
        <f t="shared" si="350"/>
        <v>1</v>
      </c>
      <c r="AM139" s="57">
        <f t="shared" si="351"/>
        <v>0</v>
      </c>
      <c r="AN139" s="57">
        <f t="shared" si="351"/>
        <v>0</v>
      </c>
      <c r="AO139" s="57">
        <f t="shared" si="351"/>
        <v>0</v>
      </c>
      <c r="AP139" s="55">
        <f t="shared" si="351"/>
        <v>-2</v>
      </c>
      <c r="AQ139" s="55">
        <f t="shared" si="351"/>
        <v>0</v>
      </c>
      <c r="AR139" s="221">
        <f t="shared" si="351"/>
        <v>-1</v>
      </c>
      <c r="AS139" s="221">
        <f t="shared" si="351"/>
        <v>0</v>
      </c>
      <c r="AT139" s="221">
        <f t="shared" si="351"/>
        <v>-1</v>
      </c>
      <c r="AU139" s="288">
        <f t="shared" si="352"/>
        <v>0</v>
      </c>
      <c r="AV139" s="223">
        <f t="shared" si="353"/>
        <v>-2</v>
      </c>
      <c r="AW139" s="223">
        <f t="shared" si="353"/>
        <v>-1</v>
      </c>
      <c r="AX139" s="223">
        <f t="shared" si="354"/>
        <v>-1</v>
      </c>
      <c r="AY139" s="223">
        <f t="shared" si="355"/>
        <v>-1</v>
      </c>
      <c r="AZ139" s="223">
        <f t="shared" si="356"/>
        <v>-1</v>
      </c>
      <c r="BA139" s="223">
        <f t="shared" si="357"/>
        <v>-1</v>
      </c>
      <c r="BB139" s="223">
        <f t="shared" si="358"/>
        <v>1</v>
      </c>
      <c r="BC139" s="223">
        <f t="shared" si="359"/>
        <v>0</v>
      </c>
      <c r="BD139" s="223">
        <f t="shared" si="360"/>
        <v>2</v>
      </c>
      <c r="BE139" s="289">
        <f t="shared" si="361"/>
        <v>1</v>
      </c>
      <c r="BF139" s="306">
        <f t="shared" si="362"/>
        <v>0</v>
      </c>
    </row>
    <row r="140" spans="1:58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7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3">
        <v>0</v>
      </c>
      <c r="W140" s="193">
        <v>0</v>
      </c>
      <c r="X140" s="200">
        <v>0</v>
      </c>
      <c r="Y140" s="193">
        <v>0</v>
      </c>
      <c r="Z140" s="193">
        <v>0</v>
      </c>
      <c r="AA140" s="193">
        <v>0</v>
      </c>
      <c r="AB140" s="193">
        <v>0</v>
      </c>
      <c r="AC140" s="193">
        <v>0</v>
      </c>
      <c r="AD140" s="193">
        <v>0</v>
      </c>
      <c r="AE140" s="193">
        <v>0</v>
      </c>
      <c r="AF140" s="193">
        <v>0</v>
      </c>
      <c r="AG140" s="193">
        <v>0</v>
      </c>
      <c r="AH140" s="193">
        <v>0</v>
      </c>
      <c r="AI140" s="193">
        <v>0</v>
      </c>
      <c r="AJ140" s="207"/>
      <c r="AK140" s="193">
        <f t="shared" si="350"/>
        <v>0</v>
      </c>
      <c r="AL140" s="132">
        <f t="shared" si="350"/>
        <v>0</v>
      </c>
      <c r="AM140" s="57">
        <f t="shared" si="351"/>
        <v>0</v>
      </c>
      <c r="AN140" s="57">
        <f t="shared" si="351"/>
        <v>0</v>
      </c>
      <c r="AO140" s="57">
        <f t="shared" si="351"/>
        <v>0</v>
      </c>
      <c r="AP140" s="55">
        <f t="shared" si="351"/>
        <v>0</v>
      </c>
      <c r="AQ140" s="55">
        <f t="shared" si="351"/>
        <v>0</v>
      </c>
      <c r="AR140" s="221">
        <f t="shared" si="351"/>
        <v>0</v>
      </c>
      <c r="AS140" s="221">
        <f t="shared" si="351"/>
        <v>0</v>
      </c>
      <c r="AT140" s="221">
        <f t="shared" si="351"/>
        <v>0</v>
      </c>
      <c r="AU140" s="288">
        <f t="shared" si="352"/>
        <v>0</v>
      </c>
      <c r="AV140" s="223">
        <f t="shared" si="353"/>
        <v>0</v>
      </c>
      <c r="AW140" s="223">
        <f t="shared" si="353"/>
        <v>0</v>
      </c>
      <c r="AX140" s="223">
        <f t="shared" si="354"/>
        <v>0</v>
      </c>
      <c r="AY140" s="223">
        <f t="shared" si="355"/>
        <v>0</v>
      </c>
      <c r="AZ140" s="223">
        <f t="shared" si="356"/>
        <v>0</v>
      </c>
      <c r="BA140" s="223">
        <f t="shared" si="357"/>
        <v>0</v>
      </c>
      <c r="BB140" s="223">
        <f t="shared" si="358"/>
        <v>0</v>
      </c>
      <c r="BC140" s="223">
        <f t="shared" si="359"/>
        <v>0</v>
      </c>
      <c r="BD140" s="223">
        <f t="shared" si="360"/>
        <v>0</v>
      </c>
      <c r="BE140" s="289">
        <f t="shared" si="361"/>
        <v>0</v>
      </c>
      <c r="BF140" s="306">
        <f t="shared" si="362"/>
        <v>0</v>
      </c>
    </row>
    <row r="141" spans="1:58" x14ac:dyDescent="0.25">
      <c r="A141" s="4"/>
      <c r="B141" s="332" t="s">
        <v>46</v>
      </c>
      <c r="C141" s="130">
        <f>SUM(C136:C140)</f>
        <v>894</v>
      </c>
      <c r="D141" s="131">
        <f t="shared" ref="D141:BA141" si="363">SUM(D136:D140)</f>
        <v>1012</v>
      </c>
      <c r="E141" s="131">
        <f t="shared" si="363"/>
        <v>1200</v>
      </c>
      <c r="F141" s="131">
        <f t="shared" si="363"/>
        <v>1229</v>
      </c>
      <c r="G141" s="131">
        <f t="shared" si="363"/>
        <v>1261</v>
      </c>
      <c r="H141" s="132">
        <f t="shared" si="363"/>
        <v>1188</v>
      </c>
      <c r="I141" s="131">
        <f t="shared" si="363"/>
        <v>1134</v>
      </c>
      <c r="J141" s="132">
        <f t="shared" si="363"/>
        <v>1099</v>
      </c>
      <c r="K141" s="131">
        <f t="shared" si="363"/>
        <v>948</v>
      </c>
      <c r="L141" s="132">
        <f t="shared" si="363"/>
        <v>778</v>
      </c>
      <c r="M141" s="132">
        <f t="shared" si="363"/>
        <v>740</v>
      </c>
      <c r="N141" s="207">
        <f t="shared" si="363"/>
        <v>829</v>
      </c>
      <c r="O141" s="132">
        <f t="shared" si="363"/>
        <v>754</v>
      </c>
      <c r="P141" s="182">
        <f t="shared" si="363"/>
        <v>509</v>
      </c>
      <c r="Q141" s="182">
        <f t="shared" si="363"/>
        <v>445</v>
      </c>
      <c r="R141" s="182">
        <f t="shared" si="363"/>
        <v>410</v>
      </c>
      <c r="S141" s="131">
        <f t="shared" si="363"/>
        <v>397</v>
      </c>
      <c r="T141" s="132">
        <f t="shared" si="363"/>
        <v>359</v>
      </c>
      <c r="U141" s="132">
        <f t="shared" si="363"/>
        <v>387</v>
      </c>
      <c r="V141" s="193">
        <f t="shared" si="363"/>
        <v>390</v>
      </c>
      <c r="W141" s="193">
        <f t="shared" si="363"/>
        <v>543</v>
      </c>
      <c r="X141" s="200">
        <f t="shared" si="363"/>
        <v>480</v>
      </c>
      <c r="Y141" s="193">
        <f t="shared" si="363"/>
        <v>390</v>
      </c>
      <c r="Z141" s="193">
        <f t="shared" si="363"/>
        <v>396</v>
      </c>
      <c r="AA141" s="193">
        <f t="shared" si="363"/>
        <v>432</v>
      </c>
      <c r="AB141" s="193">
        <f t="shared" si="363"/>
        <v>482</v>
      </c>
      <c r="AC141" s="193">
        <f t="shared" si="363"/>
        <v>529</v>
      </c>
      <c r="AD141" s="193">
        <f t="shared" si="363"/>
        <v>663</v>
      </c>
      <c r="AE141" s="193">
        <f t="shared" si="363"/>
        <v>1088</v>
      </c>
      <c r="AF141" s="193">
        <f t="shared" si="363"/>
        <v>1097</v>
      </c>
      <c r="AG141" s="193">
        <f t="shared" si="363"/>
        <v>923</v>
      </c>
      <c r="AH141" s="193">
        <f t="shared" si="363"/>
        <v>854</v>
      </c>
      <c r="AI141" s="193">
        <f t="shared" si="363"/>
        <v>792</v>
      </c>
      <c r="AJ141" s="207"/>
      <c r="AK141" s="193">
        <f t="shared" si="363"/>
        <v>140</v>
      </c>
      <c r="AL141" s="132">
        <f t="shared" si="363"/>
        <v>503</v>
      </c>
      <c r="AM141" s="57">
        <f t="shared" si="363"/>
        <v>753</v>
      </c>
      <c r="AN141" s="57">
        <f t="shared" si="363"/>
        <v>818</v>
      </c>
      <c r="AO141" s="57">
        <f t="shared" si="363"/>
        <v>863</v>
      </c>
      <c r="AP141" s="55">
        <f t="shared" si="363"/>
        <v>829</v>
      </c>
      <c r="AQ141" s="55">
        <f t="shared" si="363"/>
        <v>747</v>
      </c>
      <c r="AR141" s="221">
        <f t="shared" si="363"/>
        <v>709</v>
      </c>
      <c r="AS141" s="221">
        <f t="shared" si="363"/>
        <v>405</v>
      </c>
      <c r="AT141" s="221">
        <f t="shared" si="363"/>
        <v>298</v>
      </c>
      <c r="AU141" s="288">
        <f t="shared" si="363"/>
        <v>350</v>
      </c>
      <c r="AV141" s="223">
        <f t="shared" si="363"/>
        <v>433</v>
      </c>
      <c r="AW141" s="223">
        <f t="shared" si="363"/>
        <v>322</v>
      </c>
      <c r="AX141" s="223">
        <f t="shared" si="363"/>
        <v>27</v>
      </c>
      <c r="AY141" s="223">
        <f t="shared" si="363"/>
        <v>-84</v>
      </c>
      <c r="AZ141" s="223">
        <f t="shared" si="363"/>
        <v>-253</v>
      </c>
      <c r="BA141" s="223">
        <f t="shared" si="363"/>
        <v>-691</v>
      </c>
      <c r="BB141" s="223"/>
      <c r="BC141" s="223"/>
      <c r="BD141" s="223"/>
      <c r="BE141" s="289"/>
      <c r="BF141" s="306"/>
    </row>
    <row r="142" spans="1:58" x14ac:dyDescent="0.25">
      <c r="A142" s="4"/>
      <c r="B142" s="47" t="s">
        <v>52</v>
      </c>
      <c r="C142" s="33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7"/>
      <c r="O142" s="132"/>
      <c r="P142" s="182"/>
      <c r="Q142" s="182"/>
      <c r="R142" s="182"/>
      <c r="S142" s="132"/>
      <c r="T142" s="132"/>
      <c r="U142" s="132"/>
      <c r="V142" s="193"/>
      <c r="W142" s="193"/>
      <c r="X142" s="200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207"/>
      <c r="AK142" s="193"/>
      <c r="AL142" s="132"/>
      <c r="AM142" s="176"/>
      <c r="AN142" s="176"/>
      <c r="AO142" s="176"/>
      <c r="AP142" s="334"/>
      <c r="AQ142" s="334"/>
      <c r="AR142" s="223"/>
      <c r="AS142" s="223"/>
      <c r="AT142" s="223"/>
      <c r="AU142" s="288"/>
      <c r="AV142" s="223"/>
      <c r="AW142" s="223"/>
      <c r="AX142" s="223"/>
      <c r="AY142" s="223"/>
      <c r="AZ142" s="223"/>
      <c r="BA142" s="223"/>
      <c r="BB142" s="223"/>
      <c r="BC142" s="223"/>
      <c r="BD142" s="223"/>
      <c r="BE142" s="289"/>
      <c r="BF142" s="306"/>
    </row>
    <row r="143" spans="1:58" x14ac:dyDescent="0.25">
      <c r="A143" s="4"/>
      <c r="B143" s="332" t="s">
        <v>41</v>
      </c>
      <c r="C143" s="33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7"/>
      <c r="O143" s="132"/>
      <c r="P143" s="182"/>
      <c r="Q143" s="182"/>
      <c r="R143" s="182"/>
      <c r="S143" s="132"/>
      <c r="T143" s="132"/>
      <c r="U143" s="132"/>
      <c r="V143" s="193"/>
      <c r="W143" s="193"/>
      <c r="X143" s="200"/>
      <c r="Y143" s="193"/>
      <c r="Z143" s="193"/>
      <c r="AA143" s="193"/>
      <c r="AB143" s="193"/>
      <c r="AC143" s="193"/>
      <c r="AD143" s="193"/>
      <c r="AE143" s="193">
        <v>10</v>
      </c>
      <c r="AF143" s="193">
        <v>11</v>
      </c>
      <c r="AG143" s="193">
        <v>4</v>
      </c>
      <c r="AH143" s="193">
        <v>16</v>
      </c>
      <c r="AI143" s="193">
        <v>7</v>
      </c>
      <c r="AJ143" s="207"/>
      <c r="AK143" s="193"/>
      <c r="AL143" s="132"/>
      <c r="AM143" s="176"/>
      <c r="AN143" s="176"/>
      <c r="AO143" s="176"/>
      <c r="AP143" s="334"/>
      <c r="AQ143" s="334"/>
      <c r="AR143" s="223"/>
      <c r="AS143" s="223"/>
      <c r="AT143" s="223"/>
      <c r="AU143" s="288"/>
      <c r="AV143" s="223"/>
      <c r="AW143" s="223"/>
      <c r="AX143" s="223"/>
      <c r="AY143" s="223"/>
      <c r="AZ143" s="223"/>
      <c r="BA143" s="223">
        <f t="shared" ref="BA143:BE147" si="364">IF(AE143=0,0,S143-AE143)</f>
        <v>-10</v>
      </c>
      <c r="BB143" s="223">
        <f t="shared" si="364"/>
        <v>-11</v>
      </c>
      <c r="BC143" s="223">
        <f t="shared" si="364"/>
        <v>-4</v>
      </c>
      <c r="BD143" s="223">
        <f t="shared" si="364"/>
        <v>-16</v>
      </c>
      <c r="BE143" s="289">
        <f>IF(AI143=0,0,W143-AI143)</f>
        <v>-7</v>
      </c>
      <c r="BF143" s="306"/>
    </row>
    <row r="144" spans="1:58" x14ac:dyDescent="0.25">
      <c r="A144" s="4"/>
      <c r="B144" s="332" t="s">
        <v>42</v>
      </c>
      <c r="C144" s="33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7"/>
      <c r="O144" s="132"/>
      <c r="P144" s="182"/>
      <c r="Q144" s="182"/>
      <c r="R144" s="182"/>
      <c r="S144" s="132"/>
      <c r="T144" s="132"/>
      <c r="U144" s="132"/>
      <c r="V144" s="193"/>
      <c r="W144" s="193"/>
      <c r="X144" s="200"/>
      <c r="Y144" s="193"/>
      <c r="Z144" s="193"/>
      <c r="AA144" s="193"/>
      <c r="AB144" s="193"/>
      <c r="AC144" s="193"/>
      <c r="AD144" s="193"/>
      <c r="AE144" s="193">
        <v>0</v>
      </c>
      <c r="AF144" s="193">
        <v>4</v>
      </c>
      <c r="AG144" s="193">
        <v>1</v>
      </c>
      <c r="AH144" s="193">
        <v>2</v>
      </c>
      <c r="AI144" s="193">
        <v>0</v>
      </c>
      <c r="AJ144" s="207"/>
      <c r="AK144" s="193"/>
      <c r="AL144" s="132"/>
      <c r="AM144" s="176"/>
      <c r="AN144" s="176"/>
      <c r="AO144" s="176"/>
      <c r="AP144" s="334"/>
      <c r="AQ144" s="334"/>
      <c r="AR144" s="223"/>
      <c r="AS144" s="223"/>
      <c r="AT144" s="223"/>
      <c r="AU144" s="288"/>
      <c r="AV144" s="223"/>
      <c r="AW144" s="223"/>
      <c r="AX144" s="223"/>
      <c r="AY144" s="223"/>
      <c r="AZ144" s="223"/>
      <c r="BA144" s="223">
        <f t="shared" si="364"/>
        <v>0</v>
      </c>
      <c r="BB144" s="223">
        <f t="shared" si="364"/>
        <v>-4</v>
      </c>
      <c r="BC144" s="223">
        <f t="shared" si="364"/>
        <v>-1</v>
      </c>
      <c r="BD144" s="223">
        <f t="shared" si="364"/>
        <v>-2</v>
      </c>
      <c r="BE144" s="289">
        <f t="shared" si="364"/>
        <v>0</v>
      </c>
      <c r="BF144" s="306"/>
    </row>
    <row r="145" spans="1:58" x14ac:dyDescent="0.25">
      <c r="A145" s="4"/>
      <c r="B145" s="332" t="s">
        <v>43</v>
      </c>
      <c r="C145" s="33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7"/>
      <c r="O145" s="132"/>
      <c r="P145" s="182"/>
      <c r="Q145" s="182"/>
      <c r="R145" s="182"/>
      <c r="S145" s="132"/>
      <c r="T145" s="132"/>
      <c r="U145" s="132"/>
      <c r="V145" s="193"/>
      <c r="W145" s="193"/>
      <c r="X145" s="200"/>
      <c r="Y145" s="193"/>
      <c r="Z145" s="193"/>
      <c r="AA145" s="193"/>
      <c r="AB145" s="193"/>
      <c r="AC145" s="193"/>
      <c r="AD145" s="193"/>
      <c r="AE145" s="193">
        <v>0</v>
      </c>
      <c r="AF145" s="193">
        <v>0</v>
      </c>
      <c r="AG145" s="193">
        <v>0</v>
      </c>
      <c r="AH145" s="193">
        <v>0</v>
      </c>
      <c r="AI145" s="193">
        <v>0</v>
      </c>
      <c r="AJ145" s="207"/>
      <c r="AK145" s="193"/>
      <c r="AL145" s="132"/>
      <c r="AM145" s="176"/>
      <c r="AN145" s="176"/>
      <c r="AO145" s="176"/>
      <c r="AP145" s="334"/>
      <c r="AQ145" s="334"/>
      <c r="AR145" s="223"/>
      <c r="AS145" s="223"/>
      <c r="AT145" s="223"/>
      <c r="AU145" s="288"/>
      <c r="AV145" s="223"/>
      <c r="AW145" s="223"/>
      <c r="AX145" s="223"/>
      <c r="AY145" s="223"/>
      <c r="AZ145" s="223"/>
      <c r="BA145" s="223">
        <f t="shared" si="364"/>
        <v>0</v>
      </c>
      <c r="BB145" s="223">
        <f t="shared" si="364"/>
        <v>0</v>
      </c>
      <c r="BC145" s="223">
        <f t="shared" si="364"/>
        <v>0</v>
      </c>
      <c r="BD145" s="223">
        <f t="shared" si="364"/>
        <v>0</v>
      </c>
      <c r="BE145" s="289">
        <f t="shared" si="364"/>
        <v>0</v>
      </c>
      <c r="BF145" s="306"/>
    </row>
    <row r="146" spans="1:58" x14ac:dyDescent="0.25">
      <c r="A146" s="4"/>
      <c r="B146" s="332" t="s">
        <v>44</v>
      </c>
      <c r="C146" s="33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7"/>
      <c r="O146" s="132"/>
      <c r="P146" s="182"/>
      <c r="Q146" s="182"/>
      <c r="R146" s="182"/>
      <c r="S146" s="132"/>
      <c r="T146" s="132"/>
      <c r="U146" s="132"/>
      <c r="V146" s="193"/>
      <c r="W146" s="193"/>
      <c r="X146" s="200"/>
      <c r="Y146" s="193"/>
      <c r="Z146" s="193"/>
      <c r="AA146" s="193"/>
      <c r="AB146" s="193"/>
      <c r="AC146" s="193"/>
      <c r="AD146" s="193"/>
      <c r="AE146" s="193">
        <v>0</v>
      </c>
      <c r="AF146" s="193">
        <v>0</v>
      </c>
      <c r="AG146" s="193">
        <v>0</v>
      </c>
      <c r="AH146" s="193">
        <v>0</v>
      </c>
      <c r="AI146" s="193">
        <v>0</v>
      </c>
      <c r="AJ146" s="207"/>
      <c r="AK146" s="193"/>
      <c r="AL146" s="132"/>
      <c r="AM146" s="176"/>
      <c r="AN146" s="176"/>
      <c r="AO146" s="176"/>
      <c r="AP146" s="334"/>
      <c r="AQ146" s="334"/>
      <c r="AR146" s="223"/>
      <c r="AS146" s="223"/>
      <c r="AT146" s="223"/>
      <c r="AU146" s="288"/>
      <c r="AV146" s="223"/>
      <c r="AW146" s="223"/>
      <c r="AX146" s="223"/>
      <c r="AY146" s="223"/>
      <c r="AZ146" s="223"/>
      <c r="BA146" s="223">
        <f t="shared" si="364"/>
        <v>0</v>
      </c>
      <c r="BB146" s="223">
        <f t="shared" si="364"/>
        <v>0</v>
      </c>
      <c r="BC146" s="223">
        <f t="shared" si="364"/>
        <v>0</v>
      </c>
      <c r="BD146" s="223">
        <f t="shared" si="364"/>
        <v>0</v>
      </c>
      <c r="BE146" s="289">
        <f t="shared" si="364"/>
        <v>0</v>
      </c>
      <c r="BF146" s="306"/>
    </row>
    <row r="147" spans="1:58" x14ac:dyDescent="0.25">
      <c r="A147" s="4"/>
      <c r="B147" s="332" t="s">
        <v>45</v>
      </c>
      <c r="C147" s="33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7"/>
      <c r="O147" s="132"/>
      <c r="P147" s="182"/>
      <c r="Q147" s="182"/>
      <c r="R147" s="182"/>
      <c r="S147" s="132"/>
      <c r="T147" s="132"/>
      <c r="U147" s="132"/>
      <c r="V147" s="193"/>
      <c r="W147" s="193"/>
      <c r="X147" s="200"/>
      <c r="Y147" s="193"/>
      <c r="Z147" s="193"/>
      <c r="AA147" s="193"/>
      <c r="AB147" s="193"/>
      <c r="AC147" s="193"/>
      <c r="AD147" s="193"/>
      <c r="AE147" s="193">
        <v>0</v>
      </c>
      <c r="AF147" s="193">
        <v>0</v>
      </c>
      <c r="AG147" s="193">
        <v>0</v>
      </c>
      <c r="AH147" s="193">
        <v>0</v>
      </c>
      <c r="AI147" s="193">
        <v>0</v>
      </c>
      <c r="AJ147" s="207"/>
      <c r="AK147" s="193"/>
      <c r="AL147" s="132"/>
      <c r="AM147" s="176"/>
      <c r="AN147" s="176"/>
      <c r="AO147" s="176"/>
      <c r="AP147" s="334"/>
      <c r="AQ147" s="334"/>
      <c r="AR147" s="223"/>
      <c r="AS147" s="223"/>
      <c r="AT147" s="223"/>
      <c r="AU147" s="288"/>
      <c r="AV147" s="223"/>
      <c r="AW147" s="223"/>
      <c r="AX147" s="223"/>
      <c r="AY147" s="223"/>
      <c r="AZ147" s="223"/>
      <c r="BA147" s="223">
        <f t="shared" si="364"/>
        <v>0</v>
      </c>
      <c r="BB147" s="223">
        <f t="shared" si="364"/>
        <v>0</v>
      </c>
      <c r="BC147" s="223">
        <f t="shared" si="364"/>
        <v>0</v>
      </c>
      <c r="BD147" s="223">
        <f t="shared" si="364"/>
        <v>0</v>
      </c>
      <c r="BE147" s="289">
        <f t="shared" si="364"/>
        <v>0</v>
      </c>
      <c r="BF147" s="306"/>
    </row>
    <row r="148" spans="1:58" ht="15.75" thickBot="1" x14ac:dyDescent="0.3">
      <c r="A148" s="4"/>
      <c r="B148" s="36" t="s">
        <v>46</v>
      </c>
      <c r="C148" s="134">
        <v>0</v>
      </c>
      <c r="D148" s="135">
        <v>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135">
        <v>0</v>
      </c>
      <c r="K148" s="135">
        <v>0</v>
      </c>
      <c r="L148" s="135">
        <v>0</v>
      </c>
      <c r="M148" s="135">
        <v>0</v>
      </c>
      <c r="N148" s="201">
        <v>0</v>
      </c>
      <c r="O148" s="135">
        <v>0</v>
      </c>
      <c r="P148" s="177">
        <v>0</v>
      </c>
      <c r="Q148" s="177">
        <v>0</v>
      </c>
      <c r="R148" s="177">
        <v>0</v>
      </c>
      <c r="S148" s="135">
        <v>0</v>
      </c>
      <c r="T148" s="135">
        <v>0</v>
      </c>
      <c r="U148" s="135">
        <v>0</v>
      </c>
      <c r="V148" s="225">
        <v>0</v>
      </c>
      <c r="W148" s="225">
        <v>0</v>
      </c>
      <c r="X148" s="201">
        <v>0</v>
      </c>
      <c r="Y148" s="225">
        <v>0</v>
      </c>
      <c r="Z148" s="225">
        <v>0</v>
      </c>
      <c r="AA148" s="225">
        <v>0</v>
      </c>
      <c r="AB148" s="225">
        <v>0</v>
      </c>
      <c r="AC148" s="225">
        <v>0</v>
      </c>
      <c r="AD148" s="225">
        <v>0</v>
      </c>
      <c r="AE148" s="225">
        <f>SUM(AE143:AE147)</f>
        <v>10</v>
      </c>
      <c r="AF148" s="225">
        <f>SUM(AF143:AF147)</f>
        <v>15</v>
      </c>
      <c r="AG148" s="225">
        <f>SUM(AG143:AG147)</f>
        <v>5</v>
      </c>
      <c r="AH148" s="225">
        <f>SUM(AH143:AH147)</f>
        <v>18</v>
      </c>
      <c r="AI148" s="225">
        <f>SUM(AI143:AI147)</f>
        <v>7</v>
      </c>
      <c r="AJ148" s="273"/>
      <c r="AK148" s="135">
        <v>0</v>
      </c>
      <c r="AL148" s="135">
        <v>0</v>
      </c>
      <c r="AM148" s="135">
        <v>0</v>
      </c>
      <c r="AN148" s="135">
        <v>0</v>
      </c>
      <c r="AO148" s="135">
        <v>0</v>
      </c>
      <c r="AP148" s="188">
        <v>0</v>
      </c>
      <c r="AQ148" s="188">
        <v>0</v>
      </c>
      <c r="AR148" s="225">
        <v>0</v>
      </c>
      <c r="AS148" s="225">
        <v>0</v>
      </c>
      <c r="AT148" s="225">
        <v>0</v>
      </c>
      <c r="AU148" s="311">
        <v>0</v>
      </c>
      <c r="AV148" s="225">
        <v>0</v>
      </c>
      <c r="AW148" s="225">
        <v>0</v>
      </c>
      <c r="AX148" s="225">
        <v>0</v>
      </c>
      <c r="AY148" s="330">
        <v>0</v>
      </c>
      <c r="AZ148" s="330">
        <v>0</v>
      </c>
      <c r="BA148" s="330">
        <f>SUM(BA143:BA147)</f>
        <v>-10</v>
      </c>
      <c r="BB148" s="330">
        <f t="shared" ref="BB148:BF148" si="365">SUM(BB136:BB140)</f>
        <v>-738</v>
      </c>
      <c r="BC148" s="330">
        <f t="shared" si="365"/>
        <v>-536</v>
      </c>
      <c r="BD148" s="330">
        <f t="shared" ref="BD148:BE148" si="366">SUM(BD136:BD140)</f>
        <v>-464</v>
      </c>
      <c r="BE148" s="331">
        <f t="shared" si="366"/>
        <v>-249</v>
      </c>
      <c r="BF148" s="189">
        <f t="shared" si="365"/>
        <v>0</v>
      </c>
    </row>
    <row r="149" spans="1:58" ht="15.75" thickTop="1" x14ac:dyDescent="0.25">
      <c r="A149" s="4"/>
    </row>
    <row r="150" spans="1:58" x14ac:dyDescent="0.25">
      <c r="B150" s="1" t="s">
        <v>27</v>
      </c>
    </row>
    <row r="151" spans="1:58" x14ac:dyDescent="0.25">
      <c r="B151" s="33" t="s">
        <v>28</v>
      </c>
    </row>
    <row r="154" spans="1:58" x14ac:dyDescent="0.25">
      <c r="B154" s="34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2021-12-09T20:31:39Z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