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DPU 20-58-D\Q42021\"/>
    </mc:Choice>
  </mc:AlternateContent>
  <xr:revisionPtr revIDLastSave="0" documentId="13_ncr:1_{EEE5E6FC-D0E4-4997-B0DD-272B94C75890}" xr6:coauthVersionLast="45" xr6:coauthVersionMax="45" xr10:uidLastSave="{00000000-0000-0000-0000-000000000000}"/>
  <bookViews>
    <workbookView xWindow="-109" yWindow="-109" windowWidth="18775" windowHeight="10067" activeTab="1" xr2:uid="{5C794B5A-4AAF-457F-86FC-5D0DE5F7099C}"/>
  </bookViews>
  <sheets>
    <sheet name="Q4 2021" sheetId="3" r:id="rId1"/>
    <sheet name="20-58 monthly arrearage" sheetId="4" r:id="rId2"/>
  </sheets>
  <definedNames>
    <definedName name="_xlnm.Print_Area" localSheetId="1">'20-58 monthly arrearage'!$A$1:$AJ$145</definedName>
    <definedName name="_xlnm.Print_Area" localSheetId="0">'Q4 2021'!$A$1:$F$120</definedName>
    <definedName name="_xlnm.Print_Titles" localSheetId="0">'Q4 2021'!$2:$2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41" i="4" l="1"/>
  <c r="AI141" i="4"/>
  <c r="AH141" i="4"/>
  <c r="AG141" i="4"/>
  <c r="AF141" i="4"/>
  <c r="AE141" i="4"/>
  <c r="AD141" i="4"/>
  <c r="AC141" i="4"/>
  <c r="AB141" i="4"/>
  <c r="AJ134" i="4"/>
  <c r="AI134" i="4"/>
  <c r="AH134" i="4"/>
  <c r="AG134" i="4"/>
  <c r="AF134" i="4"/>
  <c r="AE134" i="4"/>
  <c r="AD134" i="4"/>
  <c r="AC134" i="4"/>
  <c r="AB134" i="4"/>
  <c r="AA134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F133" i="4"/>
  <c r="BE133" i="4"/>
  <c r="BD133" i="4"/>
  <c r="BC133" i="4"/>
  <c r="BB133" i="4"/>
  <c r="BA133" i="4"/>
  <c r="AZ133" i="4"/>
  <c r="AY133" i="4"/>
  <c r="AX133" i="4"/>
  <c r="AW133" i="4"/>
  <c r="AV133" i="4"/>
  <c r="AU133" i="4"/>
  <c r="AT133" i="4"/>
  <c r="AS133" i="4"/>
  <c r="AR133" i="4"/>
  <c r="AQ133" i="4"/>
  <c r="AP133" i="4"/>
  <c r="AO133" i="4"/>
  <c r="AN133" i="4"/>
  <c r="AM133" i="4"/>
  <c r="AL133" i="4"/>
  <c r="AK133" i="4"/>
  <c r="BF132" i="4"/>
  <c r="BE132" i="4"/>
  <c r="BD132" i="4"/>
  <c r="BC132" i="4"/>
  <c r="BB132" i="4"/>
  <c r="BA132" i="4"/>
  <c r="AZ132" i="4"/>
  <c r="AY132" i="4"/>
  <c r="AX132" i="4"/>
  <c r="AW132" i="4"/>
  <c r="AV132" i="4"/>
  <c r="AU132" i="4"/>
  <c r="AT132" i="4"/>
  <c r="AS132" i="4"/>
  <c r="AR132" i="4"/>
  <c r="AQ132" i="4"/>
  <c r="AP132" i="4"/>
  <c r="AO132" i="4"/>
  <c r="AN132" i="4"/>
  <c r="AM132" i="4"/>
  <c r="AL132" i="4"/>
  <c r="AK132" i="4"/>
  <c r="BF131" i="4"/>
  <c r="BE131" i="4"/>
  <c r="BD131" i="4"/>
  <c r="BC131" i="4"/>
  <c r="BB131" i="4"/>
  <c r="BA131" i="4"/>
  <c r="AZ131" i="4"/>
  <c r="AY131" i="4"/>
  <c r="AX131" i="4"/>
  <c r="AW131" i="4"/>
  <c r="AV131" i="4"/>
  <c r="AU131" i="4"/>
  <c r="AT131" i="4"/>
  <c r="AS131" i="4"/>
  <c r="AR131" i="4"/>
  <c r="AQ131" i="4"/>
  <c r="AP131" i="4"/>
  <c r="AO131" i="4"/>
  <c r="AN131" i="4"/>
  <c r="AM131" i="4"/>
  <c r="AL131" i="4"/>
  <c r="AK131" i="4"/>
  <c r="BF130" i="4"/>
  <c r="BE130" i="4"/>
  <c r="BD130" i="4"/>
  <c r="BC130" i="4"/>
  <c r="BB130" i="4"/>
  <c r="BA130" i="4"/>
  <c r="AZ130" i="4"/>
  <c r="AY130" i="4"/>
  <c r="AX130" i="4"/>
  <c r="AW130" i="4"/>
  <c r="AV130" i="4"/>
  <c r="AU130" i="4"/>
  <c r="AT130" i="4"/>
  <c r="AS130" i="4"/>
  <c r="AR130" i="4"/>
  <c r="AQ130" i="4"/>
  <c r="AP130" i="4"/>
  <c r="AO130" i="4"/>
  <c r="AN130" i="4"/>
  <c r="AM130" i="4"/>
  <c r="AL130" i="4"/>
  <c r="AK130" i="4"/>
  <c r="BF129" i="4"/>
  <c r="BF134" i="4" s="1"/>
  <c r="BE129" i="4"/>
  <c r="BD129" i="4"/>
  <c r="BC129" i="4"/>
  <c r="BB129" i="4"/>
  <c r="BB134" i="4" s="1"/>
  <c r="BA129" i="4"/>
  <c r="AZ129" i="4"/>
  <c r="AY129" i="4"/>
  <c r="AX129" i="4"/>
  <c r="AX134" i="4" s="1"/>
  <c r="AW129" i="4"/>
  <c r="AV129" i="4"/>
  <c r="AU129" i="4"/>
  <c r="AT129" i="4"/>
  <c r="AT134" i="4" s="1"/>
  <c r="AS129" i="4"/>
  <c r="AR129" i="4"/>
  <c r="AQ129" i="4"/>
  <c r="AP129" i="4"/>
  <c r="AP134" i="4" s="1"/>
  <c r="AO129" i="4"/>
  <c r="AN129" i="4"/>
  <c r="AM129" i="4"/>
  <c r="AL129" i="4"/>
  <c r="AL134" i="4" s="1"/>
  <c r="AK129" i="4"/>
  <c r="AJ127" i="4"/>
  <c r="AI127" i="4"/>
  <c r="AH127" i="4"/>
  <c r="AG127" i="4"/>
  <c r="AF127" i="4"/>
  <c r="AE127" i="4"/>
  <c r="AD127" i="4"/>
  <c r="AC127" i="4"/>
  <c r="AB127" i="4"/>
  <c r="AA127" i="4"/>
  <c r="Z127" i="4"/>
  <c r="Y127" i="4"/>
  <c r="X127" i="4"/>
  <c r="W127" i="4"/>
  <c r="V127" i="4"/>
  <c r="U127" i="4"/>
  <c r="T127" i="4"/>
  <c r="S127" i="4"/>
  <c r="R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F126" i="4"/>
  <c r="BE126" i="4"/>
  <c r="BD126" i="4"/>
  <c r="BC126" i="4"/>
  <c r="BB126" i="4"/>
  <c r="BA126" i="4"/>
  <c r="AZ126" i="4"/>
  <c r="AY126" i="4"/>
  <c r="AX126" i="4"/>
  <c r="AW126" i="4"/>
  <c r="AV126" i="4"/>
  <c r="AU126" i="4"/>
  <c r="AT126" i="4"/>
  <c r="AS126" i="4"/>
  <c r="AR126" i="4"/>
  <c r="AQ126" i="4"/>
  <c r="AP126" i="4"/>
  <c r="AO126" i="4"/>
  <c r="AN126" i="4"/>
  <c r="AM126" i="4"/>
  <c r="AL126" i="4"/>
  <c r="AK126" i="4"/>
  <c r="BF125" i="4"/>
  <c r="BE125" i="4"/>
  <c r="BD125" i="4"/>
  <c r="BC125" i="4"/>
  <c r="BB125" i="4"/>
  <c r="BA125" i="4"/>
  <c r="AZ125" i="4"/>
  <c r="AY125" i="4"/>
  <c r="AX125" i="4"/>
  <c r="AW125" i="4"/>
  <c r="AV125" i="4"/>
  <c r="AU125" i="4"/>
  <c r="AT125" i="4"/>
  <c r="AS125" i="4"/>
  <c r="AR125" i="4"/>
  <c r="AQ125" i="4"/>
  <c r="AP125" i="4"/>
  <c r="AO125" i="4"/>
  <c r="AN125" i="4"/>
  <c r="AM125" i="4"/>
  <c r="AL125" i="4"/>
  <c r="AK125" i="4"/>
  <c r="BF124" i="4"/>
  <c r="BE124" i="4"/>
  <c r="BD124" i="4"/>
  <c r="BC124" i="4"/>
  <c r="BB124" i="4"/>
  <c r="BA124" i="4"/>
  <c r="AZ124" i="4"/>
  <c r="AY124" i="4"/>
  <c r="AX124" i="4"/>
  <c r="AW124" i="4"/>
  <c r="AV124" i="4"/>
  <c r="AU124" i="4"/>
  <c r="AT124" i="4"/>
  <c r="AS124" i="4"/>
  <c r="AR124" i="4"/>
  <c r="AQ124" i="4"/>
  <c r="AP124" i="4"/>
  <c r="AO124" i="4"/>
  <c r="AN124" i="4"/>
  <c r="AM124" i="4"/>
  <c r="AL124" i="4"/>
  <c r="AK124" i="4"/>
  <c r="BF123" i="4"/>
  <c r="BE123" i="4"/>
  <c r="BE127" i="4" s="1"/>
  <c r="BD123" i="4"/>
  <c r="BC123" i="4"/>
  <c r="BB123" i="4"/>
  <c r="BA123" i="4"/>
  <c r="BA127" i="4" s="1"/>
  <c r="AZ123" i="4"/>
  <c r="AY123" i="4"/>
  <c r="AX123" i="4"/>
  <c r="AW123" i="4"/>
  <c r="AW127" i="4" s="1"/>
  <c r="AV123" i="4"/>
  <c r="AU123" i="4"/>
  <c r="AT123" i="4"/>
  <c r="AS123" i="4"/>
  <c r="AS127" i="4" s="1"/>
  <c r="AR123" i="4"/>
  <c r="AQ123" i="4"/>
  <c r="AP123" i="4"/>
  <c r="AO123" i="4"/>
  <c r="AO127" i="4" s="1"/>
  <c r="AN123" i="4"/>
  <c r="AM123" i="4"/>
  <c r="AL123" i="4"/>
  <c r="AK123" i="4"/>
  <c r="AK127" i="4" s="1"/>
  <c r="BF122" i="4"/>
  <c r="BF127" i="4" s="1"/>
  <c r="BE122" i="4"/>
  <c r="BD122" i="4"/>
  <c r="BC122" i="4"/>
  <c r="BC127" i="4" s="1"/>
  <c r="BB122" i="4"/>
  <c r="BB127" i="4" s="1"/>
  <c r="BA122" i="4"/>
  <c r="AZ122" i="4"/>
  <c r="AY122" i="4"/>
  <c r="AY127" i="4" s="1"/>
  <c r="AX122" i="4"/>
  <c r="AW122" i="4"/>
  <c r="AV122" i="4"/>
  <c r="AU122" i="4"/>
  <c r="AU127" i="4" s="1"/>
  <c r="AT122" i="4"/>
  <c r="AS122" i="4"/>
  <c r="AR122" i="4"/>
  <c r="AQ122" i="4"/>
  <c r="AQ127" i="4" s="1"/>
  <c r="AP122" i="4"/>
  <c r="AO122" i="4"/>
  <c r="AN122" i="4"/>
  <c r="AM122" i="4"/>
  <c r="AM127" i="4" s="1"/>
  <c r="AL122" i="4"/>
  <c r="AK122" i="4"/>
  <c r="AJ120" i="4"/>
  <c r="AI120" i="4"/>
  <c r="AH120" i="4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BF119" i="4"/>
  <c r="BE119" i="4"/>
  <c r="BD119" i="4"/>
  <c r="BC119" i="4"/>
  <c r="BB119" i="4"/>
  <c r="BA119" i="4"/>
  <c r="AZ119" i="4"/>
  <c r="AY119" i="4"/>
  <c r="AX119" i="4"/>
  <c r="AW119" i="4"/>
  <c r="AV119" i="4"/>
  <c r="AU119" i="4"/>
  <c r="AT119" i="4"/>
  <c r="AS119" i="4"/>
  <c r="AR119" i="4"/>
  <c r="AQ119" i="4"/>
  <c r="AP119" i="4"/>
  <c r="AO119" i="4"/>
  <c r="AN119" i="4"/>
  <c r="AM119" i="4"/>
  <c r="AL119" i="4"/>
  <c r="AK119" i="4"/>
  <c r="BF118" i="4"/>
  <c r="BE118" i="4"/>
  <c r="BD118" i="4"/>
  <c r="BC118" i="4"/>
  <c r="BB118" i="4"/>
  <c r="BA118" i="4"/>
  <c r="AZ118" i="4"/>
  <c r="AY118" i="4"/>
  <c r="AX118" i="4"/>
  <c r="AW118" i="4"/>
  <c r="AV118" i="4"/>
  <c r="AU118" i="4"/>
  <c r="AT118" i="4"/>
  <c r="AS118" i="4"/>
  <c r="AR118" i="4"/>
  <c r="AQ118" i="4"/>
  <c r="AP118" i="4"/>
  <c r="AO118" i="4"/>
  <c r="AN118" i="4"/>
  <c r="AM118" i="4"/>
  <c r="AL118" i="4"/>
  <c r="AK118" i="4"/>
  <c r="BF117" i="4"/>
  <c r="BE117" i="4"/>
  <c r="BD117" i="4"/>
  <c r="BC117" i="4"/>
  <c r="BB117" i="4"/>
  <c r="BA117" i="4"/>
  <c r="AZ117" i="4"/>
  <c r="AY117" i="4"/>
  <c r="AX117" i="4"/>
  <c r="AW117" i="4"/>
  <c r="AV117" i="4"/>
  <c r="AU117" i="4"/>
  <c r="AT117" i="4"/>
  <c r="AS117" i="4"/>
  <c r="AR117" i="4"/>
  <c r="AQ117" i="4"/>
  <c r="AP117" i="4"/>
  <c r="AO117" i="4"/>
  <c r="AN117" i="4"/>
  <c r="AM117" i="4"/>
  <c r="AL117" i="4"/>
  <c r="AK117" i="4"/>
  <c r="BF116" i="4"/>
  <c r="BE116" i="4"/>
  <c r="BD116" i="4"/>
  <c r="BC116" i="4"/>
  <c r="BB116" i="4"/>
  <c r="BA116" i="4"/>
  <c r="AZ116" i="4"/>
  <c r="AY116" i="4"/>
  <c r="AX116" i="4"/>
  <c r="AW116" i="4"/>
  <c r="AV116" i="4"/>
  <c r="AU116" i="4"/>
  <c r="AT116" i="4"/>
  <c r="AS116" i="4"/>
  <c r="AR116" i="4"/>
  <c r="AQ116" i="4"/>
  <c r="AP116" i="4"/>
  <c r="AO116" i="4"/>
  <c r="AN116" i="4"/>
  <c r="AM116" i="4"/>
  <c r="AL116" i="4"/>
  <c r="AK116" i="4"/>
  <c r="BF115" i="4"/>
  <c r="BF120" i="4" s="1"/>
  <c r="BE115" i="4"/>
  <c r="BD115" i="4"/>
  <c r="BC115" i="4"/>
  <c r="BC120" i="4" s="1"/>
  <c r="BB115" i="4"/>
  <c r="BB120" i="4" s="1"/>
  <c r="BA115" i="4"/>
  <c r="AZ115" i="4"/>
  <c r="AY115" i="4"/>
  <c r="AY120" i="4" s="1"/>
  <c r="AX115" i="4"/>
  <c r="AX120" i="4" s="1"/>
  <c r="AW115" i="4"/>
  <c r="AV115" i="4"/>
  <c r="AU115" i="4"/>
  <c r="AU120" i="4" s="1"/>
  <c r="AT115" i="4"/>
  <c r="AT120" i="4" s="1"/>
  <c r="AS115" i="4"/>
  <c r="AR115" i="4"/>
  <c r="AQ115" i="4"/>
  <c r="AQ120" i="4" s="1"/>
  <c r="AP115" i="4"/>
  <c r="AP120" i="4" s="1"/>
  <c r="AO115" i="4"/>
  <c r="AN115" i="4"/>
  <c r="AM115" i="4"/>
  <c r="AM120" i="4" s="1"/>
  <c r="AL115" i="4"/>
  <c r="AL120" i="4" s="1"/>
  <c r="AK115" i="4"/>
  <c r="Z112" i="4"/>
  <c r="Z111" i="4"/>
  <c r="Z110" i="4"/>
  <c r="Z109" i="4"/>
  <c r="Z108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BF101" i="4"/>
  <c r="BE101" i="4"/>
  <c r="BD101" i="4"/>
  <c r="BD106" i="4" s="1"/>
  <c r="BC101" i="4"/>
  <c r="BC106" i="4" s="1"/>
  <c r="BB101" i="4"/>
  <c r="BA101" i="4"/>
  <c r="AZ101" i="4"/>
  <c r="AZ106" i="4" s="1"/>
  <c r="AY101" i="4"/>
  <c r="AY106" i="4" s="1"/>
  <c r="AX101" i="4"/>
  <c r="AW101" i="4"/>
  <c r="AV101" i="4"/>
  <c r="AV106" i="4" s="1"/>
  <c r="AU101" i="4"/>
  <c r="AU106" i="4" s="1"/>
  <c r="AT101" i="4"/>
  <c r="AS101" i="4"/>
  <c r="AR101" i="4"/>
  <c r="AR106" i="4" s="1"/>
  <c r="AQ101" i="4"/>
  <c r="AQ106" i="4" s="1"/>
  <c r="AP101" i="4"/>
  <c r="AO101" i="4"/>
  <c r="AN101" i="4"/>
  <c r="AN106" i="4" s="1"/>
  <c r="AM101" i="4"/>
  <c r="AM106" i="4" s="1"/>
  <c r="AL101" i="4"/>
  <c r="AK101" i="4"/>
  <c r="AJ99" i="4"/>
  <c r="AI99" i="4"/>
  <c r="AH99" i="4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F98" i="4"/>
  <c r="BE98" i="4"/>
  <c r="BD98" i="4"/>
  <c r="BC98" i="4"/>
  <c r="BB98" i="4"/>
  <c r="BA98" i="4"/>
  <c r="AZ98" i="4"/>
  <c r="AY98" i="4"/>
  <c r="AX98" i="4"/>
  <c r="AW98" i="4"/>
  <c r="AV98" i="4"/>
  <c r="AU98" i="4"/>
  <c r="AT98" i="4"/>
  <c r="AS98" i="4"/>
  <c r="AR98" i="4"/>
  <c r="AQ98" i="4"/>
  <c r="AP98" i="4"/>
  <c r="AO98" i="4"/>
  <c r="AN98" i="4"/>
  <c r="AM98" i="4"/>
  <c r="AL98" i="4"/>
  <c r="AK98" i="4"/>
  <c r="BF97" i="4"/>
  <c r="BE97" i="4"/>
  <c r="BD97" i="4"/>
  <c r="BC97" i="4"/>
  <c r="BB97" i="4"/>
  <c r="BA97" i="4"/>
  <c r="AZ97" i="4"/>
  <c r="AY97" i="4"/>
  <c r="AX97" i="4"/>
  <c r="AW97" i="4"/>
  <c r="AV97" i="4"/>
  <c r="AU97" i="4"/>
  <c r="AT97" i="4"/>
  <c r="AS97" i="4"/>
  <c r="AR97" i="4"/>
  <c r="AQ97" i="4"/>
  <c r="AP97" i="4"/>
  <c r="AO97" i="4"/>
  <c r="AN97" i="4"/>
  <c r="AM97" i="4"/>
  <c r="AL97" i="4"/>
  <c r="AK97" i="4"/>
  <c r="BF96" i="4"/>
  <c r="BE96" i="4"/>
  <c r="BD96" i="4"/>
  <c r="BC96" i="4"/>
  <c r="BB96" i="4"/>
  <c r="BA96" i="4"/>
  <c r="AZ96" i="4"/>
  <c r="AY96" i="4"/>
  <c r="AX96" i="4"/>
  <c r="AW96" i="4"/>
  <c r="AV96" i="4"/>
  <c r="AU96" i="4"/>
  <c r="AT96" i="4"/>
  <c r="AS96" i="4"/>
  <c r="AR96" i="4"/>
  <c r="AQ96" i="4"/>
  <c r="AP96" i="4"/>
  <c r="AO96" i="4"/>
  <c r="AN96" i="4"/>
  <c r="AM96" i="4"/>
  <c r="AL96" i="4"/>
  <c r="AK96" i="4"/>
  <c r="BF95" i="4"/>
  <c r="BE95" i="4"/>
  <c r="BD95" i="4"/>
  <c r="BC95" i="4"/>
  <c r="BB95" i="4"/>
  <c r="BA95" i="4"/>
  <c r="AZ95" i="4"/>
  <c r="AY95" i="4"/>
  <c r="AX95" i="4"/>
  <c r="AW95" i="4"/>
  <c r="AV95" i="4"/>
  <c r="AU95" i="4"/>
  <c r="AT95" i="4"/>
  <c r="AS95" i="4"/>
  <c r="AR95" i="4"/>
  <c r="AQ95" i="4"/>
  <c r="AP95" i="4"/>
  <c r="AO95" i="4"/>
  <c r="AN95" i="4"/>
  <c r="AM95" i="4"/>
  <c r="AL95" i="4"/>
  <c r="AK95" i="4"/>
  <c r="BF94" i="4"/>
  <c r="BE94" i="4"/>
  <c r="BD94" i="4"/>
  <c r="BD99" i="4" s="1"/>
  <c r="BC94" i="4"/>
  <c r="BC99" i="4" s="1"/>
  <c r="BB94" i="4"/>
  <c r="BA94" i="4"/>
  <c r="AZ94" i="4"/>
  <c r="AZ99" i="4" s="1"/>
  <c r="AY94" i="4"/>
  <c r="AY99" i="4" s="1"/>
  <c r="AX94" i="4"/>
  <c r="AW94" i="4"/>
  <c r="AV94" i="4"/>
  <c r="AV99" i="4" s="1"/>
  <c r="AU94" i="4"/>
  <c r="AU99" i="4" s="1"/>
  <c r="AT94" i="4"/>
  <c r="AS94" i="4"/>
  <c r="AR94" i="4"/>
  <c r="AR99" i="4" s="1"/>
  <c r="AQ94" i="4"/>
  <c r="AQ99" i="4" s="1"/>
  <c r="AP94" i="4"/>
  <c r="AO94" i="4"/>
  <c r="AN94" i="4"/>
  <c r="AN99" i="4" s="1"/>
  <c r="AM94" i="4"/>
  <c r="AM99" i="4" s="1"/>
  <c r="AL94" i="4"/>
  <c r="AK94" i="4"/>
  <c r="Z92" i="4"/>
  <c r="BC91" i="4"/>
  <c r="AM91" i="4"/>
  <c r="AJ91" i="4"/>
  <c r="AJ112" i="4" s="1"/>
  <c r="AI91" i="4"/>
  <c r="AI112" i="4" s="1"/>
  <c r="AH91" i="4"/>
  <c r="AH112" i="4" s="1"/>
  <c r="AG91" i="4"/>
  <c r="AG112" i="4" s="1"/>
  <c r="AF91" i="4"/>
  <c r="AF112" i="4" s="1"/>
  <c r="AE91" i="4"/>
  <c r="AE112" i="4" s="1"/>
  <c r="AD91" i="4"/>
  <c r="AD112" i="4" s="1"/>
  <c r="AC91" i="4"/>
  <c r="AC112" i="4" s="1"/>
  <c r="AB91" i="4"/>
  <c r="AB112" i="4" s="1"/>
  <c r="AA91" i="4"/>
  <c r="AA112" i="4" s="1"/>
  <c r="Y91" i="4"/>
  <c r="Y112" i="4" s="1"/>
  <c r="X91" i="4"/>
  <c r="X112" i="4" s="1"/>
  <c r="BF112" i="4" s="1"/>
  <c r="W91" i="4"/>
  <c r="W112" i="4" s="1"/>
  <c r="V91" i="4"/>
  <c r="V112" i="4" s="1"/>
  <c r="U91" i="4"/>
  <c r="U112" i="4" s="1"/>
  <c r="T91" i="4"/>
  <c r="T112" i="4" s="1"/>
  <c r="BB112" i="4" s="1"/>
  <c r="S91" i="4"/>
  <c r="S112" i="4" s="1"/>
  <c r="R91" i="4"/>
  <c r="R112" i="4" s="1"/>
  <c r="Q91" i="4"/>
  <c r="Q112" i="4" s="1"/>
  <c r="P91" i="4"/>
  <c r="P112" i="4" s="1"/>
  <c r="AX112" i="4" s="1"/>
  <c r="O91" i="4"/>
  <c r="O112" i="4" s="1"/>
  <c r="N91" i="4"/>
  <c r="N112" i="4" s="1"/>
  <c r="AV112" i="4" s="1"/>
  <c r="M91" i="4"/>
  <c r="M112" i="4" s="1"/>
  <c r="AU112" i="4" s="1"/>
  <c r="L91" i="4"/>
  <c r="L112" i="4" s="1"/>
  <c r="AT112" i="4" s="1"/>
  <c r="K91" i="4"/>
  <c r="K112" i="4" s="1"/>
  <c r="AS112" i="4" s="1"/>
  <c r="J91" i="4"/>
  <c r="J112" i="4" s="1"/>
  <c r="AR112" i="4" s="1"/>
  <c r="I91" i="4"/>
  <c r="I112" i="4" s="1"/>
  <c r="AQ112" i="4" s="1"/>
  <c r="H91" i="4"/>
  <c r="H112" i="4" s="1"/>
  <c r="AP112" i="4" s="1"/>
  <c r="G91" i="4"/>
  <c r="G112" i="4" s="1"/>
  <c r="AO112" i="4" s="1"/>
  <c r="F91" i="4"/>
  <c r="F112" i="4" s="1"/>
  <c r="AN112" i="4" s="1"/>
  <c r="E91" i="4"/>
  <c r="E112" i="4" s="1"/>
  <c r="AM112" i="4" s="1"/>
  <c r="D91" i="4"/>
  <c r="D112" i="4" s="1"/>
  <c r="AL112" i="4" s="1"/>
  <c r="C91" i="4"/>
  <c r="C112" i="4" s="1"/>
  <c r="AK112" i="4" s="1"/>
  <c r="AJ90" i="4"/>
  <c r="AJ111" i="4" s="1"/>
  <c r="AI90" i="4"/>
  <c r="AI111" i="4" s="1"/>
  <c r="AH90" i="4"/>
  <c r="AH111" i="4" s="1"/>
  <c r="AG90" i="4"/>
  <c r="AG111" i="4" s="1"/>
  <c r="AF90" i="4"/>
  <c r="AF111" i="4" s="1"/>
  <c r="AE90" i="4"/>
  <c r="AE111" i="4" s="1"/>
  <c r="AD90" i="4"/>
  <c r="AD111" i="4" s="1"/>
  <c r="AC90" i="4"/>
  <c r="AC111" i="4" s="1"/>
  <c r="AB90" i="4"/>
  <c r="AB111" i="4" s="1"/>
  <c r="AA90" i="4"/>
  <c r="AA111" i="4" s="1"/>
  <c r="Y90" i="4"/>
  <c r="Y111" i="4" s="1"/>
  <c r="X90" i="4"/>
  <c r="X111" i="4" s="1"/>
  <c r="W90" i="4"/>
  <c r="W111" i="4" s="1"/>
  <c r="BE111" i="4" s="1"/>
  <c r="V90" i="4"/>
  <c r="V111" i="4" s="1"/>
  <c r="U90" i="4"/>
  <c r="U111" i="4" s="1"/>
  <c r="T90" i="4"/>
  <c r="T111" i="4" s="1"/>
  <c r="S90" i="4"/>
  <c r="S111" i="4" s="1"/>
  <c r="BA111" i="4" s="1"/>
  <c r="R90" i="4"/>
  <c r="R111" i="4" s="1"/>
  <c r="Q90" i="4"/>
  <c r="Q111" i="4" s="1"/>
  <c r="P90" i="4"/>
  <c r="P111" i="4" s="1"/>
  <c r="O90" i="4"/>
  <c r="O111" i="4" s="1"/>
  <c r="AW111" i="4" s="1"/>
  <c r="N90" i="4"/>
  <c r="N111" i="4" s="1"/>
  <c r="M90" i="4"/>
  <c r="M111" i="4" s="1"/>
  <c r="AU111" i="4" s="1"/>
  <c r="L90" i="4"/>
  <c r="K90" i="4"/>
  <c r="K111" i="4" s="1"/>
  <c r="AS111" i="4" s="1"/>
  <c r="J90" i="4"/>
  <c r="J111" i="4" s="1"/>
  <c r="AR111" i="4" s="1"/>
  <c r="I90" i="4"/>
  <c r="I111" i="4" s="1"/>
  <c r="AQ111" i="4" s="1"/>
  <c r="H90" i="4"/>
  <c r="G90" i="4"/>
  <c r="G111" i="4" s="1"/>
  <c r="AO111" i="4" s="1"/>
  <c r="F90" i="4"/>
  <c r="F111" i="4" s="1"/>
  <c r="AN111" i="4" s="1"/>
  <c r="E90" i="4"/>
  <c r="E111" i="4" s="1"/>
  <c r="AM111" i="4" s="1"/>
  <c r="D90" i="4"/>
  <c r="D111" i="4" s="1"/>
  <c r="AL111" i="4" s="1"/>
  <c r="C90" i="4"/>
  <c r="C111" i="4" s="1"/>
  <c r="AK111" i="4" s="1"/>
  <c r="AO89" i="4"/>
  <c r="AK89" i="4"/>
  <c r="AJ89" i="4"/>
  <c r="AJ110" i="4" s="1"/>
  <c r="AI89" i="4"/>
  <c r="AI110" i="4" s="1"/>
  <c r="AH89" i="4"/>
  <c r="AH110" i="4" s="1"/>
  <c r="AG89" i="4"/>
  <c r="AG110" i="4" s="1"/>
  <c r="AF89" i="4"/>
  <c r="AF110" i="4" s="1"/>
  <c r="AE89" i="4"/>
  <c r="AE110" i="4" s="1"/>
  <c r="AD89" i="4"/>
  <c r="AD110" i="4" s="1"/>
  <c r="AC89" i="4"/>
  <c r="AC110" i="4" s="1"/>
  <c r="AB89" i="4"/>
  <c r="AB110" i="4" s="1"/>
  <c r="AA89" i="4"/>
  <c r="AA110" i="4" s="1"/>
  <c r="Y89" i="4"/>
  <c r="Y110" i="4" s="1"/>
  <c r="X89" i="4"/>
  <c r="X110" i="4" s="1"/>
  <c r="BF110" i="4" s="1"/>
  <c r="W89" i="4"/>
  <c r="W110" i="4" s="1"/>
  <c r="V89" i="4"/>
  <c r="V110" i="4" s="1"/>
  <c r="U89" i="4"/>
  <c r="U110" i="4" s="1"/>
  <c r="T89" i="4"/>
  <c r="T110" i="4" s="1"/>
  <c r="BB110" i="4" s="1"/>
  <c r="S89" i="4"/>
  <c r="S110" i="4" s="1"/>
  <c r="R89" i="4"/>
  <c r="R110" i="4" s="1"/>
  <c r="Q89" i="4"/>
  <c r="Q110" i="4" s="1"/>
  <c r="P89" i="4"/>
  <c r="P110" i="4" s="1"/>
  <c r="AX110" i="4" s="1"/>
  <c r="O89" i="4"/>
  <c r="O110" i="4" s="1"/>
  <c r="N89" i="4"/>
  <c r="N110" i="4" s="1"/>
  <c r="M89" i="4"/>
  <c r="M110" i="4" s="1"/>
  <c r="AU110" i="4" s="1"/>
  <c r="L89" i="4"/>
  <c r="L110" i="4" s="1"/>
  <c r="AT110" i="4" s="1"/>
  <c r="K89" i="4"/>
  <c r="K110" i="4" s="1"/>
  <c r="AS110" i="4" s="1"/>
  <c r="J89" i="4"/>
  <c r="J110" i="4" s="1"/>
  <c r="AR110" i="4" s="1"/>
  <c r="I89" i="4"/>
  <c r="I110" i="4" s="1"/>
  <c r="AQ110" i="4" s="1"/>
  <c r="H89" i="4"/>
  <c r="H110" i="4" s="1"/>
  <c r="AP110" i="4" s="1"/>
  <c r="G89" i="4"/>
  <c r="G110" i="4" s="1"/>
  <c r="AO110" i="4" s="1"/>
  <c r="F89" i="4"/>
  <c r="F110" i="4" s="1"/>
  <c r="AN110" i="4" s="1"/>
  <c r="E89" i="4"/>
  <c r="E110" i="4" s="1"/>
  <c r="AM110" i="4" s="1"/>
  <c r="D89" i="4"/>
  <c r="D110" i="4" s="1"/>
  <c r="AL110" i="4" s="1"/>
  <c r="C89" i="4"/>
  <c r="C110" i="4" s="1"/>
  <c r="AK110" i="4" s="1"/>
  <c r="AR88" i="4"/>
  <c r="AN88" i="4"/>
  <c r="AJ88" i="4"/>
  <c r="AJ109" i="4" s="1"/>
  <c r="AI88" i="4"/>
  <c r="AI109" i="4" s="1"/>
  <c r="AH88" i="4"/>
  <c r="AH109" i="4" s="1"/>
  <c r="AG88" i="4"/>
  <c r="AG109" i="4" s="1"/>
  <c r="AF88" i="4"/>
  <c r="AF109" i="4" s="1"/>
  <c r="AE88" i="4"/>
  <c r="AE109" i="4" s="1"/>
  <c r="AD88" i="4"/>
  <c r="AD109" i="4" s="1"/>
  <c r="AC88" i="4"/>
  <c r="AC109" i="4" s="1"/>
  <c r="AB88" i="4"/>
  <c r="AB109" i="4" s="1"/>
  <c r="AA88" i="4"/>
  <c r="AA109" i="4" s="1"/>
  <c r="Y88" i="4"/>
  <c r="Y109" i="4" s="1"/>
  <c r="X88" i="4"/>
  <c r="X109" i="4" s="1"/>
  <c r="BF109" i="4" s="1"/>
  <c r="W88" i="4"/>
  <c r="W109" i="4" s="1"/>
  <c r="BE109" i="4" s="1"/>
  <c r="V88" i="4"/>
  <c r="V109" i="4" s="1"/>
  <c r="U88" i="4"/>
  <c r="U109" i="4" s="1"/>
  <c r="T88" i="4"/>
  <c r="T109" i="4" s="1"/>
  <c r="BB109" i="4" s="1"/>
  <c r="S88" i="4"/>
  <c r="S109" i="4" s="1"/>
  <c r="BA109" i="4" s="1"/>
  <c r="R88" i="4"/>
  <c r="R109" i="4" s="1"/>
  <c r="Q88" i="4"/>
  <c r="Q109" i="4" s="1"/>
  <c r="P88" i="4"/>
  <c r="P109" i="4" s="1"/>
  <c r="AX109" i="4" s="1"/>
  <c r="O88" i="4"/>
  <c r="O109" i="4" s="1"/>
  <c r="AW109" i="4" s="1"/>
  <c r="N88" i="4"/>
  <c r="N109" i="4" s="1"/>
  <c r="AV109" i="4" s="1"/>
  <c r="M88" i="4"/>
  <c r="M109" i="4" s="1"/>
  <c r="AU109" i="4" s="1"/>
  <c r="L88" i="4"/>
  <c r="L109" i="4" s="1"/>
  <c r="AT109" i="4" s="1"/>
  <c r="K88" i="4"/>
  <c r="K109" i="4" s="1"/>
  <c r="AS109" i="4" s="1"/>
  <c r="J88" i="4"/>
  <c r="J109" i="4" s="1"/>
  <c r="AR109" i="4" s="1"/>
  <c r="I88" i="4"/>
  <c r="I109" i="4" s="1"/>
  <c r="AQ109" i="4" s="1"/>
  <c r="H88" i="4"/>
  <c r="H109" i="4" s="1"/>
  <c r="AP109" i="4" s="1"/>
  <c r="G88" i="4"/>
  <c r="G109" i="4" s="1"/>
  <c r="AO109" i="4" s="1"/>
  <c r="F88" i="4"/>
  <c r="F109" i="4" s="1"/>
  <c r="AN109" i="4" s="1"/>
  <c r="E88" i="4"/>
  <c r="E109" i="4" s="1"/>
  <c r="AM109" i="4" s="1"/>
  <c r="D88" i="4"/>
  <c r="D109" i="4" s="1"/>
  <c r="AL109" i="4" s="1"/>
  <c r="C88" i="4"/>
  <c r="C109" i="4" s="1"/>
  <c r="AK109" i="4" s="1"/>
  <c r="AM87" i="4"/>
  <c r="AJ87" i="4"/>
  <c r="AJ108" i="4" s="1"/>
  <c r="AJ113" i="4" s="1"/>
  <c r="AI87" i="4"/>
  <c r="AI108" i="4" s="1"/>
  <c r="AI113" i="4" s="1"/>
  <c r="AH87" i="4"/>
  <c r="AH108" i="4" s="1"/>
  <c r="AG87" i="4"/>
  <c r="AG108" i="4" s="1"/>
  <c r="AF87" i="4"/>
  <c r="AF108" i="4" s="1"/>
  <c r="AF113" i="4" s="1"/>
  <c r="AE87" i="4"/>
  <c r="AE108" i="4" s="1"/>
  <c r="AE113" i="4" s="1"/>
  <c r="AD87" i="4"/>
  <c r="AD108" i="4" s="1"/>
  <c r="AC87" i="4"/>
  <c r="AC108" i="4" s="1"/>
  <c r="AB87" i="4"/>
  <c r="AB108" i="4" s="1"/>
  <c r="AB113" i="4" s="1"/>
  <c r="AA87" i="4"/>
  <c r="AA108" i="4" s="1"/>
  <c r="AA113" i="4" s="1"/>
  <c r="Y87" i="4"/>
  <c r="Y108" i="4" s="1"/>
  <c r="X87" i="4"/>
  <c r="X108" i="4" s="1"/>
  <c r="W87" i="4"/>
  <c r="W108" i="4" s="1"/>
  <c r="V87" i="4"/>
  <c r="V108" i="4" s="1"/>
  <c r="U87" i="4"/>
  <c r="U108" i="4" s="1"/>
  <c r="T87" i="4"/>
  <c r="T108" i="4" s="1"/>
  <c r="S87" i="4"/>
  <c r="S108" i="4" s="1"/>
  <c r="R87" i="4"/>
  <c r="R108" i="4" s="1"/>
  <c r="Q87" i="4"/>
  <c r="Q108" i="4" s="1"/>
  <c r="P87" i="4"/>
  <c r="P108" i="4" s="1"/>
  <c r="O87" i="4"/>
  <c r="O108" i="4" s="1"/>
  <c r="N87" i="4"/>
  <c r="N108" i="4" s="1"/>
  <c r="M87" i="4"/>
  <c r="M108" i="4" s="1"/>
  <c r="L87" i="4"/>
  <c r="L108" i="4" s="1"/>
  <c r="K87" i="4"/>
  <c r="K108" i="4" s="1"/>
  <c r="J87" i="4"/>
  <c r="J108" i="4" s="1"/>
  <c r="I87" i="4"/>
  <c r="I108" i="4" s="1"/>
  <c r="H87" i="4"/>
  <c r="H108" i="4" s="1"/>
  <c r="G87" i="4"/>
  <c r="G108" i="4" s="1"/>
  <c r="F87" i="4"/>
  <c r="F108" i="4" s="1"/>
  <c r="E87" i="4"/>
  <c r="E108" i="4" s="1"/>
  <c r="D87" i="4"/>
  <c r="D108" i="4" s="1"/>
  <c r="C87" i="4"/>
  <c r="C108" i="4" s="1"/>
  <c r="AJ85" i="4"/>
  <c r="AI85" i="4"/>
  <c r="AH85" i="4"/>
  <c r="AG85" i="4"/>
  <c r="AF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F84" i="4"/>
  <c r="BE84" i="4"/>
  <c r="BD84" i="4"/>
  <c r="BC84" i="4"/>
  <c r="BB84" i="4"/>
  <c r="BA84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BF83" i="4"/>
  <c r="BE83" i="4"/>
  <c r="BD83" i="4"/>
  <c r="BC83" i="4"/>
  <c r="BB83" i="4"/>
  <c r="BA83" i="4"/>
  <c r="AZ83" i="4"/>
  <c r="AY83" i="4"/>
  <c r="AX83" i="4"/>
  <c r="AW83" i="4"/>
  <c r="AV83" i="4"/>
  <c r="AU83" i="4"/>
  <c r="AT83" i="4"/>
  <c r="AS83" i="4"/>
  <c r="AR83" i="4"/>
  <c r="AQ83" i="4"/>
  <c r="AP83" i="4"/>
  <c r="AO83" i="4"/>
  <c r="AN83" i="4"/>
  <c r="AM83" i="4"/>
  <c r="AL83" i="4"/>
  <c r="AK83" i="4"/>
  <c r="BF82" i="4"/>
  <c r="BE82" i="4"/>
  <c r="BD82" i="4"/>
  <c r="BC82" i="4"/>
  <c r="BB82" i="4"/>
  <c r="BA82" i="4"/>
  <c r="AZ82" i="4"/>
  <c r="AY82" i="4"/>
  <c r="AX82" i="4"/>
  <c r="AW82" i="4"/>
  <c r="AV82" i="4"/>
  <c r="AU82" i="4"/>
  <c r="AT82" i="4"/>
  <c r="AS82" i="4"/>
  <c r="AR82" i="4"/>
  <c r="AQ82" i="4"/>
  <c r="AP82" i="4"/>
  <c r="AO82" i="4"/>
  <c r="AN82" i="4"/>
  <c r="AM82" i="4"/>
  <c r="AL82" i="4"/>
  <c r="AK82" i="4"/>
  <c r="BF81" i="4"/>
  <c r="BE81" i="4"/>
  <c r="BD81" i="4"/>
  <c r="BC81" i="4"/>
  <c r="BB81" i="4"/>
  <c r="BA81" i="4"/>
  <c r="AZ81" i="4"/>
  <c r="AY81" i="4"/>
  <c r="AX81" i="4"/>
  <c r="AW81" i="4"/>
  <c r="AV81" i="4"/>
  <c r="AU81" i="4"/>
  <c r="AT81" i="4"/>
  <c r="AS81" i="4"/>
  <c r="AR81" i="4"/>
  <c r="AQ81" i="4"/>
  <c r="AP81" i="4"/>
  <c r="AO81" i="4"/>
  <c r="AN81" i="4"/>
  <c r="AM81" i="4"/>
  <c r="AL81" i="4"/>
  <c r="AK81" i="4"/>
  <c r="BF80" i="4"/>
  <c r="BF85" i="4" s="1"/>
  <c r="BE80" i="4"/>
  <c r="BD80" i="4"/>
  <c r="BC80" i="4"/>
  <c r="BB80" i="4"/>
  <c r="BB85" i="4" s="1"/>
  <c r="BA80" i="4"/>
  <c r="AZ80" i="4"/>
  <c r="AY80" i="4"/>
  <c r="AX80" i="4"/>
  <c r="AX85" i="4" s="1"/>
  <c r="AW80" i="4"/>
  <c r="AV80" i="4"/>
  <c r="AU80" i="4"/>
  <c r="AT80" i="4"/>
  <c r="AT85" i="4" s="1"/>
  <c r="AS80" i="4"/>
  <c r="AR80" i="4"/>
  <c r="AQ80" i="4"/>
  <c r="AP80" i="4"/>
  <c r="AP85" i="4" s="1"/>
  <c r="AO80" i="4"/>
  <c r="AN80" i="4"/>
  <c r="AM80" i="4"/>
  <c r="AL80" i="4"/>
  <c r="AL85" i="4" s="1"/>
  <c r="AK80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BF73" i="4"/>
  <c r="BF78" i="4" s="1"/>
  <c r="BE73" i="4"/>
  <c r="BE78" i="4" s="1"/>
  <c r="BD73" i="4"/>
  <c r="BC73" i="4"/>
  <c r="BB73" i="4"/>
  <c r="BB78" i="4" s="1"/>
  <c r="BA73" i="4"/>
  <c r="BA78" i="4" s="1"/>
  <c r="AZ73" i="4"/>
  <c r="AY73" i="4"/>
  <c r="AX73" i="4"/>
  <c r="AX78" i="4" s="1"/>
  <c r="AW73" i="4"/>
  <c r="AW78" i="4" s="1"/>
  <c r="AV73" i="4"/>
  <c r="AU73" i="4"/>
  <c r="AT73" i="4"/>
  <c r="AT78" i="4" s="1"/>
  <c r="AS73" i="4"/>
  <c r="AS78" i="4" s="1"/>
  <c r="AR73" i="4"/>
  <c r="AQ73" i="4"/>
  <c r="AP73" i="4"/>
  <c r="AP78" i="4" s="1"/>
  <c r="AO73" i="4"/>
  <c r="AO78" i="4" s="1"/>
  <c r="AN73" i="4"/>
  <c r="AM73" i="4"/>
  <c r="AL73" i="4"/>
  <c r="AL78" i="4" s="1"/>
  <c r="AK73" i="4"/>
  <c r="AK78" i="4" s="1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BF69" i="4"/>
  <c r="BE69" i="4"/>
  <c r="BD69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BF68" i="4"/>
  <c r="BE68" i="4"/>
  <c r="BD68" i="4"/>
  <c r="BC68" i="4"/>
  <c r="BB68" i="4"/>
  <c r="BA68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BF67" i="4"/>
  <c r="BE67" i="4"/>
  <c r="BD67" i="4"/>
  <c r="BC67" i="4"/>
  <c r="BB67" i="4"/>
  <c r="BA67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BF66" i="4"/>
  <c r="BF71" i="4" s="1"/>
  <c r="BE66" i="4"/>
  <c r="BE71" i="4" s="1"/>
  <c r="BD66" i="4"/>
  <c r="BC66" i="4"/>
  <c r="BB66" i="4"/>
  <c r="BB71" i="4" s="1"/>
  <c r="BA66" i="4"/>
  <c r="BA71" i="4" s="1"/>
  <c r="AZ66" i="4"/>
  <c r="AY66" i="4"/>
  <c r="AX66" i="4"/>
  <c r="AX71" i="4" s="1"/>
  <c r="AW66" i="4"/>
  <c r="AW71" i="4" s="1"/>
  <c r="AV66" i="4"/>
  <c r="AU66" i="4"/>
  <c r="AT66" i="4"/>
  <c r="AT71" i="4" s="1"/>
  <c r="AS66" i="4"/>
  <c r="AS71" i="4" s="1"/>
  <c r="AR66" i="4"/>
  <c r="AQ66" i="4"/>
  <c r="AP66" i="4"/>
  <c r="AP71" i="4" s="1"/>
  <c r="AO66" i="4"/>
  <c r="AO71" i="4" s="1"/>
  <c r="AN66" i="4"/>
  <c r="AM66" i="4"/>
  <c r="AL66" i="4"/>
  <c r="AL71" i="4" s="1"/>
  <c r="AK66" i="4"/>
  <c r="AK71" i="4" s="1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BF62" i="4"/>
  <c r="BE62" i="4"/>
  <c r="BD62" i="4"/>
  <c r="BC62" i="4"/>
  <c r="BB62" i="4"/>
  <c r="BA62" i="4"/>
  <c r="AZ62" i="4"/>
  <c r="AY62" i="4"/>
  <c r="AX62" i="4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BF61" i="4"/>
  <c r="BE61" i="4"/>
  <c r="BD61" i="4"/>
  <c r="BC61" i="4"/>
  <c r="BB61" i="4"/>
  <c r="BA61" i="4"/>
  <c r="AZ61" i="4"/>
  <c r="AY61" i="4"/>
  <c r="AX61" i="4"/>
  <c r="AW61" i="4"/>
  <c r="AV61" i="4"/>
  <c r="AU61" i="4"/>
  <c r="AT61" i="4"/>
  <c r="AS61" i="4"/>
  <c r="AR61" i="4"/>
  <c r="AQ61" i="4"/>
  <c r="AP61" i="4"/>
  <c r="AO61" i="4"/>
  <c r="AN61" i="4"/>
  <c r="AM61" i="4"/>
  <c r="AL61" i="4"/>
  <c r="AK61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BF59" i="4"/>
  <c r="BE59" i="4"/>
  <c r="BE64" i="4" s="1"/>
  <c r="BD59" i="4"/>
  <c r="BC59" i="4"/>
  <c r="BB59" i="4"/>
  <c r="BA59" i="4"/>
  <c r="BA64" i="4" s="1"/>
  <c r="AZ59" i="4"/>
  <c r="AY59" i="4"/>
  <c r="AX59" i="4"/>
  <c r="AW59" i="4"/>
  <c r="AW64" i="4" s="1"/>
  <c r="AV59" i="4"/>
  <c r="AU59" i="4"/>
  <c r="AT59" i="4"/>
  <c r="AS59" i="4"/>
  <c r="AS64" i="4" s="1"/>
  <c r="AR59" i="4"/>
  <c r="AQ59" i="4"/>
  <c r="AP59" i="4"/>
  <c r="AO59" i="4"/>
  <c r="AO64" i="4" s="1"/>
  <c r="AN59" i="4"/>
  <c r="AM59" i="4"/>
  <c r="AL59" i="4"/>
  <c r="AK59" i="4"/>
  <c r="AK64" i="4" s="1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BF53" i="4"/>
  <c r="BE53" i="4"/>
  <c r="BD53" i="4"/>
  <c r="BC53" i="4"/>
  <c r="BB53" i="4"/>
  <c r="BA53" i="4"/>
  <c r="AZ53" i="4"/>
  <c r="AY53" i="4"/>
  <c r="AX53" i="4"/>
  <c r="AW53" i="4"/>
  <c r="AV53" i="4"/>
  <c r="AV57" i="4" s="1"/>
  <c r="AU53" i="4"/>
  <c r="AT53" i="4"/>
  <c r="AS53" i="4"/>
  <c r="AR53" i="4"/>
  <c r="AR57" i="4" s="1"/>
  <c r="AQ53" i="4"/>
  <c r="AP53" i="4"/>
  <c r="AO53" i="4"/>
  <c r="AN53" i="4"/>
  <c r="AM53" i="4"/>
  <c r="AL53" i="4"/>
  <c r="AK53" i="4"/>
  <c r="BF52" i="4"/>
  <c r="BF57" i="4" s="1"/>
  <c r="BE52" i="4"/>
  <c r="BD52" i="4"/>
  <c r="BC52" i="4"/>
  <c r="BB52" i="4"/>
  <c r="BB57" i="4" s="1"/>
  <c r="BA52" i="4"/>
  <c r="AZ52" i="4"/>
  <c r="AY52" i="4"/>
  <c r="AX52" i="4"/>
  <c r="AX57" i="4" s="1"/>
  <c r="AW52" i="4"/>
  <c r="AV52" i="4"/>
  <c r="AU52" i="4"/>
  <c r="AT52" i="4"/>
  <c r="AT57" i="4" s="1"/>
  <c r="AS52" i="4"/>
  <c r="AR52" i="4"/>
  <c r="AQ52" i="4"/>
  <c r="AP52" i="4"/>
  <c r="AP57" i="4" s="1"/>
  <c r="AO52" i="4"/>
  <c r="AN52" i="4"/>
  <c r="AM52" i="4"/>
  <c r="AL52" i="4"/>
  <c r="AL57" i="4" s="1"/>
  <c r="AK52" i="4"/>
  <c r="AK57" i="4" s="1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F49" i="4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BF48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BF45" i="4"/>
  <c r="BF50" i="4" s="1"/>
  <c r="BE45" i="4"/>
  <c r="BE50" i="4" s="1"/>
  <c r="BD45" i="4"/>
  <c r="BC45" i="4"/>
  <c r="BB45" i="4"/>
  <c r="BB50" i="4" s="1"/>
  <c r="BA45" i="4"/>
  <c r="BA50" i="4" s="1"/>
  <c r="AZ45" i="4"/>
  <c r="AY45" i="4"/>
  <c r="AX45" i="4"/>
  <c r="AX50" i="4" s="1"/>
  <c r="AW45" i="4"/>
  <c r="AW50" i="4" s="1"/>
  <c r="AV45" i="4"/>
  <c r="AU45" i="4"/>
  <c r="AT45" i="4"/>
  <c r="AT50" i="4" s="1"/>
  <c r="AS45" i="4"/>
  <c r="AS50" i="4" s="1"/>
  <c r="AR45" i="4"/>
  <c r="AQ45" i="4"/>
  <c r="AP45" i="4"/>
  <c r="AP50" i="4" s="1"/>
  <c r="AO45" i="4"/>
  <c r="AO50" i="4" s="1"/>
  <c r="AN45" i="4"/>
  <c r="AM45" i="4"/>
  <c r="AL45" i="4"/>
  <c r="AL50" i="4" s="1"/>
  <c r="AK45" i="4"/>
  <c r="AK50" i="4" s="1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BF38" i="4"/>
  <c r="BF43" i="4" s="1"/>
  <c r="BE38" i="4"/>
  <c r="BE43" i="4" s="1"/>
  <c r="BD38" i="4"/>
  <c r="BC38" i="4"/>
  <c r="BB38" i="4"/>
  <c r="BB43" i="4" s="1"/>
  <c r="BA38" i="4"/>
  <c r="BA43" i="4" s="1"/>
  <c r="AZ38" i="4"/>
  <c r="AY38" i="4"/>
  <c r="AX38" i="4"/>
  <c r="AX43" i="4" s="1"/>
  <c r="AW38" i="4"/>
  <c r="AW43" i="4" s="1"/>
  <c r="AV38" i="4"/>
  <c r="AU38" i="4"/>
  <c r="AT38" i="4"/>
  <c r="AT43" i="4" s="1"/>
  <c r="AS38" i="4"/>
  <c r="AS43" i="4" s="1"/>
  <c r="AR38" i="4"/>
  <c r="AQ38" i="4"/>
  <c r="AP38" i="4"/>
  <c r="AP43" i="4" s="1"/>
  <c r="AO38" i="4"/>
  <c r="AO43" i="4" s="1"/>
  <c r="AN38" i="4"/>
  <c r="AM38" i="4"/>
  <c r="AL38" i="4"/>
  <c r="AL43" i="4" s="1"/>
  <c r="AK38" i="4"/>
  <c r="AK43" i="4" s="1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BF31" i="4"/>
  <c r="BF36" i="4" s="1"/>
  <c r="BE31" i="4"/>
  <c r="BE36" i="4" s="1"/>
  <c r="BD31" i="4"/>
  <c r="BC31" i="4"/>
  <c r="BB31" i="4"/>
  <c r="BB36" i="4" s="1"/>
  <c r="BA31" i="4"/>
  <c r="BA36" i="4" s="1"/>
  <c r="AZ31" i="4"/>
  <c r="AY31" i="4"/>
  <c r="AX31" i="4"/>
  <c r="AX36" i="4" s="1"/>
  <c r="AW31" i="4"/>
  <c r="AW36" i="4" s="1"/>
  <c r="AV31" i="4"/>
  <c r="AU31" i="4"/>
  <c r="AT31" i="4"/>
  <c r="AT36" i="4" s="1"/>
  <c r="AS31" i="4"/>
  <c r="AS36" i="4" s="1"/>
  <c r="AR31" i="4"/>
  <c r="AQ31" i="4"/>
  <c r="AP31" i="4"/>
  <c r="AP36" i="4" s="1"/>
  <c r="AO31" i="4"/>
  <c r="AO36" i="4" s="1"/>
  <c r="AN31" i="4"/>
  <c r="AM31" i="4"/>
  <c r="AL31" i="4"/>
  <c r="AL36" i="4" s="1"/>
  <c r="AK31" i="4"/>
  <c r="AK36" i="4" s="1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BF24" i="4"/>
  <c r="BF29" i="4" s="1"/>
  <c r="BE24" i="4"/>
  <c r="BE29" i="4" s="1"/>
  <c r="BD24" i="4"/>
  <c r="BC24" i="4"/>
  <c r="BB24" i="4"/>
  <c r="BB29" i="4" s="1"/>
  <c r="BA24" i="4"/>
  <c r="BA29" i="4" s="1"/>
  <c r="AZ24" i="4"/>
  <c r="AY24" i="4"/>
  <c r="AX24" i="4"/>
  <c r="AX29" i="4" s="1"/>
  <c r="AW24" i="4"/>
  <c r="AW29" i="4" s="1"/>
  <c r="AV24" i="4"/>
  <c r="AU24" i="4"/>
  <c r="AT24" i="4"/>
  <c r="AT29" i="4" s="1"/>
  <c r="AS24" i="4"/>
  <c r="AS29" i="4" s="1"/>
  <c r="AR24" i="4"/>
  <c r="AQ24" i="4"/>
  <c r="AP24" i="4"/>
  <c r="AP29" i="4" s="1"/>
  <c r="AO24" i="4"/>
  <c r="AO29" i="4" s="1"/>
  <c r="AN24" i="4"/>
  <c r="AM24" i="4"/>
  <c r="AL24" i="4"/>
  <c r="AL29" i="4" s="1"/>
  <c r="AK24" i="4"/>
  <c r="AK29" i="4" s="1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BF17" i="4"/>
  <c r="BF22" i="4" s="1"/>
  <c r="BE17" i="4"/>
  <c r="BE22" i="4" s="1"/>
  <c r="BD17" i="4"/>
  <c r="BC17" i="4"/>
  <c r="BB17" i="4"/>
  <c r="BB22" i="4" s="1"/>
  <c r="BA17" i="4"/>
  <c r="BA22" i="4" s="1"/>
  <c r="AZ17" i="4"/>
  <c r="AY17" i="4"/>
  <c r="AX17" i="4"/>
  <c r="AX22" i="4" s="1"/>
  <c r="AW17" i="4"/>
  <c r="AW22" i="4" s="1"/>
  <c r="AV17" i="4"/>
  <c r="AU17" i="4"/>
  <c r="AT17" i="4"/>
  <c r="AT22" i="4" s="1"/>
  <c r="AS17" i="4"/>
  <c r="AS22" i="4" s="1"/>
  <c r="AR17" i="4"/>
  <c r="AQ17" i="4"/>
  <c r="AP17" i="4"/>
  <c r="AP22" i="4" s="1"/>
  <c r="AO17" i="4"/>
  <c r="AO22" i="4" s="1"/>
  <c r="AN17" i="4"/>
  <c r="AM17" i="4"/>
  <c r="AL17" i="4"/>
  <c r="AL22" i="4" s="1"/>
  <c r="AK17" i="4"/>
  <c r="AK22" i="4" s="1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BF10" i="4"/>
  <c r="BF15" i="4" s="1"/>
  <c r="BE10" i="4"/>
  <c r="BD10" i="4"/>
  <c r="BC10" i="4"/>
  <c r="BC15" i="4" s="1"/>
  <c r="BB10" i="4"/>
  <c r="BB15" i="4" s="1"/>
  <c r="BA10" i="4"/>
  <c r="AZ10" i="4"/>
  <c r="AY10" i="4"/>
  <c r="AY15" i="4" s="1"/>
  <c r="AX10" i="4"/>
  <c r="AX15" i="4" s="1"/>
  <c r="AW10" i="4"/>
  <c r="AV10" i="4"/>
  <c r="AU10" i="4"/>
  <c r="AU15" i="4" s="1"/>
  <c r="AT10" i="4"/>
  <c r="AT15" i="4" s="1"/>
  <c r="AS10" i="4"/>
  <c r="AR10" i="4"/>
  <c r="AQ10" i="4"/>
  <c r="AQ15" i="4" s="1"/>
  <c r="AP10" i="4"/>
  <c r="AP15" i="4" s="1"/>
  <c r="AO10" i="4"/>
  <c r="AO15" i="4" s="1"/>
  <c r="AN10" i="4"/>
  <c r="AM10" i="4"/>
  <c r="AM15" i="4" s="1"/>
  <c r="AL10" i="4"/>
  <c r="AL15" i="4" s="1"/>
  <c r="AK10" i="4"/>
  <c r="AK15" i="4" s="1"/>
  <c r="A9" i="4"/>
  <c r="A16" i="4" s="1"/>
  <c r="A23" i="4" s="1"/>
  <c r="A30" i="4" s="1"/>
  <c r="A37" i="4" s="1"/>
  <c r="A44" i="4" s="1"/>
  <c r="A51" i="4" s="1"/>
  <c r="A58" i="4" s="1"/>
  <c r="A65" i="4" s="1"/>
  <c r="A72" i="4" s="1"/>
  <c r="A79" i="4" s="1"/>
  <c r="A86" i="4" s="1"/>
  <c r="A93" i="4" s="1"/>
  <c r="A100" i="4" s="1"/>
  <c r="A107" i="4" s="1"/>
  <c r="A114" i="4" s="1"/>
  <c r="A121" i="4" s="1"/>
  <c r="A128" i="4" s="1"/>
  <c r="A135" i="4" s="1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BF3" i="4"/>
  <c r="BF8" i="4" s="1"/>
  <c r="BE3" i="4"/>
  <c r="BD3" i="4"/>
  <c r="BC3" i="4"/>
  <c r="BC8" i="4" s="1"/>
  <c r="BB3" i="4"/>
  <c r="BB8" i="4" s="1"/>
  <c r="BA3" i="4"/>
  <c r="AZ3" i="4"/>
  <c r="AY3" i="4"/>
  <c r="AY8" i="4" s="1"/>
  <c r="AX3" i="4"/>
  <c r="AX8" i="4" s="1"/>
  <c r="AW3" i="4"/>
  <c r="AV3" i="4"/>
  <c r="AU3" i="4"/>
  <c r="AU8" i="4" s="1"/>
  <c r="AT3" i="4"/>
  <c r="AT8" i="4" s="1"/>
  <c r="AS3" i="4"/>
  <c r="AR3" i="4"/>
  <c r="AQ3" i="4"/>
  <c r="AQ8" i="4" s="1"/>
  <c r="AP3" i="4"/>
  <c r="AP8" i="4" s="1"/>
  <c r="AO3" i="4"/>
  <c r="AN3" i="4"/>
  <c r="AM3" i="4"/>
  <c r="AM8" i="4" s="1"/>
  <c r="AL3" i="4"/>
  <c r="AL8" i="4" s="1"/>
  <c r="AK3" i="4"/>
  <c r="AN8" i="4" l="1"/>
  <c r="AR8" i="4"/>
  <c r="AV8" i="4"/>
  <c r="AZ8" i="4"/>
  <c r="BD8" i="4"/>
  <c r="AK8" i="4"/>
  <c r="AO8" i="4"/>
  <c r="AS8" i="4"/>
  <c r="AW8" i="4"/>
  <c r="BA8" i="4"/>
  <c r="BE8" i="4"/>
  <c r="AC113" i="4"/>
  <c r="AG113" i="4"/>
  <c r="H111" i="4"/>
  <c r="AP111" i="4" s="1"/>
  <c r="AP90" i="4"/>
  <c r="L111" i="4"/>
  <c r="AT111" i="4" s="1"/>
  <c r="AT90" i="4"/>
  <c r="AL90" i="4"/>
  <c r="AR127" i="4"/>
  <c r="AQ87" i="4"/>
  <c r="AY109" i="4"/>
  <c r="BC109" i="4"/>
  <c r="AY110" i="4"/>
  <c r="BC110" i="4"/>
  <c r="AY111" i="4"/>
  <c r="BC111" i="4"/>
  <c r="AQ91" i="4"/>
  <c r="AN15" i="4"/>
  <c r="AR15" i="4"/>
  <c r="AV15" i="4"/>
  <c r="AZ15" i="4"/>
  <c r="BD15" i="4"/>
  <c r="AM22" i="4"/>
  <c r="AQ22" i="4"/>
  <c r="AU22" i="4"/>
  <c r="AY22" i="4"/>
  <c r="BC22" i="4"/>
  <c r="AM29" i="4"/>
  <c r="AQ29" i="4"/>
  <c r="AU29" i="4"/>
  <c r="AY29" i="4"/>
  <c r="BC29" i="4"/>
  <c r="AM36" i="4"/>
  <c r="AQ36" i="4"/>
  <c r="AU36" i="4"/>
  <c r="AY36" i="4"/>
  <c r="BC36" i="4"/>
  <c r="AM43" i="4"/>
  <c r="AQ43" i="4"/>
  <c r="AU43" i="4"/>
  <c r="AY43" i="4"/>
  <c r="BC43" i="4"/>
  <c r="AM50" i="4"/>
  <c r="AQ50" i="4"/>
  <c r="AU50" i="4"/>
  <c r="AY50" i="4"/>
  <c r="BC50" i="4"/>
  <c r="AM57" i="4"/>
  <c r="AQ57" i="4"/>
  <c r="AU57" i="4"/>
  <c r="AY57" i="4"/>
  <c r="BC57" i="4"/>
  <c r="AM78" i="4"/>
  <c r="AQ78" i="4"/>
  <c r="AU78" i="4"/>
  <c r="AY78" i="4"/>
  <c r="BC78" i="4"/>
  <c r="AM85" i="4"/>
  <c r="AQ85" i="4"/>
  <c r="AU85" i="4"/>
  <c r="AY85" i="4"/>
  <c r="BC85" i="4"/>
  <c r="AK85" i="4"/>
  <c r="AO85" i="4"/>
  <c r="AS85" i="4"/>
  <c r="AW85" i="4"/>
  <c r="BA85" i="4"/>
  <c r="BE85" i="4"/>
  <c r="AU87" i="4"/>
  <c r="AV88" i="4"/>
  <c r="AV110" i="4"/>
  <c r="AZ110" i="4"/>
  <c r="BD110" i="4"/>
  <c r="AS89" i="4"/>
  <c r="AV111" i="4"/>
  <c r="AZ112" i="4"/>
  <c r="BD112" i="4"/>
  <c r="AU91" i="4"/>
  <c r="AK99" i="4"/>
  <c r="AO99" i="4"/>
  <c r="AS99" i="4"/>
  <c r="AW99" i="4"/>
  <c r="BA99" i="4"/>
  <c r="BE99" i="4"/>
  <c r="AK106" i="4"/>
  <c r="AO106" i="4"/>
  <c r="AS106" i="4"/>
  <c r="AW106" i="4"/>
  <c r="BA106" i="4"/>
  <c r="BE106" i="4"/>
  <c r="Z113" i="4"/>
  <c r="AN127" i="4"/>
  <c r="AV127" i="4"/>
  <c r="AZ127" i="4"/>
  <c r="BD127" i="4"/>
  <c r="AN134" i="4"/>
  <c r="AR134" i="4"/>
  <c r="AV134" i="4"/>
  <c r="AZ134" i="4"/>
  <c r="BD134" i="4"/>
  <c r="AS15" i="4"/>
  <c r="AW15" i="4"/>
  <c r="BA15" i="4"/>
  <c r="BE15" i="4"/>
  <c r="AN22" i="4"/>
  <c r="AR22" i="4"/>
  <c r="AV22" i="4"/>
  <c r="AZ22" i="4"/>
  <c r="BD22" i="4"/>
  <c r="AN29" i="4"/>
  <c r="AR29" i="4"/>
  <c r="AV29" i="4"/>
  <c r="AZ29" i="4"/>
  <c r="BD29" i="4"/>
  <c r="AN36" i="4"/>
  <c r="AR36" i="4"/>
  <c r="AV36" i="4"/>
  <c r="AZ36" i="4"/>
  <c r="BD36" i="4"/>
  <c r="AN43" i="4"/>
  <c r="AR43" i="4"/>
  <c r="AV43" i="4"/>
  <c r="AZ43" i="4"/>
  <c r="BD43" i="4"/>
  <c r="AN50" i="4"/>
  <c r="AR50" i="4"/>
  <c r="AV50" i="4"/>
  <c r="AZ50" i="4"/>
  <c r="BD50" i="4"/>
  <c r="AN57" i="4"/>
  <c r="AZ57" i="4"/>
  <c r="BD57" i="4"/>
  <c r="AN64" i="4"/>
  <c r="AR64" i="4"/>
  <c r="AV64" i="4"/>
  <c r="AZ64" i="4"/>
  <c r="BD64" i="4"/>
  <c r="AN78" i="4"/>
  <c r="AR78" i="4"/>
  <c r="AV78" i="4"/>
  <c r="AZ78" i="4"/>
  <c r="BD78" i="4"/>
  <c r="AN85" i="4"/>
  <c r="AR85" i="4"/>
  <c r="AV85" i="4"/>
  <c r="AZ85" i="4"/>
  <c r="BD85" i="4"/>
  <c r="AY91" i="4"/>
  <c r="AL106" i="4"/>
  <c r="AP106" i="4"/>
  <c r="AT106" i="4"/>
  <c r="AX106" i="4"/>
  <c r="BB106" i="4"/>
  <c r="BF106" i="4"/>
  <c r="AK120" i="4"/>
  <c r="AO120" i="4"/>
  <c r="AS120" i="4"/>
  <c r="AW120" i="4"/>
  <c r="BA120" i="4"/>
  <c r="BE120" i="4"/>
  <c r="AK134" i="4"/>
  <c r="AO134" i="4"/>
  <c r="AS134" i="4"/>
  <c r="AW134" i="4"/>
  <c r="BA134" i="4"/>
  <c r="BE134" i="4"/>
  <c r="AL64" i="4"/>
  <c r="AP64" i="4"/>
  <c r="AT64" i="4"/>
  <c r="AX64" i="4"/>
  <c r="BB64" i="4"/>
  <c r="BF64" i="4"/>
  <c r="AM71" i="4"/>
  <c r="AQ71" i="4"/>
  <c r="AU71" i="4"/>
  <c r="AY71" i="4"/>
  <c r="BC71" i="4"/>
  <c r="AO57" i="4"/>
  <c r="AS57" i="4"/>
  <c r="AW57" i="4"/>
  <c r="BA57" i="4"/>
  <c r="BE57" i="4"/>
  <c r="AM64" i="4"/>
  <c r="AQ64" i="4"/>
  <c r="AU64" i="4"/>
  <c r="AY64" i="4"/>
  <c r="BC64" i="4"/>
  <c r="AN71" i="4"/>
  <c r="AR71" i="4"/>
  <c r="AV71" i="4"/>
  <c r="AZ71" i="4"/>
  <c r="BD71" i="4"/>
  <c r="E113" i="4"/>
  <c r="AM108" i="4"/>
  <c r="AM113" i="4" s="1"/>
  <c r="AQ108" i="4"/>
  <c r="AQ113" i="4" s="1"/>
  <c r="I113" i="4"/>
  <c r="AU108" i="4"/>
  <c r="AU113" i="4" s="1"/>
  <c r="M113" i="4"/>
  <c r="Q113" i="4"/>
  <c r="AY108" i="4"/>
  <c r="U113" i="4"/>
  <c r="BC108" i="4"/>
  <c r="Y113" i="4"/>
  <c r="AD113" i="4"/>
  <c r="AH113" i="4"/>
  <c r="AL87" i="4"/>
  <c r="AP87" i="4"/>
  <c r="AT87" i="4"/>
  <c r="AX87" i="4"/>
  <c r="BB87" i="4"/>
  <c r="BF87" i="4"/>
  <c r="AZ109" i="4"/>
  <c r="BD109" i="4"/>
  <c r="AM88" i="4"/>
  <c r="AM92" i="4" s="1"/>
  <c r="AQ88" i="4"/>
  <c r="AU88" i="4"/>
  <c r="AY88" i="4"/>
  <c r="BC88" i="4"/>
  <c r="AW110" i="4"/>
  <c r="BA110" i="4"/>
  <c r="BE110" i="4"/>
  <c r="AN89" i="4"/>
  <c r="AR89" i="4"/>
  <c r="AV89" i="4"/>
  <c r="AZ89" i="4"/>
  <c r="BD89" i="4"/>
  <c r="AX111" i="4"/>
  <c r="BB111" i="4"/>
  <c r="BF111" i="4"/>
  <c r="AK90" i="4"/>
  <c r="AO90" i="4"/>
  <c r="AS90" i="4"/>
  <c r="AW90" i="4"/>
  <c r="BA90" i="4"/>
  <c r="BE90" i="4"/>
  <c r="AY112" i="4"/>
  <c r="BC112" i="4"/>
  <c r="AL91" i="4"/>
  <c r="AP91" i="4"/>
  <c r="AT91" i="4"/>
  <c r="AX91" i="4"/>
  <c r="BB91" i="4"/>
  <c r="BF91" i="4"/>
  <c r="F92" i="4"/>
  <c r="J92" i="4"/>
  <c r="N92" i="4"/>
  <c r="R92" i="4"/>
  <c r="V92" i="4"/>
  <c r="AD92" i="4"/>
  <c r="AH92" i="4"/>
  <c r="F113" i="4"/>
  <c r="AN108" i="4"/>
  <c r="AN113" i="4" s="1"/>
  <c r="AR108" i="4"/>
  <c r="AR113" i="4" s="1"/>
  <c r="J113" i="4"/>
  <c r="AV108" i="4"/>
  <c r="AV113" i="4" s="1"/>
  <c r="N113" i="4"/>
  <c r="AZ108" i="4"/>
  <c r="R113" i="4"/>
  <c r="V113" i="4"/>
  <c r="BD108" i="4"/>
  <c r="AY87" i="4"/>
  <c r="BC87" i="4"/>
  <c r="AZ88" i="4"/>
  <c r="BD88" i="4"/>
  <c r="AW89" i="4"/>
  <c r="BA89" i="4"/>
  <c r="BE89" i="4"/>
  <c r="AX90" i="4"/>
  <c r="BB90" i="4"/>
  <c r="BF90" i="4"/>
  <c r="C92" i="4"/>
  <c r="G92" i="4"/>
  <c r="K92" i="4"/>
  <c r="O92" i="4"/>
  <c r="S92" i="4"/>
  <c r="W92" i="4"/>
  <c r="AA92" i="4"/>
  <c r="AE92" i="4"/>
  <c r="AI92" i="4"/>
  <c r="C113" i="4"/>
  <c r="AK108" i="4"/>
  <c r="AK113" i="4" s="1"/>
  <c r="G113" i="4"/>
  <c r="AO108" i="4"/>
  <c r="AO113" i="4" s="1"/>
  <c r="K113" i="4"/>
  <c r="AS108" i="4"/>
  <c r="AS113" i="4" s="1"/>
  <c r="O113" i="4"/>
  <c r="AW108" i="4"/>
  <c r="S113" i="4"/>
  <c r="BA108" i="4"/>
  <c r="W113" i="4"/>
  <c r="BE108" i="4"/>
  <c r="AN87" i="4"/>
  <c r="AR87" i="4"/>
  <c r="AV87" i="4"/>
  <c r="AZ87" i="4"/>
  <c r="BD87" i="4"/>
  <c r="AK88" i="4"/>
  <c r="AO88" i="4"/>
  <c r="AS88" i="4"/>
  <c r="AW88" i="4"/>
  <c r="BA88" i="4"/>
  <c r="BE88" i="4"/>
  <c r="AL89" i="4"/>
  <c r="AP89" i="4"/>
  <c r="AT89" i="4"/>
  <c r="AX89" i="4"/>
  <c r="BB89" i="4"/>
  <c r="BF89" i="4"/>
  <c r="AZ111" i="4"/>
  <c r="BD111" i="4"/>
  <c r="AM90" i="4"/>
  <c r="AQ90" i="4"/>
  <c r="AU90" i="4"/>
  <c r="AY90" i="4"/>
  <c r="BC90" i="4"/>
  <c r="AW112" i="4"/>
  <c r="BA112" i="4"/>
  <c r="BE112" i="4"/>
  <c r="AN91" i="4"/>
  <c r="AR91" i="4"/>
  <c r="AV91" i="4"/>
  <c r="AZ91" i="4"/>
  <c r="BD91" i="4"/>
  <c r="D92" i="4"/>
  <c r="H92" i="4"/>
  <c r="L92" i="4"/>
  <c r="P92" i="4"/>
  <c r="T92" i="4"/>
  <c r="X92" i="4"/>
  <c r="AB92" i="4"/>
  <c r="AF92" i="4"/>
  <c r="AJ92" i="4"/>
  <c r="D113" i="4"/>
  <c r="AL108" i="4"/>
  <c r="AL113" i="4" s="1"/>
  <c r="AP108" i="4"/>
  <c r="AP113" i="4" s="1"/>
  <c r="H113" i="4"/>
  <c r="AT108" i="4"/>
  <c r="AT113" i="4" s="1"/>
  <c r="P113" i="4"/>
  <c r="AX108" i="4"/>
  <c r="AX113" i="4" s="1"/>
  <c r="T113" i="4"/>
  <c r="BB108" i="4"/>
  <c r="BB113" i="4" s="1"/>
  <c r="BF108" i="4"/>
  <c r="BF113" i="4" s="1"/>
  <c r="X113" i="4"/>
  <c r="AK87" i="4"/>
  <c r="AO87" i="4"/>
  <c r="AO92" i="4" s="1"/>
  <c r="AS87" i="4"/>
  <c r="AW87" i="4"/>
  <c r="BA87" i="4"/>
  <c r="BE87" i="4"/>
  <c r="BE92" i="4" s="1"/>
  <c r="AL88" i="4"/>
  <c r="AP88" i="4"/>
  <c r="AT88" i="4"/>
  <c r="AX88" i="4"/>
  <c r="BB88" i="4"/>
  <c r="BF88" i="4"/>
  <c r="AM89" i="4"/>
  <c r="AQ89" i="4"/>
  <c r="AU89" i="4"/>
  <c r="AY89" i="4"/>
  <c r="BC89" i="4"/>
  <c r="AN90" i="4"/>
  <c r="AR90" i="4"/>
  <c r="AV90" i="4"/>
  <c r="AZ90" i="4"/>
  <c r="BD90" i="4"/>
  <c r="AK91" i="4"/>
  <c r="AO91" i="4"/>
  <c r="AS91" i="4"/>
  <c r="AW91" i="4"/>
  <c r="BA91" i="4"/>
  <c r="BE91" i="4"/>
  <c r="E92" i="4"/>
  <c r="I92" i="4"/>
  <c r="M92" i="4"/>
  <c r="Q92" i="4"/>
  <c r="U92" i="4"/>
  <c r="Y92" i="4"/>
  <c r="AC92" i="4"/>
  <c r="AG92" i="4"/>
  <c r="AL99" i="4"/>
  <c r="AP99" i="4"/>
  <c r="AT99" i="4"/>
  <c r="AX99" i="4"/>
  <c r="BB99" i="4"/>
  <c r="BF99" i="4"/>
  <c r="AN120" i="4"/>
  <c r="AR120" i="4"/>
  <c r="AV120" i="4"/>
  <c r="AZ120" i="4"/>
  <c r="BD120" i="4"/>
  <c r="AL127" i="4"/>
  <c r="AP127" i="4"/>
  <c r="AT127" i="4"/>
  <c r="AX127" i="4"/>
  <c r="AM134" i="4"/>
  <c r="AQ134" i="4"/>
  <c r="AU134" i="4"/>
  <c r="AY134" i="4"/>
  <c r="BC134" i="4"/>
  <c r="L113" i="4" l="1"/>
  <c r="AU92" i="4"/>
  <c r="BE113" i="4"/>
  <c r="AW113" i="4"/>
  <c r="AQ92" i="4"/>
  <c r="AS92" i="4"/>
  <c r="AZ92" i="4"/>
  <c r="BF92" i="4"/>
  <c r="AP92" i="4"/>
  <c r="AV92" i="4"/>
  <c r="BC92" i="4"/>
  <c r="BB92" i="4"/>
  <c r="AL92" i="4"/>
  <c r="BC113" i="4"/>
  <c r="BA92" i="4"/>
  <c r="AK92" i="4"/>
  <c r="AR92" i="4"/>
  <c r="BA113" i="4"/>
  <c r="AY92" i="4"/>
  <c r="AZ113" i="4"/>
  <c r="AX92" i="4"/>
  <c r="AW92" i="4"/>
  <c r="BD92" i="4"/>
  <c r="AN92" i="4"/>
  <c r="BD113" i="4"/>
  <c r="AT92" i="4"/>
  <c r="AY113" i="4"/>
  <c r="E118" i="3" l="1"/>
  <c r="D118" i="3"/>
  <c r="C118" i="3"/>
  <c r="E111" i="3"/>
  <c r="D111" i="3"/>
  <c r="C111" i="3"/>
  <c r="E104" i="3"/>
  <c r="D104" i="3"/>
  <c r="C104" i="3"/>
  <c r="E97" i="3"/>
  <c r="D97" i="3"/>
  <c r="C97" i="3"/>
  <c r="E89" i="3"/>
  <c r="D89" i="3"/>
  <c r="C89" i="3"/>
  <c r="E82" i="3"/>
  <c r="D82" i="3"/>
  <c r="C82" i="3"/>
  <c r="E75" i="3"/>
  <c r="D75" i="3"/>
  <c r="C75" i="3"/>
  <c r="E68" i="3"/>
  <c r="D68" i="3"/>
  <c r="C68" i="3"/>
  <c r="E59" i="3"/>
  <c r="D59" i="3"/>
  <c r="C59" i="3"/>
  <c r="E51" i="3"/>
  <c r="D51" i="3"/>
  <c r="C51" i="3"/>
  <c r="E44" i="3"/>
  <c r="D44" i="3"/>
  <c r="C44" i="3"/>
  <c r="E37" i="3"/>
  <c r="D37" i="3"/>
  <c r="C37" i="3"/>
  <c r="E30" i="3"/>
  <c r="D30" i="3"/>
  <c r="C30" i="3"/>
  <c r="D23" i="3"/>
  <c r="E23" i="3"/>
  <c r="C23" i="3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</calcChain>
</file>

<file path=xl/sharedStrings.xml><?xml version="1.0" encoding="utf-8"?>
<sst xmlns="http://schemas.openxmlformats.org/spreadsheetml/2006/main" count="373" uniqueCount="91">
  <si>
    <t>Description</t>
  </si>
  <si>
    <t>Notes</t>
  </si>
  <si>
    <t>b. For bad debt expense cost tracking, provide, on a monthly basis:</t>
  </si>
  <si>
    <t>1. reported revenues,</t>
  </si>
  <si>
    <t>2. accounts receivable,</t>
  </si>
  <si>
    <t>3. gross accounts receivable write-offs, and</t>
  </si>
  <si>
    <t>4. accounts receivable recoveries to track basic information surrounding bad debt costs.</t>
  </si>
  <si>
    <t>c. Financial health information, including:</t>
  </si>
  <si>
    <t>1. any increase, or requested increase, to bank lines of credit;</t>
  </si>
  <si>
    <t>3. capital markets access; and</t>
  </si>
  <si>
    <t>4. credit rating agency actions.</t>
  </si>
  <si>
    <t>d. Customer-specific data, including:</t>
  </si>
  <si>
    <t>1. Number of customers, by customer class;</t>
  </si>
  <si>
    <t>2. Number of customers, by customer class, disconnected during the period;</t>
  </si>
  <si>
    <t>3. Number of customers, by customer class, receiving disconnection notices during the period;</t>
  </si>
  <si>
    <t>4. Number of customers, by customer class, reconnected during the period;</t>
  </si>
  <si>
    <t>6. Number of customers, by customer class, assessed credit card fees or charges during the period;</t>
  </si>
  <si>
    <t>7. Number of customers, by customer class, assessed late payment fees or charges during the period;</t>
  </si>
  <si>
    <t>8. Number of customers, by customer class, taking service at the beginning of the period under existing deferred payment arrangements;</t>
  </si>
  <si>
    <t>9. Number of customers by customer class, completing deferred payment arrangements during the period;</t>
  </si>
  <si>
    <t>10. Number of customers, by customer class, enrolling in new deferred payment arrangements during the period;</t>
  </si>
  <si>
    <t>11. Number of customers, by customer class, renegotiating deferred payment arrangements during the period;</t>
  </si>
  <si>
    <t>12. Number of customers taking service at the beginning of the period under existing hardship protections;</t>
  </si>
  <si>
    <t>13. Number of customers completing hardship protections during the period;</t>
  </si>
  <si>
    <t>14. Number of customers enrolling in new hardship protections during the period;</t>
  </si>
  <si>
    <t>15. Number of customers, by customer class, completing an AMP program during the period;</t>
  </si>
  <si>
    <t>16. Number of customers, by customer class, enrolling in an AMP program program during the period;</t>
  </si>
  <si>
    <t>17. Number of customers, by customer class, re-enrolling in an AMP  program during the period</t>
  </si>
  <si>
    <t>18. Number of customers, by customer class, dropping off an AMP program during the period;</t>
  </si>
  <si>
    <t>19. Number of customers enrolling in the low-income discount rate program during the period;</t>
  </si>
  <si>
    <t>20. Number of customers dropping off the low-income discount rate program during the period;</t>
  </si>
  <si>
    <t>21. Number of by customers, by customer class, with required deposits with the company at the beginning of the period;</t>
  </si>
  <si>
    <t>22. Number of customers, by customer class, required to submit new deposits or increased deposits during the period;</t>
  </si>
  <si>
    <t>23. Number of customers, by customer class, whose required deposits were reduced in part or foregone during the period; and</t>
  </si>
  <si>
    <t>a. Continue providing the monthly data contained in the arrearage spreadsheets, as well as any additional data that may provide insight into lost revenues.</t>
  </si>
  <si>
    <t>Line No.</t>
  </si>
  <si>
    <t>Debt, Dividends, Credit Agency items are provided as part of merger settlement compliance filings in DPU 15-26</t>
  </si>
  <si>
    <t>2. any issuance of dividends, plans to issue dividends, increase in dividend amounts, and plans to increase dividend amounts;</t>
  </si>
  <si>
    <t>Residential</t>
  </si>
  <si>
    <t>Low Income Residential</t>
  </si>
  <si>
    <t>Small C&amp;I</t>
  </si>
  <si>
    <t>Medium C&amp;I</t>
  </si>
  <si>
    <t>Large C&amp;I</t>
  </si>
  <si>
    <t>Total</t>
  </si>
  <si>
    <t>See DPU 20-58</t>
  </si>
  <si>
    <t>Lines 73-78</t>
  </si>
  <si>
    <t>Lines 59-64</t>
  </si>
  <si>
    <t>Lines 3-8</t>
  </si>
  <si>
    <t>Lines 122-127</t>
  </si>
  <si>
    <t>filed in docket DPU 20-58</t>
  </si>
  <si>
    <t>See DPU 15-26</t>
  </si>
  <si>
    <t>NA</t>
  </si>
  <si>
    <t>Dec Covid moratorium non protected heating and non heating accounts were slowly released back into dunning.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</si>
  <si>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</si>
  <si>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</si>
  <si>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</si>
  <si>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</si>
  <si>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</si>
  <si>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</si>
  <si>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</si>
  <si>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</si>
  <si>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</si>
  <si>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</si>
  <si>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</si>
  <si>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</si>
  <si>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</si>
  <si>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</si>
  <si>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</si>
  <si>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</si>
  <si>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</si>
  <si>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</si>
  <si>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</si>
  <si>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</si>
  <si>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</si>
  <si>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</si>
  <si>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</si>
  <si>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</si>
  <si>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</si>
  <si>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</si>
  <si>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</si>
  <si>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</si>
  <si>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</si>
  <si>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</si>
  <si>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</si>
  <si>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</si>
  <si>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</si>
  <si>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</si>
  <si>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</si>
  <si>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</si>
  <si>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</si>
  <si>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Q4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</si>
</sst>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dashed">
        <color auto="1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</borders>
  <cellStyleXfs count="112">
    <xf numFmtId="0" fontId="0" fillId="0" borderId="0"/>
    <xf numFmtId="44" fontId="1" fillId="0" borderId="0" applyFont="0" applyFill="0" applyBorder="0" applyAlignment="0" applyProtection="0"/>
    <xf numFmtId="0" fontId="2" fillId="2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0" fillId="22" borderId="0" applyNumberFormat="0" applyBorder="0" applyAlignment="0" applyProtection="0"/>
    <xf numFmtId="0" fontId="12" fillId="20" borderId="0" applyNumberFormat="0" applyBorder="0" applyAlignment="0" applyProtection="0"/>
    <xf numFmtId="0" fontId="13" fillId="23" borderId="36" applyNumberFormat="0" applyAlignment="0" applyProtection="0"/>
    <xf numFmtId="0" fontId="14" fillId="15" borderId="37" applyNumberFormat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1" fillId="13" borderId="0" applyNumberFormat="0" applyBorder="0" applyAlignment="0" applyProtection="0"/>
    <xf numFmtId="0" fontId="16" fillId="0" borderId="38" applyNumberFormat="0" applyFill="0" applyAlignment="0" applyProtection="0"/>
    <xf numFmtId="0" fontId="17" fillId="0" borderId="39" applyNumberFormat="0" applyFill="0" applyAlignment="0" applyProtection="0"/>
    <xf numFmtId="0" fontId="18" fillId="0" borderId="40" applyNumberFormat="0" applyFill="0" applyAlignment="0" applyProtection="0"/>
    <xf numFmtId="0" fontId="18" fillId="0" borderId="0" applyNumberFormat="0" applyFill="0" applyBorder="0" applyAlignment="0" applyProtection="0"/>
    <xf numFmtId="0" fontId="19" fillId="21" borderId="36" applyNumberFormat="0" applyAlignment="0" applyProtection="0"/>
    <xf numFmtId="0" fontId="20" fillId="0" borderId="41" applyNumberFormat="0" applyFill="0" applyAlignment="0" applyProtection="0"/>
    <xf numFmtId="0" fontId="20" fillId="21" borderId="0" applyNumberFormat="0" applyBorder="0" applyAlignment="0" applyProtection="0"/>
    <xf numFmtId="0" fontId="3" fillId="20" borderId="36" applyNumberFormat="0" applyFont="0" applyAlignment="0" applyProtection="0"/>
    <xf numFmtId="0" fontId="21" fillId="23" borderId="42" applyNumberFormat="0" applyAlignment="0" applyProtection="0"/>
    <xf numFmtId="4" fontId="3" fillId="27" borderId="36" applyNumberFormat="0" applyProtection="0">
      <alignment vertical="center"/>
    </xf>
    <xf numFmtId="4" fontId="24" fillId="28" borderId="36" applyNumberFormat="0" applyProtection="0">
      <alignment vertical="center"/>
    </xf>
    <xf numFmtId="4" fontId="3" fillId="28" borderId="36" applyNumberFormat="0" applyProtection="0">
      <alignment horizontal="left" vertical="center" indent="1"/>
    </xf>
    <xf numFmtId="0" fontId="7" fillId="27" borderId="43" applyNumberFormat="0" applyProtection="0">
      <alignment horizontal="left" vertical="top" indent="1"/>
    </xf>
    <xf numFmtId="4" fontId="3" fillId="29" borderId="36" applyNumberFormat="0" applyProtection="0">
      <alignment horizontal="left" vertical="center" indent="1"/>
    </xf>
    <xf numFmtId="4" fontId="3" fillId="30" borderId="36" applyNumberFormat="0" applyProtection="0">
      <alignment horizontal="right" vertical="center"/>
    </xf>
    <xf numFmtId="4" fontId="3" fillId="31" borderId="36" applyNumberFormat="0" applyProtection="0">
      <alignment horizontal="right" vertical="center"/>
    </xf>
    <xf numFmtId="4" fontId="3" fillId="32" borderId="44" applyNumberFormat="0" applyProtection="0">
      <alignment horizontal="right" vertical="center"/>
    </xf>
    <xf numFmtId="4" fontId="3" fillId="33" borderId="36" applyNumberFormat="0" applyProtection="0">
      <alignment horizontal="right" vertical="center"/>
    </xf>
    <xf numFmtId="4" fontId="3" fillId="34" borderId="36" applyNumberFormat="0" applyProtection="0">
      <alignment horizontal="right" vertical="center"/>
    </xf>
    <xf numFmtId="4" fontId="3" fillId="35" borderId="36" applyNumberFormat="0" applyProtection="0">
      <alignment horizontal="right" vertical="center"/>
    </xf>
    <xf numFmtId="4" fontId="3" fillId="36" borderId="36" applyNumberFormat="0" applyProtection="0">
      <alignment horizontal="right" vertical="center"/>
    </xf>
    <xf numFmtId="4" fontId="3" fillId="37" borderId="36" applyNumberFormat="0" applyProtection="0">
      <alignment horizontal="right" vertical="center"/>
    </xf>
    <xf numFmtId="4" fontId="3" fillId="38" borderId="36" applyNumberFormat="0" applyProtection="0">
      <alignment horizontal="right" vertical="center"/>
    </xf>
    <xf numFmtId="4" fontId="3" fillId="39" borderId="44" applyNumberFormat="0" applyProtection="0">
      <alignment horizontal="left" vertical="center" indent="1"/>
    </xf>
    <xf numFmtId="4" fontId="6" fillId="40" borderId="44" applyNumberFormat="0" applyProtection="0">
      <alignment horizontal="left" vertical="center" indent="1"/>
    </xf>
    <xf numFmtId="4" fontId="6" fillId="40" borderId="44" applyNumberFormat="0" applyProtection="0">
      <alignment horizontal="left" vertical="center" indent="1"/>
    </xf>
    <xf numFmtId="4" fontId="3" fillId="41" borderId="36" applyNumberFormat="0" applyProtection="0">
      <alignment horizontal="right" vertical="center"/>
    </xf>
    <xf numFmtId="4" fontId="3" fillId="42" borderId="44" applyNumberFormat="0" applyProtection="0">
      <alignment horizontal="left" vertical="center" indent="1"/>
    </xf>
    <xf numFmtId="4" fontId="3" fillId="41" borderId="44" applyNumberFormat="0" applyProtection="0">
      <alignment horizontal="left" vertical="center" indent="1"/>
    </xf>
    <xf numFmtId="0" fontId="3" fillId="43" borderId="36" applyNumberFormat="0" applyProtection="0">
      <alignment horizontal="left" vertical="center" indent="1"/>
    </xf>
    <xf numFmtId="0" fontId="3" fillId="40" borderId="43" applyNumberFormat="0" applyProtection="0">
      <alignment horizontal="left" vertical="top" indent="1"/>
    </xf>
    <xf numFmtId="0" fontId="3" fillId="44" borderId="36" applyNumberFormat="0" applyProtection="0">
      <alignment horizontal="left" vertical="center" indent="1"/>
    </xf>
    <xf numFmtId="0" fontId="3" fillId="41" borderId="43" applyNumberFormat="0" applyProtection="0">
      <alignment horizontal="left" vertical="top" indent="1"/>
    </xf>
    <xf numFmtId="0" fontId="3" fillId="45" borderId="36" applyNumberFormat="0" applyProtection="0">
      <alignment horizontal="left" vertical="center" indent="1"/>
    </xf>
    <xf numFmtId="0" fontId="3" fillId="45" borderId="43" applyNumberFormat="0" applyProtection="0">
      <alignment horizontal="left" vertical="top" indent="1"/>
    </xf>
    <xf numFmtId="0" fontId="3" fillId="42" borderId="36" applyNumberFormat="0" applyProtection="0">
      <alignment horizontal="left" vertical="center" indent="1"/>
    </xf>
    <xf numFmtId="0" fontId="3" fillId="42" borderId="43" applyNumberFormat="0" applyProtection="0">
      <alignment horizontal="left" vertical="top" indent="1"/>
    </xf>
    <xf numFmtId="0" fontId="3" fillId="46" borderId="45" applyNumberFormat="0">
      <protection locked="0"/>
    </xf>
    <xf numFmtId="0" fontId="4" fillId="40" borderId="46" applyBorder="0"/>
    <xf numFmtId="4" fontId="5" fillId="47" borderId="43" applyNumberFormat="0" applyProtection="0">
      <alignment vertical="center"/>
    </xf>
    <xf numFmtId="4" fontId="24" fillId="48" borderId="5" applyNumberFormat="0" applyProtection="0">
      <alignment vertical="center"/>
    </xf>
    <xf numFmtId="4" fontId="5" fillId="43" borderId="43" applyNumberFormat="0" applyProtection="0">
      <alignment horizontal="left" vertical="center" indent="1"/>
    </xf>
    <xf numFmtId="0" fontId="5" fillId="47" borderId="43" applyNumberFormat="0" applyProtection="0">
      <alignment horizontal="left" vertical="top" indent="1"/>
    </xf>
    <xf numFmtId="4" fontId="3" fillId="0" borderId="36" applyNumberFormat="0" applyProtection="0">
      <alignment horizontal="right" vertical="center"/>
    </xf>
    <xf numFmtId="4" fontId="24" fillId="49" borderId="36" applyNumberFormat="0" applyProtection="0">
      <alignment horizontal="right" vertical="center"/>
    </xf>
    <xf numFmtId="4" fontId="3" fillId="29" borderId="36" applyNumberFormat="0" applyProtection="0">
      <alignment horizontal="left" vertical="center" indent="1"/>
    </xf>
    <xf numFmtId="0" fontId="5" fillId="41" borderId="43" applyNumberFormat="0" applyProtection="0">
      <alignment horizontal="left" vertical="top" indent="1"/>
    </xf>
    <xf numFmtId="4" fontId="8" fillId="50" borderId="44" applyNumberFormat="0" applyProtection="0">
      <alignment horizontal="left" vertical="center" indent="1"/>
    </xf>
    <xf numFmtId="0" fontId="3" fillId="51" borderId="5"/>
    <xf numFmtId="4" fontId="9" fillId="46" borderId="3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15" fillId="0" borderId="47" applyNumberFormat="0" applyFill="0" applyAlignment="0" applyProtection="0"/>
    <xf numFmtId="0" fontId="23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9" xfId="0" applyFill="1" applyBorder="1" applyAlignment="1">
      <alignment horizontal="left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 indent="2"/>
    </xf>
    <xf numFmtId="0" fontId="0" fillId="0" borderId="8" xfId="0" applyFill="1" applyBorder="1" applyAlignment="1">
      <alignment horizontal="left" wrapText="1" indent="2"/>
    </xf>
    <xf numFmtId="0" fontId="0" fillId="0" borderId="10" xfId="0" applyFill="1" applyBorder="1" applyAlignment="1">
      <alignment horizontal="left" wrapText="1" indent="2"/>
    </xf>
    <xf numFmtId="0" fontId="0" fillId="0" borderId="5" xfId="0" applyFill="1" applyBorder="1" applyAlignment="1">
      <alignment horizontal="center" wrapText="1"/>
    </xf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0" fillId="0" borderId="0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/>
    </xf>
    <xf numFmtId="17" fontId="0" fillId="0" borderId="7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left" wrapText="1"/>
    </xf>
    <xf numFmtId="0" fontId="0" fillId="0" borderId="14" xfId="0" applyFill="1" applyBorder="1" applyAlignment="1">
      <alignment horizontal="center" wrapText="1"/>
    </xf>
    <xf numFmtId="0" fontId="0" fillId="0" borderId="12" xfId="0" applyFill="1" applyBorder="1" applyAlignment="1">
      <alignment horizontal="left" wrapText="1"/>
    </xf>
    <xf numFmtId="0" fontId="0" fillId="0" borderId="15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right" wrapText="1" indent="2"/>
    </xf>
    <xf numFmtId="0" fontId="0" fillId="0" borderId="26" xfId="0" applyFill="1" applyBorder="1" applyAlignment="1">
      <alignment horizontal="center" wrapText="1"/>
    </xf>
    <xf numFmtId="0" fontId="0" fillId="0" borderId="27" xfId="0" applyFill="1" applyBorder="1" applyAlignment="1">
      <alignment horizontal="right" wrapText="1" indent="2"/>
    </xf>
    <xf numFmtId="0" fontId="0" fillId="0" borderId="29" xfId="0" applyFill="1" applyBorder="1" applyAlignment="1">
      <alignment horizontal="center" wrapText="1"/>
    </xf>
    <xf numFmtId="0" fontId="0" fillId="0" borderId="30" xfId="0" applyFill="1" applyBorder="1" applyAlignment="1">
      <alignment horizontal="right" wrapText="1" indent="2"/>
    </xf>
    <xf numFmtId="0" fontId="0" fillId="0" borderId="32" xfId="0" applyFill="1" applyBorder="1" applyAlignment="1">
      <alignment horizontal="center" wrapText="1"/>
    </xf>
    <xf numFmtId="0" fontId="0" fillId="0" borderId="21" xfId="0" applyFill="1" applyBorder="1" applyAlignment="1">
      <alignment horizontal="left" wrapText="1" indent="2"/>
    </xf>
    <xf numFmtId="0" fontId="0" fillId="0" borderId="33" xfId="0" applyFill="1" applyBorder="1" applyAlignment="1">
      <alignment horizontal="left" wrapText="1" indent="2"/>
    </xf>
    <xf numFmtId="0" fontId="0" fillId="0" borderId="34" xfId="0" applyFill="1" applyBorder="1" applyAlignment="1">
      <alignment horizontal="center" wrapText="1"/>
    </xf>
    <xf numFmtId="0" fontId="0" fillId="0" borderId="35" xfId="0" applyFill="1" applyBorder="1" applyAlignment="1">
      <alignment horizontal="center" wrapText="1"/>
    </xf>
    <xf numFmtId="37" fontId="0" fillId="0" borderId="28" xfId="111" applyNumberFormat="1" applyFont="1" applyFill="1" applyBorder="1" applyAlignment="1">
      <alignment horizontal="center" wrapText="1"/>
    </xf>
    <xf numFmtId="37" fontId="0" fillId="0" borderId="22" xfId="111" applyNumberFormat="1" applyFont="1" applyFill="1" applyBorder="1" applyAlignment="1">
      <alignment horizontal="center" wrapText="1"/>
    </xf>
    <xf numFmtId="5" fontId="0" fillId="0" borderId="5" xfId="1" applyNumberFormat="1" applyFont="1" applyFill="1" applyBorder="1" applyAlignment="1">
      <alignment horizontal="center" wrapText="1"/>
    </xf>
    <xf numFmtId="5" fontId="0" fillId="0" borderId="11" xfId="1" applyNumberFormat="1" applyFont="1" applyFill="1" applyBorder="1" applyAlignment="1">
      <alignment horizontal="center" wrapText="1"/>
    </xf>
    <xf numFmtId="37" fontId="0" fillId="0" borderId="31" xfId="111" applyNumberFormat="1" applyFont="1" applyFill="1" applyBorder="1" applyAlignment="1">
      <alignment horizontal="center" wrapText="1"/>
    </xf>
    <xf numFmtId="37" fontId="0" fillId="0" borderId="25" xfId="111" applyNumberFormat="1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5" fillId="0" borderId="0" xfId="0" applyFont="1"/>
    <xf numFmtId="0" fontId="29" fillId="0" borderId="51" xfId="0" applyFont="1" applyBorder="1" applyAlignment="1" applyProtection="1">
      <alignment horizontal="center" vertical="center"/>
      <protection locked="0"/>
    </xf>
    <xf numFmtId="0" fontId="29" fillId="0" borderId="52" xfId="0" applyFont="1" applyBorder="1" applyAlignment="1" applyProtection="1">
      <alignment horizontal="center" vertical="center"/>
      <protection locked="0"/>
    </xf>
    <xf numFmtId="0" fontId="29" fillId="0" borderId="53" xfId="0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29" fillId="0" borderId="52" xfId="0" quotePrefix="1" applyFont="1" applyBorder="1" applyAlignment="1" applyProtection="1">
      <alignment horizontal="center" vertical="center"/>
      <protection locked="0"/>
    </xf>
    <xf numFmtId="0" fontId="29" fillId="0" borderId="48" xfId="0" applyFont="1" applyBorder="1" applyAlignment="1" applyProtection="1">
      <alignment horizontal="center" vertical="center"/>
      <protection locked="0"/>
    </xf>
    <xf numFmtId="16" fontId="29" fillId="0" borderId="52" xfId="0" applyNumberFormat="1" applyFont="1" applyBorder="1" applyAlignment="1" applyProtection="1">
      <alignment horizontal="center" vertical="center"/>
      <protection locked="0"/>
    </xf>
    <xf numFmtId="16" fontId="29" fillId="0" borderId="48" xfId="0" quotePrefix="1" applyNumberFormat="1" applyFont="1" applyBorder="1" applyAlignment="1" applyProtection="1">
      <alignment horizontal="center" vertical="center"/>
      <protection locked="0"/>
    </xf>
    <xf numFmtId="0" fontId="29" fillId="0" borderId="49" xfId="0" applyFont="1" applyBorder="1" applyAlignment="1" applyProtection="1">
      <alignment horizontal="center" vertical="center"/>
      <protection locked="0"/>
    </xf>
    <xf numFmtId="0" fontId="29" fillId="0" borderId="5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38" fontId="27" fillId="0" borderId="56" xfId="0" applyNumberFormat="1" applyFont="1" applyBorder="1" applyAlignment="1">
      <alignment horizontal="center"/>
    </xf>
    <xf numFmtId="38" fontId="27" fillId="0" borderId="57" xfId="0" applyNumberFormat="1" applyFont="1" applyBorder="1" applyAlignment="1">
      <alignment horizontal="center"/>
    </xf>
    <xf numFmtId="38" fontId="27" fillId="0" borderId="58" xfId="0" applyNumberFormat="1" applyFont="1" applyBorder="1" applyAlignment="1">
      <alignment horizontal="center"/>
    </xf>
    <xf numFmtId="38" fontId="27" fillId="0" borderId="59" xfId="0" applyNumberFormat="1" applyFont="1" applyBorder="1" applyAlignment="1">
      <alignment horizontal="center"/>
    </xf>
    <xf numFmtId="38" fontId="27" fillId="0" borderId="60" xfId="0" applyNumberFormat="1" applyFont="1" applyBorder="1" applyAlignment="1">
      <alignment horizontal="center"/>
    </xf>
    <xf numFmtId="38" fontId="27" fillId="0" borderId="57" xfId="0" applyNumberFormat="1" applyFont="1" applyBorder="1" applyAlignment="1">
      <alignment horizontal="center" wrapText="1"/>
    </xf>
    <xf numFmtId="38" fontId="0" fillId="0" borderId="5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38" fontId="27" fillId="0" borderId="61" xfId="0" applyNumberFormat="1" applyFont="1" applyBorder="1" applyAlignment="1">
      <alignment horizontal="center"/>
    </xf>
    <xf numFmtId="38" fontId="27" fillId="0" borderId="62" xfId="0" applyNumberFormat="1" applyFont="1" applyBorder="1" applyAlignment="1">
      <alignment horizontal="center"/>
    </xf>
    <xf numFmtId="38" fontId="27" fillId="0" borderId="63" xfId="0" applyNumberFormat="1" applyFont="1" applyBorder="1" applyAlignment="1">
      <alignment horizontal="center"/>
    </xf>
    <xf numFmtId="38" fontId="27" fillId="0" borderId="64" xfId="0" applyNumberFormat="1" applyFont="1" applyBorder="1" applyAlignment="1">
      <alignment horizontal="center"/>
    </xf>
    <xf numFmtId="38" fontId="27" fillId="0" borderId="65" xfId="0" applyNumberFormat="1" applyFont="1" applyBorder="1" applyAlignment="1">
      <alignment horizontal="center"/>
    </xf>
    <xf numFmtId="38" fontId="27" fillId="0" borderId="66" xfId="0" applyNumberFormat="1" applyFont="1" applyBorder="1" applyAlignment="1">
      <alignment horizontal="center"/>
    </xf>
    <xf numFmtId="38" fontId="27" fillId="0" borderId="67" xfId="0" applyNumberFormat="1" applyFont="1" applyBorder="1" applyAlignment="1">
      <alignment horizontal="center"/>
    </xf>
    <xf numFmtId="38" fontId="27" fillId="0" borderId="68" xfId="0" applyNumberFormat="1" applyFont="1" applyBorder="1" applyAlignment="1">
      <alignment horizontal="center"/>
    </xf>
    <xf numFmtId="38" fontId="27" fillId="0" borderId="69" xfId="0" applyNumberFormat="1" applyFont="1" applyBorder="1" applyAlignment="1">
      <alignment horizontal="center"/>
    </xf>
    <xf numFmtId="38" fontId="27" fillId="0" borderId="70" xfId="0" applyNumberFormat="1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62" xfId="0" applyFont="1" applyBorder="1" applyAlignment="1">
      <alignment horizontal="center"/>
    </xf>
    <xf numFmtId="0" fontId="27" fillId="0" borderId="66" xfId="0" applyFont="1" applyBorder="1" applyAlignment="1">
      <alignment horizontal="center"/>
    </xf>
    <xf numFmtId="0" fontId="27" fillId="0" borderId="63" xfId="0" applyFont="1" applyBorder="1" applyAlignment="1">
      <alignment horizontal="center"/>
    </xf>
    <xf numFmtId="0" fontId="27" fillId="0" borderId="64" xfId="0" applyFont="1" applyBorder="1" applyAlignment="1">
      <alignment horizontal="center"/>
    </xf>
    <xf numFmtId="0" fontId="27" fillId="0" borderId="59" xfId="0" applyFont="1" applyBorder="1" applyAlignment="1">
      <alignment horizontal="center"/>
    </xf>
    <xf numFmtId="0" fontId="27" fillId="0" borderId="62" xfId="0" applyFont="1" applyBorder="1" applyAlignment="1">
      <alignment horizontal="center" wrapText="1"/>
    </xf>
    <xf numFmtId="0" fontId="0" fillId="0" borderId="62" xfId="0" applyBorder="1" applyAlignment="1">
      <alignment horizontal="center"/>
    </xf>
    <xf numFmtId="0" fontId="0" fillId="0" borderId="66" xfId="0" applyBorder="1" applyAlignment="1">
      <alignment horizontal="center"/>
    </xf>
    <xf numFmtId="38" fontId="27" fillId="0" borderId="71" xfId="0" applyNumberFormat="1" applyFont="1" applyBorder="1" applyAlignment="1">
      <alignment horizontal="center"/>
    </xf>
    <xf numFmtId="38" fontId="27" fillId="0" borderId="72" xfId="0" applyNumberFormat="1" applyFont="1" applyBorder="1" applyAlignment="1">
      <alignment horizontal="center"/>
    </xf>
    <xf numFmtId="38" fontId="27" fillId="0" borderId="73" xfId="0" applyNumberFormat="1" applyFont="1" applyBorder="1" applyAlignment="1">
      <alignment horizontal="center"/>
    </xf>
    <xf numFmtId="38" fontId="27" fillId="0" borderId="74" xfId="0" applyNumberFormat="1" applyFont="1" applyBorder="1" applyAlignment="1">
      <alignment horizontal="center"/>
    </xf>
    <xf numFmtId="38" fontId="27" fillId="0" borderId="75" xfId="0" applyNumberFormat="1" applyFont="1" applyBorder="1" applyAlignment="1">
      <alignment horizontal="center"/>
    </xf>
    <xf numFmtId="38" fontId="27" fillId="0" borderId="72" xfId="0" applyNumberFormat="1" applyFont="1" applyBorder="1" applyAlignment="1">
      <alignment horizontal="center" wrapText="1"/>
    </xf>
    <xf numFmtId="38" fontId="0" fillId="0" borderId="72" xfId="0" applyNumberFormat="1" applyBorder="1" applyAlignment="1">
      <alignment horizontal="center"/>
    </xf>
    <xf numFmtId="38" fontId="0" fillId="0" borderId="65" xfId="0" applyNumberFormat="1" applyBorder="1" applyAlignment="1">
      <alignment horizontal="center"/>
    </xf>
    <xf numFmtId="38" fontId="27" fillId="0" borderId="76" xfId="0" applyNumberFormat="1" applyFont="1" applyBorder="1" applyAlignment="1">
      <alignment horizontal="center"/>
    </xf>
    <xf numFmtId="38" fontId="27" fillId="0" borderId="77" xfId="0" applyNumberFormat="1" applyFont="1" applyBorder="1" applyAlignment="1">
      <alignment horizontal="center"/>
    </xf>
    <xf numFmtId="6" fontId="27" fillId="0" borderId="64" xfId="0" applyNumberFormat="1" applyFont="1" applyBorder="1" applyAlignment="1">
      <alignment horizontal="center"/>
    </xf>
    <xf numFmtId="6" fontId="27" fillId="0" borderId="78" xfId="0" applyNumberFormat="1" applyFont="1" applyBorder="1" applyAlignment="1">
      <alignment horizontal="center"/>
    </xf>
    <xf numFmtId="6" fontId="27" fillId="0" borderId="79" xfId="0" applyNumberFormat="1" applyFont="1" applyBorder="1" applyAlignment="1">
      <alignment horizontal="center"/>
    </xf>
    <xf numFmtId="6" fontId="27" fillId="0" borderId="66" xfId="0" applyNumberFormat="1" applyFont="1" applyBorder="1" applyAlignment="1">
      <alignment horizontal="center"/>
    </xf>
    <xf numFmtId="6" fontId="27" fillId="0" borderId="74" xfId="0" applyNumberFormat="1" applyFont="1" applyBorder="1" applyAlignment="1">
      <alignment horizontal="center"/>
    </xf>
    <xf numFmtId="6" fontId="27" fillId="0" borderId="76" xfId="0" applyNumberFormat="1" applyFont="1" applyBorder="1" applyAlignment="1">
      <alignment horizontal="center"/>
    </xf>
    <xf numFmtId="6" fontId="27" fillId="0" borderId="75" xfId="0" applyNumberFormat="1" applyFont="1" applyBorder="1" applyAlignment="1">
      <alignment horizontal="center"/>
    </xf>
    <xf numFmtId="6" fontId="27" fillId="0" borderId="65" xfId="0" applyNumberFormat="1" applyFont="1" applyBorder="1" applyAlignment="1">
      <alignment horizontal="center"/>
    </xf>
    <xf numFmtId="6" fontId="27" fillId="0" borderId="67" xfId="0" applyNumberFormat="1" applyFont="1" applyBorder="1" applyAlignment="1">
      <alignment horizontal="center"/>
    </xf>
    <xf numFmtId="6" fontId="27" fillId="0" borderId="77" xfId="0" applyNumberFormat="1" applyFont="1" applyBorder="1" applyAlignment="1">
      <alignment horizontal="center"/>
    </xf>
    <xf numFmtId="6" fontId="27" fillId="0" borderId="69" xfId="0" applyNumberFormat="1" applyFont="1" applyBorder="1" applyAlignment="1">
      <alignment horizontal="center"/>
    </xf>
    <xf numFmtId="6" fontId="27" fillId="0" borderId="68" xfId="0" applyNumberFormat="1" applyFont="1" applyBorder="1" applyAlignment="1">
      <alignment horizontal="center"/>
    </xf>
    <xf numFmtId="0" fontId="27" fillId="0" borderId="78" xfId="0" applyFont="1" applyBorder="1" applyAlignment="1">
      <alignment horizontal="center"/>
    </xf>
    <xf numFmtId="0" fontId="27" fillId="0" borderId="79" xfId="0" applyFont="1" applyBorder="1" applyAlignment="1">
      <alignment horizontal="center"/>
    </xf>
    <xf numFmtId="3" fontId="27" fillId="0" borderId="74" xfId="0" applyNumberFormat="1" applyFont="1" applyBorder="1" applyAlignment="1">
      <alignment horizontal="center"/>
    </xf>
    <xf numFmtId="3" fontId="27" fillId="0" borderId="76" xfId="0" applyNumberFormat="1" applyFont="1" applyBorder="1" applyAlignment="1">
      <alignment horizontal="center"/>
    </xf>
    <xf numFmtId="3" fontId="27" fillId="0" borderId="75" xfId="0" applyNumberFormat="1" applyFont="1" applyBorder="1" applyAlignment="1">
      <alignment horizontal="center"/>
    </xf>
    <xf numFmtId="0" fontId="27" fillId="0" borderId="74" xfId="0" applyFont="1" applyBorder="1" applyAlignment="1">
      <alignment horizontal="center"/>
    </xf>
    <xf numFmtId="0" fontId="27" fillId="0" borderId="76" xfId="0" applyFont="1" applyBorder="1" applyAlignment="1">
      <alignment horizontal="center"/>
    </xf>
    <xf numFmtId="0" fontId="27" fillId="0" borderId="75" xfId="0" applyFont="1" applyBorder="1" applyAlignment="1">
      <alignment horizontal="center"/>
    </xf>
    <xf numFmtId="0" fontId="27" fillId="0" borderId="65" xfId="0" applyFont="1" applyBorder="1" applyAlignment="1">
      <alignment horizontal="center"/>
    </xf>
    <xf numFmtId="6" fontId="27" fillId="0" borderId="80" xfId="0" applyNumberFormat="1" applyFont="1" applyBorder="1" applyAlignment="1">
      <alignment horizontal="center"/>
    </xf>
    <xf numFmtId="6" fontId="27" fillId="0" borderId="81" xfId="0" applyNumberFormat="1" applyFont="1" applyBorder="1" applyAlignment="1">
      <alignment horizontal="center"/>
    </xf>
    <xf numFmtId="6" fontId="27" fillId="0" borderId="82" xfId="0" applyNumberFormat="1" applyFont="1" applyBorder="1" applyAlignment="1">
      <alignment horizontal="center"/>
    </xf>
    <xf numFmtId="6" fontId="27" fillId="0" borderId="83" xfId="0" applyNumberFormat="1" applyFont="1" applyBorder="1" applyAlignment="1">
      <alignment horizontal="center"/>
    </xf>
    <xf numFmtId="0" fontId="27" fillId="0" borderId="80" xfId="0" applyFont="1" applyBorder="1" applyAlignment="1">
      <alignment horizontal="center"/>
    </xf>
    <xf numFmtId="0" fontId="27" fillId="0" borderId="81" xfId="0" applyFont="1" applyBorder="1" applyAlignment="1">
      <alignment horizontal="center"/>
    </xf>
    <xf numFmtId="0" fontId="27" fillId="0" borderId="82" xfId="0" applyFont="1" applyBorder="1" applyAlignment="1">
      <alignment horizontal="center"/>
    </xf>
    <xf numFmtId="0" fontId="27" fillId="0" borderId="83" xfId="0" applyFont="1" applyBorder="1" applyAlignment="1">
      <alignment horizontal="center"/>
    </xf>
    <xf numFmtId="3" fontId="27" fillId="0" borderId="80" xfId="0" applyNumberFormat="1" applyFont="1" applyBorder="1" applyAlignment="1">
      <alignment horizontal="center"/>
    </xf>
    <xf numFmtId="3" fontId="27" fillId="0" borderId="81" xfId="0" applyNumberFormat="1" applyFont="1" applyBorder="1" applyAlignment="1">
      <alignment horizontal="center"/>
    </xf>
    <xf numFmtId="3" fontId="27" fillId="0" borderId="82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83" xfId="0" applyNumberFormat="1" applyFont="1" applyBorder="1" applyAlignment="1">
      <alignment horizontal="center"/>
    </xf>
    <xf numFmtId="0" fontId="27" fillId="0" borderId="85" xfId="0" applyFont="1" applyBorder="1" applyAlignment="1">
      <alignment horizontal="center"/>
    </xf>
    <xf numFmtId="0" fontId="27" fillId="0" borderId="86" xfId="0" applyFont="1" applyBorder="1" applyAlignment="1">
      <alignment horizontal="center"/>
    </xf>
    <xf numFmtId="0" fontId="27" fillId="0" borderId="85" xfId="0" applyFont="1" applyBorder="1" applyAlignment="1">
      <alignment horizontal="center" wrapText="1"/>
    </xf>
    <xf numFmtId="0" fontId="0" fillId="0" borderId="85" xfId="0" applyBorder="1" applyAlignment="1">
      <alignment horizontal="center"/>
    </xf>
    <xf numFmtId="0" fontId="0" fillId="0" borderId="83" xfId="0" applyBorder="1" applyAlignment="1">
      <alignment horizontal="center"/>
    </xf>
    <xf numFmtId="6" fontId="27" fillId="0" borderId="87" xfId="0" applyNumberFormat="1" applyFont="1" applyBorder="1" applyAlignment="1">
      <alignment horizontal="center"/>
    </xf>
    <xf numFmtId="6" fontId="27" fillId="0" borderId="85" xfId="0" applyNumberFormat="1" applyFont="1" applyBorder="1" applyAlignment="1">
      <alignment horizontal="center"/>
    </xf>
    <xf numFmtId="6" fontId="27" fillId="0" borderId="86" xfId="0" applyNumberFormat="1" applyFont="1" applyBorder="1" applyAlignment="1">
      <alignment horizontal="center"/>
    </xf>
    <xf numFmtId="6" fontId="27" fillId="0" borderId="88" xfId="0" applyNumberFormat="1" applyFont="1" applyBorder="1" applyAlignment="1">
      <alignment horizontal="center"/>
    </xf>
    <xf numFmtId="6" fontId="27" fillId="0" borderId="90" xfId="0" applyNumberFormat="1" applyFont="1" applyBorder="1" applyAlignment="1">
      <alignment horizontal="center"/>
    </xf>
    <xf numFmtId="6" fontId="27" fillId="0" borderId="91" xfId="0" applyNumberFormat="1" applyFont="1" applyBorder="1" applyAlignment="1">
      <alignment horizontal="center"/>
    </xf>
    <xf numFmtId="6" fontId="27" fillId="0" borderId="92" xfId="0" applyNumberFormat="1" applyFont="1" applyBorder="1" applyAlignment="1">
      <alignment horizontal="center"/>
    </xf>
    <xf numFmtId="6" fontId="27" fillId="0" borderId="93" xfId="0" applyNumberFormat="1" applyFont="1" applyBorder="1" applyAlignment="1">
      <alignment horizontal="center"/>
    </xf>
    <xf numFmtId="6" fontId="27" fillId="0" borderId="59" xfId="0" applyNumberFormat="1" applyFont="1" applyBorder="1" applyAlignment="1">
      <alignment horizontal="center"/>
    </xf>
    <xf numFmtId="6" fontId="27" fillId="0" borderId="94" xfId="0" applyNumberFormat="1" applyFont="1" applyBorder="1" applyAlignment="1">
      <alignment horizontal="center"/>
    </xf>
    <xf numFmtId="6" fontId="27" fillId="0" borderId="95" xfId="0" applyNumberFormat="1" applyFont="1" applyBorder="1" applyAlignment="1">
      <alignment horizontal="center" wrapText="1"/>
    </xf>
    <xf numFmtId="6" fontId="0" fillId="0" borderId="95" xfId="0" applyNumberFormat="1" applyBorder="1" applyAlignment="1">
      <alignment horizontal="center"/>
    </xf>
    <xf numFmtId="6" fontId="0" fillId="0" borderId="96" xfId="0" applyNumberFormat="1" applyBorder="1" applyAlignment="1">
      <alignment horizontal="center"/>
    </xf>
    <xf numFmtId="6" fontId="27" fillId="0" borderId="97" xfId="0" applyNumberFormat="1" applyFont="1" applyBorder="1" applyAlignment="1">
      <alignment horizontal="center"/>
    </xf>
    <xf numFmtId="6" fontId="27" fillId="0" borderId="73" xfId="0" applyNumberFormat="1" applyFont="1" applyBorder="1" applyAlignment="1">
      <alignment horizontal="center"/>
    </xf>
    <xf numFmtId="6" fontId="27" fillId="0" borderId="72" xfId="0" applyNumberFormat="1" applyFont="1" applyBorder="1" applyAlignment="1">
      <alignment horizontal="center"/>
    </xf>
    <xf numFmtId="165" fontId="27" fillId="0" borderId="85" xfId="0" applyNumberFormat="1" applyFont="1" applyBorder="1" applyAlignment="1">
      <alignment horizontal="center"/>
    </xf>
    <xf numFmtId="165" fontId="27" fillId="0" borderId="80" xfId="0" applyNumberFormat="1" applyFont="1" applyBorder="1" applyAlignment="1">
      <alignment horizontal="center"/>
    </xf>
    <xf numFmtId="165" fontId="27" fillId="0" borderId="83" xfId="0" applyNumberFormat="1" applyFont="1" applyBorder="1" applyAlignment="1">
      <alignment horizontal="center"/>
    </xf>
    <xf numFmtId="165" fontId="27" fillId="0" borderId="86" xfId="0" applyNumberFormat="1" applyFont="1" applyBorder="1" applyAlignment="1">
      <alignment horizontal="center"/>
    </xf>
    <xf numFmtId="165" fontId="27" fillId="0" borderId="85" xfId="0" applyNumberFormat="1" applyFont="1" applyBorder="1" applyAlignment="1">
      <alignment horizontal="center" wrapText="1"/>
    </xf>
    <xf numFmtId="165" fontId="0" fillId="0" borderId="85" xfId="0" applyNumberFormat="1" applyBorder="1" applyAlignment="1">
      <alignment horizontal="center"/>
    </xf>
    <xf numFmtId="165" fontId="0" fillId="0" borderId="83" xfId="0" applyNumberFormat="1" applyBorder="1" applyAlignment="1">
      <alignment horizontal="center"/>
    </xf>
    <xf numFmtId="38" fontId="27" fillId="0" borderId="85" xfId="0" applyNumberFormat="1" applyFont="1" applyBorder="1" applyAlignment="1">
      <alignment horizontal="center"/>
    </xf>
    <xf numFmtId="38" fontId="27" fillId="0" borderId="80" xfId="0" applyNumberFormat="1" applyFont="1" applyBorder="1" applyAlignment="1">
      <alignment horizontal="center"/>
    </xf>
    <xf numFmtId="38" fontId="27" fillId="0" borderId="83" xfId="0" applyNumberFormat="1" applyFont="1" applyBorder="1" applyAlignment="1">
      <alignment horizontal="center"/>
    </xf>
    <xf numFmtId="38" fontId="27" fillId="0" borderId="86" xfId="0" applyNumberFormat="1" applyFont="1" applyBorder="1" applyAlignment="1">
      <alignment horizontal="center"/>
    </xf>
    <xf numFmtId="0" fontId="27" fillId="0" borderId="89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27" fillId="0" borderId="92" xfId="0" applyFont="1" applyBorder="1" applyAlignment="1">
      <alignment horizontal="center"/>
    </xf>
    <xf numFmtId="0" fontId="27" fillId="0" borderId="91" xfId="0" applyFont="1" applyBorder="1" applyAlignment="1">
      <alignment horizontal="center"/>
    </xf>
    <xf numFmtId="0" fontId="27" fillId="0" borderId="93" xfId="0" applyFont="1" applyBorder="1" applyAlignment="1">
      <alignment horizontal="center"/>
    </xf>
    <xf numFmtId="0" fontId="27" fillId="0" borderId="98" xfId="0" applyFont="1" applyBorder="1" applyAlignment="1">
      <alignment horizontal="center"/>
    </xf>
    <xf numFmtId="0" fontId="27" fillId="0" borderId="90" xfId="0" applyFont="1" applyBorder="1" applyAlignment="1">
      <alignment horizontal="center" wrapText="1"/>
    </xf>
    <xf numFmtId="0" fontId="0" fillId="0" borderId="90" xfId="0" applyBorder="1" applyAlignment="1">
      <alignment horizontal="center"/>
    </xf>
    <xf numFmtId="0" fontId="0" fillId="0" borderId="96" xfId="0" applyBorder="1" applyAlignment="1">
      <alignment horizontal="center"/>
    </xf>
    <xf numFmtId="38" fontId="27" fillId="0" borderId="78" xfId="0" applyNumberFormat="1" applyFont="1" applyBorder="1" applyAlignment="1">
      <alignment horizontal="center"/>
    </xf>
    <xf numFmtId="38" fontId="27" fillId="0" borderId="99" xfId="0" applyNumberFormat="1" applyFont="1" applyBorder="1" applyAlignment="1">
      <alignment horizontal="center"/>
    </xf>
    <xf numFmtId="38" fontId="27" fillId="0" borderId="79" xfId="0" applyNumberFormat="1" applyFont="1" applyBorder="1" applyAlignment="1">
      <alignment horizontal="center"/>
    </xf>
    <xf numFmtId="38" fontId="27" fillId="0" borderId="100" xfId="0" applyNumberFormat="1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5" xfId="0" applyBorder="1" applyAlignment="1">
      <alignment horizontal="center"/>
    </xf>
    <xf numFmtId="38" fontId="0" fillId="0" borderId="89" xfId="0" applyNumberFormat="1" applyBorder="1" applyAlignment="1">
      <alignment horizontal="center"/>
    </xf>
    <xf numFmtId="38" fontId="0" fillId="0" borderId="90" xfId="0" applyNumberFormat="1" applyBorder="1" applyAlignment="1">
      <alignment horizontal="center"/>
    </xf>
    <xf numFmtId="38" fontId="0" fillId="0" borderId="92" xfId="0" applyNumberFormat="1" applyBorder="1" applyAlignment="1">
      <alignment horizontal="center"/>
    </xf>
    <xf numFmtId="38" fontId="0" fillId="0" borderId="101" xfId="0" applyNumberFormat="1" applyBorder="1" applyAlignment="1">
      <alignment horizontal="center"/>
    </xf>
    <xf numFmtId="38" fontId="0" fillId="0" borderId="93" xfId="0" applyNumberFormat="1" applyBorder="1" applyAlignment="1">
      <alignment horizontal="center"/>
    </xf>
    <xf numFmtId="38" fontId="0" fillId="0" borderId="102" xfId="0" applyNumberFormat="1" applyBorder="1" applyAlignment="1">
      <alignment horizontal="center"/>
    </xf>
    <xf numFmtId="38" fontId="0" fillId="0" borderId="91" xfId="0" applyNumberFormat="1" applyBorder="1" applyAlignment="1">
      <alignment horizontal="center"/>
    </xf>
    <xf numFmtId="38" fontId="0" fillId="0" borderId="103" xfId="0" applyNumberFormat="1" applyBorder="1" applyAlignment="1">
      <alignment horizontal="center"/>
    </xf>
    <xf numFmtId="38" fontId="0" fillId="0" borderId="0" xfId="0" applyNumberFormat="1" applyAlignment="1">
      <alignment horizontal="center"/>
    </xf>
    <xf numFmtId="38" fontId="0" fillId="0" borderId="104" xfId="0" applyNumberFormat="1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103" xfId="0" applyBorder="1" applyAlignment="1">
      <alignment horizontal="center"/>
    </xf>
    <xf numFmtId="0" fontId="0" fillId="0" borderId="91" xfId="0" applyBorder="1" applyAlignment="1">
      <alignment horizontal="center"/>
    </xf>
    <xf numFmtId="3" fontId="0" fillId="0" borderId="89" xfId="0" applyNumberFormat="1" applyBorder="1" applyAlignment="1">
      <alignment horizontal="center"/>
    </xf>
    <xf numFmtId="3" fontId="0" fillId="0" borderId="90" xfId="0" applyNumberFormat="1" applyBorder="1" applyAlignment="1">
      <alignment horizontal="center"/>
    </xf>
    <xf numFmtId="3" fontId="0" fillId="0" borderId="92" xfId="0" applyNumberFormat="1" applyBorder="1" applyAlignment="1">
      <alignment horizontal="center"/>
    </xf>
    <xf numFmtId="3" fontId="0" fillId="0" borderId="101" xfId="0" applyNumberFormat="1" applyBorder="1" applyAlignment="1">
      <alignment horizontal="center"/>
    </xf>
    <xf numFmtId="3" fontId="0" fillId="0" borderId="104" xfId="0" applyNumberFormat="1" applyBorder="1" applyAlignment="1">
      <alignment horizontal="center"/>
    </xf>
    <xf numFmtId="3" fontId="0" fillId="0" borderId="105" xfId="0" applyNumberFormat="1" applyBorder="1" applyAlignment="1">
      <alignment horizontal="center"/>
    </xf>
    <xf numFmtId="3" fontId="0" fillId="0" borderId="106" xfId="0" applyNumberFormat="1" applyBorder="1" applyAlignment="1">
      <alignment horizontal="center"/>
    </xf>
    <xf numFmtId="3" fontId="0" fillId="0" borderId="107" xfId="0" applyNumberFormat="1" applyBorder="1" applyAlignment="1">
      <alignment horizontal="center"/>
    </xf>
    <xf numFmtId="38" fontId="27" fillId="0" borderId="108" xfId="0" applyNumberFormat="1" applyFont="1" applyBorder="1" applyAlignment="1">
      <alignment horizontal="center"/>
    </xf>
    <xf numFmtId="38" fontId="27" fillId="0" borderId="109" xfId="0" applyNumberFormat="1" applyFont="1" applyBorder="1" applyAlignment="1">
      <alignment horizontal="center"/>
    </xf>
    <xf numFmtId="38" fontId="0" fillId="0" borderId="110" xfId="0" applyNumberFormat="1" applyBorder="1" applyAlignment="1">
      <alignment horizontal="center"/>
    </xf>
    <xf numFmtId="38" fontId="0" fillId="0" borderId="105" xfId="0" applyNumberFormat="1" applyBorder="1" applyAlignment="1">
      <alignment horizontal="center"/>
    </xf>
    <xf numFmtId="38" fontId="0" fillId="0" borderId="106" xfId="0" applyNumberFormat="1" applyBorder="1" applyAlignment="1">
      <alignment horizontal="center"/>
    </xf>
    <xf numFmtId="0" fontId="0" fillId="0" borderId="0" xfId="0" applyAlignment="1">
      <alignment horizontal="left" indent="3"/>
    </xf>
    <xf numFmtId="0" fontId="26" fillId="0" borderId="0" xfId="0" applyFont="1"/>
    <xf numFmtId="0" fontId="33" fillId="0" borderId="0" xfId="0" applyFont="1"/>
    <xf numFmtId="0" fontId="0" fillId="0" borderId="0" xfId="0" quotePrefix="1" applyAlignment="1">
      <alignment horizontal="left" indent="3"/>
    </xf>
    <xf numFmtId="38" fontId="27" fillId="0" borderId="88" xfId="0" applyNumberFormat="1" applyFont="1" applyBorder="1" applyAlignment="1">
      <alignment horizontal="center"/>
    </xf>
    <xf numFmtId="38" fontId="27" fillId="0" borderId="97" xfId="0" applyNumberFormat="1" applyFont="1" applyBorder="1" applyAlignment="1">
      <alignment horizontal="center"/>
    </xf>
    <xf numFmtId="6" fontId="27" fillId="0" borderId="100" xfId="0" applyNumberFormat="1" applyFont="1" applyBorder="1" applyAlignment="1">
      <alignment horizontal="center"/>
    </xf>
    <xf numFmtId="0" fontId="27" fillId="0" borderId="100" xfId="0" applyFont="1" applyBorder="1" applyAlignment="1">
      <alignment horizontal="center"/>
    </xf>
    <xf numFmtId="3" fontId="27" fillId="0" borderId="97" xfId="0" applyNumberFormat="1" applyFont="1" applyBorder="1" applyAlignment="1">
      <alignment horizontal="center"/>
    </xf>
    <xf numFmtId="0" fontId="27" fillId="0" borderId="97" xfId="0" applyFont="1" applyBorder="1" applyAlignment="1">
      <alignment horizontal="center"/>
    </xf>
    <xf numFmtId="0" fontId="27" fillId="0" borderId="87" xfId="0" applyFont="1" applyBorder="1" applyAlignment="1">
      <alignment horizontal="center"/>
    </xf>
    <xf numFmtId="3" fontId="27" fillId="0" borderId="87" xfId="0" applyNumberFormat="1" applyFont="1" applyBorder="1" applyAlignment="1">
      <alignment horizontal="center"/>
    </xf>
    <xf numFmtId="38" fontId="0" fillId="0" borderId="0" xfId="0" applyNumberFormat="1" applyBorder="1" applyAlignment="1">
      <alignment horizontal="center"/>
    </xf>
    <xf numFmtId="3" fontId="0" fillId="0" borderId="111" xfId="0" applyNumberFormat="1" applyBorder="1" applyAlignment="1">
      <alignment horizontal="center"/>
    </xf>
    <xf numFmtId="0" fontId="26" fillId="0" borderId="56" xfId="0" applyFont="1" applyBorder="1"/>
    <xf numFmtId="0" fontId="27" fillId="0" borderId="61" xfId="0" applyFont="1" applyBorder="1" applyAlignment="1">
      <alignment horizontal="left" indent="2"/>
    </xf>
    <xf numFmtId="0" fontId="27" fillId="0" borderId="112" xfId="0" applyFont="1" applyBorder="1" applyAlignment="1">
      <alignment horizontal="left" indent="2"/>
    </xf>
    <xf numFmtId="0" fontId="26" fillId="0" borderId="61" xfId="0" applyFont="1" applyBorder="1"/>
    <xf numFmtId="0" fontId="26" fillId="0" borderId="71" xfId="0" applyFont="1" applyBorder="1"/>
    <xf numFmtId="0" fontId="26" fillId="0" borderId="84" xfId="0" applyFont="1" applyBorder="1"/>
    <xf numFmtId="0" fontId="26" fillId="0" borderId="89" xfId="0" applyFont="1" applyBorder="1"/>
    <xf numFmtId="0" fontId="26" fillId="0" borderId="113" xfId="0" applyFont="1" applyBorder="1"/>
    <xf numFmtId="0" fontId="27" fillId="0" borderId="114" xfId="0" applyFont="1" applyBorder="1" applyAlignment="1">
      <alignment horizontal="left" indent="2"/>
    </xf>
    <xf numFmtId="0" fontId="28" fillId="0" borderId="50" xfId="0" applyFont="1" applyBorder="1" applyAlignment="1">
      <alignment horizontal="center"/>
    </xf>
    <xf numFmtId="0" fontId="27" fillId="0" borderId="0" xfId="0" applyFont="1" applyAlignment="1">
      <alignment horizontal="left" indent="2"/>
    </xf>
    <xf numFmtId="0" fontId="0" fillId="0" borderId="0" xfId="0" applyAlignment="1">
      <alignment horizontal="left" indent="2"/>
    </xf>
  </cellXfs>
  <cellStyles count="112">
    <cellStyle name="Accent1 - 20%" xfId="4" xr:uid="{F04B9313-BECD-47C7-BC43-D1F357DE11B3}"/>
    <cellStyle name="Accent1 - 40%" xfId="5" xr:uid="{B30FEC73-52BC-49BC-863F-53F84E9B7779}"/>
    <cellStyle name="Accent1 - 60%" xfId="6" xr:uid="{71EE191A-774D-4E56-A5AD-026740DB6508}"/>
    <cellStyle name="Accent1 2" xfId="3" xr:uid="{64339495-7970-4240-B789-B8079463987F}"/>
    <cellStyle name="Accent1 3" xfId="87" xr:uid="{9E6143A8-4C8A-4A1B-9266-EE1C17C7C9D8}"/>
    <cellStyle name="Accent1 4" xfId="106" xr:uid="{25ACB204-6612-4098-91F1-96FCF8DF5701}"/>
    <cellStyle name="Accent1 5" xfId="108" xr:uid="{380CCF65-854C-47A2-9418-DEBAE5B1AC8D}"/>
    <cellStyle name="Accent1 6" xfId="110" xr:uid="{870F0BE7-1571-4B36-A088-54CF8801AC0B}"/>
    <cellStyle name="Accent2 - 20%" xfId="8" xr:uid="{243C88B3-C0E9-4294-8CFF-084CB784E8EA}"/>
    <cellStyle name="Accent2 - 40%" xfId="9" xr:uid="{F1A67F15-1ECF-42DE-AF59-C3982F4E150E}"/>
    <cellStyle name="Accent2 - 60%" xfId="10" xr:uid="{D53B4C4D-774B-42E8-8F68-05E6C89F77E3}"/>
    <cellStyle name="Accent2 2" xfId="7" xr:uid="{300839DE-AF4A-4BB2-8EF6-4DE57B9C0421}"/>
    <cellStyle name="Accent2 3" xfId="88" xr:uid="{7921E573-F932-470A-B30C-6E536428AA47}"/>
    <cellStyle name="Accent2 4" xfId="105" xr:uid="{186E60EE-8B7E-4670-A5DB-6671A3E8C502}"/>
    <cellStyle name="Accent2 5" xfId="107" xr:uid="{37AED1FA-8112-4C55-B86B-293BE29B4D81}"/>
    <cellStyle name="Accent2 6" xfId="109" xr:uid="{E72165DF-8D0E-4FA6-BC7A-6B11619C1F6F}"/>
    <cellStyle name="Accent3 - 20%" xfId="12" xr:uid="{ED3F5A13-90FE-4AB9-83EB-8C193A71889B}"/>
    <cellStyle name="Accent3 - 40%" xfId="13" xr:uid="{D5723F7C-041F-42FB-924F-C689A19D7BF6}"/>
    <cellStyle name="Accent3 - 60%" xfId="14" xr:uid="{80577C16-09DB-4729-BF85-A6401FCBF4A1}"/>
    <cellStyle name="Accent3 2" xfId="11" xr:uid="{36BB9A0E-3A47-40A2-B3E2-5A3AC0150F10}"/>
    <cellStyle name="Accent3 3" xfId="90" xr:uid="{6F927757-B59C-40A4-A106-C62A92F59967}"/>
    <cellStyle name="Accent3 4" xfId="103" xr:uid="{AC754254-29B8-4274-8995-5CA1AABF26B6}"/>
    <cellStyle name="Accent3 5" xfId="89" xr:uid="{D0C53897-9A31-4B63-9D0E-E1EB1DE771BF}"/>
    <cellStyle name="Accent3 6" xfId="104" xr:uid="{679151BC-EAFE-4DD3-83E3-82797BFC6365}"/>
    <cellStyle name="Accent4 - 20%" xfId="16" xr:uid="{3E5A3346-F73A-4826-9FC0-ECEA206086E3}"/>
    <cellStyle name="Accent4 - 40%" xfId="17" xr:uid="{8149C7C6-060D-4476-9310-C75ACCAB60A0}"/>
    <cellStyle name="Accent4 - 60%" xfId="18" xr:uid="{D16B5FEB-0169-4F70-8846-983327D6B3FE}"/>
    <cellStyle name="Accent4 2" xfId="15" xr:uid="{31CE9F99-0C69-4196-B489-8233083C8DF3}"/>
    <cellStyle name="Accent4 3" xfId="92" xr:uid="{31B0C0B1-8D52-4CEF-9310-AB42B9CD81FA}"/>
    <cellStyle name="Accent4 4" xfId="101" xr:uid="{6E476BF7-B189-4ADE-A079-C2338DA91180}"/>
    <cellStyle name="Accent4 5" xfId="91" xr:uid="{C13B299E-47D8-479F-9BA8-553B738E471F}"/>
    <cellStyle name="Accent4 6" xfId="102" xr:uid="{299918BE-6D9B-4D45-BF37-EB69F5C54351}"/>
    <cellStyle name="Accent5 - 20%" xfId="20" xr:uid="{44DACEF7-1721-4D0A-861F-FE93493EC199}"/>
    <cellStyle name="Accent5 - 40%" xfId="21" xr:uid="{77A48D2A-47FD-4DCF-96F5-412F97B1DD7B}"/>
    <cellStyle name="Accent5 - 60%" xfId="22" xr:uid="{708A397E-1378-43D7-B1C0-1095A4F39AC4}"/>
    <cellStyle name="Accent5 2" xfId="19" xr:uid="{DE0F461F-CCE9-4C0D-A19F-8EA90C89ACEC}"/>
    <cellStyle name="Accent5 3" xfId="94" xr:uid="{B338109B-4D8C-4E2F-A722-5165329A544C}"/>
    <cellStyle name="Accent5 4" xfId="99" xr:uid="{931BBA6E-10EE-4681-8435-4835206DC7B8}"/>
    <cellStyle name="Accent5 5" xfId="93" xr:uid="{2AA482B1-00E0-452E-B0E1-AF210893CC38}"/>
    <cellStyle name="Accent5 6" xfId="100" xr:uid="{338D7482-C439-451F-878C-5076FDCB10F6}"/>
    <cellStyle name="Accent6 - 20%" xfId="24" xr:uid="{D596D08A-6AAD-43DC-9627-F8D21D8BBAB7}"/>
    <cellStyle name="Accent6 - 40%" xfId="25" xr:uid="{0C5CAF19-A679-4E71-B01E-7A96F65AD24D}"/>
    <cellStyle name="Accent6 - 60%" xfId="26" xr:uid="{CEEE5F55-A59C-49E9-85D2-8344439BD93B}"/>
    <cellStyle name="Accent6 2" xfId="23" xr:uid="{E8F73597-3965-4CC7-9DCD-428181A1BE7D}"/>
    <cellStyle name="Accent6 3" xfId="95" xr:uid="{4C403560-0648-4B8E-B019-747A1E6A16B6}"/>
    <cellStyle name="Accent6 4" xfId="98" xr:uid="{C469A5BA-82D9-4F66-9C90-459C58010F6F}"/>
    <cellStyle name="Accent6 5" xfId="96" xr:uid="{A55144A4-EA75-4EF7-B5AA-DDCD8F574C43}"/>
    <cellStyle name="Accent6 6" xfId="97" xr:uid="{36826DA6-9B02-4D50-9003-19AC55F6BC30}"/>
    <cellStyle name="Bad 2" xfId="27" xr:uid="{0784361D-E340-4FEB-AC3F-5085B9DB87D8}"/>
    <cellStyle name="Calculation 2" xfId="28" xr:uid="{EA016C60-7BDC-42EC-871F-022EBBA8A4D0}"/>
    <cellStyle name="Check Cell 2" xfId="29" xr:uid="{6E8CEA3B-5DB0-49A6-8462-1BEFF37F4F8B}"/>
    <cellStyle name="Comma" xfId="111" builtinId="3"/>
    <cellStyle name="Currency" xfId="1" builtinId="4"/>
    <cellStyle name="Emphasis 1" xfId="30" xr:uid="{11FC968D-AC1E-440E-9591-B99509226D3D}"/>
    <cellStyle name="Emphasis 2" xfId="31" xr:uid="{7841E7D9-B367-423C-9723-D8DBFB755F50}"/>
    <cellStyle name="Emphasis 3" xfId="32" xr:uid="{7E5F0B3B-A6D5-4A3C-94F3-AE622D713EE0}"/>
    <cellStyle name="Good 2" xfId="33" xr:uid="{3813BEEA-4916-47EF-A78F-7FE7C5020C39}"/>
    <cellStyle name="Heading 1 2" xfId="34" xr:uid="{B367A569-86F9-4486-86E4-EA9FD737214C}"/>
    <cellStyle name="Heading 2 2" xfId="35" xr:uid="{8DAED3AE-3E92-45CC-BDC2-1774D7C28646}"/>
    <cellStyle name="Heading 3 2" xfId="36" xr:uid="{338C9A45-ADE7-4E37-8174-053386BCAAB6}"/>
    <cellStyle name="Heading 4 2" xfId="37" xr:uid="{C2D4C217-6A3D-4EDC-8062-AE7BF01874D0}"/>
    <cellStyle name="Input 2" xfId="38" xr:uid="{1FD8FBB2-E500-4B3E-8E17-DB9CC0F0AC4F}"/>
    <cellStyle name="Linked Cell 2" xfId="39" xr:uid="{8A186B4E-67FE-42A8-A6FF-1F583F1AB619}"/>
    <cellStyle name="Neutral 2" xfId="40" xr:uid="{6B6D5002-1722-410C-B821-476073C3BF4B}"/>
    <cellStyle name="Normal" xfId="0" builtinId="0"/>
    <cellStyle name="Normal 2" xfId="2" xr:uid="{9A18EEE9-C6B6-4A47-86F3-F6C31D279E71}"/>
    <cellStyle name="Note 2" xfId="41" xr:uid="{3926D917-B9D6-431B-8973-C154C6C7DE13}"/>
    <cellStyle name="Output 2" xfId="42" xr:uid="{36483C44-BE92-49AF-A241-2F1513DFE03B}"/>
    <cellStyle name="SAPBEXaggData" xfId="43" xr:uid="{79E87FE6-FD78-4840-B9CB-71425CE9C7A2}"/>
    <cellStyle name="SAPBEXaggDataEmph" xfId="44" xr:uid="{81BB1D8B-494B-4DFC-97E3-5F9DA0FBD3D6}"/>
    <cellStyle name="SAPBEXaggItem" xfId="45" xr:uid="{3929E4AF-EE21-4CEA-A5D7-BDF105663767}"/>
    <cellStyle name="SAPBEXaggItemX" xfId="46" xr:uid="{0073284C-2630-4020-858B-0724F0655D1A}"/>
    <cellStyle name="SAPBEXchaText" xfId="47" xr:uid="{C7E4F3D9-C484-4FDB-92B9-CB78D334C52F}"/>
    <cellStyle name="SAPBEXexcBad7" xfId="48" xr:uid="{9567538F-A953-48A7-98E3-A766AF6E557E}"/>
    <cellStyle name="SAPBEXexcBad8" xfId="49" xr:uid="{3CD77C0D-DEE3-4489-9F8A-08AFBC3E18A9}"/>
    <cellStyle name="SAPBEXexcBad9" xfId="50" xr:uid="{2B09A22C-3048-47E0-8A7C-7443D62ACF8B}"/>
    <cellStyle name="SAPBEXexcCritical4" xfId="51" xr:uid="{AB534894-6D0A-4012-9C3B-6C7E25DB05A4}"/>
    <cellStyle name="SAPBEXexcCritical5" xfId="52" xr:uid="{89B48C6C-DEF1-4272-A620-D00240B3CCD9}"/>
    <cellStyle name="SAPBEXexcCritical6" xfId="53" xr:uid="{C0EB4697-4DD7-43CD-AB53-520CA0F7DEB2}"/>
    <cellStyle name="SAPBEXexcGood1" xfId="54" xr:uid="{5138D49B-D303-42FB-9460-833A4CDD38F8}"/>
    <cellStyle name="SAPBEXexcGood2" xfId="55" xr:uid="{413594AE-A6B1-4774-9DD9-F21378316F46}"/>
    <cellStyle name="SAPBEXexcGood3" xfId="56" xr:uid="{DB8DF9DD-5E81-4B7B-8F17-39BC0E85588D}"/>
    <cellStyle name="SAPBEXfilterDrill" xfId="57" xr:uid="{05E0426D-6393-4A77-A7CA-DECB9916693F}"/>
    <cellStyle name="SAPBEXfilterItem" xfId="58" xr:uid="{C8CFC706-9746-411E-91B3-655ED3D2C48A}"/>
    <cellStyle name="SAPBEXfilterText" xfId="59" xr:uid="{D0E11012-2552-490B-A503-61991A552727}"/>
    <cellStyle name="SAPBEXformats" xfId="60" xr:uid="{9B17035D-5F75-411D-863A-4BE133B92C23}"/>
    <cellStyle name="SAPBEXheaderItem" xfId="61" xr:uid="{FB324824-DF0F-463C-847A-FADA072D4185}"/>
    <cellStyle name="SAPBEXheaderText" xfId="62" xr:uid="{88615534-5F11-4E51-BD9E-F4C459FD2840}"/>
    <cellStyle name="SAPBEXHLevel0" xfId="63" xr:uid="{FA84BFA3-77A9-4D36-A981-E22904A74F5B}"/>
    <cellStyle name="SAPBEXHLevel0X" xfId="64" xr:uid="{AFD3706B-2F65-48D1-87F8-2A0BC6382F3E}"/>
    <cellStyle name="SAPBEXHLevel1" xfId="65" xr:uid="{354CC05F-1054-4E22-B98F-C5681F4F9219}"/>
    <cellStyle name="SAPBEXHLevel1X" xfId="66" xr:uid="{7686F34B-E3A1-42E7-838E-B261EAA8D7F1}"/>
    <cellStyle name="SAPBEXHLevel2" xfId="67" xr:uid="{C59C7EB4-737F-4D28-BF87-5D287855DEE3}"/>
    <cellStyle name="SAPBEXHLevel2X" xfId="68" xr:uid="{CA0B6F59-46D9-46E1-A97F-5F02DAF297F3}"/>
    <cellStyle name="SAPBEXHLevel3" xfId="69" xr:uid="{C5F1BB3F-CE46-46A2-8765-548938EF2ECD}"/>
    <cellStyle name="SAPBEXHLevel3X" xfId="70" xr:uid="{286D5099-1A34-44D3-96E4-A8FC0786539C}"/>
    <cellStyle name="SAPBEXinputData" xfId="71" xr:uid="{932EA442-7F1A-4709-8154-DA405B44FC68}"/>
    <cellStyle name="SAPBEXItemHeader" xfId="72" xr:uid="{693B1002-3069-4088-901C-F2997EDE24EA}"/>
    <cellStyle name="SAPBEXresData" xfId="73" xr:uid="{E5AFEE2C-CB36-4747-9F82-AF4DB6A966E4}"/>
    <cellStyle name="SAPBEXresDataEmph" xfId="74" xr:uid="{1E1E0364-6C6D-4B54-9698-2A878CE88E41}"/>
    <cellStyle name="SAPBEXresItem" xfId="75" xr:uid="{47E79519-4F14-416F-8B78-5696E1B611AC}"/>
    <cellStyle name="SAPBEXresItemX" xfId="76" xr:uid="{B9B92864-F721-4417-B0D2-ED8E1FCEB542}"/>
    <cellStyle name="SAPBEXstdData" xfId="77" xr:uid="{6D0935A6-7D24-4266-9DCB-1B56D62943F1}"/>
    <cellStyle name="SAPBEXstdDataEmph" xfId="78" xr:uid="{EFDD2032-2C80-41EA-B734-0455C949AE1E}"/>
    <cellStyle name="SAPBEXstdItem" xfId="79" xr:uid="{B07A9AD6-810B-4B5C-BE59-4FE060CA2FF8}"/>
    <cellStyle name="SAPBEXstdItemX" xfId="80" xr:uid="{83764D55-2693-4F9D-A3A1-DF8384D7018E}"/>
    <cellStyle name="SAPBEXtitle" xfId="81" xr:uid="{21E61044-1EE8-45C1-B343-E2AF9783413C}"/>
    <cellStyle name="SAPBEXunassignedItem" xfId="82" xr:uid="{37830F5B-9C08-4B86-8A5A-2686F06EE7FD}"/>
    <cellStyle name="SAPBEXundefined" xfId="83" xr:uid="{7EBD798B-25DC-406A-876E-6A0A22109184}"/>
    <cellStyle name="Sheet Title" xfId="84" xr:uid="{908077F6-5148-423E-9686-180D80B33406}"/>
    <cellStyle name="Total 2" xfId="85" xr:uid="{F0B007E9-00F2-4CE7-923D-34CE4A757C5B}"/>
    <cellStyle name="Warning Text 2" xfId="86" xr:uid="{DCCB1DEE-E8C0-4F37-B811-440CE93C900B}"/>
  </cellStyles>
  <dxfs count="0"/>
  <tableStyles count="0" defaultTableStyle="TableStyleMedium2" defaultPivotStyle="PivotStyleLight16"/>
  <colors>
    <mruColors>
      <color rgb="FFFFFF66"/>
      <color rgb="FFFB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36EDC-05C1-4CE6-B298-EC19250794B9}">
  <sheetPr>
    <pageSetUpPr fitToPage="1"/>
  </sheetPr>
  <dimension ref="A1:F120"/>
  <sheetViews>
    <sheetView zoomScale="90" zoomScaleNormal="90" workbookViewId="0">
      <selection sqref="A1:F120"/>
    </sheetView>
  </sheetViews>
  <sheetFormatPr defaultColWidth="9" defaultRowHeight="14.3" x14ac:dyDescent="0.25"/>
  <cols>
    <col min="1" max="1" width="6.875" style="11" customWidth="1"/>
    <col min="2" max="2" width="64.625" style="12" customWidth="1"/>
    <col min="3" max="3" width="20.625" style="12" customWidth="1"/>
    <col min="4" max="4" width="21.75" style="12" customWidth="1"/>
    <col min="5" max="5" width="22" style="12" customWidth="1"/>
    <col min="6" max="6" width="38.5" style="13" customWidth="1"/>
    <col min="7" max="16384" width="9" style="14"/>
  </cols>
  <sheetData>
    <row r="1" spans="1:6" ht="16.149999999999999" customHeight="1" thickBot="1" x14ac:dyDescent="0.3"/>
    <row r="2" spans="1:6" ht="27.2" customHeight="1" x14ac:dyDescent="0.25">
      <c r="A2" s="15" t="s">
        <v>35</v>
      </c>
      <c r="B2" s="16" t="s">
        <v>0</v>
      </c>
      <c r="C2" s="17">
        <v>44470</v>
      </c>
      <c r="D2" s="17">
        <v>44501</v>
      </c>
      <c r="E2" s="17">
        <v>44531</v>
      </c>
      <c r="F2" s="22" t="s">
        <v>1</v>
      </c>
    </row>
    <row r="3" spans="1:6" ht="42.8" customHeight="1" x14ac:dyDescent="0.25">
      <c r="A3" s="18">
        <v>1</v>
      </c>
      <c r="B3" s="19" t="s">
        <v>34</v>
      </c>
      <c r="C3" s="6" t="s">
        <v>44</v>
      </c>
      <c r="D3" s="6" t="s">
        <v>44</v>
      </c>
      <c r="E3" s="6" t="s">
        <v>44</v>
      </c>
      <c r="F3" s="23" t="s">
        <v>49</v>
      </c>
    </row>
    <row r="4" spans="1:6" ht="16.149999999999999" customHeight="1" x14ac:dyDescent="0.25">
      <c r="A4" s="18">
        <f>+A3+1</f>
        <v>2</v>
      </c>
      <c r="B4" s="1" t="s">
        <v>2</v>
      </c>
      <c r="C4" s="2"/>
      <c r="D4" s="7"/>
      <c r="E4" s="7"/>
      <c r="F4" s="24"/>
    </row>
    <row r="5" spans="1:6" ht="16.3" customHeight="1" x14ac:dyDescent="0.25">
      <c r="A5" s="18">
        <f t="shared" ref="A5:A68" si="0">+A4+1</f>
        <v>3</v>
      </c>
      <c r="B5" s="3" t="s">
        <v>3</v>
      </c>
      <c r="C5" s="8" t="s">
        <v>44</v>
      </c>
      <c r="D5" s="20" t="s">
        <v>44</v>
      </c>
      <c r="E5" s="20" t="s">
        <v>44</v>
      </c>
      <c r="F5" s="25" t="s">
        <v>45</v>
      </c>
    </row>
    <row r="6" spans="1:6" ht="16.149999999999999" customHeight="1" x14ac:dyDescent="0.25">
      <c r="A6" s="18">
        <f t="shared" si="0"/>
        <v>4</v>
      </c>
      <c r="B6" s="4" t="s">
        <v>4</v>
      </c>
      <c r="C6" s="8" t="s">
        <v>44</v>
      </c>
      <c r="D6" s="9" t="s">
        <v>44</v>
      </c>
      <c r="E6" s="9" t="s">
        <v>44</v>
      </c>
      <c r="F6" s="23" t="s">
        <v>46</v>
      </c>
    </row>
    <row r="7" spans="1:6" ht="16.149999999999999" customHeight="1" x14ac:dyDescent="0.25">
      <c r="A7" s="18">
        <f t="shared" si="0"/>
        <v>5</v>
      </c>
      <c r="B7" s="4" t="s">
        <v>5</v>
      </c>
      <c r="C7" s="41">
        <v>103429.69</v>
      </c>
      <c r="D7" s="41">
        <v>278167.78000000003</v>
      </c>
      <c r="E7" s="41">
        <v>170503.9</v>
      </c>
      <c r="F7" s="23"/>
    </row>
    <row r="8" spans="1:6" ht="29.9" customHeight="1" thickBot="1" x14ac:dyDescent="0.3">
      <c r="A8" s="18">
        <f t="shared" si="0"/>
        <v>6</v>
      </c>
      <c r="B8" s="5" t="s">
        <v>6</v>
      </c>
      <c r="C8" s="42">
        <v>21225.13</v>
      </c>
      <c r="D8" s="42">
        <v>38914.36</v>
      </c>
      <c r="E8" s="42">
        <v>19290.59</v>
      </c>
      <c r="F8" s="26"/>
    </row>
    <row r="9" spans="1:6" ht="16.149999999999999" customHeight="1" thickTop="1" x14ac:dyDescent="0.25">
      <c r="A9" s="18">
        <f t="shared" si="0"/>
        <v>7</v>
      </c>
      <c r="B9" s="1" t="s">
        <v>7</v>
      </c>
      <c r="C9" s="2"/>
      <c r="D9" s="7"/>
      <c r="E9" s="7"/>
      <c r="F9" s="24"/>
    </row>
    <row r="10" spans="1:6" ht="16.149999999999999" customHeight="1" x14ac:dyDescent="0.25">
      <c r="A10" s="18">
        <f t="shared" si="0"/>
        <v>8</v>
      </c>
      <c r="B10" s="3" t="s">
        <v>8</v>
      </c>
      <c r="C10" s="8" t="s">
        <v>50</v>
      </c>
      <c r="D10" s="8" t="s">
        <v>50</v>
      </c>
      <c r="E10" s="8" t="s">
        <v>50</v>
      </c>
      <c r="F10" s="45" t="s">
        <v>36</v>
      </c>
    </row>
    <row r="11" spans="1:6" ht="29.9" customHeight="1" x14ac:dyDescent="0.25">
      <c r="A11" s="18">
        <f t="shared" si="0"/>
        <v>9</v>
      </c>
      <c r="B11" s="4" t="s">
        <v>37</v>
      </c>
      <c r="C11" s="8" t="s">
        <v>50</v>
      </c>
      <c r="D11" s="8" t="s">
        <v>50</v>
      </c>
      <c r="E11" s="8" t="s">
        <v>50</v>
      </c>
      <c r="F11" s="45"/>
    </row>
    <row r="12" spans="1:6" ht="16.149999999999999" customHeight="1" x14ac:dyDescent="0.25">
      <c r="A12" s="18">
        <f t="shared" si="0"/>
        <v>10</v>
      </c>
      <c r="B12" s="4" t="s">
        <v>9</v>
      </c>
      <c r="C12" s="8" t="s">
        <v>50</v>
      </c>
      <c r="D12" s="8" t="s">
        <v>50</v>
      </c>
      <c r="E12" s="8" t="s">
        <v>50</v>
      </c>
      <c r="F12" s="45"/>
    </row>
    <row r="13" spans="1:6" ht="16.149999999999999" customHeight="1" thickBot="1" x14ac:dyDescent="0.3">
      <c r="A13" s="18">
        <f t="shared" si="0"/>
        <v>11</v>
      </c>
      <c r="B13" s="5" t="s">
        <v>10</v>
      </c>
      <c r="C13" s="10" t="s">
        <v>50</v>
      </c>
      <c r="D13" s="10" t="s">
        <v>50</v>
      </c>
      <c r="E13" s="10" t="s">
        <v>50</v>
      </c>
      <c r="F13" s="46"/>
    </row>
    <row r="14" spans="1:6" ht="16.149999999999999" customHeight="1" thickTop="1" x14ac:dyDescent="0.25">
      <c r="A14" s="18">
        <f t="shared" si="0"/>
        <v>12</v>
      </c>
      <c r="B14" s="21" t="s">
        <v>11</v>
      </c>
      <c r="C14" s="2"/>
      <c r="D14" s="7"/>
      <c r="E14" s="7"/>
      <c r="F14" s="24"/>
    </row>
    <row r="15" spans="1:6" ht="16.149999999999999" customHeight="1" x14ac:dyDescent="0.25">
      <c r="A15" s="18">
        <f t="shared" si="0"/>
        <v>13</v>
      </c>
      <c r="B15" s="3" t="s">
        <v>12</v>
      </c>
      <c r="C15" s="8" t="s">
        <v>44</v>
      </c>
      <c r="D15" s="20" t="s">
        <v>44</v>
      </c>
      <c r="E15" s="20" t="s">
        <v>44</v>
      </c>
      <c r="F15" s="24" t="s">
        <v>47</v>
      </c>
    </row>
    <row r="16" spans="1:6" ht="28.05" customHeight="1" x14ac:dyDescent="0.25">
      <c r="A16" s="18">
        <f t="shared" si="0"/>
        <v>14</v>
      </c>
      <c r="B16" s="4" t="s">
        <v>13</v>
      </c>
      <c r="C16" s="8" t="s">
        <v>44</v>
      </c>
      <c r="D16" s="9" t="s">
        <v>44</v>
      </c>
      <c r="E16" s="9" t="s">
        <v>44</v>
      </c>
      <c r="F16" s="23" t="s">
        <v>48</v>
      </c>
    </row>
    <row r="17" spans="1:6" ht="33.450000000000003" customHeight="1" x14ac:dyDescent="0.25">
      <c r="A17" s="18">
        <f t="shared" si="0"/>
        <v>15</v>
      </c>
      <c r="B17" s="35" t="s">
        <v>14</v>
      </c>
      <c r="C17" s="27"/>
      <c r="D17" s="27"/>
      <c r="E17" s="27"/>
      <c r="F17" s="28"/>
    </row>
    <row r="18" spans="1:6" ht="16.149999999999999" customHeight="1" x14ac:dyDescent="0.25">
      <c r="A18" s="18">
        <f t="shared" si="0"/>
        <v>16</v>
      </c>
      <c r="B18" s="33" t="s">
        <v>38</v>
      </c>
      <c r="C18" s="43">
        <v>1099</v>
      </c>
      <c r="D18" s="43">
        <v>905</v>
      </c>
      <c r="E18" s="43">
        <v>1366</v>
      </c>
      <c r="F18" s="34"/>
    </row>
    <row r="19" spans="1:6" ht="16.149999999999999" customHeight="1" x14ac:dyDescent="0.25">
      <c r="A19" s="18">
        <f t="shared" si="0"/>
        <v>17</v>
      </c>
      <c r="B19" s="29" t="s">
        <v>39</v>
      </c>
      <c r="C19" s="44">
        <v>0</v>
      </c>
      <c r="D19" s="44">
        <v>0</v>
      </c>
      <c r="E19" s="44">
        <v>0</v>
      </c>
      <c r="F19" s="30"/>
    </row>
    <row r="20" spans="1:6" ht="16.149999999999999" customHeight="1" x14ac:dyDescent="0.25">
      <c r="A20" s="18">
        <f t="shared" si="0"/>
        <v>18</v>
      </c>
      <c r="B20" s="29" t="s">
        <v>40</v>
      </c>
      <c r="C20" s="44">
        <v>127</v>
      </c>
      <c r="D20" s="44">
        <v>124</v>
      </c>
      <c r="E20" s="44">
        <v>192</v>
      </c>
      <c r="F20" s="30"/>
    </row>
    <row r="21" spans="1:6" ht="16.149999999999999" customHeight="1" x14ac:dyDescent="0.25">
      <c r="A21" s="18">
        <f t="shared" si="0"/>
        <v>19</v>
      </c>
      <c r="B21" s="29" t="s">
        <v>41</v>
      </c>
      <c r="C21" s="44">
        <v>55</v>
      </c>
      <c r="D21" s="44">
        <v>41</v>
      </c>
      <c r="E21" s="44">
        <v>53</v>
      </c>
      <c r="F21" s="30"/>
    </row>
    <row r="22" spans="1:6" ht="16.149999999999999" customHeight="1" x14ac:dyDescent="0.25">
      <c r="A22" s="18">
        <f t="shared" si="0"/>
        <v>20</v>
      </c>
      <c r="B22" s="29" t="s">
        <v>42</v>
      </c>
      <c r="C22" s="44">
        <v>8</v>
      </c>
      <c r="D22" s="44">
        <v>4</v>
      </c>
      <c r="E22" s="44">
        <v>7</v>
      </c>
      <c r="F22" s="30"/>
    </row>
    <row r="23" spans="1:6" ht="16.149999999999999" customHeight="1" x14ac:dyDescent="0.25">
      <c r="A23" s="18">
        <f t="shared" si="0"/>
        <v>21</v>
      </c>
      <c r="B23" s="31" t="s">
        <v>43</v>
      </c>
      <c r="C23" s="39">
        <f>SUM(C18:C22)</f>
        <v>1289</v>
      </c>
      <c r="D23" s="39">
        <f t="shared" ref="D23:E23" si="1">SUM(D18:D22)</f>
        <v>1074</v>
      </c>
      <c r="E23" s="39">
        <f t="shared" si="1"/>
        <v>1618</v>
      </c>
      <c r="F23" s="32"/>
    </row>
    <row r="24" spans="1:6" ht="30.6" customHeight="1" x14ac:dyDescent="0.25">
      <c r="A24" s="18">
        <f t="shared" si="0"/>
        <v>22</v>
      </c>
      <c r="B24" s="35" t="s">
        <v>15</v>
      </c>
      <c r="C24" s="40"/>
      <c r="D24" s="40"/>
      <c r="E24" s="40"/>
      <c r="F24" s="28"/>
    </row>
    <row r="25" spans="1:6" ht="16.149999999999999" customHeight="1" x14ac:dyDescent="0.25">
      <c r="A25" s="18">
        <f t="shared" si="0"/>
        <v>23</v>
      </c>
      <c r="B25" s="33" t="s">
        <v>38</v>
      </c>
      <c r="C25" s="43">
        <v>112</v>
      </c>
      <c r="D25" s="43">
        <v>64</v>
      </c>
      <c r="E25" s="43">
        <v>25</v>
      </c>
      <c r="F25" s="34"/>
    </row>
    <row r="26" spans="1:6" ht="16.149999999999999" customHeight="1" x14ac:dyDescent="0.25">
      <c r="A26" s="18">
        <f t="shared" si="0"/>
        <v>24</v>
      </c>
      <c r="B26" s="29" t="s">
        <v>39</v>
      </c>
      <c r="C26" s="44">
        <v>0</v>
      </c>
      <c r="D26" s="44">
        <v>0</v>
      </c>
      <c r="E26" s="44">
        <v>0</v>
      </c>
      <c r="F26" s="30"/>
    </row>
    <row r="27" spans="1:6" ht="16.149999999999999" customHeight="1" x14ac:dyDescent="0.25">
      <c r="A27" s="18">
        <f t="shared" si="0"/>
        <v>25</v>
      </c>
      <c r="B27" s="29" t="s">
        <v>40</v>
      </c>
      <c r="C27" s="44">
        <v>13</v>
      </c>
      <c r="D27" s="44">
        <v>2</v>
      </c>
      <c r="E27" s="44">
        <v>1</v>
      </c>
      <c r="F27" s="30"/>
    </row>
    <row r="28" spans="1:6" ht="16.149999999999999" customHeight="1" x14ac:dyDescent="0.25">
      <c r="A28" s="18">
        <f t="shared" si="0"/>
        <v>26</v>
      </c>
      <c r="B28" s="29" t="s">
        <v>41</v>
      </c>
      <c r="C28" s="44">
        <v>0</v>
      </c>
      <c r="D28" s="44">
        <v>0</v>
      </c>
      <c r="E28" s="44">
        <v>0</v>
      </c>
      <c r="F28" s="30"/>
    </row>
    <row r="29" spans="1:6" ht="16.149999999999999" customHeight="1" x14ac:dyDescent="0.25">
      <c r="A29" s="18">
        <f t="shared" si="0"/>
        <v>27</v>
      </c>
      <c r="B29" s="29" t="s">
        <v>42</v>
      </c>
      <c r="C29" s="44">
        <v>0</v>
      </c>
      <c r="D29" s="44">
        <v>0</v>
      </c>
      <c r="E29" s="44">
        <v>0</v>
      </c>
      <c r="F29" s="30"/>
    </row>
    <row r="30" spans="1:6" ht="16.149999999999999" customHeight="1" x14ac:dyDescent="0.25">
      <c r="A30" s="18">
        <f t="shared" si="0"/>
        <v>28</v>
      </c>
      <c r="B30" s="31" t="s">
        <v>43</v>
      </c>
      <c r="C30" s="39">
        <f>SUM(C25:C29)</f>
        <v>125</v>
      </c>
      <c r="D30" s="39">
        <f t="shared" ref="D30" si="2">SUM(D25:D29)</f>
        <v>66</v>
      </c>
      <c r="E30" s="39">
        <f t="shared" ref="E30" si="3">SUM(E25:E29)</f>
        <v>26</v>
      </c>
      <c r="F30" s="32"/>
    </row>
    <row r="31" spans="1:6" ht="28.55" customHeight="1" x14ac:dyDescent="0.25">
      <c r="A31" s="18">
        <f t="shared" si="0"/>
        <v>29</v>
      </c>
      <c r="B31" s="35" t="s">
        <v>16</v>
      </c>
      <c r="C31" s="40"/>
      <c r="D31" s="40"/>
      <c r="E31" s="40"/>
      <c r="F31" s="28"/>
    </row>
    <row r="32" spans="1:6" ht="16.149999999999999" customHeight="1" x14ac:dyDescent="0.25">
      <c r="A32" s="18">
        <f t="shared" si="0"/>
        <v>30</v>
      </c>
      <c r="B32" s="33" t="s">
        <v>38</v>
      </c>
      <c r="C32" s="43">
        <v>273</v>
      </c>
      <c r="D32" s="43">
        <v>325</v>
      </c>
      <c r="E32" s="43">
        <v>315</v>
      </c>
      <c r="F32" s="34"/>
    </row>
    <row r="33" spans="1:6" ht="16.149999999999999" customHeight="1" x14ac:dyDescent="0.25">
      <c r="A33" s="18">
        <f t="shared" si="0"/>
        <v>31</v>
      </c>
      <c r="B33" s="29" t="s">
        <v>39</v>
      </c>
      <c r="C33" s="44">
        <v>78</v>
      </c>
      <c r="D33" s="44">
        <v>79</v>
      </c>
      <c r="E33" s="44">
        <v>70</v>
      </c>
      <c r="F33" s="30"/>
    </row>
    <row r="34" spans="1:6" ht="16.149999999999999" customHeight="1" x14ac:dyDescent="0.25">
      <c r="A34" s="18">
        <f t="shared" si="0"/>
        <v>32</v>
      </c>
      <c r="B34" s="29" t="s">
        <v>40</v>
      </c>
      <c r="C34" s="44">
        <v>11</v>
      </c>
      <c r="D34" s="44">
        <v>18</v>
      </c>
      <c r="E34" s="44">
        <v>16</v>
      </c>
      <c r="F34" s="30"/>
    </row>
    <row r="35" spans="1:6" ht="16.149999999999999" customHeight="1" x14ac:dyDescent="0.25">
      <c r="A35" s="18">
        <f t="shared" si="0"/>
        <v>33</v>
      </c>
      <c r="B35" s="29" t="s">
        <v>41</v>
      </c>
      <c r="C35" s="44">
        <v>1</v>
      </c>
      <c r="D35" s="44">
        <v>5</v>
      </c>
      <c r="E35" s="44">
        <v>3</v>
      </c>
      <c r="F35" s="30"/>
    </row>
    <row r="36" spans="1:6" ht="16.149999999999999" customHeight="1" x14ac:dyDescent="0.25">
      <c r="A36" s="18">
        <f t="shared" si="0"/>
        <v>34</v>
      </c>
      <c r="B36" s="29" t="s">
        <v>42</v>
      </c>
      <c r="C36" s="44">
        <v>1</v>
      </c>
      <c r="D36" s="44">
        <v>1</v>
      </c>
      <c r="E36" s="44">
        <v>2</v>
      </c>
      <c r="F36" s="30"/>
    </row>
    <row r="37" spans="1:6" ht="16.149999999999999" customHeight="1" x14ac:dyDescent="0.25">
      <c r="A37" s="18">
        <f t="shared" si="0"/>
        <v>35</v>
      </c>
      <c r="B37" s="31" t="s">
        <v>43</v>
      </c>
      <c r="C37" s="39">
        <f>SUM(C32:C36)</f>
        <v>364</v>
      </c>
      <c r="D37" s="39">
        <f t="shared" ref="D37" si="4">SUM(D32:D36)</f>
        <v>428</v>
      </c>
      <c r="E37" s="39">
        <f t="shared" ref="E37" si="5">SUM(E32:E36)</f>
        <v>406</v>
      </c>
      <c r="F37" s="32"/>
    </row>
    <row r="38" spans="1:6" ht="29.9" customHeight="1" x14ac:dyDescent="0.25">
      <c r="A38" s="18">
        <f t="shared" si="0"/>
        <v>36</v>
      </c>
      <c r="B38" s="35" t="s">
        <v>17</v>
      </c>
      <c r="C38" s="40"/>
      <c r="D38" s="40"/>
      <c r="E38" s="40"/>
      <c r="F38" s="28"/>
    </row>
    <row r="39" spans="1:6" ht="16.149999999999999" customHeight="1" x14ac:dyDescent="0.25">
      <c r="A39" s="18">
        <f t="shared" si="0"/>
        <v>37</v>
      </c>
      <c r="B39" s="33" t="s">
        <v>38</v>
      </c>
      <c r="C39" s="43">
        <v>106</v>
      </c>
      <c r="D39" s="43">
        <v>40</v>
      </c>
      <c r="E39" s="43">
        <v>14</v>
      </c>
      <c r="F39" s="34"/>
    </row>
    <row r="40" spans="1:6" ht="16.149999999999999" customHeight="1" x14ac:dyDescent="0.25">
      <c r="A40" s="18">
        <f t="shared" si="0"/>
        <v>38</v>
      </c>
      <c r="B40" s="29" t="s">
        <v>39</v>
      </c>
      <c r="C40" s="44">
        <v>0</v>
      </c>
      <c r="D40" s="44">
        <v>0</v>
      </c>
      <c r="E40" s="44">
        <v>0</v>
      </c>
      <c r="F40" s="30"/>
    </row>
    <row r="41" spans="1:6" ht="16.149999999999999" customHeight="1" x14ac:dyDescent="0.25">
      <c r="A41" s="18">
        <f t="shared" si="0"/>
        <v>39</v>
      </c>
      <c r="B41" s="29" t="s">
        <v>40</v>
      </c>
      <c r="C41" s="44">
        <v>11</v>
      </c>
      <c r="D41" s="44">
        <v>11</v>
      </c>
      <c r="E41" s="44">
        <v>1</v>
      </c>
      <c r="F41" s="30"/>
    </row>
    <row r="42" spans="1:6" ht="16.149999999999999" customHeight="1" x14ac:dyDescent="0.25">
      <c r="A42" s="18">
        <f t="shared" si="0"/>
        <v>40</v>
      </c>
      <c r="B42" s="29" t="s">
        <v>41</v>
      </c>
      <c r="C42" s="44">
        <v>0</v>
      </c>
      <c r="D42" s="44">
        <v>0</v>
      </c>
      <c r="E42" s="44">
        <v>0</v>
      </c>
      <c r="F42" s="30"/>
    </row>
    <row r="43" spans="1:6" ht="16.149999999999999" customHeight="1" x14ac:dyDescent="0.25">
      <c r="A43" s="18">
        <f t="shared" si="0"/>
        <v>41</v>
      </c>
      <c r="B43" s="29" t="s">
        <v>42</v>
      </c>
      <c r="C43" s="44">
        <v>0</v>
      </c>
      <c r="D43" s="44">
        <v>0</v>
      </c>
      <c r="E43" s="44">
        <v>0</v>
      </c>
      <c r="F43" s="30"/>
    </row>
    <row r="44" spans="1:6" ht="16.149999999999999" customHeight="1" x14ac:dyDescent="0.25">
      <c r="A44" s="18">
        <f t="shared" si="0"/>
        <v>42</v>
      </c>
      <c r="B44" s="31" t="s">
        <v>43</v>
      </c>
      <c r="C44" s="39">
        <f>SUM(C39:C43)</f>
        <v>117</v>
      </c>
      <c r="D44" s="39">
        <f t="shared" ref="D44" si="6">SUM(D39:D43)</f>
        <v>51</v>
      </c>
      <c r="E44" s="39">
        <f t="shared" ref="E44" si="7">SUM(E39:E43)</f>
        <v>15</v>
      </c>
      <c r="F44" s="32"/>
    </row>
    <row r="45" spans="1:6" ht="45.7" customHeight="1" x14ac:dyDescent="0.25">
      <c r="A45" s="18">
        <f t="shared" si="0"/>
        <v>43</v>
      </c>
      <c r="B45" s="35" t="s">
        <v>18</v>
      </c>
      <c r="C45" s="40"/>
      <c r="D45" s="40"/>
      <c r="E45" s="40"/>
      <c r="F45" s="28"/>
    </row>
    <row r="46" spans="1:6" ht="16.149999999999999" customHeight="1" x14ac:dyDescent="0.25">
      <c r="A46" s="18">
        <f t="shared" si="0"/>
        <v>44</v>
      </c>
      <c r="B46" s="29" t="s">
        <v>38</v>
      </c>
      <c r="C46" s="44">
        <v>0</v>
      </c>
      <c r="D46" s="44">
        <v>0</v>
      </c>
      <c r="E46" s="44">
        <v>0</v>
      </c>
      <c r="F46" s="30"/>
    </row>
    <row r="47" spans="1:6" ht="16.149999999999999" customHeight="1" x14ac:dyDescent="0.25">
      <c r="A47" s="18">
        <f t="shared" si="0"/>
        <v>45</v>
      </c>
      <c r="B47" s="29" t="s">
        <v>39</v>
      </c>
      <c r="C47" s="44">
        <v>0</v>
      </c>
      <c r="D47" s="44">
        <v>0</v>
      </c>
      <c r="E47" s="44">
        <v>0</v>
      </c>
      <c r="F47" s="30"/>
    </row>
    <row r="48" spans="1:6" ht="16.149999999999999" customHeight="1" x14ac:dyDescent="0.25">
      <c r="A48" s="18">
        <f t="shared" si="0"/>
        <v>46</v>
      </c>
      <c r="B48" s="29" t="s">
        <v>40</v>
      </c>
      <c r="C48" s="44">
        <v>0</v>
      </c>
      <c r="D48" s="44">
        <v>0</v>
      </c>
      <c r="E48" s="44">
        <v>0</v>
      </c>
      <c r="F48" s="30"/>
    </row>
    <row r="49" spans="1:6" ht="16.149999999999999" customHeight="1" x14ac:dyDescent="0.25">
      <c r="A49" s="18">
        <f t="shared" si="0"/>
        <v>47</v>
      </c>
      <c r="B49" s="29" t="s">
        <v>41</v>
      </c>
      <c r="C49" s="44">
        <v>0</v>
      </c>
      <c r="D49" s="44">
        <v>0</v>
      </c>
      <c r="E49" s="44">
        <v>0</v>
      </c>
      <c r="F49" s="30"/>
    </row>
    <row r="50" spans="1:6" ht="16.149999999999999" customHeight="1" x14ac:dyDescent="0.25">
      <c r="A50" s="18">
        <f t="shared" si="0"/>
        <v>48</v>
      </c>
      <c r="B50" s="29" t="s">
        <v>42</v>
      </c>
      <c r="C50" s="44">
        <v>0</v>
      </c>
      <c r="D50" s="44">
        <v>0</v>
      </c>
      <c r="E50" s="44">
        <v>0</v>
      </c>
      <c r="F50" s="30"/>
    </row>
    <row r="51" spans="1:6" ht="16.149999999999999" customHeight="1" x14ac:dyDescent="0.25">
      <c r="A51" s="18">
        <f t="shared" si="0"/>
        <v>49</v>
      </c>
      <c r="B51" s="31" t="s">
        <v>43</v>
      </c>
      <c r="C51" s="39">
        <f>SUM(C46:C50)</f>
        <v>0</v>
      </c>
      <c r="D51" s="39">
        <f t="shared" ref="D51" si="8">SUM(D46:D50)</f>
        <v>0</v>
      </c>
      <c r="E51" s="39">
        <f t="shared" ref="E51" si="9">SUM(E46:E50)</f>
        <v>0</v>
      </c>
      <c r="F51" s="32"/>
    </row>
    <row r="52" spans="1:6" ht="28.05" customHeight="1" x14ac:dyDescent="0.25">
      <c r="A52" s="18">
        <f t="shared" si="0"/>
        <v>50</v>
      </c>
      <c r="B52" s="35" t="s">
        <v>19</v>
      </c>
      <c r="C52" s="40" t="s">
        <v>51</v>
      </c>
      <c r="D52" s="40" t="s">
        <v>51</v>
      </c>
      <c r="E52" s="40" t="s">
        <v>51</v>
      </c>
      <c r="F52" s="28"/>
    </row>
    <row r="53" spans="1:6" ht="31.95" customHeight="1" x14ac:dyDescent="0.25">
      <c r="A53" s="18">
        <f t="shared" si="0"/>
        <v>51</v>
      </c>
      <c r="B53" s="35" t="s">
        <v>20</v>
      </c>
      <c r="C53" s="40"/>
      <c r="D53" s="40"/>
      <c r="E53" s="40"/>
      <c r="F53" s="28"/>
    </row>
    <row r="54" spans="1:6" ht="16.149999999999999" customHeight="1" x14ac:dyDescent="0.25">
      <c r="A54" s="18">
        <f t="shared" si="0"/>
        <v>52</v>
      </c>
      <c r="B54" s="33" t="s">
        <v>38</v>
      </c>
      <c r="C54" s="43">
        <v>218</v>
      </c>
      <c r="D54" s="43">
        <v>223</v>
      </c>
      <c r="E54" s="43">
        <v>199</v>
      </c>
      <c r="F54" s="34"/>
    </row>
    <row r="55" spans="1:6" ht="16.149999999999999" customHeight="1" x14ac:dyDescent="0.25">
      <c r="A55" s="18">
        <f t="shared" si="0"/>
        <v>53</v>
      </c>
      <c r="B55" s="29" t="s">
        <v>39</v>
      </c>
      <c r="C55" s="44">
        <v>42</v>
      </c>
      <c r="D55" s="44">
        <v>58</v>
      </c>
      <c r="E55" s="44">
        <v>50</v>
      </c>
      <c r="F55" s="30"/>
    </row>
    <row r="56" spans="1:6" ht="16.149999999999999" customHeight="1" x14ac:dyDescent="0.25">
      <c r="A56" s="18">
        <f t="shared" si="0"/>
        <v>54</v>
      </c>
      <c r="B56" s="29" t="s">
        <v>40</v>
      </c>
      <c r="C56" s="44">
        <v>8</v>
      </c>
      <c r="D56" s="44">
        <v>2</v>
      </c>
      <c r="E56" s="44">
        <v>8</v>
      </c>
      <c r="F56" s="30"/>
    </row>
    <row r="57" spans="1:6" ht="16.149999999999999" customHeight="1" x14ac:dyDescent="0.25">
      <c r="A57" s="18">
        <f t="shared" si="0"/>
        <v>55</v>
      </c>
      <c r="B57" s="29" t="s">
        <v>41</v>
      </c>
      <c r="C57" s="44">
        <v>0</v>
      </c>
      <c r="D57" s="44">
        <v>0</v>
      </c>
      <c r="E57" s="44">
        <v>0</v>
      </c>
      <c r="F57" s="30"/>
    </row>
    <row r="58" spans="1:6" ht="16.149999999999999" customHeight="1" x14ac:dyDescent="0.25">
      <c r="A58" s="18">
        <f t="shared" si="0"/>
        <v>56</v>
      </c>
      <c r="B58" s="29" t="s">
        <v>42</v>
      </c>
      <c r="C58" s="44">
        <v>0</v>
      </c>
      <c r="D58" s="44">
        <v>0</v>
      </c>
      <c r="E58" s="44">
        <v>0</v>
      </c>
      <c r="F58" s="30"/>
    </row>
    <row r="59" spans="1:6" ht="16.149999999999999" customHeight="1" x14ac:dyDescent="0.25">
      <c r="A59" s="18">
        <f t="shared" si="0"/>
        <v>57</v>
      </c>
      <c r="B59" s="31" t="s">
        <v>43</v>
      </c>
      <c r="C59" s="39">
        <f>SUM(C54:C58)</f>
        <v>268</v>
      </c>
      <c r="D59" s="39">
        <f t="shared" ref="D59" si="10">SUM(D54:D58)</f>
        <v>283</v>
      </c>
      <c r="E59" s="39">
        <f t="shared" ref="E59" si="11">SUM(E54:E58)</f>
        <v>257</v>
      </c>
      <c r="F59" s="32"/>
    </row>
    <row r="60" spans="1:6" ht="28.55" customHeight="1" x14ac:dyDescent="0.25">
      <c r="A60" s="18">
        <f t="shared" si="0"/>
        <v>58</v>
      </c>
      <c r="B60" s="35" t="s">
        <v>21</v>
      </c>
      <c r="C60" s="40" t="s">
        <v>51</v>
      </c>
      <c r="D60" s="40" t="s">
        <v>51</v>
      </c>
      <c r="E60" s="40" t="s">
        <v>51</v>
      </c>
      <c r="F60" s="28"/>
    </row>
    <row r="61" spans="1:6" ht="37.4" customHeight="1" x14ac:dyDescent="0.25">
      <c r="A61" s="18">
        <f t="shared" si="0"/>
        <v>59</v>
      </c>
      <c r="B61" s="35" t="s">
        <v>22</v>
      </c>
      <c r="C61" s="40" t="s">
        <v>51</v>
      </c>
      <c r="D61" s="40" t="s">
        <v>51</v>
      </c>
      <c r="E61" s="40" t="s">
        <v>51</v>
      </c>
      <c r="F61" s="28"/>
    </row>
    <row r="62" spans="1:6" ht="28.55" x14ac:dyDescent="0.25">
      <c r="A62" s="18">
        <f t="shared" si="0"/>
        <v>60</v>
      </c>
      <c r="B62" s="35" t="s">
        <v>23</v>
      </c>
      <c r="C62" s="40"/>
      <c r="D62" s="40"/>
      <c r="E62" s="40"/>
      <c r="F62" s="28"/>
    </row>
    <row r="63" spans="1:6" ht="45.55" customHeight="1" x14ac:dyDescent="0.25">
      <c r="A63" s="18">
        <f t="shared" si="0"/>
        <v>61</v>
      </c>
      <c r="B63" s="29" t="s">
        <v>38</v>
      </c>
      <c r="C63" s="44">
        <v>1132</v>
      </c>
      <c r="D63" s="44">
        <v>600</v>
      </c>
      <c r="E63" s="44">
        <v>8130</v>
      </c>
      <c r="F63" s="30" t="s">
        <v>52</v>
      </c>
    </row>
    <row r="64" spans="1:6" x14ac:dyDescent="0.25">
      <c r="A64" s="18">
        <f t="shared" si="0"/>
        <v>62</v>
      </c>
      <c r="B64" s="29" t="s">
        <v>39</v>
      </c>
      <c r="C64" s="44">
        <v>86</v>
      </c>
      <c r="D64" s="44">
        <v>100</v>
      </c>
      <c r="E64" s="44">
        <v>296</v>
      </c>
      <c r="F64" s="30"/>
    </row>
    <row r="65" spans="1:6" x14ac:dyDescent="0.25">
      <c r="A65" s="18">
        <f t="shared" si="0"/>
        <v>63</v>
      </c>
      <c r="B65" s="29" t="s">
        <v>40</v>
      </c>
      <c r="C65" s="44">
        <v>0</v>
      </c>
      <c r="D65" s="44">
        <v>0</v>
      </c>
      <c r="E65" s="44">
        <v>0</v>
      </c>
      <c r="F65" s="30"/>
    </row>
    <row r="66" spans="1:6" x14ac:dyDescent="0.25">
      <c r="A66" s="18">
        <f t="shared" si="0"/>
        <v>64</v>
      </c>
      <c r="B66" s="29" t="s">
        <v>41</v>
      </c>
      <c r="C66" s="44">
        <v>0</v>
      </c>
      <c r="D66" s="44">
        <v>0</v>
      </c>
      <c r="E66" s="44">
        <v>0</v>
      </c>
      <c r="F66" s="30"/>
    </row>
    <row r="67" spans="1:6" x14ac:dyDescent="0.25">
      <c r="A67" s="18">
        <f t="shared" si="0"/>
        <v>65</v>
      </c>
      <c r="B67" s="29" t="s">
        <v>42</v>
      </c>
      <c r="C67" s="44">
        <v>0</v>
      </c>
      <c r="D67" s="44">
        <v>0</v>
      </c>
      <c r="E67" s="44">
        <v>0</v>
      </c>
      <c r="F67" s="30"/>
    </row>
    <row r="68" spans="1:6" x14ac:dyDescent="0.25">
      <c r="A68" s="18">
        <f t="shared" si="0"/>
        <v>66</v>
      </c>
      <c r="B68" s="31" t="s">
        <v>43</v>
      </c>
      <c r="C68" s="39">
        <f>SUM(C63:C67)</f>
        <v>1218</v>
      </c>
      <c r="D68" s="39">
        <f t="shared" ref="D68" si="12">SUM(D63:D67)</f>
        <v>700</v>
      </c>
      <c r="E68" s="39">
        <f t="shared" ref="E68" si="13">SUM(E63:E67)</f>
        <v>8426</v>
      </c>
      <c r="F68" s="32"/>
    </row>
    <row r="69" spans="1:6" ht="28.55" x14ac:dyDescent="0.25">
      <c r="A69" s="18">
        <f t="shared" ref="A69:A120" si="14">+A68+1</f>
        <v>67</v>
      </c>
      <c r="B69" s="35" t="s">
        <v>24</v>
      </c>
      <c r="C69" s="40"/>
      <c r="D69" s="40"/>
      <c r="E69" s="40"/>
      <c r="F69" s="28"/>
    </row>
    <row r="70" spans="1:6" x14ac:dyDescent="0.25">
      <c r="A70" s="18">
        <f t="shared" si="14"/>
        <v>68</v>
      </c>
      <c r="B70" s="29" t="s">
        <v>38</v>
      </c>
      <c r="C70" s="44">
        <v>20</v>
      </c>
      <c r="D70" s="44">
        <v>22</v>
      </c>
      <c r="E70" s="44">
        <v>20</v>
      </c>
      <c r="F70" s="30"/>
    </row>
    <row r="71" spans="1:6" x14ac:dyDescent="0.25">
      <c r="A71" s="18">
        <f t="shared" si="14"/>
        <v>69</v>
      </c>
      <c r="B71" s="29" t="s">
        <v>39</v>
      </c>
      <c r="C71" s="44">
        <v>58</v>
      </c>
      <c r="D71" s="44">
        <v>273</v>
      </c>
      <c r="E71" s="44">
        <v>222</v>
      </c>
      <c r="F71" s="30"/>
    </row>
    <row r="72" spans="1:6" x14ac:dyDescent="0.25">
      <c r="A72" s="18">
        <f t="shared" si="14"/>
        <v>70</v>
      </c>
      <c r="B72" s="29" t="s">
        <v>40</v>
      </c>
      <c r="C72" s="44">
        <v>0</v>
      </c>
      <c r="D72" s="44">
        <v>0</v>
      </c>
      <c r="E72" s="44">
        <v>0</v>
      </c>
      <c r="F72" s="30"/>
    </row>
    <row r="73" spans="1:6" x14ac:dyDescent="0.25">
      <c r="A73" s="18">
        <f t="shared" si="14"/>
        <v>71</v>
      </c>
      <c r="B73" s="29" t="s">
        <v>41</v>
      </c>
      <c r="C73" s="44">
        <v>0</v>
      </c>
      <c r="D73" s="44">
        <v>0</v>
      </c>
      <c r="E73" s="44">
        <v>0</v>
      </c>
      <c r="F73" s="30"/>
    </row>
    <row r="74" spans="1:6" x14ac:dyDescent="0.25">
      <c r="A74" s="18">
        <f t="shared" si="14"/>
        <v>72</v>
      </c>
      <c r="B74" s="29" t="s">
        <v>42</v>
      </c>
      <c r="C74" s="44">
        <v>0</v>
      </c>
      <c r="D74" s="44">
        <v>0</v>
      </c>
      <c r="E74" s="44">
        <v>0</v>
      </c>
      <c r="F74" s="30"/>
    </row>
    <row r="75" spans="1:6" x14ac:dyDescent="0.25">
      <c r="A75" s="18">
        <f t="shared" si="14"/>
        <v>73</v>
      </c>
      <c r="B75" s="31" t="s">
        <v>43</v>
      </c>
      <c r="C75" s="39">
        <f>SUM(C70:C74)</f>
        <v>78</v>
      </c>
      <c r="D75" s="39">
        <f t="shared" ref="D75" si="15">SUM(D70:D74)</f>
        <v>295</v>
      </c>
      <c r="E75" s="39">
        <f t="shared" ref="E75" si="16">SUM(E70:E74)</f>
        <v>242</v>
      </c>
      <c r="F75" s="32"/>
    </row>
    <row r="76" spans="1:6" ht="28.55" x14ac:dyDescent="0.25">
      <c r="A76" s="18">
        <f t="shared" si="14"/>
        <v>74</v>
      </c>
      <c r="B76" s="35" t="s">
        <v>25</v>
      </c>
      <c r="C76" s="40"/>
      <c r="D76" s="40"/>
      <c r="E76" s="40"/>
      <c r="F76" s="28"/>
    </row>
    <row r="77" spans="1:6" x14ac:dyDescent="0.25">
      <c r="A77" s="18">
        <f t="shared" si="14"/>
        <v>75</v>
      </c>
      <c r="B77" s="29" t="s">
        <v>38</v>
      </c>
      <c r="C77" s="44">
        <v>0</v>
      </c>
      <c r="D77" s="44">
        <v>0</v>
      </c>
      <c r="E77" s="44">
        <v>0</v>
      </c>
      <c r="F77" s="30"/>
    </row>
    <row r="78" spans="1:6" x14ac:dyDescent="0.25">
      <c r="A78" s="18">
        <f t="shared" si="14"/>
        <v>76</v>
      </c>
      <c r="B78" s="29" t="s">
        <v>39</v>
      </c>
      <c r="C78" s="44">
        <v>0</v>
      </c>
      <c r="D78" s="44">
        <v>0</v>
      </c>
      <c r="E78" s="44">
        <v>0</v>
      </c>
      <c r="F78" s="30"/>
    </row>
    <row r="79" spans="1:6" x14ac:dyDescent="0.25">
      <c r="A79" s="18">
        <f t="shared" si="14"/>
        <v>77</v>
      </c>
      <c r="B79" s="29" t="s">
        <v>40</v>
      </c>
      <c r="C79" s="44">
        <v>0</v>
      </c>
      <c r="D79" s="44">
        <v>0</v>
      </c>
      <c r="E79" s="44">
        <v>0</v>
      </c>
      <c r="F79" s="30"/>
    </row>
    <row r="80" spans="1:6" x14ac:dyDescent="0.25">
      <c r="A80" s="18">
        <f t="shared" si="14"/>
        <v>78</v>
      </c>
      <c r="B80" s="29" t="s">
        <v>41</v>
      </c>
      <c r="C80" s="44">
        <v>0</v>
      </c>
      <c r="D80" s="44">
        <v>0</v>
      </c>
      <c r="E80" s="44">
        <v>0</v>
      </c>
      <c r="F80" s="30"/>
    </row>
    <row r="81" spans="1:6" x14ac:dyDescent="0.25">
      <c r="A81" s="18">
        <f t="shared" si="14"/>
        <v>79</v>
      </c>
      <c r="B81" s="29" t="s">
        <v>42</v>
      </c>
      <c r="C81" s="44">
        <v>0</v>
      </c>
      <c r="D81" s="44">
        <v>0</v>
      </c>
      <c r="E81" s="44">
        <v>0</v>
      </c>
      <c r="F81" s="30"/>
    </row>
    <row r="82" spans="1:6" x14ac:dyDescent="0.25">
      <c r="A82" s="18">
        <f t="shared" si="14"/>
        <v>80</v>
      </c>
      <c r="B82" s="31" t="s">
        <v>43</v>
      </c>
      <c r="C82" s="39">
        <f>SUM(C77:C81)</f>
        <v>0</v>
      </c>
      <c r="D82" s="39">
        <f t="shared" ref="D82" si="17">SUM(D77:D81)</f>
        <v>0</v>
      </c>
      <c r="E82" s="39">
        <f t="shared" ref="E82" si="18">SUM(E77:E81)</f>
        <v>0</v>
      </c>
      <c r="F82" s="32"/>
    </row>
    <row r="83" spans="1:6" ht="28.55" x14ac:dyDescent="0.25">
      <c r="A83" s="18">
        <f t="shared" si="14"/>
        <v>81</v>
      </c>
      <c r="B83" s="35" t="s">
        <v>26</v>
      </c>
      <c r="C83" s="40"/>
      <c r="D83" s="40"/>
      <c r="E83" s="40"/>
      <c r="F83" s="28"/>
    </row>
    <row r="84" spans="1:6" x14ac:dyDescent="0.25">
      <c r="A84" s="18">
        <f t="shared" si="14"/>
        <v>82</v>
      </c>
      <c r="B84" s="29" t="s">
        <v>38</v>
      </c>
      <c r="C84" s="44">
        <v>0</v>
      </c>
      <c r="D84" s="44">
        <v>0</v>
      </c>
      <c r="E84" s="44">
        <v>0</v>
      </c>
      <c r="F84" s="30"/>
    </row>
    <row r="85" spans="1:6" x14ac:dyDescent="0.25">
      <c r="A85" s="18">
        <f t="shared" si="14"/>
        <v>83</v>
      </c>
      <c r="B85" s="29" t="s">
        <v>39</v>
      </c>
      <c r="C85" s="44">
        <v>20</v>
      </c>
      <c r="D85" s="44">
        <v>12</v>
      </c>
      <c r="E85" s="44">
        <v>9</v>
      </c>
      <c r="F85" s="30"/>
    </row>
    <row r="86" spans="1:6" x14ac:dyDescent="0.25">
      <c r="A86" s="18">
        <f t="shared" si="14"/>
        <v>84</v>
      </c>
      <c r="B86" s="29" t="s">
        <v>40</v>
      </c>
      <c r="C86" s="44">
        <v>0</v>
      </c>
      <c r="D86" s="44">
        <v>0</v>
      </c>
      <c r="E86" s="44">
        <v>0</v>
      </c>
      <c r="F86" s="30"/>
    </row>
    <row r="87" spans="1:6" x14ac:dyDescent="0.25">
      <c r="A87" s="18">
        <f t="shared" si="14"/>
        <v>85</v>
      </c>
      <c r="B87" s="29" t="s">
        <v>41</v>
      </c>
      <c r="C87" s="44">
        <v>0</v>
      </c>
      <c r="D87" s="44">
        <v>0</v>
      </c>
      <c r="E87" s="44">
        <v>0</v>
      </c>
      <c r="F87" s="30"/>
    </row>
    <row r="88" spans="1:6" x14ac:dyDescent="0.25">
      <c r="A88" s="18">
        <f t="shared" si="14"/>
        <v>86</v>
      </c>
      <c r="B88" s="29" t="s">
        <v>42</v>
      </c>
      <c r="C88" s="44">
        <v>0</v>
      </c>
      <c r="D88" s="44">
        <v>0</v>
      </c>
      <c r="E88" s="44">
        <v>0</v>
      </c>
      <c r="F88" s="30"/>
    </row>
    <row r="89" spans="1:6" x14ac:dyDescent="0.25">
      <c r="A89" s="18">
        <f t="shared" si="14"/>
        <v>87</v>
      </c>
      <c r="B89" s="31" t="s">
        <v>43</v>
      </c>
      <c r="C89" s="39">
        <f>SUM(C84:C88)</f>
        <v>20</v>
      </c>
      <c r="D89" s="39">
        <f t="shared" ref="D89" si="19">SUM(D84:D88)</f>
        <v>12</v>
      </c>
      <c r="E89" s="39">
        <f t="shared" ref="E89" si="20">SUM(E84:E88)</f>
        <v>9</v>
      </c>
      <c r="F89" s="32"/>
    </row>
    <row r="90" spans="1:6" ht="28.55" x14ac:dyDescent="0.25">
      <c r="A90" s="18">
        <f t="shared" si="14"/>
        <v>88</v>
      </c>
      <c r="B90" s="35" t="s">
        <v>27</v>
      </c>
      <c r="C90" s="40" t="s">
        <v>51</v>
      </c>
      <c r="D90" s="40" t="s">
        <v>51</v>
      </c>
      <c r="E90" s="40" t="s">
        <v>51</v>
      </c>
      <c r="F90" s="28"/>
    </row>
    <row r="91" spans="1:6" ht="28.55" x14ac:dyDescent="0.25">
      <c r="A91" s="18">
        <f t="shared" si="14"/>
        <v>89</v>
      </c>
      <c r="B91" s="35" t="s">
        <v>28</v>
      </c>
      <c r="C91" s="40"/>
      <c r="D91" s="40"/>
      <c r="E91" s="40"/>
      <c r="F91" s="28"/>
    </row>
    <row r="92" spans="1:6" x14ac:dyDescent="0.25">
      <c r="A92" s="18">
        <f t="shared" si="14"/>
        <v>90</v>
      </c>
      <c r="B92" s="29" t="s">
        <v>38</v>
      </c>
      <c r="C92" s="44">
        <v>0</v>
      </c>
      <c r="D92" s="44">
        <v>0</v>
      </c>
      <c r="E92" s="44">
        <v>0</v>
      </c>
      <c r="F92" s="30"/>
    </row>
    <row r="93" spans="1:6" x14ac:dyDescent="0.25">
      <c r="A93" s="18">
        <f t="shared" si="14"/>
        <v>91</v>
      </c>
      <c r="B93" s="29" t="s">
        <v>39</v>
      </c>
      <c r="C93" s="44">
        <v>12</v>
      </c>
      <c r="D93" s="44">
        <v>4</v>
      </c>
      <c r="E93" s="44">
        <v>0</v>
      </c>
      <c r="F93" s="30"/>
    </row>
    <row r="94" spans="1:6" x14ac:dyDescent="0.25">
      <c r="A94" s="18">
        <f t="shared" si="14"/>
        <v>92</v>
      </c>
      <c r="B94" s="29" t="s">
        <v>40</v>
      </c>
      <c r="C94" s="44">
        <v>0</v>
      </c>
      <c r="D94" s="44">
        <v>0</v>
      </c>
      <c r="E94" s="44">
        <v>0</v>
      </c>
      <c r="F94" s="30"/>
    </row>
    <row r="95" spans="1:6" x14ac:dyDescent="0.25">
      <c r="A95" s="18">
        <f t="shared" si="14"/>
        <v>93</v>
      </c>
      <c r="B95" s="29" t="s">
        <v>41</v>
      </c>
      <c r="C95" s="44">
        <v>0</v>
      </c>
      <c r="D95" s="44">
        <v>0</v>
      </c>
      <c r="E95" s="44">
        <v>0</v>
      </c>
      <c r="F95" s="30"/>
    </row>
    <row r="96" spans="1:6" x14ac:dyDescent="0.25">
      <c r="A96" s="18">
        <f t="shared" si="14"/>
        <v>94</v>
      </c>
      <c r="B96" s="29" t="s">
        <v>42</v>
      </c>
      <c r="C96" s="44">
        <v>0</v>
      </c>
      <c r="D96" s="44">
        <v>0</v>
      </c>
      <c r="E96" s="44">
        <v>0</v>
      </c>
      <c r="F96" s="30"/>
    </row>
    <row r="97" spans="1:6" x14ac:dyDescent="0.25">
      <c r="A97" s="18">
        <f t="shared" si="14"/>
        <v>95</v>
      </c>
      <c r="B97" s="31" t="s">
        <v>43</v>
      </c>
      <c r="C97" s="39">
        <f>SUM(C92:C96)</f>
        <v>12</v>
      </c>
      <c r="D97" s="39">
        <f t="shared" ref="D97" si="21">SUM(D92:D96)</f>
        <v>4</v>
      </c>
      <c r="E97" s="39">
        <f t="shared" ref="E97" si="22">SUM(E92:E96)</f>
        <v>0</v>
      </c>
      <c r="F97" s="32"/>
    </row>
    <row r="98" spans="1:6" ht="28.55" x14ac:dyDescent="0.25">
      <c r="A98" s="18">
        <f t="shared" si="14"/>
        <v>96</v>
      </c>
      <c r="B98" s="35" t="s">
        <v>29</v>
      </c>
      <c r="C98" s="40"/>
      <c r="D98" s="40"/>
      <c r="E98" s="40"/>
      <c r="F98" s="28"/>
    </row>
    <row r="99" spans="1:6" x14ac:dyDescent="0.25">
      <c r="A99" s="18">
        <f t="shared" si="14"/>
        <v>97</v>
      </c>
      <c r="B99" s="29" t="s">
        <v>38</v>
      </c>
      <c r="C99" s="44">
        <v>0</v>
      </c>
      <c r="D99" s="44">
        <v>0</v>
      </c>
      <c r="E99" s="44">
        <v>0</v>
      </c>
      <c r="F99" s="30"/>
    </row>
    <row r="100" spans="1:6" x14ac:dyDescent="0.25">
      <c r="A100" s="18">
        <f t="shared" si="14"/>
        <v>98</v>
      </c>
      <c r="B100" s="29" t="s">
        <v>39</v>
      </c>
      <c r="C100" s="44">
        <v>103</v>
      </c>
      <c r="D100" s="44">
        <v>262</v>
      </c>
      <c r="E100" s="44">
        <v>211</v>
      </c>
      <c r="F100" s="30"/>
    </row>
    <row r="101" spans="1:6" x14ac:dyDescent="0.25">
      <c r="A101" s="18">
        <f t="shared" si="14"/>
        <v>99</v>
      </c>
      <c r="B101" s="29" t="s">
        <v>40</v>
      </c>
      <c r="C101" s="44">
        <v>0</v>
      </c>
      <c r="D101" s="44">
        <v>0</v>
      </c>
      <c r="E101" s="44">
        <v>0</v>
      </c>
      <c r="F101" s="30"/>
    </row>
    <row r="102" spans="1:6" x14ac:dyDescent="0.25">
      <c r="A102" s="18">
        <f t="shared" si="14"/>
        <v>100</v>
      </c>
      <c r="B102" s="29" t="s">
        <v>41</v>
      </c>
      <c r="C102" s="44">
        <v>0</v>
      </c>
      <c r="D102" s="44">
        <v>0</v>
      </c>
      <c r="E102" s="44">
        <v>0</v>
      </c>
      <c r="F102" s="30"/>
    </row>
    <row r="103" spans="1:6" x14ac:dyDescent="0.25">
      <c r="A103" s="18">
        <f t="shared" si="14"/>
        <v>101</v>
      </c>
      <c r="B103" s="29" t="s">
        <v>42</v>
      </c>
      <c r="C103" s="44">
        <v>0</v>
      </c>
      <c r="D103" s="44">
        <v>0</v>
      </c>
      <c r="E103" s="44">
        <v>0</v>
      </c>
      <c r="F103" s="30"/>
    </row>
    <row r="104" spans="1:6" x14ac:dyDescent="0.25">
      <c r="A104" s="18">
        <f t="shared" si="14"/>
        <v>102</v>
      </c>
      <c r="B104" s="31" t="s">
        <v>43</v>
      </c>
      <c r="C104" s="39">
        <f>SUM(C99:C103)</f>
        <v>103</v>
      </c>
      <c r="D104" s="39">
        <f t="shared" ref="D104" si="23">SUM(D99:D103)</f>
        <v>262</v>
      </c>
      <c r="E104" s="39">
        <f t="shared" ref="E104" si="24">SUM(E99:E103)</f>
        <v>211</v>
      </c>
      <c r="F104" s="32"/>
    </row>
    <row r="105" spans="1:6" ht="28.55" x14ac:dyDescent="0.25">
      <c r="A105" s="18">
        <f t="shared" si="14"/>
        <v>103</v>
      </c>
      <c r="B105" s="35" t="s">
        <v>30</v>
      </c>
      <c r="C105" s="40"/>
      <c r="D105" s="40"/>
      <c r="E105" s="40"/>
      <c r="F105" s="28"/>
    </row>
    <row r="106" spans="1:6" x14ac:dyDescent="0.25">
      <c r="A106" s="18">
        <f t="shared" si="14"/>
        <v>104</v>
      </c>
      <c r="B106" s="29" t="s">
        <v>38</v>
      </c>
      <c r="C106" s="44">
        <v>0</v>
      </c>
      <c r="D106" s="44">
        <v>0</v>
      </c>
      <c r="E106" s="44">
        <v>0</v>
      </c>
      <c r="F106" s="30"/>
    </row>
    <row r="107" spans="1:6" x14ac:dyDescent="0.25">
      <c r="A107" s="18">
        <f t="shared" si="14"/>
        <v>105</v>
      </c>
      <c r="B107" s="29" t="s">
        <v>39</v>
      </c>
      <c r="C107" s="44">
        <v>169</v>
      </c>
      <c r="D107" s="44">
        <v>465</v>
      </c>
      <c r="E107" s="44">
        <v>220</v>
      </c>
      <c r="F107" s="30"/>
    </row>
    <row r="108" spans="1:6" x14ac:dyDescent="0.25">
      <c r="A108" s="18">
        <f t="shared" si="14"/>
        <v>106</v>
      </c>
      <c r="B108" s="29" t="s">
        <v>40</v>
      </c>
      <c r="C108" s="44">
        <v>0</v>
      </c>
      <c r="D108" s="44">
        <v>0</v>
      </c>
      <c r="E108" s="44">
        <v>0</v>
      </c>
      <c r="F108" s="30"/>
    </row>
    <row r="109" spans="1:6" x14ac:dyDescent="0.25">
      <c r="A109" s="18">
        <f t="shared" si="14"/>
        <v>107</v>
      </c>
      <c r="B109" s="29" t="s">
        <v>41</v>
      </c>
      <c r="C109" s="44">
        <v>0</v>
      </c>
      <c r="D109" s="44">
        <v>0</v>
      </c>
      <c r="E109" s="44">
        <v>0</v>
      </c>
      <c r="F109" s="30"/>
    </row>
    <row r="110" spans="1:6" x14ac:dyDescent="0.25">
      <c r="A110" s="18">
        <f t="shared" si="14"/>
        <v>108</v>
      </c>
      <c r="B110" s="29" t="s">
        <v>42</v>
      </c>
      <c r="C110" s="44">
        <v>0</v>
      </c>
      <c r="D110" s="44">
        <v>0</v>
      </c>
      <c r="E110" s="44">
        <v>0</v>
      </c>
      <c r="F110" s="30"/>
    </row>
    <row r="111" spans="1:6" x14ac:dyDescent="0.25">
      <c r="A111" s="18">
        <f t="shared" si="14"/>
        <v>109</v>
      </c>
      <c r="B111" s="31" t="s">
        <v>43</v>
      </c>
      <c r="C111" s="39">
        <f>SUM(C106:C110)</f>
        <v>169</v>
      </c>
      <c r="D111" s="39">
        <f t="shared" ref="D111" si="25">SUM(D106:D110)</f>
        <v>465</v>
      </c>
      <c r="E111" s="39">
        <f t="shared" ref="E111" si="26">SUM(E106:E110)</f>
        <v>220</v>
      </c>
      <c r="F111" s="32"/>
    </row>
    <row r="112" spans="1:6" ht="28.55" x14ac:dyDescent="0.25">
      <c r="A112" s="18">
        <f t="shared" si="14"/>
        <v>110</v>
      </c>
      <c r="B112" s="35" t="s">
        <v>31</v>
      </c>
      <c r="C112" s="40"/>
      <c r="D112" s="40"/>
      <c r="E112" s="40"/>
      <c r="F112" s="28"/>
    </row>
    <row r="113" spans="1:6" x14ac:dyDescent="0.25">
      <c r="A113" s="18">
        <f t="shared" si="14"/>
        <v>111</v>
      </c>
      <c r="B113" s="29" t="s">
        <v>38</v>
      </c>
      <c r="C113" s="44">
        <v>19</v>
      </c>
      <c r="D113" s="44">
        <v>18</v>
      </c>
      <c r="E113" s="44">
        <v>17</v>
      </c>
      <c r="F113" s="30"/>
    </row>
    <row r="114" spans="1:6" x14ac:dyDescent="0.25">
      <c r="A114" s="18">
        <f t="shared" si="14"/>
        <v>112</v>
      </c>
      <c r="B114" s="29" t="s">
        <v>39</v>
      </c>
      <c r="C114" s="44">
        <v>10</v>
      </c>
      <c r="D114" s="44">
        <v>10</v>
      </c>
      <c r="E114" s="44">
        <v>10</v>
      </c>
      <c r="F114" s="30"/>
    </row>
    <row r="115" spans="1:6" x14ac:dyDescent="0.25">
      <c r="A115" s="18">
        <f t="shared" si="14"/>
        <v>113</v>
      </c>
      <c r="B115" s="29" t="s">
        <v>40</v>
      </c>
      <c r="C115" s="44">
        <v>314</v>
      </c>
      <c r="D115" s="44">
        <v>316</v>
      </c>
      <c r="E115" s="44">
        <v>305</v>
      </c>
      <c r="F115" s="30"/>
    </row>
    <row r="116" spans="1:6" x14ac:dyDescent="0.25">
      <c r="A116" s="18">
        <f t="shared" si="14"/>
        <v>114</v>
      </c>
      <c r="B116" s="29" t="s">
        <v>41</v>
      </c>
      <c r="C116" s="44">
        <v>24</v>
      </c>
      <c r="D116" s="44">
        <v>25</v>
      </c>
      <c r="E116" s="44">
        <v>24</v>
      </c>
      <c r="F116" s="30"/>
    </row>
    <row r="117" spans="1:6" x14ac:dyDescent="0.25">
      <c r="A117" s="18">
        <f t="shared" si="14"/>
        <v>115</v>
      </c>
      <c r="B117" s="29" t="s">
        <v>42</v>
      </c>
      <c r="C117" s="44">
        <v>1</v>
      </c>
      <c r="D117" s="44">
        <v>1</v>
      </c>
      <c r="E117" s="44">
        <v>1</v>
      </c>
      <c r="F117" s="30"/>
    </row>
    <row r="118" spans="1:6" x14ac:dyDescent="0.25">
      <c r="A118" s="18">
        <f t="shared" si="14"/>
        <v>116</v>
      </c>
      <c r="B118" s="31" t="s">
        <v>43</v>
      </c>
      <c r="C118" s="39">
        <f>SUM(C113:C117)</f>
        <v>368</v>
      </c>
      <c r="D118" s="39">
        <f t="shared" ref="D118" si="27">SUM(D113:D117)</f>
        <v>370</v>
      </c>
      <c r="E118" s="39">
        <f t="shared" ref="E118" si="28">SUM(E113:E117)</f>
        <v>357</v>
      </c>
      <c r="F118" s="32"/>
    </row>
    <row r="119" spans="1:6" ht="28.55" x14ac:dyDescent="0.25">
      <c r="A119" s="18">
        <f t="shared" si="14"/>
        <v>117</v>
      </c>
      <c r="B119" s="35" t="s">
        <v>32</v>
      </c>
      <c r="C119" s="40" t="s">
        <v>51</v>
      </c>
      <c r="D119" s="40" t="s">
        <v>51</v>
      </c>
      <c r="E119" s="40" t="s">
        <v>51</v>
      </c>
      <c r="F119" s="28"/>
    </row>
    <row r="120" spans="1:6" ht="29.25" thickBot="1" x14ac:dyDescent="0.3">
      <c r="A120" s="18">
        <f t="shared" si="14"/>
        <v>118</v>
      </c>
      <c r="B120" s="36" t="s">
        <v>33</v>
      </c>
      <c r="C120" s="37" t="s">
        <v>51</v>
      </c>
      <c r="D120" s="37" t="s">
        <v>51</v>
      </c>
      <c r="E120" s="37" t="s">
        <v>51</v>
      </c>
      <c r="F120" s="38"/>
    </row>
  </sheetData>
  <mergeCells count="1">
    <mergeCell ref="F10:F13"/>
  </mergeCells>
  <printOptions horizontalCentered="1"/>
  <pageMargins left="0.2" right="0.2" top="0.75" bottom="0.5" header="0.3" footer="0.3"/>
  <pageSetup scale="59" fitToHeight="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171A9-12C4-45B3-A6D0-02D42CDF4851}">
  <dimension ref="A1:BF155"/>
  <sheetViews>
    <sheetView tabSelected="1" view="pageBreakPreview" zoomScale="60" zoomScaleNormal="100" workbookViewId="0">
      <selection activeCell="BN109" sqref="BN109"/>
    </sheetView>
  </sheetViews>
  <sheetFormatPr defaultColWidth="9.125" defaultRowHeight="14.3" x14ac:dyDescent="0.25"/>
  <cols>
    <col min="1" max="1" width="8.375" customWidth="1"/>
    <col min="2" max="2" width="59" customWidth="1"/>
    <col min="3" max="3" width="13.25" hidden="1" customWidth="1"/>
    <col min="4" max="4" width="13.375" hidden="1" customWidth="1"/>
    <col min="5" max="11" width="11.875" hidden="1" customWidth="1"/>
    <col min="12" max="12" width="12.375" hidden="1" customWidth="1"/>
    <col min="13" max="13" width="13.125" hidden="1" customWidth="1"/>
    <col min="14" max="15" width="12.375" hidden="1" customWidth="1"/>
    <col min="16" max="16" width="11.375" hidden="1" customWidth="1"/>
    <col min="17" max="17" width="12.25" hidden="1" customWidth="1"/>
    <col min="18" max="18" width="13.125" hidden="1" customWidth="1"/>
    <col min="19" max="19" width="11" hidden="1" customWidth="1"/>
    <col min="20" max="23" width="11.375" hidden="1" customWidth="1"/>
    <col min="24" max="29" width="12.125" hidden="1" customWidth="1"/>
    <col min="30" max="31" width="14.25" hidden="1" customWidth="1"/>
    <col min="32" max="33" width="13.25" hidden="1" customWidth="1"/>
    <col min="34" max="34" width="18.125" customWidth="1"/>
    <col min="35" max="35" width="17.5" customWidth="1"/>
    <col min="36" max="36" width="16.125" customWidth="1"/>
    <col min="37" max="37" width="11.375" hidden="1" customWidth="1"/>
    <col min="38" max="39" width="12.75" hidden="1" customWidth="1"/>
    <col min="40" max="40" width="12.375" hidden="1" customWidth="1"/>
    <col min="41" max="41" width="12.625" hidden="1" customWidth="1"/>
    <col min="42" max="42" width="12.375" hidden="1" customWidth="1"/>
    <col min="43" max="43" width="13.125" hidden="1" customWidth="1"/>
    <col min="44" max="44" width="12.625" hidden="1" customWidth="1"/>
    <col min="45" max="45" width="11.75" hidden="1" customWidth="1"/>
    <col min="46" max="46" width="12.375" hidden="1" customWidth="1"/>
    <col min="47" max="50" width="12.125" hidden="1" customWidth="1"/>
    <col min="51" max="51" width="13" hidden="1" customWidth="1"/>
    <col min="52" max="53" width="11.375" hidden="1" customWidth="1"/>
    <col min="54" max="57" width="12" hidden="1" customWidth="1"/>
    <col min="58" max="58" width="11.625" hidden="1" customWidth="1"/>
  </cols>
  <sheetData>
    <row r="1" spans="1:58" ht="14.95" thickBot="1" x14ac:dyDescent="0.3">
      <c r="B1" s="234" t="s">
        <v>90</v>
      </c>
      <c r="C1" s="48" t="s">
        <v>53</v>
      </c>
      <c r="D1" s="49" t="s">
        <v>54</v>
      </c>
      <c r="E1" s="49" t="s">
        <v>55</v>
      </c>
      <c r="F1" s="49" t="s">
        <v>56</v>
      </c>
      <c r="G1" s="49" t="s">
        <v>57</v>
      </c>
      <c r="H1" s="49" t="s">
        <v>58</v>
      </c>
      <c r="I1" s="49" t="s">
        <v>59</v>
      </c>
      <c r="J1" s="49" t="s">
        <v>60</v>
      </c>
      <c r="K1" s="49" t="s">
        <v>61</v>
      </c>
      <c r="L1" s="49" t="s">
        <v>62</v>
      </c>
      <c r="M1" s="49" t="s">
        <v>63</v>
      </c>
      <c r="N1" s="50" t="s">
        <v>64</v>
      </c>
      <c r="O1" s="51" t="s">
        <v>53</v>
      </c>
      <c r="P1" s="52" t="s">
        <v>54</v>
      </c>
      <c r="Q1" s="52" t="s">
        <v>55</v>
      </c>
      <c r="R1" s="52" t="s">
        <v>56</v>
      </c>
      <c r="S1" s="49" t="s">
        <v>65</v>
      </c>
      <c r="T1" s="49" t="s">
        <v>58</v>
      </c>
      <c r="U1" s="49" t="s">
        <v>59</v>
      </c>
      <c r="V1" s="49" t="s">
        <v>60</v>
      </c>
      <c r="W1" s="49" t="s">
        <v>61</v>
      </c>
      <c r="X1" s="53" t="s">
        <v>62</v>
      </c>
      <c r="Y1" s="51" t="s">
        <v>63</v>
      </c>
      <c r="Z1" s="49" t="s">
        <v>64</v>
      </c>
      <c r="AA1" s="49" t="s">
        <v>53</v>
      </c>
      <c r="AB1" s="49" t="s">
        <v>54</v>
      </c>
      <c r="AC1" s="49" t="s">
        <v>55</v>
      </c>
      <c r="AD1" s="49" t="s">
        <v>56</v>
      </c>
      <c r="AE1" s="49" t="s">
        <v>65</v>
      </c>
      <c r="AF1" s="54" t="s">
        <v>58</v>
      </c>
      <c r="AG1" s="54" t="s">
        <v>59</v>
      </c>
      <c r="AH1" s="54" t="s">
        <v>60</v>
      </c>
      <c r="AI1" s="54" t="s">
        <v>61</v>
      </c>
      <c r="AJ1" s="55" t="s">
        <v>62</v>
      </c>
      <c r="AK1" s="56" t="s">
        <v>53</v>
      </c>
      <c r="AL1" s="49" t="s">
        <v>54</v>
      </c>
      <c r="AM1" s="49" t="s">
        <v>55</v>
      </c>
      <c r="AN1" s="49" t="s">
        <v>56</v>
      </c>
      <c r="AO1" s="49" t="s">
        <v>65</v>
      </c>
      <c r="AP1" s="49" t="s">
        <v>58</v>
      </c>
      <c r="AQ1" s="49" t="s">
        <v>59</v>
      </c>
      <c r="AR1" s="49" t="s">
        <v>60</v>
      </c>
      <c r="AS1" s="49" t="s">
        <v>61</v>
      </c>
      <c r="AT1" s="49" t="s">
        <v>62</v>
      </c>
      <c r="AU1" s="49" t="s">
        <v>63</v>
      </c>
      <c r="AV1" s="49" t="s">
        <v>64</v>
      </c>
      <c r="AW1" s="49" t="s">
        <v>53</v>
      </c>
      <c r="AX1" s="49" t="s">
        <v>54</v>
      </c>
      <c r="AY1" s="49" t="s">
        <v>55</v>
      </c>
      <c r="AZ1" s="49" t="s">
        <v>66</v>
      </c>
      <c r="BA1" s="49" t="s">
        <v>57</v>
      </c>
      <c r="BB1" s="49" t="s">
        <v>58</v>
      </c>
      <c r="BC1" s="49" t="s">
        <v>59</v>
      </c>
      <c r="BD1" s="49" t="s">
        <v>60</v>
      </c>
      <c r="BE1" s="49" t="s">
        <v>61</v>
      </c>
      <c r="BF1" s="57" t="s">
        <v>62</v>
      </c>
    </row>
    <row r="2" spans="1:58" x14ac:dyDescent="0.25">
      <c r="A2" s="58">
        <v>1</v>
      </c>
      <c r="B2" s="225" t="s">
        <v>67</v>
      </c>
      <c r="C2" s="63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  <c r="O2" s="59"/>
      <c r="P2" s="60"/>
      <c r="Q2" s="60"/>
      <c r="R2" s="60"/>
      <c r="S2" s="60"/>
      <c r="T2" s="60"/>
      <c r="U2" s="60"/>
      <c r="V2" s="60"/>
      <c r="W2" s="60"/>
      <c r="X2" s="62"/>
      <c r="Y2" s="63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2"/>
      <c r="AK2" s="63"/>
      <c r="AL2" s="64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6"/>
    </row>
    <row r="3" spans="1:58" x14ac:dyDescent="0.25">
      <c r="A3" s="58"/>
      <c r="B3" s="226" t="s">
        <v>38</v>
      </c>
      <c r="C3" s="70">
        <v>28225</v>
      </c>
      <c r="D3" s="68">
        <v>28195</v>
      </c>
      <c r="E3" s="68">
        <v>28074</v>
      </c>
      <c r="F3" s="68">
        <v>28058</v>
      </c>
      <c r="G3" s="68">
        <v>28217</v>
      </c>
      <c r="H3" s="68">
        <v>28115</v>
      </c>
      <c r="I3" s="68">
        <v>29235</v>
      </c>
      <c r="J3" s="68">
        <v>29417</v>
      </c>
      <c r="K3" s="68">
        <v>29396</v>
      </c>
      <c r="L3" s="68">
        <v>29625</v>
      </c>
      <c r="M3" s="68">
        <v>29618</v>
      </c>
      <c r="N3" s="68">
        <v>29223</v>
      </c>
      <c r="O3" s="67">
        <v>29185</v>
      </c>
      <c r="P3" s="68">
        <v>29165</v>
      </c>
      <c r="Q3" s="68">
        <v>28981</v>
      </c>
      <c r="R3" s="68">
        <v>28968</v>
      </c>
      <c r="S3" s="68">
        <v>28990</v>
      </c>
      <c r="T3" s="68">
        <v>28818</v>
      </c>
      <c r="U3" s="68">
        <v>29225</v>
      </c>
      <c r="V3" s="68">
        <v>29354</v>
      </c>
      <c r="W3" s="68">
        <v>29330</v>
      </c>
      <c r="X3" s="69">
        <v>29488</v>
      </c>
      <c r="Y3" s="70">
        <v>29522</v>
      </c>
      <c r="Z3" s="68">
        <v>29196</v>
      </c>
      <c r="AA3" s="68">
        <v>29125</v>
      </c>
      <c r="AB3" s="68">
        <v>29167</v>
      </c>
      <c r="AC3" s="68">
        <v>28964</v>
      </c>
      <c r="AD3" s="68">
        <v>28937</v>
      </c>
      <c r="AE3" s="68">
        <v>28999</v>
      </c>
      <c r="AF3" s="68">
        <v>28936</v>
      </c>
      <c r="AG3" s="68">
        <v>28978</v>
      </c>
      <c r="AH3" s="68">
        <v>29213</v>
      </c>
      <c r="AI3" s="68">
        <v>29311</v>
      </c>
      <c r="AJ3" s="69">
        <v>29544</v>
      </c>
      <c r="AK3" s="70">
        <f t="shared" ref="AK3:AZ7" si="0">C3-O3</f>
        <v>-960</v>
      </c>
      <c r="AL3" s="70">
        <f t="shared" si="0"/>
        <v>-970</v>
      </c>
      <c r="AM3" s="70">
        <f t="shared" si="0"/>
        <v>-907</v>
      </c>
      <c r="AN3" s="70">
        <f t="shared" si="0"/>
        <v>-910</v>
      </c>
      <c r="AO3" s="70">
        <f t="shared" si="0"/>
        <v>-773</v>
      </c>
      <c r="AP3" s="70">
        <f t="shared" si="0"/>
        <v>-703</v>
      </c>
      <c r="AQ3" s="70">
        <f t="shared" si="0"/>
        <v>10</v>
      </c>
      <c r="AR3" s="70">
        <f t="shared" si="0"/>
        <v>63</v>
      </c>
      <c r="AS3" s="70">
        <f t="shared" si="0"/>
        <v>66</v>
      </c>
      <c r="AT3" s="70">
        <f t="shared" si="0"/>
        <v>137</v>
      </c>
      <c r="AU3" s="70">
        <f t="shared" si="0"/>
        <v>96</v>
      </c>
      <c r="AV3" s="70">
        <f t="shared" si="0"/>
        <v>27</v>
      </c>
      <c r="AW3" s="70">
        <f t="shared" si="0"/>
        <v>60</v>
      </c>
      <c r="AX3" s="70">
        <f t="shared" si="0"/>
        <v>-2</v>
      </c>
      <c r="AY3" s="70">
        <f t="shared" si="0"/>
        <v>17</v>
      </c>
      <c r="AZ3" s="70">
        <f t="shared" si="0"/>
        <v>31</v>
      </c>
      <c r="BA3" s="70">
        <f t="shared" ref="AU3:BF7" si="1">S3-AE3</f>
        <v>-9</v>
      </c>
      <c r="BB3" s="70">
        <f t="shared" si="1"/>
        <v>-118</v>
      </c>
      <c r="BC3" s="70">
        <f t="shared" si="1"/>
        <v>247</v>
      </c>
      <c r="BD3" s="70">
        <f t="shared" si="1"/>
        <v>141</v>
      </c>
      <c r="BE3" s="70">
        <f t="shared" si="1"/>
        <v>19</v>
      </c>
      <c r="BF3" s="71">
        <f t="shared" si="1"/>
        <v>-56</v>
      </c>
    </row>
    <row r="4" spans="1:58" x14ac:dyDescent="0.25">
      <c r="A4" s="58"/>
      <c r="B4" s="226" t="s">
        <v>39</v>
      </c>
      <c r="C4" s="70">
        <v>6847</v>
      </c>
      <c r="D4" s="68">
        <v>6906</v>
      </c>
      <c r="E4" s="68">
        <v>7001</v>
      </c>
      <c r="F4" s="68">
        <v>6851</v>
      </c>
      <c r="G4" s="68">
        <v>6591</v>
      </c>
      <c r="H4" s="68">
        <v>6586</v>
      </c>
      <c r="I4" s="68">
        <v>5369</v>
      </c>
      <c r="J4" s="68">
        <v>5299</v>
      </c>
      <c r="K4" s="68">
        <v>5531</v>
      </c>
      <c r="L4" s="68">
        <v>5524</v>
      </c>
      <c r="M4" s="68">
        <v>5601</v>
      </c>
      <c r="N4" s="68">
        <v>6015</v>
      </c>
      <c r="O4" s="67">
        <v>6052</v>
      </c>
      <c r="P4" s="68">
        <v>6043</v>
      </c>
      <c r="Q4" s="68">
        <v>6226</v>
      </c>
      <c r="R4" s="68">
        <v>6204</v>
      </c>
      <c r="S4" s="68">
        <v>6092</v>
      </c>
      <c r="T4" s="68">
        <v>6236</v>
      </c>
      <c r="U4" s="68">
        <v>5846</v>
      </c>
      <c r="V4" s="68">
        <v>5770</v>
      </c>
      <c r="W4" s="68">
        <v>5888</v>
      </c>
      <c r="X4" s="69">
        <v>5809</v>
      </c>
      <c r="Y4" s="70">
        <v>5879</v>
      </c>
      <c r="Z4" s="68">
        <v>6210</v>
      </c>
      <c r="AA4" s="68">
        <v>6300</v>
      </c>
      <c r="AB4" s="68">
        <v>6274</v>
      </c>
      <c r="AC4" s="68">
        <v>6459</v>
      </c>
      <c r="AD4" s="68">
        <v>6426</v>
      </c>
      <c r="AE4" s="68">
        <v>6323</v>
      </c>
      <c r="AF4" s="68">
        <v>6358</v>
      </c>
      <c r="AG4" s="68">
        <v>6252</v>
      </c>
      <c r="AH4" s="68">
        <v>5998</v>
      </c>
      <c r="AI4" s="68">
        <v>5991</v>
      </c>
      <c r="AJ4" s="69">
        <v>5866</v>
      </c>
      <c r="AK4" s="70">
        <f t="shared" si="0"/>
        <v>795</v>
      </c>
      <c r="AL4" s="70">
        <f t="shared" si="0"/>
        <v>863</v>
      </c>
      <c r="AM4" s="70">
        <f t="shared" si="0"/>
        <v>775</v>
      </c>
      <c r="AN4" s="70">
        <f t="shared" si="0"/>
        <v>647</v>
      </c>
      <c r="AO4" s="70">
        <f t="shared" si="0"/>
        <v>499</v>
      </c>
      <c r="AP4" s="70">
        <f t="shared" si="0"/>
        <v>350</v>
      </c>
      <c r="AQ4" s="70">
        <f t="shared" si="0"/>
        <v>-477</v>
      </c>
      <c r="AR4" s="70">
        <f t="shared" si="0"/>
        <v>-471</v>
      </c>
      <c r="AS4" s="70">
        <f t="shared" si="0"/>
        <v>-357</v>
      </c>
      <c r="AT4" s="70">
        <f t="shared" si="0"/>
        <v>-285</v>
      </c>
      <c r="AU4" s="70">
        <f t="shared" si="1"/>
        <v>-278</v>
      </c>
      <c r="AV4" s="70">
        <f t="shared" si="1"/>
        <v>-195</v>
      </c>
      <c r="AW4" s="70">
        <f t="shared" si="1"/>
        <v>-248</v>
      </c>
      <c r="AX4" s="70">
        <f t="shared" si="1"/>
        <v>-231</v>
      </c>
      <c r="AY4" s="70">
        <f t="shared" si="1"/>
        <v>-233</v>
      </c>
      <c r="AZ4" s="70">
        <f t="shared" si="1"/>
        <v>-222</v>
      </c>
      <c r="BA4" s="70">
        <f t="shared" si="1"/>
        <v>-231</v>
      </c>
      <c r="BB4" s="70">
        <f t="shared" si="1"/>
        <v>-122</v>
      </c>
      <c r="BC4" s="70">
        <f t="shared" si="1"/>
        <v>-406</v>
      </c>
      <c r="BD4" s="70">
        <f t="shared" si="1"/>
        <v>-228</v>
      </c>
      <c r="BE4" s="70">
        <f t="shared" si="1"/>
        <v>-103</v>
      </c>
      <c r="BF4" s="72">
        <f t="shared" si="1"/>
        <v>-57</v>
      </c>
    </row>
    <row r="5" spans="1:58" x14ac:dyDescent="0.25">
      <c r="A5" s="58"/>
      <c r="B5" s="226" t="s">
        <v>40</v>
      </c>
      <c r="C5" s="70">
        <v>4602</v>
      </c>
      <c r="D5" s="68">
        <v>4628</v>
      </c>
      <c r="E5" s="68">
        <v>4616</v>
      </c>
      <c r="F5" s="68">
        <v>4612</v>
      </c>
      <c r="G5" s="68">
        <v>4584</v>
      </c>
      <c r="H5" s="68">
        <v>4577</v>
      </c>
      <c r="I5" s="68">
        <v>4563</v>
      </c>
      <c r="J5" s="68">
        <v>4570</v>
      </c>
      <c r="K5" s="68">
        <v>4601</v>
      </c>
      <c r="L5" s="68">
        <v>4630</v>
      </c>
      <c r="M5" s="68">
        <v>4633</v>
      </c>
      <c r="N5" s="68">
        <v>4640</v>
      </c>
      <c r="O5" s="67">
        <v>4643</v>
      </c>
      <c r="P5" s="68">
        <v>4643</v>
      </c>
      <c r="Q5" s="68">
        <v>4633</v>
      </c>
      <c r="R5" s="68">
        <v>4629</v>
      </c>
      <c r="S5" s="68">
        <v>4622</v>
      </c>
      <c r="T5" s="68">
        <v>4621</v>
      </c>
      <c r="U5" s="68">
        <v>4619</v>
      </c>
      <c r="V5" s="68">
        <v>4621</v>
      </c>
      <c r="W5" s="68">
        <v>4620</v>
      </c>
      <c r="X5" s="69">
        <v>4632</v>
      </c>
      <c r="Y5" s="70">
        <v>4647</v>
      </c>
      <c r="Z5" s="68">
        <v>4650</v>
      </c>
      <c r="AA5" s="68">
        <v>4655</v>
      </c>
      <c r="AB5" s="68">
        <v>4649</v>
      </c>
      <c r="AC5" s="68">
        <v>4639</v>
      </c>
      <c r="AD5" s="68">
        <v>4638</v>
      </c>
      <c r="AE5" s="68">
        <v>4628</v>
      </c>
      <c r="AF5" s="68">
        <v>4622</v>
      </c>
      <c r="AG5" s="68">
        <v>4614</v>
      </c>
      <c r="AH5" s="68">
        <v>4620</v>
      </c>
      <c r="AI5" s="68">
        <v>4594</v>
      </c>
      <c r="AJ5" s="69">
        <v>4634</v>
      </c>
      <c r="AK5" s="70">
        <f t="shared" si="0"/>
        <v>-41</v>
      </c>
      <c r="AL5" s="70">
        <f t="shared" si="0"/>
        <v>-15</v>
      </c>
      <c r="AM5" s="70">
        <f t="shared" si="0"/>
        <v>-17</v>
      </c>
      <c r="AN5" s="70">
        <f t="shared" si="0"/>
        <v>-17</v>
      </c>
      <c r="AO5" s="70">
        <f t="shared" si="0"/>
        <v>-38</v>
      </c>
      <c r="AP5" s="70">
        <f t="shared" si="0"/>
        <v>-44</v>
      </c>
      <c r="AQ5" s="70">
        <f t="shared" si="0"/>
        <v>-56</v>
      </c>
      <c r="AR5" s="70">
        <f t="shared" si="0"/>
        <v>-51</v>
      </c>
      <c r="AS5" s="70">
        <f t="shared" si="0"/>
        <v>-19</v>
      </c>
      <c r="AT5" s="70">
        <f t="shared" si="0"/>
        <v>-2</v>
      </c>
      <c r="AU5" s="70">
        <f t="shared" si="1"/>
        <v>-14</v>
      </c>
      <c r="AV5" s="70">
        <f t="shared" si="1"/>
        <v>-10</v>
      </c>
      <c r="AW5" s="70">
        <f t="shared" si="1"/>
        <v>-12</v>
      </c>
      <c r="AX5" s="70">
        <f t="shared" si="1"/>
        <v>-6</v>
      </c>
      <c r="AY5" s="70">
        <f t="shared" si="1"/>
        <v>-6</v>
      </c>
      <c r="AZ5" s="70">
        <f t="shared" si="1"/>
        <v>-9</v>
      </c>
      <c r="BA5" s="70">
        <f t="shared" si="1"/>
        <v>-6</v>
      </c>
      <c r="BB5" s="70">
        <f t="shared" si="1"/>
        <v>-1</v>
      </c>
      <c r="BC5" s="70">
        <f t="shared" si="1"/>
        <v>5</v>
      </c>
      <c r="BD5" s="70">
        <f t="shared" si="1"/>
        <v>1</v>
      </c>
      <c r="BE5" s="70">
        <f t="shared" si="1"/>
        <v>26</v>
      </c>
      <c r="BF5" s="72">
        <f t="shared" si="1"/>
        <v>-2</v>
      </c>
    </row>
    <row r="6" spans="1:58" x14ac:dyDescent="0.25">
      <c r="A6" s="58"/>
      <c r="B6" s="226" t="s">
        <v>41</v>
      </c>
      <c r="C6" s="70">
        <v>612</v>
      </c>
      <c r="D6" s="68">
        <v>585</v>
      </c>
      <c r="E6" s="68">
        <v>583</v>
      </c>
      <c r="F6" s="68">
        <v>584</v>
      </c>
      <c r="G6" s="68">
        <v>585</v>
      </c>
      <c r="H6" s="68">
        <v>581</v>
      </c>
      <c r="I6" s="68">
        <v>580</v>
      </c>
      <c r="J6" s="68">
        <v>583</v>
      </c>
      <c r="K6" s="68">
        <v>587</v>
      </c>
      <c r="L6" s="68">
        <v>591</v>
      </c>
      <c r="M6" s="68">
        <v>592</v>
      </c>
      <c r="N6" s="68">
        <v>595</v>
      </c>
      <c r="O6" s="67">
        <v>594</v>
      </c>
      <c r="P6" s="68">
        <v>596</v>
      </c>
      <c r="Q6" s="68">
        <v>594</v>
      </c>
      <c r="R6" s="68">
        <v>593</v>
      </c>
      <c r="S6" s="68">
        <v>592</v>
      </c>
      <c r="T6" s="68">
        <v>591</v>
      </c>
      <c r="U6" s="68">
        <v>591</v>
      </c>
      <c r="V6" s="68">
        <v>592</v>
      </c>
      <c r="W6" s="68">
        <v>592</v>
      </c>
      <c r="X6" s="69">
        <v>593</v>
      </c>
      <c r="Y6" s="70">
        <v>596</v>
      </c>
      <c r="Z6" s="68">
        <v>596</v>
      </c>
      <c r="AA6" s="68">
        <v>593</v>
      </c>
      <c r="AB6" s="68">
        <v>587</v>
      </c>
      <c r="AC6" s="68">
        <v>588</v>
      </c>
      <c r="AD6" s="68">
        <v>587</v>
      </c>
      <c r="AE6" s="68">
        <v>587</v>
      </c>
      <c r="AF6" s="68">
        <v>588</v>
      </c>
      <c r="AG6" s="68">
        <v>580</v>
      </c>
      <c r="AH6" s="68">
        <v>585</v>
      </c>
      <c r="AI6" s="68">
        <v>533</v>
      </c>
      <c r="AJ6" s="69">
        <v>586</v>
      </c>
      <c r="AK6" s="70">
        <f t="shared" si="0"/>
        <v>18</v>
      </c>
      <c r="AL6" s="70">
        <f t="shared" si="0"/>
        <v>-11</v>
      </c>
      <c r="AM6" s="70">
        <f t="shared" si="0"/>
        <v>-11</v>
      </c>
      <c r="AN6" s="70">
        <f t="shared" si="0"/>
        <v>-9</v>
      </c>
      <c r="AO6" s="70">
        <f t="shared" si="0"/>
        <v>-7</v>
      </c>
      <c r="AP6" s="70">
        <f t="shared" si="0"/>
        <v>-10</v>
      </c>
      <c r="AQ6" s="70">
        <f t="shared" si="0"/>
        <v>-11</v>
      </c>
      <c r="AR6" s="70">
        <f t="shared" si="0"/>
        <v>-9</v>
      </c>
      <c r="AS6" s="70">
        <f t="shared" si="0"/>
        <v>-5</v>
      </c>
      <c r="AT6" s="70">
        <f t="shared" si="0"/>
        <v>-2</v>
      </c>
      <c r="AU6" s="70">
        <f t="shared" si="1"/>
        <v>-4</v>
      </c>
      <c r="AV6" s="70">
        <f t="shared" si="1"/>
        <v>-1</v>
      </c>
      <c r="AW6" s="70">
        <f t="shared" si="1"/>
        <v>1</v>
      </c>
      <c r="AX6" s="70">
        <f t="shared" si="1"/>
        <v>9</v>
      </c>
      <c r="AY6" s="70">
        <f t="shared" si="1"/>
        <v>6</v>
      </c>
      <c r="AZ6" s="70">
        <f t="shared" si="1"/>
        <v>6</v>
      </c>
      <c r="BA6" s="70">
        <f t="shared" si="1"/>
        <v>5</v>
      </c>
      <c r="BB6" s="70">
        <f t="shared" si="1"/>
        <v>3</v>
      </c>
      <c r="BC6" s="70">
        <f t="shared" si="1"/>
        <v>11</v>
      </c>
      <c r="BD6" s="70">
        <f t="shared" si="1"/>
        <v>7</v>
      </c>
      <c r="BE6" s="70">
        <f t="shared" si="1"/>
        <v>59</v>
      </c>
      <c r="BF6" s="72">
        <f t="shared" si="1"/>
        <v>7</v>
      </c>
    </row>
    <row r="7" spans="1:58" x14ac:dyDescent="0.25">
      <c r="A7" s="58"/>
      <c r="B7" s="226" t="s">
        <v>42</v>
      </c>
      <c r="C7" s="70">
        <v>114</v>
      </c>
      <c r="D7" s="68">
        <v>113</v>
      </c>
      <c r="E7" s="68">
        <v>115</v>
      </c>
      <c r="F7" s="68">
        <v>115</v>
      </c>
      <c r="G7" s="68">
        <v>117</v>
      </c>
      <c r="H7" s="68">
        <v>117</v>
      </c>
      <c r="I7" s="68">
        <v>117</v>
      </c>
      <c r="J7" s="68">
        <v>117</v>
      </c>
      <c r="K7" s="68">
        <v>117</v>
      </c>
      <c r="L7" s="68">
        <v>117</v>
      </c>
      <c r="M7" s="68">
        <v>117</v>
      </c>
      <c r="N7" s="68">
        <v>117</v>
      </c>
      <c r="O7" s="67">
        <v>115</v>
      </c>
      <c r="P7" s="68">
        <v>115</v>
      </c>
      <c r="Q7" s="68">
        <v>114</v>
      </c>
      <c r="R7" s="68">
        <v>114</v>
      </c>
      <c r="S7" s="68">
        <v>114</v>
      </c>
      <c r="T7" s="68">
        <v>114</v>
      </c>
      <c r="U7" s="68">
        <v>114</v>
      </c>
      <c r="V7" s="68">
        <v>114</v>
      </c>
      <c r="W7" s="68">
        <v>114</v>
      </c>
      <c r="X7" s="69">
        <v>115</v>
      </c>
      <c r="Y7" s="70">
        <v>114</v>
      </c>
      <c r="Z7" s="68">
        <v>114</v>
      </c>
      <c r="AA7" s="68">
        <v>110</v>
      </c>
      <c r="AB7" s="68">
        <v>116</v>
      </c>
      <c r="AC7" s="68">
        <v>117</v>
      </c>
      <c r="AD7" s="68">
        <v>115</v>
      </c>
      <c r="AE7" s="68">
        <v>115</v>
      </c>
      <c r="AF7" s="68">
        <v>113</v>
      </c>
      <c r="AG7" s="68">
        <v>112</v>
      </c>
      <c r="AH7" s="68">
        <v>114</v>
      </c>
      <c r="AI7" s="68">
        <v>106</v>
      </c>
      <c r="AJ7" s="69">
        <v>112</v>
      </c>
      <c r="AK7" s="70">
        <f t="shared" si="0"/>
        <v>-1</v>
      </c>
      <c r="AL7" s="70">
        <f t="shared" si="0"/>
        <v>-2</v>
      </c>
      <c r="AM7" s="70">
        <f t="shared" si="0"/>
        <v>1</v>
      </c>
      <c r="AN7" s="70">
        <f t="shared" si="0"/>
        <v>1</v>
      </c>
      <c r="AO7" s="70">
        <f t="shared" si="0"/>
        <v>3</v>
      </c>
      <c r="AP7" s="70">
        <f t="shared" si="0"/>
        <v>3</v>
      </c>
      <c r="AQ7" s="70">
        <f t="shared" si="0"/>
        <v>3</v>
      </c>
      <c r="AR7" s="70">
        <f t="shared" si="0"/>
        <v>3</v>
      </c>
      <c r="AS7" s="70">
        <f t="shared" si="0"/>
        <v>3</v>
      </c>
      <c r="AT7" s="70">
        <f t="shared" si="0"/>
        <v>2</v>
      </c>
      <c r="AU7" s="70">
        <f t="shared" si="1"/>
        <v>3</v>
      </c>
      <c r="AV7" s="70">
        <f t="shared" si="1"/>
        <v>3</v>
      </c>
      <c r="AW7" s="70">
        <f t="shared" si="1"/>
        <v>5</v>
      </c>
      <c r="AX7" s="70">
        <f t="shared" si="1"/>
        <v>-1</v>
      </c>
      <c r="AY7" s="70">
        <f t="shared" si="1"/>
        <v>-3</v>
      </c>
      <c r="AZ7" s="70">
        <f t="shared" si="1"/>
        <v>-1</v>
      </c>
      <c r="BA7" s="70">
        <f t="shared" si="1"/>
        <v>-1</v>
      </c>
      <c r="BB7" s="70">
        <f t="shared" si="1"/>
        <v>1</v>
      </c>
      <c r="BC7" s="70">
        <f t="shared" si="1"/>
        <v>2</v>
      </c>
      <c r="BD7" s="70">
        <f t="shared" si="1"/>
        <v>0</v>
      </c>
      <c r="BE7" s="70">
        <f t="shared" si="1"/>
        <v>8</v>
      </c>
      <c r="BF7" s="72">
        <f t="shared" si="1"/>
        <v>3</v>
      </c>
    </row>
    <row r="8" spans="1:58" ht="14.95" thickBot="1" x14ac:dyDescent="0.3">
      <c r="A8" s="58"/>
      <c r="B8" s="227" t="s">
        <v>43</v>
      </c>
      <c r="C8" s="215">
        <f>SUM(C3:C7)</f>
        <v>40400</v>
      </c>
      <c r="D8" s="73">
        <f>SUM(D3:D7)</f>
        <v>40427</v>
      </c>
      <c r="E8" s="73">
        <f t="shared" ref="E8:AJ8" si="2">SUM(E3:E7)</f>
        <v>40389</v>
      </c>
      <c r="F8" s="73">
        <f t="shared" si="2"/>
        <v>40220</v>
      </c>
      <c r="G8" s="73">
        <f t="shared" si="2"/>
        <v>40094</v>
      </c>
      <c r="H8" s="73">
        <f t="shared" si="2"/>
        <v>39976</v>
      </c>
      <c r="I8" s="73">
        <f t="shared" si="2"/>
        <v>39864</v>
      </c>
      <c r="J8" s="73">
        <f t="shared" si="2"/>
        <v>39986</v>
      </c>
      <c r="K8" s="73">
        <f t="shared" si="2"/>
        <v>40232</v>
      </c>
      <c r="L8" s="73">
        <f t="shared" si="2"/>
        <v>40487</v>
      </c>
      <c r="M8" s="73">
        <f t="shared" si="2"/>
        <v>40561</v>
      </c>
      <c r="N8" s="74">
        <f t="shared" si="2"/>
        <v>40590</v>
      </c>
      <c r="O8" s="73">
        <f t="shared" si="2"/>
        <v>40589</v>
      </c>
      <c r="P8" s="73">
        <f t="shared" si="2"/>
        <v>40562</v>
      </c>
      <c r="Q8" s="73">
        <f t="shared" si="2"/>
        <v>40548</v>
      </c>
      <c r="R8" s="73">
        <f t="shared" si="2"/>
        <v>40508</v>
      </c>
      <c r="S8" s="73">
        <f t="shared" si="2"/>
        <v>40410</v>
      </c>
      <c r="T8" s="73">
        <f t="shared" si="2"/>
        <v>40380</v>
      </c>
      <c r="U8" s="73">
        <f t="shared" si="2"/>
        <v>40395</v>
      </c>
      <c r="V8" s="73">
        <f t="shared" si="2"/>
        <v>40451</v>
      </c>
      <c r="W8" s="73">
        <f t="shared" si="2"/>
        <v>40544</v>
      </c>
      <c r="X8" s="75">
        <f t="shared" si="2"/>
        <v>40637</v>
      </c>
      <c r="Y8" s="73">
        <f t="shared" si="2"/>
        <v>40758</v>
      </c>
      <c r="Z8" s="73">
        <f t="shared" si="2"/>
        <v>40766</v>
      </c>
      <c r="AA8" s="73">
        <f t="shared" si="2"/>
        <v>40783</v>
      </c>
      <c r="AB8" s="73">
        <f t="shared" si="2"/>
        <v>40793</v>
      </c>
      <c r="AC8" s="73">
        <f t="shared" si="2"/>
        <v>40767</v>
      </c>
      <c r="AD8" s="73">
        <f t="shared" si="2"/>
        <v>40703</v>
      </c>
      <c r="AE8" s="73">
        <f t="shared" si="2"/>
        <v>40652</v>
      </c>
      <c r="AF8" s="73">
        <f t="shared" si="2"/>
        <v>40617</v>
      </c>
      <c r="AG8" s="73">
        <f t="shared" si="2"/>
        <v>40536</v>
      </c>
      <c r="AH8" s="73">
        <f t="shared" si="2"/>
        <v>40530</v>
      </c>
      <c r="AI8" s="73">
        <f t="shared" si="2"/>
        <v>40535</v>
      </c>
      <c r="AJ8" s="76">
        <f t="shared" si="2"/>
        <v>40742</v>
      </c>
      <c r="AK8" s="73">
        <f>SUM(AK3:AK7)</f>
        <v>-189</v>
      </c>
      <c r="AL8" s="73">
        <f>SUM(AL3:AL7)</f>
        <v>-135</v>
      </c>
      <c r="AM8" s="73">
        <f t="shared" ref="AM8:BF8" si="3">SUM(AM3:AM7)</f>
        <v>-159</v>
      </c>
      <c r="AN8" s="73">
        <f t="shared" si="3"/>
        <v>-288</v>
      </c>
      <c r="AO8" s="73">
        <f t="shared" si="3"/>
        <v>-316</v>
      </c>
      <c r="AP8" s="73">
        <f t="shared" si="3"/>
        <v>-404</v>
      </c>
      <c r="AQ8" s="73">
        <f t="shared" si="3"/>
        <v>-531</v>
      </c>
      <c r="AR8" s="73">
        <f t="shared" si="3"/>
        <v>-465</v>
      </c>
      <c r="AS8" s="73">
        <f t="shared" si="3"/>
        <v>-312</v>
      </c>
      <c r="AT8" s="73">
        <f t="shared" si="3"/>
        <v>-150</v>
      </c>
      <c r="AU8" s="73">
        <f t="shared" si="3"/>
        <v>-197</v>
      </c>
      <c r="AV8" s="73">
        <f t="shared" si="3"/>
        <v>-176</v>
      </c>
      <c r="AW8" s="73">
        <f t="shared" si="3"/>
        <v>-194</v>
      </c>
      <c r="AX8" s="73">
        <f t="shared" si="3"/>
        <v>-231</v>
      </c>
      <c r="AY8" s="73">
        <f t="shared" si="3"/>
        <v>-219</v>
      </c>
      <c r="AZ8" s="73">
        <f t="shared" si="3"/>
        <v>-195</v>
      </c>
      <c r="BA8" s="73">
        <f t="shared" si="3"/>
        <v>-242</v>
      </c>
      <c r="BB8" s="73">
        <f t="shared" si="3"/>
        <v>-237</v>
      </c>
      <c r="BC8" s="73">
        <f t="shared" si="3"/>
        <v>-141</v>
      </c>
      <c r="BD8" s="73">
        <f t="shared" si="3"/>
        <v>-79</v>
      </c>
      <c r="BE8" s="73">
        <f t="shared" si="3"/>
        <v>9</v>
      </c>
      <c r="BF8" s="74">
        <f t="shared" si="3"/>
        <v>-105</v>
      </c>
    </row>
    <row r="9" spans="1:58" ht="16.3" x14ac:dyDescent="0.25">
      <c r="A9" s="58">
        <f>+A2+1</f>
        <v>2</v>
      </c>
      <c r="B9" s="228" t="s">
        <v>68</v>
      </c>
      <c r="C9" s="81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  <c r="O9" s="77"/>
      <c r="P9" s="78"/>
      <c r="Q9" s="78"/>
      <c r="R9" s="78"/>
      <c r="S9" s="78"/>
      <c r="T9" s="78"/>
      <c r="U9" s="78"/>
      <c r="V9" s="78"/>
      <c r="W9" s="78"/>
      <c r="X9" s="80"/>
      <c r="Y9" s="81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82"/>
      <c r="AK9" s="81"/>
      <c r="AL9" s="83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</row>
    <row r="10" spans="1:58" x14ac:dyDescent="0.25">
      <c r="A10" s="58"/>
      <c r="B10" s="226" t="s">
        <v>38</v>
      </c>
      <c r="C10" s="89">
        <v>5106</v>
      </c>
      <c r="D10" s="87">
        <v>5629</v>
      </c>
      <c r="E10" s="87">
        <v>6052</v>
      </c>
      <c r="F10" s="87">
        <v>6619</v>
      </c>
      <c r="G10" s="87">
        <v>6789</v>
      </c>
      <c r="H10" s="87">
        <v>6815</v>
      </c>
      <c r="I10" s="87">
        <v>6554</v>
      </c>
      <c r="J10" s="87">
        <v>6090</v>
      </c>
      <c r="K10" s="87">
        <v>5615</v>
      </c>
      <c r="L10" s="87">
        <v>5276</v>
      </c>
      <c r="M10" s="87">
        <v>4905</v>
      </c>
      <c r="N10" s="71">
        <v>4994</v>
      </c>
      <c r="O10" s="86">
        <v>5562</v>
      </c>
      <c r="P10" s="87">
        <v>6218</v>
      </c>
      <c r="Q10" s="87">
        <v>6479</v>
      </c>
      <c r="R10" s="87">
        <v>6868</v>
      </c>
      <c r="S10" s="87">
        <v>7274</v>
      </c>
      <c r="T10" s="87">
        <v>7080</v>
      </c>
      <c r="U10" s="87">
        <v>6895</v>
      </c>
      <c r="V10" s="87">
        <v>6690</v>
      </c>
      <c r="W10" s="87">
        <v>6353</v>
      </c>
      <c r="X10" s="88">
        <v>6248</v>
      </c>
      <c r="Y10" s="89">
        <v>5844</v>
      </c>
      <c r="Z10" s="87">
        <v>5991</v>
      </c>
      <c r="AA10" s="68">
        <v>5882</v>
      </c>
      <c r="AB10" s="68">
        <v>6507</v>
      </c>
      <c r="AC10" s="68">
        <v>6787</v>
      </c>
      <c r="AD10" s="68">
        <v>7320</v>
      </c>
      <c r="AE10" s="68">
        <v>7454</v>
      </c>
      <c r="AF10" s="68">
        <v>7512</v>
      </c>
      <c r="AG10" s="68">
        <v>7224</v>
      </c>
      <c r="AH10" s="68">
        <v>6898</v>
      </c>
      <c r="AI10" s="68">
        <v>6776</v>
      </c>
      <c r="AJ10" s="88">
        <v>6406</v>
      </c>
      <c r="AK10" s="89">
        <f t="shared" ref="AK10:AZ14" si="4">C10-O10</f>
        <v>-456</v>
      </c>
      <c r="AL10" s="89">
        <f t="shared" si="4"/>
        <v>-589</v>
      </c>
      <c r="AM10" s="89">
        <f t="shared" si="4"/>
        <v>-427</v>
      </c>
      <c r="AN10" s="89">
        <f t="shared" si="4"/>
        <v>-249</v>
      </c>
      <c r="AO10" s="89">
        <f t="shared" si="4"/>
        <v>-485</v>
      </c>
      <c r="AP10" s="89">
        <f t="shared" si="4"/>
        <v>-265</v>
      </c>
      <c r="AQ10" s="89">
        <f t="shared" si="4"/>
        <v>-341</v>
      </c>
      <c r="AR10" s="89">
        <f t="shared" si="4"/>
        <v>-600</v>
      </c>
      <c r="AS10" s="89">
        <f t="shared" si="4"/>
        <v>-738</v>
      </c>
      <c r="AT10" s="89">
        <f t="shared" si="4"/>
        <v>-972</v>
      </c>
      <c r="AU10" s="89">
        <f t="shared" si="4"/>
        <v>-939</v>
      </c>
      <c r="AV10" s="89">
        <f t="shared" si="4"/>
        <v>-997</v>
      </c>
      <c r="AW10" s="89">
        <f t="shared" si="4"/>
        <v>-320</v>
      </c>
      <c r="AX10" s="89">
        <f t="shared" si="4"/>
        <v>-289</v>
      </c>
      <c r="AY10" s="89">
        <f t="shared" si="4"/>
        <v>-308</v>
      </c>
      <c r="AZ10" s="89">
        <f t="shared" si="4"/>
        <v>-452</v>
      </c>
      <c r="BA10" s="89">
        <f t="shared" ref="AU10:BF14" si="5">S10-AE10</f>
        <v>-180</v>
      </c>
      <c r="BB10" s="89">
        <f t="shared" si="5"/>
        <v>-432</v>
      </c>
      <c r="BC10" s="89">
        <f t="shared" si="5"/>
        <v>-329</v>
      </c>
      <c r="BD10" s="89">
        <f t="shared" si="5"/>
        <v>-208</v>
      </c>
      <c r="BE10" s="89">
        <f t="shared" si="5"/>
        <v>-423</v>
      </c>
      <c r="BF10" s="71">
        <f t="shared" si="5"/>
        <v>-158</v>
      </c>
    </row>
    <row r="11" spans="1:58" x14ac:dyDescent="0.25">
      <c r="A11" s="58"/>
      <c r="B11" s="226" t="s">
        <v>39</v>
      </c>
      <c r="C11" s="89">
        <v>2647</v>
      </c>
      <c r="D11" s="87">
        <v>2377</v>
      </c>
      <c r="E11" s="87">
        <v>2965</v>
      </c>
      <c r="F11" s="87">
        <v>2962</v>
      </c>
      <c r="G11" s="87">
        <v>3126</v>
      </c>
      <c r="H11" s="87">
        <v>2469</v>
      </c>
      <c r="I11" s="87">
        <v>2821</v>
      </c>
      <c r="J11" s="87">
        <v>2560</v>
      </c>
      <c r="K11" s="87">
        <v>1853</v>
      </c>
      <c r="L11" s="87">
        <v>1835</v>
      </c>
      <c r="M11" s="87">
        <v>1462</v>
      </c>
      <c r="N11" s="71">
        <v>1477</v>
      </c>
      <c r="O11" s="86">
        <v>2245</v>
      </c>
      <c r="P11" s="87">
        <v>2048</v>
      </c>
      <c r="Q11" s="87">
        <v>1631</v>
      </c>
      <c r="R11" s="87">
        <v>2259</v>
      </c>
      <c r="S11" s="87">
        <v>2524</v>
      </c>
      <c r="T11" s="87">
        <v>1891</v>
      </c>
      <c r="U11" s="87">
        <v>1816</v>
      </c>
      <c r="V11" s="87">
        <v>1859</v>
      </c>
      <c r="W11" s="87">
        <v>1957</v>
      </c>
      <c r="X11" s="88">
        <v>1974</v>
      </c>
      <c r="Y11" s="89">
        <v>2154</v>
      </c>
      <c r="Z11" s="87">
        <v>2376</v>
      </c>
      <c r="AA11" s="68">
        <v>1276</v>
      </c>
      <c r="AB11" s="68">
        <v>2002</v>
      </c>
      <c r="AC11" s="68">
        <v>1455</v>
      </c>
      <c r="AD11" s="68">
        <v>2542</v>
      </c>
      <c r="AE11" s="68">
        <v>1842</v>
      </c>
      <c r="AF11" s="68">
        <v>1859</v>
      </c>
      <c r="AG11" s="68">
        <v>1641</v>
      </c>
      <c r="AH11" s="68">
        <v>1653</v>
      </c>
      <c r="AI11" s="68">
        <v>327</v>
      </c>
      <c r="AJ11" s="88">
        <v>2388</v>
      </c>
      <c r="AK11" s="89">
        <f t="shared" si="4"/>
        <v>402</v>
      </c>
      <c r="AL11" s="89">
        <f t="shared" si="4"/>
        <v>329</v>
      </c>
      <c r="AM11" s="89">
        <f t="shared" si="4"/>
        <v>1334</v>
      </c>
      <c r="AN11" s="89">
        <f t="shared" si="4"/>
        <v>703</v>
      </c>
      <c r="AO11" s="89">
        <f t="shared" si="4"/>
        <v>602</v>
      </c>
      <c r="AP11" s="89">
        <f t="shared" si="4"/>
        <v>578</v>
      </c>
      <c r="AQ11" s="89">
        <f t="shared" si="4"/>
        <v>1005</v>
      </c>
      <c r="AR11" s="89">
        <f t="shared" si="4"/>
        <v>701</v>
      </c>
      <c r="AS11" s="89">
        <f t="shared" si="4"/>
        <v>-104</v>
      </c>
      <c r="AT11" s="89">
        <f t="shared" si="4"/>
        <v>-139</v>
      </c>
      <c r="AU11" s="89">
        <f t="shared" si="5"/>
        <v>-692</v>
      </c>
      <c r="AV11" s="89">
        <f t="shared" si="5"/>
        <v>-899</v>
      </c>
      <c r="AW11" s="89">
        <f t="shared" si="5"/>
        <v>969</v>
      </c>
      <c r="AX11" s="89">
        <f t="shared" si="5"/>
        <v>46</v>
      </c>
      <c r="AY11" s="89">
        <f t="shared" si="5"/>
        <v>176</v>
      </c>
      <c r="AZ11" s="89">
        <f t="shared" si="5"/>
        <v>-283</v>
      </c>
      <c r="BA11" s="89">
        <f t="shared" si="5"/>
        <v>682</v>
      </c>
      <c r="BB11" s="89">
        <f t="shared" si="5"/>
        <v>32</v>
      </c>
      <c r="BC11" s="89">
        <f t="shared" si="5"/>
        <v>175</v>
      </c>
      <c r="BD11" s="89">
        <f t="shared" si="5"/>
        <v>206</v>
      </c>
      <c r="BE11" s="89">
        <f t="shared" si="5"/>
        <v>1630</v>
      </c>
      <c r="BF11" s="71">
        <f t="shared" si="5"/>
        <v>-414</v>
      </c>
    </row>
    <row r="12" spans="1:58" x14ac:dyDescent="0.25">
      <c r="A12" s="58"/>
      <c r="B12" s="226" t="s">
        <v>40</v>
      </c>
      <c r="C12" s="89">
        <v>236</v>
      </c>
      <c r="D12" s="87">
        <v>258</v>
      </c>
      <c r="E12" s="87">
        <v>297</v>
      </c>
      <c r="F12" s="87">
        <v>363</v>
      </c>
      <c r="G12" s="87">
        <v>381</v>
      </c>
      <c r="H12" s="87">
        <v>405</v>
      </c>
      <c r="I12" s="87">
        <v>364</v>
      </c>
      <c r="J12" s="87">
        <v>349</v>
      </c>
      <c r="K12" s="87">
        <v>327</v>
      </c>
      <c r="L12" s="87">
        <v>280</v>
      </c>
      <c r="M12" s="87">
        <v>198</v>
      </c>
      <c r="N12" s="71">
        <v>240</v>
      </c>
      <c r="O12" s="86">
        <v>279</v>
      </c>
      <c r="P12" s="87">
        <v>438</v>
      </c>
      <c r="Q12" s="87">
        <v>518</v>
      </c>
      <c r="R12" s="87">
        <v>500</v>
      </c>
      <c r="S12" s="87">
        <v>520</v>
      </c>
      <c r="T12" s="87">
        <v>537</v>
      </c>
      <c r="U12" s="87">
        <v>393</v>
      </c>
      <c r="V12" s="87">
        <v>382</v>
      </c>
      <c r="W12" s="87">
        <v>324</v>
      </c>
      <c r="X12" s="88">
        <v>287</v>
      </c>
      <c r="Y12" s="89">
        <v>272</v>
      </c>
      <c r="Z12" s="87">
        <v>273</v>
      </c>
      <c r="AA12" s="68">
        <v>246</v>
      </c>
      <c r="AB12" s="68">
        <v>254</v>
      </c>
      <c r="AC12" s="68">
        <v>321</v>
      </c>
      <c r="AD12" s="68">
        <v>350</v>
      </c>
      <c r="AE12" s="68">
        <v>402</v>
      </c>
      <c r="AF12" s="68">
        <v>406</v>
      </c>
      <c r="AG12" s="68">
        <v>402</v>
      </c>
      <c r="AH12" s="68">
        <v>367</v>
      </c>
      <c r="AI12" s="68">
        <v>341</v>
      </c>
      <c r="AJ12" s="88">
        <v>294</v>
      </c>
      <c r="AK12" s="89">
        <f t="shared" si="4"/>
        <v>-43</v>
      </c>
      <c r="AL12" s="89">
        <f t="shared" si="4"/>
        <v>-180</v>
      </c>
      <c r="AM12" s="89">
        <f t="shared" si="4"/>
        <v>-221</v>
      </c>
      <c r="AN12" s="89">
        <f t="shared" si="4"/>
        <v>-137</v>
      </c>
      <c r="AO12" s="89">
        <f t="shared" si="4"/>
        <v>-139</v>
      </c>
      <c r="AP12" s="89">
        <f t="shared" si="4"/>
        <v>-132</v>
      </c>
      <c r="AQ12" s="89">
        <f t="shared" si="4"/>
        <v>-29</v>
      </c>
      <c r="AR12" s="89">
        <f t="shared" si="4"/>
        <v>-33</v>
      </c>
      <c r="AS12" s="89">
        <f t="shared" si="4"/>
        <v>3</v>
      </c>
      <c r="AT12" s="89">
        <f t="shared" si="4"/>
        <v>-7</v>
      </c>
      <c r="AU12" s="89">
        <f t="shared" si="5"/>
        <v>-74</v>
      </c>
      <c r="AV12" s="89">
        <f t="shared" si="5"/>
        <v>-33</v>
      </c>
      <c r="AW12" s="89">
        <f t="shared" si="5"/>
        <v>33</v>
      </c>
      <c r="AX12" s="89">
        <f t="shared" si="5"/>
        <v>184</v>
      </c>
      <c r="AY12" s="89">
        <f t="shared" si="5"/>
        <v>197</v>
      </c>
      <c r="AZ12" s="89">
        <f t="shared" si="5"/>
        <v>150</v>
      </c>
      <c r="BA12" s="89">
        <f t="shared" si="5"/>
        <v>118</v>
      </c>
      <c r="BB12" s="89">
        <f t="shared" si="5"/>
        <v>131</v>
      </c>
      <c r="BC12" s="89">
        <f t="shared" si="5"/>
        <v>-9</v>
      </c>
      <c r="BD12" s="89">
        <f t="shared" si="5"/>
        <v>15</v>
      </c>
      <c r="BE12" s="89">
        <f t="shared" si="5"/>
        <v>-17</v>
      </c>
      <c r="BF12" s="71">
        <f t="shared" si="5"/>
        <v>-7</v>
      </c>
    </row>
    <row r="13" spans="1:58" x14ac:dyDescent="0.25">
      <c r="A13" s="58"/>
      <c r="B13" s="226" t="s">
        <v>41</v>
      </c>
      <c r="C13" s="89">
        <v>11</v>
      </c>
      <c r="D13" s="87">
        <v>13</v>
      </c>
      <c r="E13" s="87">
        <v>23</v>
      </c>
      <c r="F13" s="87">
        <v>22</v>
      </c>
      <c r="G13" s="87">
        <v>14</v>
      </c>
      <c r="H13" s="87">
        <v>19</v>
      </c>
      <c r="I13" s="87">
        <v>12</v>
      </c>
      <c r="J13" s="87">
        <v>12</v>
      </c>
      <c r="K13" s="87">
        <v>11</v>
      </c>
      <c r="L13" s="87">
        <v>10</v>
      </c>
      <c r="M13" s="87">
        <v>10</v>
      </c>
      <c r="N13" s="71">
        <v>14</v>
      </c>
      <c r="O13" s="86">
        <v>16</v>
      </c>
      <c r="P13" s="87">
        <v>28</v>
      </c>
      <c r="Q13" s="87">
        <v>30</v>
      </c>
      <c r="R13" s="87">
        <v>31</v>
      </c>
      <c r="S13" s="87">
        <v>32</v>
      </c>
      <c r="T13" s="87">
        <v>38</v>
      </c>
      <c r="U13" s="87">
        <v>17</v>
      </c>
      <c r="V13" s="87">
        <v>16</v>
      </c>
      <c r="W13" s="87">
        <v>14</v>
      </c>
      <c r="X13" s="88">
        <v>8</v>
      </c>
      <c r="Y13" s="89">
        <v>24</v>
      </c>
      <c r="Z13" s="87">
        <v>13</v>
      </c>
      <c r="AA13" s="68">
        <v>14</v>
      </c>
      <c r="AB13" s="68">
        <v>12</v>
      </c>
      <c r="AC13" s="68">
        <v>18</v>
      </c>
      <c r="AD13" s="68">
        <v>22</v>
      </c>
      <c r="AE13" s="68">
        <v>21</v>
      </c>
      <c r="AF13" s="68">
        <v>27</v>
      </c>
      <c r="AG13" s="68">
        <v>16</v>
      </c>
      <c r="AH13" s="68">
        <v>24</v>
      </c>
      <c r="AI13" s="68">
        <v>12</v>
      </c>
      <c r="AJ13" s="88">
        <v>8</v>
      </c>
      <c r="AK13" s="89">
        <f t="shared" si="4"/>
        <v>-5</v>
      </c>
      <c r="AL13" s="89">
        <f t="shared" si="4"/>
        <v>-15</v>
      </c>
      <c r="AM13" s="89">
        <f t="shared" si="4"/>
        <v>-7</v>
      </c>
      <c r="AN13" s="89">
        <f t="shared" si="4"/>
        <v>-9</v>
      </c>
      <c r="AO13" s="89">
        <f t="shared" si="4"/>
        <v>-18</v>
      </c>
      <c r="AP13" s="89">
        <f t="shared" si="4"/>
        <v>-19</v>
      </c>
      <c r="AQ13" s="89">
        <f t="shared" si="4"/>
        <v>-5</v>
      </c>
      <c r="AR13" s="89">
        <f t="shared" si="4"/>
        <v>-4</v>
      </c>
      <c r="AS13" s="89">
        <f t="shared" si="4"/>
        <v>-3</v>
      </c>
      <c r="AT13" s="89">
        <f t="shared" si="4"/>
        <v>2</v>
      </c>
      <c r="AU13" s="89">
        <f t="shared" si="5"/>
        <v>-14</v>
      </c>
      <c r="AV13" s="89">
        <f t="shared" si="5"/>
        <v>1</v>
      </c>
      <c r="AW13" s="89">
        <f t="shared" si="5"/>
        <v>2</v>
      </c>
      <c r="AX13" s="89">
        <f t="shared" si="5"/>
        <v>16</v>
      </c>
      <c r="AY13" s="89">
        <f t="shared" si="5"/>
        <v>12</v>
      </c>
      <c r="AZ13" s="89">
        <f t="shared" si="5"/>
        <v>9</v>
      </c>
      <c r="BA13" s="89">
        <f t="shared" si="5"/>
        <v>11</v>
      </c>
      <c r="BB13" s="89">
        <f t="shared" si="5"/>
        <v>11</v>
      </c>
      <c r="BC13" s="89">
        <f t="shared" si="5"/>
        <v>1</v>
      </c>
      <c r="BD13" s="89">
        <f t="shared" si="5"/>
        <v>-8</v>
      </c>
      <c r="BE13" s="89">
        <f t="shared" si="5"/>
        <v>2</v>
      </c>
      <c r="BF13" s="71">
        <f t="shared" si="5"/>
        <v>0</v>
      </c>
    </row>
    <row r="14" spans="1:58" x14ac:dyDescent="0.25">
      <c r="A14" s="58"/>
      <c r="B14" s="226" t="s">
        <v>42</v>
      </c>
      <c r="C14" s="89">
        <v>2</v>
      </c>
      <c r="D14" s="87">
        <v>3</v>
      </c>
      <c r="E14" s="87">
        <v>1</v>
      </c>
      <c r="F14" s="87">
        <v>3</v>
      </c>
      <c r="G14" s="87">
        <v>2</v>
      </c>
      <c r="H14" s="87">
        <v>1</v>
      </c>
      <c r="I14" s="87">
        <v>3</v>
      </c>
      <c r="J14" s="87">
        <v>3</v>
      </c>
      <c r="K14" s="87">
        <v>0</v>
      </c>
      <c r="L14" s="87">
        <v>0</v>
      </c>
      <c r="M14" s="87">
        <v>0</v>
      </c>
      <c r="N14" s="71">
        <v>1</v>
      </c>
      <c r="O14" s="86">
        <v>3</v>
      </c>
      <c r="P14" s="87">
        <v>4</v>
      </c>
      <c r="Q14" s="87">
        <v>4</v>
      </c>
      <c r="R14" s="87">
        <v>3</v>
      </c>
      <c r="S14" s="87">
        <v>3</v>
      </c>
      <c r="T14" s="87">
        <v>5</v>
      </c>
      <c r="U14" s="87">
        <v>1</v>
      </c>
      <c r="V14" s="87">
        <v>2</v>
      </c>
      <c r="W14" s="87">
        <v>1</v>
      </c>
      <c r="X14" s="88">
        <v>0</v>
      </c>
      <c r="Y14" s="89">
        <v>2</v>
      </c>
      <c r="Z14" s="87">
        <v>1</v>
      </c>
      <c r="AA14" s="68">
        <v>0</v>
      </c>
      <c r="AB14" s="68">
        <v>2</v>
      </c>
      <c r="AC14" s="68">
        <v>4</v>
      </c>
      <c r="AD14" s="68">
        <v>4</v>
      </c>
      <c r="AE14" s="68">
        <v>4</v>
      </c>
      <c r="AF14" s="68">
        <v>5</v>
      </c>
      <c r="AG14" s="68">
        <v>1</v>
      </c>
      <c r="AH14" s="68">
        <v>3</v>
      </c>
      <c r="AI14" s="68">
        <v>3</v>
      </c>
      <c r="AJ14" s="88">
        <v>0</v>
      </c>
      <c r="AK14" s="89">
        <f t="shared" si="4"/>
        <v>-1</v>
      </c>
      <c r="AL14" s="89">
        <f t="shared" si="4"/>
        <v>-1</v>
      </c>
      <c r="AM14" s="89">
        <f t="shared" si="4"/>
        <v>-3</v>
      </c>
      <c r="AN14" s="89">
        <f t="shared" si="4"/>
        <v>0</v>
      </c>
      <c r="AO14" s="89">
        <f t="shared" si="4"/>
        <v>-1</v>
      </c>
      <c r="AP14" s="89">
        <f t="shared" si="4"/>
        <v>-4</v>
      </c>
      <c r="AQ14" s="89">
        <f t="shared" si="4"/>
        <v>2</v>
      </c>
      <c r="AR14" s="89">
        <f t="shared" si="4"/>
        <v>1</v>
      </c>
      <c r="AS14" s="89">
        <f t="shared" si="4"/>
        <v>-1</v>
      </c>
      <c r="AT14" s="89">
        <f t="shared" si="4"/>
        <v>0</v>
      </c>
      <c r="AU14" s="89">
        <f t="shared" si="5"/>
        <v>-2</v>
      </c>
      <c r="AV14" s="89">
        <f t="shared" si="5"/>
        <v>0</v>
      </c>
      <c r="AW14" s="89">
        <f t="shared" si="5"/>
        <v>3</v>
      </c>
      <c r="AX14" s="89">
        <f t="shared" si="5"/>
        <v>2</v>
      </c>
      <c r="AY14" s="89">
        <f t="shared" si="5"/>
        <v>0</v>
      </c>
      <c r="AZ14" s="89">
        <f t="shared" si="5"/>
        <v>-1</v>
      </c>
      <c r="BA14" s="89">
        <f t="shared" si="5"/>
        <v>-1</v>
      </c>
      <c r="BB14" s="89">
        <f t="shared" si="5"/>
        <v>0</v>
      </c>
      <c r="BC14" s="89">
        <f t="shared" si="5"/>
        <v>0</v>
      </c>
      <c r="BD14" s="89">
        <f t="shared" si="5"/>
        <v>-1</v>
      </c>
      <c r="BE14" s="89">
        <f t="shared" si="5"/>
        <v>-2</v>
      </c>
      <c r="BF14" s="71">
        <f t="shared" si="5"/>
        <v>0</v>
      </c>
    </row>
    <row r="15" spans="1:58" x14ac:dyDescent="0.25">
      <c r="B15" s="226" t="s">
        <v>43</v>
      </c>
      <c r="C15" s="216">
        <f>SUM(C10:C14)</f>
        <v>8002</v>
      </c>
      <c r="D15" s="89">
        <f>SUM(D10:D14)</f>
        <v>8280</v>
      </c>
      <c r="E15" s="89">
        <f t="shared" ref="E15:BF15" si="6">SUM(E10:E14)</f>
        <v>9338</v>
      </c>
      <c r="F15" s="89">
        <f t="shared" si="6"/>
        <v>9969</v>
      </c>
      <c r="G15" s="89">
        <f t="shared" si="6"/>
        <v>10312</v>
      </c>
      <c r="H15" s="89">
        <f t="shared" si="6"/>
        <v>9709</v>
      </c>
      <c r="I15" s="89">
        <f t="shared" si="6"/>
        <v>9754</v>
      </c>
      <c r="J15" s="89">
        <f t="shared" si="6"/>
        <v>9014</v>
      </c>
      <c r="K15" s="89">
        <f t="shared" si="6"/>
        <v>7806</v>
      </c>
      <c r="L15" s="89">
        <f t="shared" si="6"/>
        <v>7401</v>
      </c>
      <c r="M15" s="89">
        <f t="shared" si="6"/>
        <v>6575</v>
      </c>
      <c r="N15" s="71">
        <f t="shared" si="6"/>
        <v>6726</v>
      </c>
      <c r="O15" s="89">
        <f t="shared" si="6"/>
        <v>8105</v>
      </c>
      <c r="P15" s="89">
        <f t="shared" si="6"/>
        <v>8736</v>
      </c>
      <c r="Q15" s="89">
        <f t="shared" si="6"/>
        <v>8662</v>
      </c>
      <c r="R15" s="89">
        <f t="shared" si="6"/>
        <v>9661</v>
      </c>
      <c r="S15" s="89">
        <f t="shared" si="6"/>
        <v>10353</v>
      </c>
      <c r="T15" s="89">
        <f t="shared" si="6"/>
        <v>9551</v>
      </c>
      <c r="U15" s="89">
        <f t="shared" si="6"/>
        <v>9122</v>
      </c>
      <c r="V15" s="89">
        <f t="shared" si="6"/>
        <v>8949</v>
      </c>
      <c r="W15" s="89">
        <f t="shared" si="6"/>
        <v>8649</v>
      </c>
      <c r="X15" s="90">
        <f t="shared" si="6"/>
        <v>8517</v>
      </c>
      <c r="Y15" s="89">
        <f t="shared" si="6"/>
        <v>8296</v>
      </c>
      <c r="Z15" s="89">
        <f t="shared" si="6"/>
        <v>8654</v>
      </c>
      <c r="AA15" s="89">
        <f t="shared" si="6"/>
        <v>7418</v>
      </c>
      <c r="AB15" s="89">
        <f t="shared" si="6"/>
        <v>8777</v>
      </c>
      <c r="AC15" s="89">
        <f t="shared" si="6"/>
        <v>8585</v>
      </c>
      <c r="AD15" s="89">
        <f>SUM(AD10:AD14)</f>
        <v>10238</v>
      </c>
      <c r="AE15" s="89">
        <f>SUM(AE10:AE14)</f>
        <v>9723</v>
      </c>
      <c r="AF15" s="89">
        <f t="shared" ref="AF15:AJ15" si="7">SUM(AF10:AF14)</f>
        <v>9809</v>
      </c>
      <c r="AG15" s="89">
        <f t="shared" si="7"/>
        <v>9284</v>
      </c>
      <c r="AH15" s="89">
        <f t="shared" si="7"/>
        <v>8945</v>
      </c>
      <c r="AI15" s="89">
        <f t="shared" si="7"/>
        <v>7459</v>
      </c>
      <c r="AJ15" s="88">
        <f t="shared" si="7"/>
        <v>9096</v>
      </c>
      <c r="AK15" s="89">
        <f t="shared" si="6"/>
        <v>-103</v>
      </c>
      <c r="AL15" s="89">
        <f t="shared" si="6"/>
        <v>-456</v>
      </c>
      <c r="AM15" s="89">
        <f t="shared" si="6"/>
        <v>676</v>
      </c>
      <c r="AN15" s="89">
        <f t="shared" si="6"/>
        <v>308</v>
      </c>
      <c r="AO15" s="89">
        <f t="shared" si="6"/>
        <v>-41</v>
      </c>
      <c r="AP15" s="89">
        <f t="shared" si="6"/>
        <v>158</v>
      </c>
      <c r="AQ15" s="89">
        <f t="shared" si="6"/>
        <v>632</v>
      </c>
      <c r="AR15" s="89">
        <f t="shared" si="6"/>
        <v>65</v>
      </c>
      <c r="AS15" s="89">
        <f t="shared" si="6"/>
        <v>-843</v>
      </c>
      <c r="AT15" s="89">
        <f t="shared" si="6"/>
        <v>-1116</v>
      </c>
      <c r="AU15" s="89">
        <f t="shared" si="6"/>
        <v>-1721</v>
      </c>
      <c r="AV15" s="89">
        <f t="shared" si="6"/>
        <v>-1928</v>
      </c>
      <c r="AW15" s="89">
        <f t="shared" si="6"/>
        <v>687</v>
      </c>
      <c r="AX15" s="89">
        <f t="shared" si="6"/>
        <v>-41</v>
      </c>
      <c r="AY15" s="89">
        <f t="shared" si="6"/>
        <v>77</v>
      </c>
      <c r="AZ15" s="89">
        <f t="shared" si="6"/>
        <v>-577</v>
      </c>
      <c r="BA15" s="89">
        <f t="shared" si="6"/>
        <v>630</v>
      </c>
      <c r="BB15" s="89">
        <f t="shared" si="6"/>
        <v>-258</v>
      </c>
      <c r="BC15" s="89">
        <f t="shared" si="6"/>
        <v>-162</v>
      </c>
      <c r="BD15" s="89">
        <f t="shared" si="6"/>
        <v>4</v>
      </c>
      <c r="BE15" s="89">
        <f t="shared" si="6"/>
        <v>1190</v>
      </c>
      <c r="BF15" s="71">
        <f t="shared" si="6"/>
        <v>-579</v>
      </c>
    </row>
    <row r="16" spans="1:58" ht="16.3" x14ac:dyDescent="0.25">
      <c r="A16" s="58">
        <f>+A9+1</f>
        <v>3</v>
      </c>
      <c r="B16" s="229" t="s">
        <v>69</v>
      </c>
      <c r="C16" s="89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71"/>
      <c r="O16" s="86"/>
      <c r="P16" s="87"/>
      <c r="Q16" s="87"/>
      <c r="R16" s="87"/>
      <c r="S16" s="87"/>
      <c r="T16" s="87"/>
      <c r="U16" s="87"/>
      <c r="V16" s="87"/>
      <c r="W16" s="87"/>
      <c r="X16" s="88"/>
      <c r="Y16" s="89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8"/>
      <c r="AK16" s="89"/>
      <c r="AL16" s="91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3"/>
    </row>
    <row r="17" spans="1:58" x14ac:dyDescent="0.25">
      <c r="B17" s="226" t="s">
        <v>38</v>
      </c>
      <c r="C17" s="89">
        <v>1861</v>
      </c>
      <c r="D17" s="87">
        <v>2194</v>
      </c>
      <c r="E17" s="87">
        <v>2064</v>
      </c>
      <c r="F17" s="87">
        <v>2046</v>
      </c>
      <c r="G17" s="87">
        <v>1894</v>
      </c>
      <c r="H17" s="87">
        <v>1658</v>
      </c>
      <c r="I17" s="87">
        <v>1520</v>
      </c>
      <c r="J17" s="87">
        <v>1408</v>
      </c>
      <c r="K17" s="87">
        <v>1377</v>
      </c>
      <c r="L17" s="87">
        <v>1280</v>
      </c>
      <c r="M17" s="87">
        <v>1495</v>
      </c>
      <c r="N17" s="71">
        <v>1758</v>
      </c>
      <c r="O17" s="86">
        <v>2083</v>
      </c>
      <c r="P17" s="87">
        <v>2192</v>
      </c>
      <c r="Q17" s="87">
        <v>1944</v>
      </c>
      <c r="R17" s="87">
        <v>1863</v>
      </c>
      <c r="S17" s="87">
        <v>1783</v>
      </c>
      <c r="T17" s="87">
        <v>1170</v>
      </c>
      <c r="U17" s="87">
        <v>1117</v>
      </c>
      <c r="V17" s="87">
        <v>1100</v>
      </c>
      <c r="W17" s="87">
        <v>1081</v>
      </c>
      <c r="X17" s="88">
        <v>1151</v>
      </c>
      <c r="Y17" s="89">
        <v>1116</v>
      </c>
      <c r="Z17" s="87">
        <v>1271</v>
      </c>
      <c r="AA17" s="68">
        <v>1369</v>
      </c>
      <c r="AB17" s="68">
        <v>1737</v>
      </c>
      <c r="AC17" s="68">
        <v>1653</v>
      </c>
      <c r="AD17" s="68">
        <v>1760</v>
      </c>
      <c r="AE17" s="68">
        <v>1285</v>
      </c>
      <c r="AF17" s="68">
        <v>1264</v>
      </c>
      <c r="AG17" s="68">
        <v>1066</v>
      </c>
      <c r="AH17" s="68">
        <v>1182</v>
      </c>
      <c r="AI17" s="68">
        <v>1167</v>
      </c>
      <c r="AJ17" s="88">
        <v>1826</v>
      </c>
      <c r="AK17" s="89">
        <f t="shared" ref="AK17:AZ21" si="8">C17-O17</f>
        <v>-222</v>
      </c>
      <c r="AL17" s="89">
        <f t="shared" si="8"/>
        <v>2</v>
      </c>
      <c r="AM17" s="89">
        <f t="shared" si="8"/>
        <v>120</v>
      </c>
      <c r="AN17" s="89">
        <f t="shared" si="8"/>
        <v>183</v>
      </c>
      <c r="AO17" s="89">
        <f t="shared" si="8"/>
        <v>111</v>
      </c>
      <c r="AP17" s="89">
        <f t="shared" si="8"/>
        <v>488</v>
      </c>
      <c r="AQ17" s="89">
        <f t="shared" si="8"/>
        <v>403</v>
      </c>
      <c r="AR17" s="89">
        <f t="shared" si="8"/>
        <v>308</v>
      </c>
      <c r="AS17" s="89">
        <f t="shared" si="8"/>
        <v>296</v>
      </c>
      <c r="AT17" s="89">
        <f t="shared" si="8"/>
        <v>129</v>
      </c>
      <c r="AU17" s="89">
        <f t="shared" si="8"/>
        <v>379</v>
      </c>
      <c r="AV17" s="89">
        <f t="shared" si="8"/>
        <v>487</v>
      </c>
      <c r="AW17" s="89">
        <f t="shared" si="8"/>
        <v>714</v>
      </c>
      <c r="AX17" s="89">
        <f t="shared" si="8"/>
        <v>455</v>
      </c>
      <c r="AY17" s="89">
        <f t="shared" si="8"/>
        <v>291</v>
      </c>
      <c r="AZ17" s="89">
        <f t="shared" si="8"/>
        <v>103</v>
      </c>
      <c r="BA17" s="89">
        <f t="shared" ref="AU17:BF21" si="9">S17-AE17</f>
        <v>498</v>
      </c>
      <c r="BB17" s="89">
        <f t="shared" si="9"/>
        <v>-94</v>
      </c>
      <c r="BC17" s="89">
        <f t="shared" si="9"/>
        <v>51</v>
      </c>
      <c r="BD17" s="89">
        <f t="shared" si="9"/>
        <v>-82</v>
      </c>
      <c r="BE17" s="89">
        <f t="shared" si="9"/>
        <v>-86</v>
      </c>
      <c r="BF17" s="71">
        <f t="shared" si="9"/>
        <v>-675</v>
      </c>
    </row>
    <row r="18" spans="1:58" x14ac:dyDescent="0.25">
      <c r="B18" s="226" t="s">
        <v>39</v>
      </c>
      <c r="C18" s="89">
        <v>1141</v>
      </c>
      <c r="D18" s="87">
        <v>1004</v>
      </c>
      <c r="E18" s="87">
        <v>1322</v>
      </c>
      <c r="F18" s="87">
        <v>538</v>
      </c>
      <c r="G18" s="87">
        <v>572</v>
      </c>
      <c r="H18" s="87">
        <v>-85</v>
      </c>
      <c r="I18" s="87">
        <v>784</v>
      </c>
      <c r="J18" s="87">
        <v>247</v>
      </c>
      <c r="K18" s="87">
        <v>-204</v>
      </c>
      <c r="L18" s="87">
        <v>250</v>
      </c>
      <c r="M18" s="87">
        <v>342</v>
      </c>
      <c r="N18" s="71">
        <v>454</v>
      </c>
      <c r="O18" s="86">
        <v>1066</v>
      </c>
      <c r="P18" s="87">
        <v>420</v>
      </c>
      <c r="Q18" s="87">
        <v>613</v>
      </c>
      <c r="R18" s="87">
        <v>864</v>
      </c>
      <c r="S18" s="87">
        <v>534</v>
      </c>
      <c r="T18" s="87">
        <v>-425</v>
      </c>
      <c r="U18" s="87">
        <v>133</v>
      </c>
      <c r="V18" s="87">
        <v>179</v>
      </c>
      <c r="W18" s="87">
        <v>240</v>
      </c>
      <c r="X18" s="88">
        <v>174</v>
      </c>
      <c r="Y18" s="89">
        <v>401</v>
      </c>
      <c r="Z18" s="87">
        <v>562</v>
      </c>
      <c r="AA18" s="68">
        <v>368</v>
      </c>
      <c r="AB18" s="68">
        <v>983</v>
      </c>
      <c r="AC18" s="68">
        <v>131</v>
      </c>
      <c r="AD18" s="68">
        <v>1276</v>
      </c>
      <c r="AE18" s="68">
        <v>-411</v>
      </c>
      <c r="AF18" s="68">
        <v>0</v>
      </c>
      <c r="AG18" s="68">
        <v>-36</v>
      </c>
      <c r="AH18" s="68">
        <v>176</v>
      </c>
      <c r="AI18" s="68">
        <v>14</v>
      </c>
      <c r="AJ18" s="88">
        <v>1708</v>
      </c>
      <c r="AK18" s="89">
        <f t="shared" si="8"/>
        <v>75</v>
      </c>
      <c r="AL18" s="89">
        <f t="shared" si="8"/>
        <v>584</v>
      </c>
      <c r="AM18" s="89">
        <f t="shared" si="8"/>
        <v>709</v>
      </c>
      <c r="AN18" s="89">
        <f t="shared" si="8"/>
        <v>-326</v>
      </c>
      <c r="AO18" s="89">
        <f t="shared" si="8"/>
        <v>38</v>
      </c>
      <c r="AP18" s="89">
        <f t="shared" si="8"/>
        <v>340</v>
      </c>
      <c r="AQ18" s="89">
        <f t="shared" si="8"/>
        <v>651</v>
      </c>
      <c r="AR18" s="89">
        <f t="shared" si="8"/>
        <v>68</v>
      </c>
      <c r="AS18" s="89">
        <f t="shared" si="8"/>
        <v>-444</v>
      </c>
      <c r="AT18" s="89">
        <f t="shared" si="8"/>
        <v>76</v>
      </c>
      <c r="AU18" s="89">
        <f t="shared" si="9"/>
        <v>-59</v>
      </c>
      <c r="AV18" s="89">
        <f t="shared" si="9"/>
        <v>-108</v>
      </c>
      <c r="AW18" s="89">
        <f t="shared" si="9"/>
        <v>698</v>
      </c>
      <c r="AX18" s="89">
        <f t="shared" si="9"/>
        <v>-563</v>
      </c>
      <c r="AY18" s="89">
        <f t="shared" si="9"/>
        <v>482</v>
      </c>
      <c r="AZ18" s="89">
        <f t="shared" si="9"/>
        <v>-412</v>
      </c>
      <c r="BA18" s="89">
        <f t="shared" si="9"/>
        <v>945</v>
      </c>
      <c r="BB18" s="89">
        <f t="shared" si="9"/>
        <v>-425</v>
      </c>
      <c r="BC18" s="89">
        <f t="shared" si="9"/>
        <v>169</v>
      </c>
      <c r="BD18" s="89">
        <f t="shared" si="9"/>
        <v>3</v>
      </c>
      <c r="BE18" s="89">
        <f t="shared" si="9"/>
        <v>226</v>
      </c>
      <c r="BF18" s="71">
        <f t="shared" si="9"/>
        <v>-1534</v>
      </c>
    </row>
    <row r="19" spans="1:58" x14ac:dyDescent="0.25">
      <c r="B19" s="226" t="s">
        <v>40</v>
      </c>
      <c r="C19" s="89">
        <v>111</v>
      </c>
      <c r="D19" s="87">
        <v>134</v>
      </c>
      <c r="E19" s="87">
        <v>138</v>
      </c>
      <c r="F19" s="87">
        <v>140</v>
      </c>
      <c r="G19" s="87">
        <v>114</v>
      </c>
      <c r="H19" s="87">
        <v>132</v>
      </c>
      <c r="I19" s="87">
        <v>85</v>
      </c>
      <c r="J19" s="87">
        <v>92</v>
      </c>
      <c r="K19" s="87">
        <v>99</v>
      </c>
      <c r="L19" s="87">
        <v>79</v>
      </c>
      <c r="M19" s="87">
        <v>62</v>
      </c>
      <c r="N19" s="71">
        <v>117</v>
      </c>
      <c r="O19" s="86">
        <v>132</v>
      </c>
      <c r="P19" s="87">
        <v>242</v>
      </c>
      <c r="Q19" s="87">
        <v>232</v>
      </c>
      <c r="R19" s="87">
        <v>136</v>
      </c>
      <c r="S19" s="87">
        <v>156</v>
      </c>
      <c r="T19" s="87">
        <v>123</v>
      </c>
      <c r="U19" s="87">
        <v>40</v>
      </c>
      <c r="V19" s="87">
        <v>81</v>
      </c>
      <c r="W19" s="87">
        <v>87</v>
      </c>
      <c r="X19" s="88">
        <v>82</v>
      </c>
      <c r="Y19" s="89">
        <v>87</v>
      </c>
      <c r="Z19" s="87">
        <v>100</v>
      </c>
      <c r="AA19" s="68">
        <v>94</v>
      </c>
      <c r="AB19" s="68">
        <v>102</v>
      </c>
      <c r="AC19" s="68">
        <v>141</v>
      </c>
      <c r="AD19" s="68">
        <v>108</v>
      </c>
      <c r="AE19" s="68">
        <v>139</v>
      </c>
      <c r="AF19" s="68">
        <v>92</v>
      </c>
      <c r="AG19" s="68">
        <v>105</v>
      </c>
      <c r="AH19" s="68">
        <v>68</v>
      </c>
      <c r="AI19" s="68">
        <v>87</v>
      </c>
      <c r="AJ19" s="88">
        <v>87</v>
      </c>
      <c r="AK19" s="89">
        <f t="shared" si="8"/>
        <v>-21</v>
      </c>
      <c r="AL19" s="89">
        <f t="shared" si="8"/>
        <v>-108</v>
      </c>
      <c r="AM19" s="89">
        <f t="shared" si="8"/>
        <v>-94</v>
      </c>
      <c r="AN19" s="89">
        <f t="shared" si="8"/>
        <v>4</v>
      </c>
      <c r="AO19" s="89">
        <f t="shared" si="8"/>
        <v>-42</v>
      </c>
      <c r="AP19" s="89">
        <f t="shared" si="8"/>
        <v>9</v>
      </c>
      <c r="AQ19" s="89">
        <f t="shared" si="8"/>
        <v>45</v>
      </c>
      <c r="AR19" s="89">
        <f t="shared" si="8"/>
        <v>11</v>
      </c>
      <c r="AS19" s="89">
        <f t="shared" si="8"/>
        <v>12</v>
      </c>
      <c r="AT19" s="89">
        <f t="shared" si="8"/>
        <v>-3</v>
      </c>
      <c r="AU19" s="89">
        <f t="shared" si="9"/>
        <v>-25</v>
      </c>
      <c r="AV19" s="89">
        <f t="shared" si="9"/>
        <v>17</v>
      </c>
      <c r="AW19" s="89">
        <f t="shared" si="9"/>
        <v>38</v>
      </c>
      <c r="AX19" s="89">
        <f t="shared" si="9"/>
        <v>140</v>
      </c>
      <c r="AY19" s="89">
        <f t="shared" si="9"/>
        <v>91</v>
      </c>
      <c r="AZ19" s="89">
        <f t="shared" si="9"/>
        <v>28</v>
      </c>
      <c r="BA19" s="89">
        <f t="shared" si="9"/>
        <v>17</v>
      </c>
      <c r="BB19" s="89">
        <f t="shared" si="9"/>
        <v>31</v>
      </c>
      <c r="BC19" s="89">
        <f t="shared" si="9"/>
        <v>-65</v>
      </c>
      <c r="BD19" s="89">
        <f t="shared" si="9"/>
        <v>13</v>
      </c>
      <c r="BE19" s="89">
        <f t="shared" si="9"/>
        <v>0</v>
      </c>
      <c r="BF19" s="71">
        <f t="shared" si="9"/>
        <v>-5</v>
      </c>
    </row>
    <row r="20" spans="1:58" x14ac:dyDescent="0.25">
      <c r="B20" s="226" t="s">
        <v>41</v>
      </c>
      <c r="C20" s="89">
        <v>6</v>
      </c>
      <c r="D20" s="87">
        <v>6</v>
      </c>
      <c r="E20" s="87">
        <v>10</v>
      </c>
      <c r="F20" s="87">
        <v>8</v>
      </c>
      <c r="G20" s="87">
        <v>-3</v>
      </c>
      <c r="H20" s="87">
        <v>10</v>
      </c>
      <c r="I20" s="87">
        <v>-2</v>
      </c>
      <c r="J20" s="87">
        <v>1</v>
      </c>
      <c r="K20" s="87">
        <v>6</v>
      </c>
      <c r="L20" s="87">
        <v>4</v>
      </c>
      <c r="M20" s="87">
        <v>3</v>
      </c>
      <c r="N20" s="71">
        <v>8</v>
      </c>
      <c r="O20" s="86">
        <v>6</v>
      </c>
      <c r="P20" s="87">
        <v>18</v>
      </c>
      <c r="Q20" s="87">
        <v>19</v>
      </c>
      <c r="R20" s="87">
        <v>17</v>
      </c>
      <c r="S20" s="87">
        <v>10</v>
      </c>
      <c r="T20" s="87">
        <v>8</v>
      </c>
      <c r="U20" s="87">
        <v>-7</v>
      </c>
      <c r="V20" s="87">
        <v>9</v>
      </c>
      <c r="W20" s="87">
        <v>4</v>
      </c>
      <c r="X20" s="88">
        <v>-3</v>
      </c>
      <c r="Y20" s="89">
        <v>19</v>
      </c>
      <c r="Z20" s="87">
        <v>7</v>
      </c>
      <c r="AA20" s="68">
        <v>8</v>
      </c>
      <c r="AB20" s="68">
        <v>6</v>
      </c>
      <c r="AC20" s="68">
        <v>9</v>
      </c>
      <c r="AD20" s="68">
        <v>16</v>
      </c>
      <c r="AE20" s="68">
        <v>11</v>
      </c>
      <c r="AF20" s="68">
        <v>9</v>
      </c>
      <c r="AG20" s="68">
        <v>-3</v>
      </c>
      <c r="AH20" s="68">
        <v>16</v>
      </c>
      <c r="AI20" s="68">
        <v>0</v>
      </c>
      <c r="AJ20" s="88">
        <v>-1</v>
      </c>
      <c r="AK20" s="89">
        <f t="shared" si="8"/>
        <v>0</v>
      </c>
      <c r="AL20" s="89">
        <f t="shared" si="8"/>
        <v>-12</v>
      </c>
      <c r="AM20" s="89">
        <f t="shared" si="8"/>
        <v>-9</v>
      </c>
      <c r="AN20" s="89">
        <f t="shared" si="8"/>
        <v>-9</v>
      </c>
      <c r="AO20" s="89">
        <f t="shared" si="8"/>
        <v>-13</v>
      </c>
      <c r="AP20" s="89">
        <f t="shared" si="8"/>
        <v>2</v>
      </c>
      <c r="AQ20" s="89">
        <f t="shared" si="8"/>
        <v>5</v>
      </c>
      <c r="AR20" s="89">
        <f t="shared" si="8"/>
        <v>-8</v>
      </c>
      <c r="AS20" s="89">
        <f t="shared" si="8"/>
        <v>2</v>
      </c>
      <c r="AT20" s="89">
        <f t="shared" si="8"/>
        <v>7</v>
      </c>
      <c r="AU20" s="89">
        <f t="shared" si="9"/>
        <v>-16</v>
      </c>
      <c r="AV20" s="89">
        <f t="shared" si="9"/>
        <v>1</v>
      </c>
      <c r="AW20" s="89">
        <f t="shared" si="9"/>
        <v>-2</v>
      </c>
      <c r="AX20" s="89">
        <f t="shared" si="9"/>
        <v>12</v>
      </c>
      <c r="AY20" s="89">
        <f t="shared" si="9"/>
        <v>10</v>
      </c>
      <c r="AZ20" s="89">
        <f t="shared" si="9"/>
        <v>1</v>
      </c>
      <c r="BA20" s="89">
        <f t="shared" si="9"/>
        <v>-1</v>
      </c>
      <c r="BB20" s="89">
        <f t="shared" si="9"/>
        <v>-1</v>
      </c>
      <c r="BC20" s="89">
        <f t="shared" si="9"/>
        <v>-4</v>
      </c>
      <c r="BD20" s="89">
        <f t="shared" si="9"/>
        <v>-7</v>
      </c>
      <c r="BE20" s="89">
        <f t="shared" si="9"/>
        <v>4</v>
      </c>
      <c r="BF20" s="71">
        <f t="shared" si="9"/>
        <v>-2</v>
      </c>
    </row>
    <row r="21" spans="1:58" x14ac:dyDescent="0.25">
      <c r="B21" s="226" t="s">
        <v>42</v>
      </c>
      <c r="C21" s="89">
        <v>-1</v>
      </c>
      <c r="D21" s="87">
        <v>2</v>
      </c>
      <c r="E21" s="87">
        <v>-1</v>
      </c>
      <c r="F21" s="87">
        <v>3</v>
      </c>
      <c r="G21" s="87">
        <v>0</v>
      </c>
      <c r="H21" s="87">
        <v>0</v>
      </c>
      <c r="I21" s="87">
        <v>2</v>
      </c>
      <c r="J21" s="87">
        <v>2</v>
      </c>
      <c r="K21" s="87">
        <v>0</v>
      </c>
      <c r="L21" s="87">
        <v>-1</v>
      </c>
      <c r="M21" s="87">
        <v>-1</v>
      </c>
      <c r="N21" s="71">
        <v>0</v>
      </c>
      <c r="O21" s="86">
        <v>2</v>
      </c>
      <c r="P21" s="87">
        <v>1</v>
      </c>
      <c r="Q21" s="87">
        <v>2</v>
      </c>
      <c r="R21" s="87">
        <v>1</v>
      </c>
      <c r="S21" s="87">
        <v>1</v>
      </c>
      <c r="T21" s="87">
        <v>1</v>
      </c>
      <c r="U21" s="87">
        <v>-1</v>
      </c>
      <c r="V21" s="87">
        <v>2</v>
      </c>
      <c r="W21" s="87">
        <v>1</v>
      </c>
      <c r="X21" s="88">
        <v>-3</v>
      </c>
      <c r="Y21" s="89">
        <v>2</v>
      </c>
      <c r="Z21" s="87">
        <v>1</v>
      </c>
      <c r="AA21" s="68">
        <v>0</v>
      </c>
      <c r="AB21" s="68">
        <v>2</v>
      </c>
      <c r="AC21" s="68">
        <v>3</v>
      </c>
      <c r="AD21" s="68">
        <v>4</v>
      </c>
      <c r="AE21" s="68">
        <v>3</v>
      </c>
      <c r="AF21" s="68">
        <v>2</v>
      </c>
      <c r="AG21" s="68">
        <v>-2</v>
      </c>
      <c r="AH21" s="68">
        <v>2</v>
      </c>
      <c r="AI21" s="68">
        <v>0</v>
      </c>
      <c r="AJ21" s="88">
        <v>-2</v>
      </c>
      <c r="AK21" s="89">
        <f t="shared" si="8"/>
        <v>-3</v>
      </c>
      <c r="AL21" s="89">
        <f t="shared" si="8"/>
        <v>1</v>
      </c>
      <c r="AM21" s="89">
        <f t="shared" si="8"/>
        <v>-3</v>
      </c>
      <c r="AN21" s="89">
        <f t="shared" si="8"/>
        <v>2</v>
      </c>
      <c r="AO21" s="89">
        <f t="shared" si="8"/>
        <v>-1</v>
      </c>
      <c r="AP21" s="89">
        <f t="shared" si="8"/>
        <v>-1</v>
      </c>
      <c r="AQ21" s="89">
        <f t="shared" si="8"/>
        <v>3</v>
      </c>
      <c r="AR21" s="89">
        <f t="shared" si="8"/>
        <v>0</v>
      </c>
      <c r="AS21" s="89">
        <f t="shared" si="8"/>
        <v>-1</v>
      </c>
      <c r="AT21" s="89">
        <f t="shared" si="8"/>
        <v>2</v>
      </c>
      <c r="AU21" s="89">
        <f t="shared" si="9"/>
        <v>-3</v>
      </c>
      <c r="AV21" s="89">
        <f t="shared" si="9"/>
        <v>-1</v>
      </c>
      <c r="AW21" s="89">
        <f t="shared" si="9"/>
        <v>2</v>
      </c>
      <c r="AX21" s="89">
        <f t="shared" si="9"/>
        <v>-1</v>
      </c>
      <c r="AY21" s="89">
        <f t="shared" si="9"/>
        <v>-1</v>
      </c>
      <c r="AZ21" s="89">
        <f t="shared" si="9"/>
        <v>-3</v>
      </c>
      <c r="BA21" s="89">
        <f t="shared" si="9"/>
        <v>-2</v>
      </c>
      <c r="BB21" s="89">
        <f t="shared" si="9"/>
        <v>-1</v>
      </c>
      <c r="BC21" s="89">
        <f t="shared" si="9"/>
        <v>1</v>
      </c>
      <c r="BD21" s="89">
        <f t="shared" si="9"/>
        <v>0</v>
      </c>
      <c r="BE21" s="89">
        <f t="shared" si="9"/>
        <v>1</v>
      </c>
      <c r="BF21" s="71">
        <f t="shared" si="9"/>
        <v>-1</v>
      </c>
    </row>
    <row r="22" spans="1:58" x14ac:dyDescent="0.25">
      <c r="B22" s="226" t="s">
        <v>43</v>
      </c>
      <c r="C22" s="216">
        <f>SUM(C17:C21)</f>
        <v>3118</v>
      </c>
      <c r="D22" s="89">
        <f>SUM(D17:D21)</f>
        <v>3340</v>
      </c>
      <c r="E22" s="89">
        <f t="shared" ref="E22:BF22" si="10">SUM(E17:E21)</f>
        <v>3533</v>
      </c>
      <c r="F22" s="89">
        <f t="shared" si="10"/>
        <v>2735</v>
      </c>
      <c r="G22" s="89">
        <f t="shared" si="10"/>
        <v>2577</v>
      </c>
      <c r="H22" s="89">
        <f t="shared" si="10"/>
        <v>1715</v>
      </c>
      <c r="I22" s="89">
        <f t="shared" si="10"/>
        <v>2389</v>
      </c>
      <c r="J22" s="89">
        <f t="shared" si="10"/>
        <v>1750</v>
      </c>
      <c r="K22" s="89">
        <f t="shared" si="10"/>
        <v>1278</v>
      </c>
      <c r="L22" s="89">
        <f t="shared" si="10"/>
        <v>1612</v>
      </c>
      <c r="M22" s="89">
        <f t="shared" si="10"/>
        <v>1901</v>
      </c>
      <c r="N22" s="94">
        <f t="shared" si="10"/>
        <v>2337</v>
      </c>
      <c r="O22" s="89">
        <f t="shared" si="10"/>
        <v>3289</v>
      </c>
      <c r="P22" s="89">
        <f t="shared" si="10"/>
        <v>2873</v>
      </c>
      <c r="Q22" s="89">
        <f t="shared" si="10"/>
        <v>2810</v>
      </c>
      <c r="R22" s="89">
        <f t="shared" si="10"/>
        <v>2881</v>
      </c>
      <c r="S22" s="89">
        <f t="shared" si="10"/>
        <v>2484</v>
      </c>
      <c r="T22" s="89">
        <f t="shared" si="10"/>
        <v>877</v>
      </c>
      <c r="U22" s="89">
        <f t="shared" si="10"/>
        <v>1282</v>
      </c>
      <c r="V22" s="89">
        <f t="shared" si="10"/>
        <v>1371</v>
      </c>
      <c r="W22" s="89">
        <f t="shared" si="10"/>
        <v>1413</v>
      </c>
      <c r="X22" s="90">
        <f t="shared" si="10"/>
        <v>1401</v>
      </c>
      <c r="Y22" s="89">
        <f t="shared" si="10"/>
        <v>1625</v>
      </c>
      <c r="Z22" s="89">
        <f t="shared" si="10"/>
        <v>1941</v>
      </c>
      <c r="AA22" s="89">
        <f t="shared" si="10"/>
        <v>1839</v>
      </c>
      <c r="AB22" s="89">
        <f t="shared" si="10"/>
        <v>2830</v>
      </c>
      <c r="AC22" s="89">
        <f t="shared" si="10"/>
        <v>1937</v>
      </c>
      <c r="AD22" s="89">
        <f>SUM(AD17:AD21)</f>
        <v>3164</v>
      </c>
      <c r="AE22" s="89">
        <f>SUM(AE17:AE21)</f>
        <v>1027</v>
      </c>
      <c r="AF22" s="89">
        <f t="shared" ref="AF22:AJ22" si="11">SUM(AF17:AF21)</f>
        <v>1367</v>
      </c>
      <c r="AG22" s="89">
        <f t="shared" si="11"/>
        <v>1130</v>
      </c>
      <c r="AH22" s="89">
        <f t="shared" si="11"/>
        <v>1444</v>
      </c>
      <c r="AI22" s="89">
        <f t="shared" si="11"/>
        <v>1268</v>
      </c>
      <c r="AJ22" s="90">
        <f t="shared" si="11"/>
        <v>3618</v>
      </c>
      <c r="AK22" s="89">
        <f t="shared" si="10"/>
        <v>-171</v>
      </c>
      <c r="AL22" s="89">
        <f t="shared" si="10"/>
        <v>467</v>
      </c>
      <c r="AM22" s="89">
        <f t="shared" si="10"/>
        <v>723</v>
      </c>
      <c r="AN22" s="89">
        <f t="shared" si="10"/>
        <v>-146</v>
      </c>
      <c r="AO22" s="89">
        <f t="shared" si="10"/>
        <v>93</v>
      </c>
      <c r="AP22" s="89">
        <f t="shared" si="10"/>
        <v>838</v>
      </c>
      <c r="AQ22" s="89">
        <f t="shared" si="10"/>
        <v>1107</v>
      </c>
      <c r="AR22" s="89">
        <f t="shared" si="10"/>
        <v>379</v>
      </c>
      <c r="AS22" s="89">
        <f t="shared" si="10"/>
        <v>-135</v>
      </c>
      <c r="AT22" s="89">
        <f t="shared" si="10"/>
        <v>211</v>
      </c>
      <c r="AU22" s="89">
        <f t="shared" si="10"/>
        <v>276</v>
      </c>
      <c r="AV22" s="89">
        <f t="shared" si="10"/>
        <v>396</v>
      </c>
      <c r="AW22" s="89">
        <f t="shared" si="10"/>
        <v>1450</v>
      </c>
      <c r="AX22" s="89">
        <f t="shared" si="10"/>
        <v>43</v>
      </c>
      <c r="AY22" s="89">
        <f t="shared" si="10"/>
        <v>873</v>
      </c>
      <c r="AZ22" s="89">
        <f t="shared" si="10"/>
        <v>-283</v>
      </c>
      <c r="BA22" s="89">
        <f t="shared" si="10"/>
        <v>1457</v>
      </c>
      <c r="BB22" s="89">
        <f t="shared" si="10"/>
        <v>-490</v>
      </c>
      <c r="BC22" s="89">
        <f t="shared" si="10"/>
        <v>152</v>
      </c>
      <c r="BD22" s="89">
        <f t="shared" si="10"/>
        <v>-73</v>
      </c>
      <c r="BE22" s="89">
        <f t="shared" si="10"/>
        <v>145</v>
      </c>
      <c r="BF22" s="71">
        <f t="shared" si="10"/>
        <v>-2217</v>
      </c>
    </row>
    <row r="23" spans="1:58" ht="16.3" x14ac:dyDescent="0.25">
      <c r="A23" s="58">
        <f>+A16+1</f>
        <v>4</v>
      </c>
      <c r="B23" s="229" t="s">
        <v>70</v>
      </c>
      <c r="C23" s="216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4"/>
      <c r="O23" s="89"/>
      <c r="P23" s="89"/>
      <c r="Q23" s="89"/>
      <c r="R23" s="89"/>
      <c r="S23" s="89"/>
      <c r="T23" s="89"/>
      <c r="U23" s="89"/>
      <c r="V23" s="89"/>
      <c r="W23" s="89"/>
      <c r="X23" s="90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90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71"/>
    </row>
    <row r="24" spans="1:58" x14ac:dyDescent="0.25">
      <c r="A24" s="58"/>
      <c r="B24" s="226" t="s">
        <v>38</v>
      </c>
      <c r="C24" s="216">
        <v>523</v>
      </c>
      <c r="D24" s="89">
        <v>559</v>
      </c>
      <c r="E24" s="89">
        <v>860</v>
      </c>
      <c r="F24" s="89">
        <v>922</v>
      </c>
      <c r="G24" s="89">
        <v>797</v>
      </c>
      <c r="H24" s="89">
        <v>798</v>
      </c>
      <c r="I24" s="89">
        <v>380</v>
      </c>
      <c r="J24" s="89">
        <v>80</v>
      </c>
      <c r="K24" s="89">
        <v>7</v>
      </c>
      <c r="L24" s="89">
        <v>163</v>
      </c>
      <c r="M24" s="89">
        <v>-7</v>
      </c>
      <c r="N24" s="94">
        <v>180</v>
      </c>
      <c r="O24" s="89">
        <v>374</v>
      </c>
      <c r="P24" s="89">
        <v>722</v>
      </c>
      <c r="Q24" s="89">
        <v>839</v>
      </c>
      <c r="R24" s="89">
        <v>903</v>
      </c>
      <c r="S24" s="89">
        <v>759</v>
      </c>
      <c r="T24" s="89">
        <v>672</v>
      </c>
      <c r="U24" s="89">
        <v>-63</v>
      </c>
      <c r="V24" s="89">
        <v>-265</v>
      </c>
      <c r="W24" s="89">
        <v>-235</v>
      </c>
      <c r="X24" s="90">
        <v>-58</v>
      </c>
      <c r="Y24" s="89">
        <v>73</v>
      </c>
      <c r="Z24" s="89">
        <v>231</v>
      </c>
      <c r="AA24" s="68">
        <v>224</v>
      </c>
      <c r="AB24" s="68">
        <v>436</v>
      </c>
      <c r="AC24" s="68">
        <v>736</v>
      </c>
      <c r="AD24" s="68">
        <v>707</v>
      </c>
      <c r="AE24" s="68">
        <v>807</v>
      </c>
      <c r="AF24" s="68">
        <v>235</v>
      </c>
      <c r="AG24" s="68">
        <v>-142</v>
      </c>
      <c r="AH24" s="68">
        <v>-518</v>
      </c>
      <c r="AI24" s="68">
        <v>-740</v>
      </c>
      <c r="AJ24" s="90">
        <v>-243</v>
      </c>
      <c r="AK24" s="89">
        <f t="shared" ref="AK24:AZ28" si="12">C24-O24</f>
        <v>149</v>
      </c>
      <c r="AL24" s="89">
        <f t="shared" si="12"/>
        <v>-163</v>
      </c>
      <c r="AM24" s="89">
        <f t="shared" si="12"/>
        <v>21</v>
      </c>
      <c r="AN24" s="89">
        <f t="shared" si="12"/>
        <v>19</v>
      </c>
      <c r="AO24" s="89">
        <f t="shared" si="12"/>
        <v>38</v>
      </c>
      <c r="AP24" s="89">
        <f t="shared" si="12"/>
        <v>126</v>
      </c>
      <c r="AQ24" s="89">
        <f t="shared" si="12"/>
        <v>443</v>
      </c>
      <c r="AR24" s="89">
        <f t="shared" si="12"/>
        <v>345</v>
      </c>
      <c r="AS24" s="89">
        <f t="shared" si="12"/>
        <v>242</v>
      </c>
      <c r="AT24" s="89">
        <f t="shared" si="12"/>
        <v>221</v>
      </c>
      <c r="AU24" s="89">
        <f t="shared" si="12"/>
        <v>-80</v>
      </c>
      <c r="AV24" s="89">
        <f t="shared" si="12"/>
        <v>-51</v>
      </c>
      <c r="AW24" s="89">
        <f t="shared" si="12"/>
        <v>150</v>
      </c>
      <c r="AX24" s="89">
        <f t="shared" si="12"/>
        <v>286</v>
      </c>
      <c r="AY24" s="89">
        <f t="shared" si="12"/>
        <v>103</v>
      </c>
      <c r="AZ24" s="89">
        <f t="shared" si="12"/>
        <v>196</v>
      </c>
      <c r="BA24" s="89">
        <f t="shared" ref="AU24:BF28" si="13">S24-AE24</f>
        <v>-48</v>
      </c>
      <c r="BB24" s="89">
        <f t="shared" si="13"/>
        <v>437</v>
      </c>
      <c r="BC24" s="89">
        <f t="shared" si="13"/>
        <v>79</v>
      </c>
      <c r="BD24" s="89">
        <f t="shared" si="13"/>
        <v>253</v>
      </c>
      <c r="BE24" s="89">
        <f t="shared" si="13"/>
        <v>505</v>
      </c>
      <c r="BF24" s="71">
        <f t="shared" si="13"/>
        <v>185</v>
      </c>
    </row>
    <row r="25" spans="1:58" x14ac:dyDescent="0.25">
      <c r="A25" s="58"/>
      <c r="B25" s="226" t="s">
        <v>39</v>
      </c>
      <c r="C25" s="216">
        <v>376</v>
      </c>
      <c r="D25" s="89">
        <v>271</v>
      </c>
      <c r="E25" s="89">
        <v>495</v>
      </c>
      <c r="F25" s="89">
        <v>1131</v>
      </c>
      <c r="G25" s="89">
        <v>489</v>
      </c>
      <c r="H25" s="89">
        <v>328</v>
      </c>
      <c r="I25" s="89">
        <v>-340</v>
      </c>
      <c r="J25" s="89">
        <v>41</v>
      </c>
      <c r="K25" s="89">
        <v>-92</v>
      </c>
      <c r="L25" s="89">
        <v>-267</v>
      </c>
      <c r="M25" s="89">
        <v>-107</v>
      </c>
      <c r="N25" s="94">
        <v>41</v>
      </c>
      <c r="O25" s="89">
        <v>180</v>
      </c>
      <c r="P25" s="89">
        <v>711</v>
      </c>
      <c r="Q25" s="89">
        <v>66</v>
      </c>
      <c r="R25" s="89">
        <v>393</v>
      </c>
      <c r="S25" s="89">
        <v>485</v>
      </c>
      <c r="T25" s="89">
        <v>298</v>
      </c>
      <c r="U25" s="89">
        <v>-694</v>
      </c>
      <c r="V25" s="89">
        <v>-637</v>
      </c>
      <c r="W25" s="89">
        <v>-435</v>
      </c>
      <c r="X25" s="90">
        <v>-176</v>
      </c>
      <c r="Y25" s="89">
        <v>-32</v>
      </c>
      <c r="Z25" s="89">
        <v>662</v>
      </c>
      <c r="AA25" s="68">
        <v>33</v>
      </c>
      <c r="AB25" s="68">
        <v>149</v>
      </c>
      <c r="AC25" s="68">
        <v>575</v>
      </c>
      <c r="AD25" s="68">
        <v>93</v>
      </c>
      <c r="AE25" s="68">
        <v>916</v>
      </c>
      <c r="AF25" s="68">
        <v>-282</v>
      </c>
      <c r="AG25" s="68">
        <v>-684</v>
      </c>
      <c r="AH25" s="68">
        <v>-874</v>
      </c>
      <c r="AI25" s="68">
        <v>-341</v>
      </c>
      <c r="AJ25" s="90">
        <v>-420</v>
      </c>
      <c r="AK25" s="89">
        <f t="shared" si="12"/>
        <v>196</v>
      </c>
      <c r="AL25" s="89">
        <f t="shared" si="12"/>
        <v>-440</v>
      </c>
      <c r="AM25" s="89">
        <f t="shared" si="12"/>
        <v>429</v>
      </c>
      <c r="AN25" s="89">
        <f t="shared" si="12"/>
        <v>738</v>
      </c>
      <c r="AO25" s="89">
        <f t="shared" si="12"/>
        <v>4</v>
      </c>
      <c r="AP25" s="89">
        <f t="shared" si="12"/>
        <v>30</v>
      </c>
      <c r="AQ25" s="89">
        <f t="shared" si="12"/>
        <v>354</v>
      </c>
      <c r="AR25" s="89">
        <f t="shared" si="12"/>
        <v>678</v>
      </c>
      <c r="AS25" s="89">
        <f t="shared" si="12"/>
        <v>343</v>
      </c>
      <c r="AT25" s="89">
        <f t="shared" si="12"/>
        <v>-91</v>
      </c>
      <c r="AU25" s="89">
        <f t="shared" si="13"/>
        <v>-75</v>
      </c>
      <c r="AV25" s="89">
        <f t="shared" si="13"/>
        <v>-621</v>
      </c>
      <c r="AW25" s="89">
        <f t="shared" si="13"/>
        <v>147</v>
      </c>
      <c r="AX25" s="89">
        <f t="shared" si="13"/>
        <v>562</v>
      </c>
      <c r="AY25" s="89">
        <f t="shared" si="13"/>
        <v>-509</v>
      </c>
      <c r="AZ25" s="89">
        <f t="shared" si="13"/>
        <v>300</v>
      </c>
      <c r="BA25" s="89">
        <f t="shared" si="13"/>
        <v>-431</v>
      </c>
      <c r="BB25" s="89">
        <f t="shared" si="13"/>
        <v>580</v>
      </c>
      <c r="BC25" s="89">
        <f t="shared" si="13"/>
        <v>-10</v>
      </c>
      <c r="BD25" s="89">
        <f t="shared" si="13"/>
        <v>237</v>
      </c>
      <c r="BE25" s="89">
        <f t="shared" si="13"/>
        <v>-94</v>
      </c>
      <c r="BF25" s="71">
        <f t="shared" si="13"/>
        <v>244</v>
      </c>
    </row>
    <row r="26" spans="1:58" x14ac:dyDescent="0.25">
      <c r="A26" s="58"/>
      <c r="B26" s="226" t="s">
        <v>40</v>
      </c>
      <c r="C26" s="216">
        <v>32</v>
      </c>
      <c r="D26" s="89">
        <v>34</v>
      </c>
      <c r="E26" s="89">
        <v>63</v>
      </c>
      <c r="F26" s="89">
        <v>77</v>
      </c>
      <c r="G26" s="89">
        <v>66</v>
      </c>
      <c r="H26" s="89">
        <v>22</v>
      </c>
      <c r="I26" s="89">
        <v>-4</v>
      </c>
      <c r="J26" s="89">
        <v>-50</v>
      </c>
      <c r="K26" s="89">
        <v>-27</v>
      </c>
      <c r="L26" s="89">
        <v>12</v>
      </c>
      <c r="M26" s="89">
        <v>-6</v>
      </c>
      <c r="N26" s="94">
        <v>6</v>
      </c>
      <c r="O26" s="89">
        <v>34</v>
      </c>
      <c r="P26" s="89">
        <v>55</v>
      </c>
      <c r="Q26" s="89">
        <v>108</v>
      </c>
      <c r="R26" s="89">
        <v>128</v>
      </c>
      <c r="S26" s="89">
        <v>36</v>
      </c>
      <c r="T26" s="89">
        <v>35</v>
      </c>
      <c r="U26" s="89">
        <v>-47</v>
      </c>
      <c r="V26" s="89">
        <v>-120</v>
      </c>
      <c r="W26" s="89">
        <v>-87</v>
      </c>
      <c r="X26" s="90">
        <v>-11</v>
      </c>
      <c r="Y26" s="89">
        <v>-2</v>
      </c>
      <c r="Z26" s="89">
        <v>15</v>
      </c>
      <c r="AA26" s="68">
        <v>13</v>
      </c>
      <c r="AB26" s="68">
        <v>15</v>
      </c>
      <c r="AC26" s="68">
        <v>38</v>
      </c>
      <c r="AD26" s="68">
        <v>65</v>
      </c>
      <c r="AE26" s="68">
        <v>16</v>
      </c>
      <c r="AF26" s="68">
        <v>13</v>
      </c>
      <c r="AG26" s="68">
        <v>-63</v>
      </c>
      <c r="AH26" s="68">
        <v>-78</v>
      </c>
      <c r="AI26" s="68">
        <v>-87</v>
      </c>
      <c r="AJ26" s="90">
        <v>-44</v>
      </c>
      <c r="AK26" s="89">
        <f t="shared" si="12"/>
        <v>-2</v>
      </c>
      <c r="AL26" s="89">
        <f t="shared" si="12"/>
        <v>-21</v>
      </c>
      <c r="AM26" s="89">
        <f t="shared" si="12"/>
        <v>-45</v>
      </c>
      <c r="AN26" s="89">
        <f t="shared" si="12"/>
        <v>-51</v>
      </c>
      <c r="AO26" s="89">
        <f t="shared" si="12"/>
        <v>30</v>
      </c>
      <c r="AP26" s="89">
        <f t="shared" si="12"/>
        <v>-13</v>
      </c>
      <c r="AQ26" s="89">
        <f t="shared" si="12"/>
        <v>43</v>
      </c>
      <c r="AR26" s="89">
        <f t="shared" si="12"/>
        <v>70</v>
      </c>
      <c r="AS26" s="89">
        <f t="shared" si="12"/>
        <v>60</v>
      </c>
      <c r="AT26" s="89">
        <f t="shared" si="12"/>
        <v>23</v>
      </c>
      <c r="AU26" s="89">
        <f t="shared" si="13"/>
        <v>-4</v>
      </c>
      <c r="AV26" s="89">
        <f t="shared" si="13"/>
        <v>-9</v>
      </c>
      <c r="AW26" s="89">
        <f t="shared" si="13"/>
        <v>21</v>
      </c>
      <c r="AX26" s="89">
        <f t="shared" si="13"/>
        <v>40</v>
      </c>
      <c r="AY26" s="89">
        <f t="shared" si="13"/>
        <v>70</v>
      </c>
      <c r="AZ26" s="89">
        <f t="shared" si="13"/>
        <v>63</v>
      </c>
      <c r="BA26" s="89">
        <f t="shared" si="13"/>
        <v>20</v>
      </c>
      <c r="BB26" s="89">
        <f t="shared" si="13"/>
        <v>22</v>
      </c>
      <c r="BC26" s="89">
        <f t="shared" si="13"/>
        <v>16</v>
      </c>
      <c r="BD26" s="89">
        <f t="shared" si="13"/>
        <v>-42</v>
      </c>
      <c r="BE26" s="89">
        <f t="shared" si="13"/>
        <v>0</v>
      </c>
      <c r="BF26" s="71">
        <f t="shared" si="13"/>
        <v>33</v>
      </c>
    </row>
    <row r="27" spans="1:58" x14ac:dyDescent="0.25">
      <c r="A27" s="58"/>
      <c r="B27" s="226" t="s">
        <v>41</v>
      </c>
      <c r="C27" s="216">
        <v>2</v>
      </c>
      <c r="D27" s="89">
        <v>3</v>
      </c>
      <c r="E27" s="89">
        <v>8</v>
      </c>
      <c r="F27" s="89">
        <v>6</v>
      </c>
      <c r="G27" s="89">
        <v>2</v>
      </c>
      <c r="H27" s="89">
        <v>-7</v>
      </c>
      <c r="I27" s="89">
        <v>-6</v>
      </c>
      <c r="J27" s="89">
        <v>-2</v>
      </c>
      <c r="K27" s="89">
        <v>-3</v>
      </c>
      <c r="L27" s="89">
        <v>-1</v>
      </c>
      <c r="M27" s="89">
        <v>2</v>
      </c>
      <c r="N27" s="94">
        <v>1</v>
      </c>
      <c r="O27" s="89">
        <v>5</v>
      </c>
      <c r="P27" s="89">
        <v>5</v>
      </c>
      <c r="Q27" s="89">
        <v>5</v>
      </c>
      <c r="R27" s="89">
        <v>8</v>
      </c>
      <c r="S27" s="89">
        <v>11</v>
      </c>
      <c r="T27" s="89">
        <v>19</v>
      </c>
      <c r="U27" s="89">
        <v>-1</v>
      </c>
      <c r="V27" s="89">
        <v>-14</v>
      </c>
      <c r="W27" s="89">
        <v>1</v>
      </c>
      <c r="X27" s="90">
        <v>5</v>
      </c>
      <c r="Y27" s="89">
        <v>-2</v>
      </c>
      <c r="Z27" s="89">
        <v>3</v>
      </c>
      <c r="AA27" s="68">
        <v>0</v>
      </c>
      <c r="AB27" s="68">
        <v>1</v>
      </c>
      <c r="AC27" s="68">
        <v>3</v>
      </c>
      <c r="AD27" s="68">
        <v>-3</v>
      </c>
      <c r="AE27" s="68">
        <v>-1</v>
      </c>
      <c r="AF27" s="68">
        <v>5</v>
      </c>
      <c r="AG27" s="68">
        <v>2</v>
      </c>
      <c r="AH27" s="68">
        <v>-12</v>
      </c>
      <c r="AI27" s="68">
        <v>-4</v>
      </c>
      <c r="AJ27" s="90">
        <v>-4</v>
      </c>
      <c r="AK27" s="89">
        <f t="shared" si="12"/>
        <v>-3</v>
      </c>
      <c r="AL27" s="89">
        <f t="shared" si="12"/>
        <v>-2</v>
      </c>
      <c r="AM27" s="89">
        <f t="shared" si="12"/>
        <v>3</v>
      </c>
      <c r="AN27" s="89">
        <f t="shared" si="12"/>
        <v>-2</v>
      </c>
      <c r="AO27" s="89">
        <f t="shared" si="12"/>
        <v>-9</v>
      </c>
      <c r="AP27" s="89">
        <f t="shared" si="12"/>
        <v>-26</v>
      </c>
      <c r="AQ27" s="89">
        <f t="shared" si="12"/>
        <v>-5</v>
      </c>
      <c r="AR27" s="89">
        <f t="shared" si="12"/>
        <v>12</v>
      </c>
      <c r="AS27" s="89">
        <f t="shared" si="12"/>
        <v>-4</v>
      </c>
      <c r="AT27" s="89">
        <f t="shared" si="12"/>
        <v>-6</v>
      </c>
      <c r="AU27" s="89">
        <f t="shared" si="13"/>
        <v>4</v>
      </c>
      <c r="AV27" s="89">
        <f t="shared" si="13"/>
        <v>-2</v>
      </c>
      <c r="AW27" s="89">
        <f t="shared" si="13"/>
        <v>5</v>
      </c>
      <c r="AX27" s="89">
        <f t="shared" si="13"/>
        <v>4</v>
      </c>
      <c r="AY27" s="89">
        <f t="shared" si="13"/>
        <v>2</v>
      </c>
      <c r="AZ27" s="89">
        <f t="shared" si="13"/>
        <v>11</v>
      </c>
      <c r="BA27" s="89">
        <f t="shared" si="13"/>
        <v>12</v>
      </c>
      <c r="BB27" s="89">
        <f t="shared" si="13"/>
        <v>14</v>
      </c>
      <c r="BC27" s="89">
        <f t="shared" si="13"/>
        <v>-3</v>
      </c>
      <c r="BD27" s="89">
        <f t="shared" si="13"/>
        <v>-2</v>
      </c>
      <c r="BE27" s="89">
        <f t="shared" si="13"/>
        <v>5</v>
      </c>
      <c r="BF27" s="71">
        <f t="shared" si="13"/>
        <v>9</v>
      </c>
    </row>
    <row r="28" spans="1:58" x14ac:dyDescent="0.25">
      <c r="A28" s="58"/>
      <c r="B28" s="226" t="s">
        <v>42</v>
      </c>
      <c r="C28" s="216">
        <v>3</v>
      </c>
      <c r="D28" s="89">
        <v>1</v>
      </c>
      <c r="E28" s="89">
        <v>2</v>
      </c>
      <c r="F28" s="89">
        <v>-1</v>
      </c>
      <c r="G28" s="89">
        <v>1</v>
      </c>
      <c r="H28" s="89">
        <v>0</v>
      </c>
      <c r="I28" s="89">
        <v>0</v>
      </c>
      <c r="J28" s="89">
        <v>1</v>
      </c>
      <c r="K28" s="89">
        <v>0</v>
      </c>
      <c r="L28" s="89">
        <v>1</v>
      </c>
      <c r="M28" s="89">
        <v>0</v>
      </c>
      <c r="N28" s="94">
        <v>0</v>
      </c>
      <c r="O28" s="89">
        <v>0</v>
      </c>
      <c r="P28" s="89">
        <v>2</v>
      </c>
      <c r="Q28" s="89">
        <v>1</v>
      </c>
      <c r="R28" s="89">
        <v>1</v>
      </c>
      <c r="S28" s="89"/>
      <c r="T28" s="89">
        <v>3</v>
      </c>
      <c r="U28" s="89"/>
      <c r="V28" s="89">
        <v>-1</v>
      </c>
      <c r="W28" s="89"/>
      <c r="X28" s="90">
        <v>3</v>
      </c>
      <c r="Y28" s="89">
        <v>-1</v>
      </c>
      <c r="Z28" s="89">
        <v>0</v>
      </c>
      <c r="AA28" s="68">
        <v>0</v>
      </c>
      <c r="AB28" s="68">
        <v>0</v>
      </c>
      <c r="AC28" s="68">
        <v>1</v>
      </c>
      <c r="AD28" s="68">
        <v>0</v>
      </c>
      <c r="AE28" s="68">
        <v>0</v>
      </c>
      <c r="AF28" s="68">
        <v>2</v>
      </c>
      <c r="AG28" s="68">
        <v>1</v>
      </c>
      <c r="AH28" s="68">
        <v>-3</v>
      </c>
      <c r="AI28" s="68">
        <v>0</v>
      </c>
      <c r="AJ28" s="90">
        <v>-1</v>
      </c>
      <c r="AK28" s="89">
        <f t="shared" si="12"/>
        <v>3</v>
      </c>
      <c r="AL28" s="89">
        <f t="shared" si="12"/>
        <v>-1</v>
      </c>
      <c r="AM28" s="89">
        <f t="shared" si="12"/>
        <v>1</v>
      </c>
      <c r="AN28" s="89">
        <f t="shared" si="12"/>
        <v>-2</v>
      </c>
      <c r="AO28" s="89">
        <f t="shared" si="12"/>
        <v>1</v>
      </c>
      <c r="AP28" s="89">
        <f t="shared" si="12"/>
        <v>-3</v>
      </c>
      <c r="AQ28" s="89">
        <f t="shared" si="12"/>
        <v>0</v>
      </c>
      <c r="AR28" s="89">
        <f t="shared" si="12"/>
        <v>2</v>
      </c>
      <c r="AS28" s="89">
        <f t="shared" si="12"/>
        <v>0</v>
      </c>
      <c r="AT28" s="89">
        <f t="shared" si="12"/>
        <v>-2</v>
      </c>
      <c r="AU28" s="89">
        <f t="shared" si="13"/>
        <v>1</v>
      </c>
      <c r="AV28" s="89">
        <f t="shared" si="13"/>
        <v>0</v>
      </c>
      <c r="AW28" s="89">
        <f t="shared" si="13"/>
        <v>0</v>
      </c>
      <c r="AX28" s="89">
        <f t="shared" si="13"/>
        <v>2</v>
      </c>
      <c r="AY28" s="89">
        <f t="shared" si="13"/>
        <v>0</v>
      </c>
      <c r="AZ28" s="89">
        <f t="shared" si="13"/>
        <v>1</v>
      </c>
      <c r="BA28" s="89">
        <f t="shared" si="13"/>
        <v>0</v>
      </c>
      <c r="BB28" s="89">
        <f t="shared" si="13"/>
        <v>1</v>
      </c>
      <c r="BC28" s="89">
        <f t="shared" si="13"/>
        <v>-1</v>
      </c>
      <c r="BD28" s="89">
        <f t="shared" si="13"/>
        <v>2</v>
      </c>
      <c r="BE28" s="89">
        <f t="shared" si="13"/>
        <v>0</v>
      </c>
      <c r="BF28" s="71">
        <f t="shared" si="13"/>
        <v>4</v>
      </c>
    </row>
    <row r="29" spans="1:58" x14ac:dyDescent="0.25">
      <c r="A29" s="58"/>
      <c r="B29" s="226" t="s">
        <v>43</v>
      </c>
      <c r="C29" s="216">
        <f>SUM(C24:C28)</f>
        <v>936</v>
      </c>
      <c r="D29" s="89">
        <f>SUM(D24:D28)</f>
        <v>868</v>
      </c>
      <c r="E29" s="89">
        <f t="shared" ref="E29:BF29" si="14">SUM(E24:E28)</f>
        <v>1428</v>
      </c>
      <c r="F29" s="89">
        <f t="shared" si="14"/>
        <v>2135</v>
      </c>
      <c r="G29" s="89">
        <f t="shared" si="14"/>
        <v>1355</v>
      </c>
      <c r="H29" s="89">
        <f t="shared" si="14"/>
        <v>1141</v>
      </c>
      <c r="I29" s="89">
        <f t="shared" si="14"/>
        <v>30</v>
      </c>
      <c r="J29" s="89">
        <f t="shared" si="14"/>
        <v>70</v>
      </c>
      <c r="K29" s="89">
        <f t="shared" si="14"/>
        <v>-115</v>
      </c>
      <c r="L29" s="89">
        <f t="shared" si="14"/>
        <v>-92</v>
      </c>
      <c r="M29" s="89">
        <f t="shared" si="14"/>
        <v>-118</v>
      </c>
      <c r="N29" s="94">
        <f t="shared" si="14"/>
        <v>228</v>
      </c>
      <c r="O29" s="89">
        <f t="shared" si="14"/>
        <v>593</v>
      </c>
      <c r="P29" s="89">
        <f t="shared" si="14"/>
        <v>1495</v>
      </c>
      <c r="Q29" s="89">
        <f t="shared" si="14"/>
        <v>1019</v>
      </c>
      <c r="R29" s="89">
        <f t="shared" si="14"/>
        <v>1433</v>
      </c>
      <c r="S29" s="89">
        <f t="shared" si="14"/>
        <v>1291</v>
      </c>
      <c r="T29" s="89">
        <f t="shared" si="14"/>
        <v>1027</v>
      </c>
      <c r="U29" s="89">
        <f t="shared" si="14"/>
        <v>-805</v>
      </c>
      <c r="V29" s="89">
        <f t="shared" si="14"/>
        <v>-1037</v>
      </c>
      <c r="W29" s="89">
        <f t="shared" si="14"/>
        <v>-756</v>
      </c>
      <c r="X29" s="90">
        <f t="shared" si="14"/>
        <v>-237</v>
      </c>
      <c r="Y29" s="89">
        <f t="shared" si="14"/>
        <v>36</v>
      </c>
      <c r="Z29" s="89">
        <f t="shared" si="14"/>
        <v>911</v>
      </c>
      <c r="AA29" s="89">
        <f t="shared" si="14"/>
        <v>270</v>
      </c>
      <c r="AB29" s="89">
        <f t="shared" si="14"/>
        <v>601</v>
      </c>
      <c r="AC29" s="89">
        <f t="shared" si="14"/>
        <v>1353</v>
      </c>
      <c r="AD29" s="89">
        <f>SUM(AD24:AD28)</f>
        <v>862</v>
      </c>
      <c r="AE29" s="89">
        <f>SUM(AE24:AE28)</f>
        <v>1738</v>
      </c>
      <c r="AF29" s="89">
        <f t="shared" ref="AF29:AJ29" si="15">SUM(AF24:AF28)</f>
        <v>-27</v>
      </c>
      <c r="AG29" s="89">
        <f t="shared" si="15"/>
        <v>-886</v>
      </c>
      <c r="AH29" s="89">
        <f t="shared" si="15"/>
        <v>-1485</v>
      </c>
      <c r="AI29" s="89">
        <f t="shared" si="15"/>
        <v>-1172</v>
      </c>
      <c r="AJ29" s="90">
        <f t="shared" si="15"/>
        <v>-712</v>
      </c>
      <c r="AK29" s="89">
        <f t="shared" si="14"/>
        <v>343</v>
      </c>
      <c r="AL29" s="89">
        <f t="shared" si="14"/>
        <v>-627</v>
      </c>
      <c r="AM29" s="89">
        <f t="shared" si="14"/>
        <v>409</v>
      </c>
      <c r="AN29" s="89">
        <f t="shared" si="14"/>
        <v>702</v>
      </c>
      <c r="AO29" s="89">
        <f t="shared" si="14"/>
        <v>64</v>
      </c>
      <c r="AP29" s="89">
        <f t="shared" si="14"/>
        <v>114</v>
      </c>
      <c r="AQ29" s="89">
        <f t="shared" si="14"/>
        <v>835</v>
      </c>
      <c r="AR29" s="89">
        <f t="shared" si="14"/>
        <v>1107</v>
      </c>
      <c r="AS29" s="89">
        <f t="shared" si="14"/>
        <v>641</v>
      </c>
      <c r="AT29" s="89">
        <f t="shared" si="14"/>
        <v>145</v>
      </c>
      <c r="AU29" s="89">
        <f t="shared" si="14"/>
        <v>-154</v>
      </c>
      <c r="AV29" s="89">
        <f t="shared" si="14"/>
        <v>-683</v>
      </c>
      <c r="AW29" s="89">
        <f t="shared" si="14"/>
        <v>323</v>
      </c>
      <c r="AX29" s="89">
        <f t="shared" si="14"/>
        <v>894</v>
      </c>
      <c r="AY29" s="89">
        <f t="shared" si="14"/>
        <v>-334</v>
      </c>
      <c r="AZ29" s="89">
        <f t="shared" si="14"/>
        <v>571</v>
      </c>
      <c r="BA29" s="89">
        <f t="shared" si="14"/>
        <v>-447</v>
      </c>
      <c r="BB29" s="89">
        <f t="shared" si="14"/>
        <v>1054</v>
      </c>
      <c r="BC29" s="89">
        <f t="shared" si="14"/>
        <v>81</v>
      </c>
      <c r="BD29" s="89">
        <f t="shared" si="14"/>
        <v>448</v>
      </c>
      <c r="BE29" s="89">
        <f t="shared" si="14"/>
        <v>416</v>
      </c>
      <c r="BF29" s="71">
        <f t="shared" si="14"/>
        <v>475</v>
      </c>
    </row>
    <row r="30" spans="1:58" ht="16.3" x14ac:dyDescent="0.25">
      <c r="A30" s="58">
        <f>+A23+1</f>
        <v>5</v>
      </c>
      <c r="B30" s="229" t="s">
        <v>71</v>
      </c>
      <c r="C30" s="216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4"/>
      <c r="O30" s="89"/>
      <c r="P30" s="89"/>
      <c r="Q30" s="89"/>
      <c r="R30" s="89"/>
      <c r="S30" s="89"/>
      <c r="T30" s="89"/>
      <c r="U30" s="89"/>
      <c r="V30" s="89"/>
      <c r="W30" s="89"/>
      <c r="X30" s="90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90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71"/>
    </row>
    <row r="31" spans="1:58" x14ac:dyDescent="0.25">
      <c r="A31" s="58"/>
      <c r="B31" s="226" t="s">
        <v>38</v>
      </c>
      <c r="C31" s="216">
        <v>2722</v>
      </c>
      <c r="D31" s="89">
        <v>2876</v>
      </c>
      <c r="E31" s="89">
        <v>3128</v>
      </c>
      <c r="F31" s="89">
        <v>3651</v>
      </c>
      <c r="G31" s="89">
        <v>4098</v>
      </c>
      <c r="H31" s="89">
        <v>4359</v>
      </c>
      <c r="I31" s="89">
        <v>4654</v>
      </c>
      <c r="J31" s="89">
        <v>4602</v>
      </c>
      <c r="K31" s="89">
        <v>4231</v>
      </c>
      <c r="L31" s="89">
        <v>3833</v>
      </c>
      <c r="M31" s="89">
        <v>3417</v>
      </c>
      <c r="N31" s="94">
        <v>3056</v>
      </c>
      <c r="O31" s="89">
        <v>3105</v>
      </c>
      <c r="P31" s="89">
        <v>3304</v>
      </c>
      <c r="Q31" s="89">
        <v>3696</v>
      </c>
      <c r="R31" s="89">
        <v>4102</v>
      </c>
      <c r="S31" s="89">
        <v>4732</v>
      </c>
      <c r="T31" s="89">
        <v>5238</v>
      </c>
      <c r="U31" s="89">
        <v>5841</v>
      </c>
      <c r="V31" s="89">
        <v>5855</v>
      </c>
      <c r="W31" s="89">
        <v>5507</v>
      </c>
      <c r="X31" s="90">
        <v>5155</v>
      </c>
      <c r="Y31" s="89">
        <v>4655</v>
      </c>
      <c r="Z31" s="89">
        <v>4489</v>
      </c>
      <c r="AA31" s="68">
        <v>4289</v>
      </c>
      <c r="AB31" s="68">
        <v>4334</v>
      </c>
      <c r="AC31" s="68">
        <v>4398</v>
      </c>
      <c r="AD31" s="68">
        <v>4853</v>
      </c>
      <c r="AE31" s="68">
        <v>5362</v>
      </c>
      <c r="AF31" s="68">
        <v>6013</v>
      </c>
      <c r="AG31" s="68">
        <v>6300</v>
      </c>
      <c r="AH31" s="68">
        <v>6234</v>
      </c>
      <c r="AI31" s="68">
        <v>6349</v>
      </c>
      <c r="AJ31" s="90">
        <v>4823</v>
      </c>
      <c r="AK31" s="89">
        <f t="shared" ref="AK31:AZ35" si="16">C31-O31</f>
        <v>-383</v>
      </c>
      <c r="AL31" s="89">
        <f t="shared" si="16"/>
        <v>-428</v>
      </c>
      <c r="AM31" s="89">
        <f t="shared" si="16"/>
        <v>-568</v>
      </c>
      <c r="AN31" s="89">
        <f t="shared" si="16"/>
        <v>-451</v>
      </c>
      <c r="AO31" s="89">
        <f t="shared" si="16"/>
        <v>-634</v>
      </c>
      <c r="AP31" s="89">
        <f t="shared" si="16"/>
        <v>-879</v>
      </c>
      <c r="AQ31" s="89">
        <f t="shared" si="16"/>
        <v>-1187</v>
      </c>
      <c r="AR31" s="89">
        <f t="shared" si="16"/>
        <v>-1253</v>
      </c>
      <c r="AS31" s="89">
        <f t="shared" si="16"/>
        <v>-1276</v>
      </c>
      <c r="AT31" s="89">
        <f t="shared" si="16"/>
        <v>-1322</v>
      </c>
      <c r="AU31" s="89">
        <f t="shared" si="16"/>
        <v>-1238</v>
      </c>
      <c r="AV31" s="89">
        <f t="shared" si="16"/>
        <v>-1433</v>
      </c>
      <c r="AW31" s="89">
        <f t="shared" si="16"/>
        <v>-1184</v>
      </c>
      <c r="AX31" s="89">
        <f t="shared" si="16"/>
        <v>-1030</v>
      </c>
      <c r="AY31" s="89">
        <f t="shared" si="16"/>
        <v>-702</v>
      </c>
      <c r="AZ31" s="89">
        <f t="shared" si="16"/>
        <v>-751</v>
      </c>
      <c r="BA31" s="89">
        <f t="shared" ref="AU31:BF35" si="17">S31-AE31</f>
        <v>-630</v>
      </c>
      <c r="BB31" s="89">
        <f t="shared" si="17"/>
        <v>-775</v>
      </c>
      <c r="BC31" s="89">
        <f t="shared" si="17"/>
        <v>-459</v>
      </c>
      <c r="BD31" s="89">
        <f t="shared" si="17"/>
        <v>-379</v>
      </c>
      <c r="BE31" s="89">
        <f t="shared" si="17"/>
        <v>-842</v>
      </c>
      <c r="BF31" s="71">
        <f t="shared" si="17"/>
        <v>332</v>
      </c>
    </row>
    <row r="32" spans="1:58" x14ac:dyDescent="0.25">
      <c r="A32" s="58"/>
      <c r="B32" s="226" t="s">
        <v>39</v>
      </c>
      <c r="C32" s="216">
        <v>1130</v>
      </c>
      <c r="D32" s="89">
        <v>1102</v>
      </c>
      <c r="E32" s="89">
        <v>1148</v>
      </c>
      <c r="F32" s="89">
        <v>1293</v>
      </c>
      <c r="G32" s="89">
        <v>2065</v>
      </c>
      <c r="H32" s="89">
        <v>2226</v>
      </c>
      <c r="I32" s="89">
        <v>2377</v>
      </c>
      <c r="J32" s="89">
        <v>2272</v>
      </c>
      <c r="K32" s="89">
        <v>2149</v>
      </c>
      <c r="L32" s="89">
        <v>1852</v>
      </c>
      <c r="M32" s="89">
        <v>1227</v>
      </c>
      <c r="N32" s="94">
        <v>982</v>
      </c>
      <c r="O32" s="89">
        <v>999</v>
      </c>
      <c r="P32" s="89">
        <v>917</v>
      </c>
      <c r="Q32" s="89">
        <v>952</v>
      </c>
      <c r="R32" s="89">
        <v>1002</v>
      </c>
      <c r="S32" s="89">
        <v>1505</v>
      </c>
      <c r="T32" s="89">
        <v>2018</v>
      </c>
      <c r="U32" s="89">
        <v>2377</v>
      </c>
      <c r="V32" s="89">
        <v>2317</v>
      </c>
      <c r="W32" s="89">
        <v>2152</v>
      </c>
      <c r="X32" s="90">
        <v>1976</v>
      </c>
      <c r="Y32" s="89">
        <v>1785</v>
      </c>
      <c r="Z32" s="89">
        <v>1152</v>
      </c>
      <c r="AA32" s="68">
        <v>875</v>
      </c>
      <c r="AB32" s="68">
        <v>870</v>
      </c>
      <c r="AC32" s="68">
        <v>749</v>
      </c>
      <c r="AD32" s="68">
        <v>1173</v>
      </c>
      <c r="AE32" s="68">
        <v>1337</v>
      </c>
      <c r="AF32" s="68">
        <v>2141</v>
      </c>
      <c r="AG32" s="68">
        <v>2361</v>
      </c>
      <c r="AH32" s="68">
        <v>2351</v>
      </c>
      <c r="AI32" s="68">
        <v>654</v>
      </c>
      <c r="AJ32" s="90">
        <v>1100</v>
      </c>
      <c r="AK32" s="89">
        <f t="shared" si="16"/>
        <v>131</v>
      </c>
      <c r="AL32" s="89">
        <f t="shared" si="16"/>
        <v>185</v>
      </c>
      <c r="AM32" s="89">
        <f t="shared" si="16"/>
        <v>196</v>
      </c>
      <c r="AN32" s="89">
        <f t="shared" si="16"/>
        <v>291</v>
      </c>
      <c r="AO32" s="89">
        <f t="shared" si="16"/>
        <v>560</v>
      </c>
      <c r="AP32" s="89">
        <f t="shared" si="16"/>
        <v>208</v>
      </c>
      <c r="AQ32" s="89">
        <f t="shared" si="16"/>
        <v>0</v>
      </c>
      <c r="AR32" s="89">
        <f t="shared" si="16"/>
        <v>-45</v>
      </c>
      <c r="AS32" s="89">
        <f t="shared" si="16"/>
        <v>-3</v>
      </c>
      <c r="AT32" s="89">
        <f t="shared" si="16"/>
        <v>-124</v>
      </c>
      <c r="AU32" s="89">
        <f t="shared" si="17"/>
        <v>-558</v>
      </c>
      <c r="AV32" s="89">
        <f t="shared" si="17"/>
        <v>-170</v>
      </c>
      <c r="AW32" s="89">
        <f t="shared" si="17"/>
        <v>124</v>
      </c>
      <c r="AX32" s="89">
        <f t="shared" si="17"/>
        <v>47</v>
      </c>
      <c r="AY32" s="89">
        <f t="shared" si="17"/>
        <v>203</v>
      </c>
      <c r="AZ32" s="89">
        <f t="shared" si="17"/>
        <v>-171</v>
      </c>
      <c r="BA32" s="89">
        <f t="shared" si="17"/>
        <v>168</v>
      </c>
      <c r="BB32" s="89">
        <f t="shared" si="17"/>
        <v>-123</v>
      </c>
      <c r="BC32" s="89">
        <f t="shared" si="17"/>
        <v>16</v>
      </c>
      <c r="BD32" s="89">
        <f t="shared" si="17"/>
        <v>-34</v>
      </c>
      <c r="BE32" s="89">
        <f t="shared" si="17"/>
        <v>1498</v>
      </c>
      <c r="BF32" s="71">
        <f t="shared" si="17"/>
        <v>876</v>
      </c>
    </row>
    <row r="33" spans="1:58" x14ac:dyDescent="0.25">
      <c r="A33" s="58"/>
      <c r="B33" s="226" t="s">
        <v>40</v>
      </c>
      <c r="C33" s="216">
        <v>93</v>
      </c>
      <c r="D33" s="89">
        <v>90</v>
      </c>
      <c r="E33" s="89">
        <v>96</v>
      </c>
      <c r="F33" s="89">
        <v>146</v>
      </c>
      <c r="G33" s="89">
        <v>201</v>
      </c>
      <c r="H33" s="89">
        <v>251</v>
      </c>
      <c r="I33" s="89">
        <v>283</v>
      </c>
      <c r="J33" s="89">
        <v>307</v>
      </c>
      <c r="K33" s="89">
        <v>255</v>
      </c>
      <c r="L33" s="89">
        <v>189</v>
      </c>
      <c r="M33" s="89">
        <v>142</v>
      </c>
      <c r="N33" s="94">
        <v>117</v>
      </c>
      <c r="O33" s="89">
        <v>113</v>
      </c>
      <c r="P33" s="89">
        <v>141</v>
      </c>
      <c r="Q33" s="89">
        <v>178</v>
      </c>
      <c r="R33" s="89">
        <v>236</v>
      </c>
      <c r="S33" s="89">
        <v>328</v>
      </c>
      <c r="T33" s="89">
        <v>379</v>
      </c>
      <c r="U33" s="89">
        <v>400</v>
      </c>
      <c r="V33" s="89">
        <v>421</v>
      </c>
      <c r="W33" s="89">
        <v>324</v>
      </c>
      <c r="X33" s="90">
        <v>216</v>
      </c>
      <c r="Y33" s="89">
        <v>187</v>
      </c>
      <c r="Z33" s="89">
        <v>158</v>
      </c>
      <c r="AA33" s="68">
        <v>139</v>
      </c>
      <c r="AB33" s="68">
        <v>137</v>
      </c>
      <c r="AC33" s="68">
        <v>142</v>
      </c>
      <c r="AD33" s="68">
        <v>177</v>
      </c>
      <c r="AE33" s="68">
        <v>247</v>
      </c>
      <c r="AF33" s="68">
        <v>301</v>
      </c>
      <c r="AG33" s="68">
        <v>360</v>
      </c>
      <c r="AH33" s="68">
        <v>377</v>
      </c>
      <c r="AI33" s="68">
        <v>341</v>
      </c>
      <c r="AJ33" s="90">
        <v>251</v>
      </c>
      <c r="AK33" s="89">
        <f t="shared" si="16"/>
        <v>-20</v>
      </c>
      <c r="AL33" s="89">
        <f t="shared" si="16"/>
        <v>-51</v>
      </c>
      <c r="AM33" s="89">
        <f t="shared" si="16"/>
        <v>-82</v>
      </c>
      <c r="AN33" s="89">
        <f t="shared" si="16"/>
        <v>-90</v>
      </c>
      <c r="AO33" s="89">
        <f t="shared" si="16"/>
        <v>-127</v>
      </c>
      <c r="AP33" s="89">
        <f t="shared" si="16"/>
        <v>-128</v>
      </c>
      <c r="AQ33" s="89">
        <f t="shared" si="16"/>
        <v>-117</v>
      </c>
      <c r="AR33" s="89">
        <f t="shared" si="16"/>
        <v>-114</v>
      </c>
      <c r="AS33" s="89">
        <f t="shared" si="16"/>
        <v>-69</v>
      </c>
      <c r="AT33" s="89">
        <f t="shared" si="16"/>
        <v>-27</v>
      </c>
      <c r="AU33" s="89">
        <f t="shared" si="17"/>
        <v>-45</v>
      </c>
      <c r="AV33" s="89">
        <f t="shared" si="17"/>
        <v>-41</v>
      </c>
      <c r="AW33" s="89">
        <f t="shared" si="17"/>
        <v>-26</v>
      </c>
      <c r="AX33" s="89">
        <f t="shared" si="17"/>
        <v>4</v>
      </c>
      <c r="AY33" s="89">
        <f t="shared" si="17"/>
        <v>36</v>
      </c>
      <c r="AZ33" s="89">
        <f t="shared" si="17"/>
        <v>59</v>
      </c>
      <c r="BA33" s="89">
        <f t="shared" si="17"/>
        <v>81</v>
      </c>
      <c r="BB33" s="89">
        <f t="shared" si="17"/>
        <v>78</v>
      </c>
      <c r="BC33" s="89">
        <f t="shared" si="17"/>
        <v>40</v>
      </c>
      <c r="BD33" s="89">
        <f t="shared" si="17"/>
        <v>44</v>
      </c>
      <c r="BE33" s="89">
        <f t="shared" si="17"/>
        <v>-17</v>
      </c>
      <c r="BF33" s="71">
        <f t="shared" si="17"/>
        <v>-35</v>
      </c>
    </row>
    <row r="34" spans="1:58" x14ac:dyDescent="0.25">
      <c r="A34" s="58"/>
      <c r="B34" s="226" t="s">
        <v>41</v>
      </c>
      <c r="C34" s="216">
        <v>3</v>
      </c>
      <c r="D34" s="89">
        <v>4</v>
      </c>
      <c r="E34" s="89">
        <v>5</v>
      </c>
      <c r="F34" s="89">
        <v>8</v>
      </c>
      <c r="G34" s="89">
        <v>15</v>
      </c>
      <c r="H34" s="89">
        <v>16</v>
      </c>
      <c r="I34" s="89">
        <v>20</v>
      </c>
      <c r="J34" s="89">
        <v>13</v>
      </c>
      <c r="K34" s="89">
        <v>8</v>
      </c>
      <c r="L34" s="89">
        <v>7</v>
      </c>
      <c r="M34" s="89">
        <v>5</v>
      </c>
      <c r="N34" s="94">
        <v>5</v>
      </c>
      <c r="O34" s="89">
        <v>5</v>
      </c>
      <c r="P34" s="89">
        <v>5</v>
      </c>
      <c r="Q34" s="89">
        <v>6</v>
      </c>
      <c r="R34" s="89">
        <v>6</v>
      </c>
      <c r="S34" s="89">
        <v>11</v>
      </c>
      <c r="T34" s="89">
        <v>11</v>
      </c>
      <c r="U34" s="89">
        <v>25</v>
      </c>
      <c r="V34" s="89">
        <v>21</v>
      </c>
      <c r="W34" s="89">
        <v>9</v>
      </c>
      <c r="X34" s="90">
        <v>6</v>
      </c>
      <c r="Y34" s="89">
        <v>7</v>
      </c>
      <c r="Z34" s="89">
        <v>3</v>
      </c>
      <c r="AA34" s="68">
        <v>6</v>
      </c>
      <c r="AB34" s="68">
        <v>5</v>
      </c>
      <c r="AC34" s="68">
        <v>6</v>
      </c>
      <c r="AD34" s="68">
        <v>9</v>
      </c>
      <c r="AE34" s="68">
        <v>11</v>
      </c>
      <c r="AF34" s="68">
        <v>13</v>
      </c>
      <c r="AG34" s="68">
        <v>17</v>
      </c>
      <c r="AH34" s="68">
        <v>20</v>
      </c>
      <c r="AI34" s="68">
        <v>16</v>
      </c>
      <c r="AJ34" s="90">
        <v>13</v>
      </c>
      <c r="AK34" s="89">
        <f t="shared" si="16"/>
        <v>-2</v>
      </c>
      <c r="AL34" s="89">
        <f t="shared" si="16"/>
        <v>-1</v>
      </c>
      <c r="AM34" s="89">
        <f t="shared" si="16"/>
        <v>-1</v>
      </c>
      <c r="AN34" s="89">
        <f t="shared" si="16"/>
        <v>2</v>
      </c>
      <c r="AO34" s="89">
        <f t="shared" si="16"/>
        <v>4</v>
      </c>
      <c r="AP34" s="89">
        <f t="shared" si="16"/>
        <v>5</v>
      </c>
      <c r="AQ34" s="89">
        <f t="shared" si="16"/>
        <v>-5</v>
      </c>
      <c r="AR34" s="89">
        <f t="shared" si="16"/>
        <v>-8</v>
      </c>
      <c r="AS34" s="89">
        <f t="shared" si="16"/>
        <v>-1</v>
      </c>
      <c r="AT34" s="89">
        <f t="shared" si="16"/>
        <v>1</v>
      </c>
      <c r="AU34" s="89">
        <f t="shared" si="17"/>
        <v>-2</v>
      </c>
      <c r="AV34" s="89">
        <f t="shared" si="17"/>
        <v>2</v>
      </c>
      <c r="AW34" s="89">
        <f t="shared" si="17"/>
        <v>-1</v>
      </c>
      <c r="AX34" s="89">
        <f t="shared" si="17"/>
        <v>0</v>
      </c>
      <c r="AY34" s="89">
        <f t="shared" si="17"/>
        <v>0</v>
      </c>
      <c r="AZ34" s="89">
        <f t="shared" si="17"/>
        <v>-3</v>
      </c>
      <c r="BA34" s="89">
        <f t="shared" si="17"/>
        <v>0</v>
      </c>
      <c r="BB34" s="89">
        <f t="shared" si="17"/>
        <v>-2</v>
      </c>
      <c r="BC34" s="89">
        <f t="shared" si="17"/>
        <v>8</v>
      </c>
      <c r="BD34" s="89">
        <f t="shared" si="17"/>
        <v>1</v>
      </c>
      <c r="BE34" s="89">
        <f t="shared" si="17"/>
        <v>-7</v>
      </c>
      <c r="BF34" s="71">
        <f t="shared" si="17"/>
        <v>-7</v>
      </c>
    </row>
    <row r="35" spans="1:58" x14ac:dyDescent="0.25">
      <c r="A35" s="58"/>
      <c r="B35" s="226" t="s">
        <v>42</v>
      </c>
      <c r="C35" s="216">
        <v>0</v>
      </c>
      <c r="D35" s="89">
        <v>0</v>
      </c>
      <c r="E35" s="89">
        <v>0</v>
      </c>
      <c r="F35" s="89">
        <v>1</v>
      </c>
      <c r="G35" s="89">
        <v>1</v>
      </c>
      <c r="H35" s="89">
        <v>1</v>
      </c>
      <c r="I35" s="89">
        <v>1</v>
      </c>
      <c r="J35" s="89">
        <v>0</v>
      </c>
      <c r="K35" s="89">
        <v>0</v>
      </c>
      <c r="L35" s="89">
        <v>0</v>
      </c>
      <c r="M35" s="89">
        <v>1</v>
      </c>
      <c r="N35" s="94">
        <v>1</v>
      </c>
      <c r="O35" s="89">
        <v>1</v>
      </c>
      <c r="P35" s="89">
        <v>1</v>
      </c>
      <c r="Q35" s="89">
        <v>1</v>
      </c>
      <c r="R35" s="89">
        <v>1</v>
      </c>
      <c r="S35" s="89">
        <v>2</v>
      </c>
      <c r="T35" s="89">
        <v>1</v>
      </c>
      <c r="U35" s="89">
        <v>2</v>
      </c>
      <c r="V35" s="89">
        <v>1</v>
      </c>
      <c r="W35" s="89">
        <v>0</v>
      </c>
      <c r="X35" s="90">
        <v>0</v>
      </c>
      <c r="Y35" s="89">
        <v>1</v>
      </c>
      <c r="Z35" s="89">
        <v>0</v>
      </c>
      <c r="AA35" s="68">
        <v>0</v>
      </c>
      <c r="AB35" s="68">
        <v>0</v>
      </c>
      <c r="AC35" s="68">
        <v>0</v>
      </c>
      <c r="AD35" s="68">
        <v>0</v>
      </c>
      <c r="AE35" s="68">
        <v>1</v>
      </c>
      <c r="AF35" s="68">
        <v>1</v>
      </c>
      <c r="AG35" s="68">
        <v>2</v>
      </c>
      <c r="AH35" s="68">
        <v>4</v>
      </c>
      <c r="AI35" s="68">
        <v>3</v>
      </c>
      <c r="AJ35" s="90">
        <v>3</v>
      </c>
      <c r="AK35" s="89">
        <f t="shared" si="16"/>
        <v>-1</v>
      </c>
      <c r="AL35" s="89">
        <f t="shared" si="16"/>
        <v>-1</v>
      </c>
      <c r="AM35" s="89">
        <f t="shared" si="16"/>
        <v>-1</v>
      </c>
      <c r="AN35" s="89">
        <f t="shared" si="16"/>
        <v>0</v>
      </c>
      <c r="AO35" s="89">
        <f t="shared" si="16"/>
        <v>-1</v>
      </c>
      <c r="AP35" s="89">
        <f t="shared" si="16"/>
        <v>0</v>
      </c>
      <c r="AQ35" s="89">
        <f t="shared" si="16"/>
        <v>-1</v>
      </c>
      <c r="AR35" s="89">
        <f t="shared" si="16"/>
        <v>-1</v>
      </c>
      <c r="AS35" s="89">
        <f t="shared" si="16"/>
        <v>0</v>
      </c>
      <c r="AT35" s="89">
        <f t="shared" si="16"/>
        <v>0</v>
      </c>
      <c r="AU35" s="89">
        <f t="shared" si="17"/>
        <v>0</v>
      </c>
      <c r="AV35" s="89">
        <f t="shared" si="17"/>
        <v>1</v>
      </c>
      <c r="AW35" s="89">
        <f t="shared" si="17"/>
        <v>1</v>
      </c>
      <c r="AX35" s="89">
        <f t="shared" si="17"/>
        <v>1</v>
      </c>
      <c r="AY35" s="89">
        <f t="shared" si="17"/>
        <v>1</v>
      </c>
      <c r="AZ35" s="89">
        <f t="shared" si="17"/>
        <v>1</v>
      </c>
      <c r="BA35" s="89">
        <f t="shared" si="17"/>
        <v>1</v>
      </c>
      <c r="BB35" s="89">
        <f t="shared" si="17"/>
        <v>0</v>
      </c>
      <c r="BC35" s="89">
        <f t="shared" si="17"/>
        <v>0</v>
      </c>
      <c r="BD35" s="89">
        <f t="shared" si="17"/>
        <v>-3</v>
      </c>
      <c r="BE35" s="89">
        <f t="shared" si="17"/>
        <v>-3</v>
      </c>
      <c r="BF35" s="71">
        <f t="shared" si="17"/>
        <v>-3</v>
      </c>
    </row>
    <row r="36" spans="1:58" ht="14.95" thickBot="1" x14ac:dyDescent="0.3">
      <c r="A36" s="58"/>
      <c r="B36" s="227" t="s">
        <v>43</v>
      </c>
      <c r="C36" s="215">
        <f>SUM(C31:C35)</f>
        <v>3948</v>
      </c>
      <c r="D36" s="73">
        <f>SUM(D31:D35)</f>
        <v>4072</v>
      </c>
      <c r="E36" s="73">
        <f t="shared" ref="E36:BF36" si="18">SUM(E31:E35)</f>
        <v>4377</v>
      </c>
      <c r="F36" s="73">
        <f t="shared" si="18"/>
        <v>5099</v>
      </c>
      <c r="G36" s="73">
        <f t="shared" si="18"/>
        <v>6380</v>
      </c>
      <c r="H36" s="73">
        <f t="shared" si="18"/>
        <v>6853</v>
      </c>
      <c r="I36" s="73">
        <f t="shared" si="18"/>
        <v>7335</v>
      </c>
      <c r="J36" s="73">
        <f t="shared" si="18"/>
        <v>7194</v>
      </c>
      <c r="K36" s="73">
        <f t="shared" si="18"/>
        <v>6643</v>
      </c>
      <c r="L36" s="73">
        <f t="shared" si="18"/>
        <v>5881</v>
      </c>
      <c r="M36" s="73">
        <f t="shared" si="18"/>
        <v>4792</v>
      </c>
      <c r="N36" s="95">
        <f t="shared" si="18"/>
        <v>4161</v>
      </c>
      <c r="O36" s="73">
        <f t="shared" si="18"/>
        <v>4223</v>
      </c>
      <c r="P36" s="73">
        <f t="shared" si="18"/>
        <v>4368</v>
      </c>
      <c r="Q36" s="73">
        <f t="shared" si="18"/>
        <v>4833</v>
      </c>
      <c r="R36" s="73">
        <f t="shared" si="18"/>
        <v>5347</v>
      </c>
      <c r="S36" s="73">
        <f t="shared" si="18"/>
        <v>6578</v>
      </c>
      <c r="T36" s="73">
        <f t="shared" si="18"/>
        <v>7647</v>
      </c>
      <c r="U36" s="73">
        <f t="shared" si="18"/>
        <v>8645</v>
      </c>
      <c r="V36" s="73">
        <f t="shared" si="18"/>
        <v>8615</v>
      </c>
      <c r="W36" s="73">
        <f t="shared" si="18"/>
        <v>7992</v>
      </c>
      <c r="X36" s="75">
        <f t="shared" si="18"/>
        <v>7353</v>
      </c>
      <c r="Y36" s="73">
        <f t="shared" si="18"/>
        <v>6635</v>
      </c>
      <c r="Z36" s="73">
        <f t="shared" si="18"/>
        <v>5802</v>
      </c>
      <c r="AA36" s="73">
        <f t="shared" si="18"/>
        <v>5309</v>
      </c>
      <c r="AB36" s="73">
        <f t="shared" si="18"/>
        <v>5346</v>
      </c>
      <c r="AC36" s="73">
        <f t="shared" si="18"/>
        <v>5295</v>
      </c>
      <c r="AD36" s="73">
        <f>SUM(AD31:AD35)</f>
        <v>6212</v>
      </c>
      <c r="AE36" s="73">
        <f>SUM(AE31:AE35)</f>
        <v>6958</v>
      </c>
      <c r="AF36" s="73">
        <f t="shared" ref="AF36:AJ36" si="19">SUM(AF31:AF35)</f>
        <v>8469</v>
      </c>
      <c r="AG36" s="73">
        <f t="shared" si="19"/>
        <v>9040</v>
      </c>
      <c r="AH36" s="73">
        <f t="shared" si="19"/>
        <v>8986</v>
      </c>
      <c r="AI36" s="73">
        <f t="shared" si="19"/>
        <v>7363</v>
      </c>
      <c r="AJ36" s="75">
        <f t="shared" si="19"/>
        <v>6190</v>
      </c>
      <c r="AK36" s="73">
        <f t="shared" si="18"/>
        <v>-275</v>
      </c>
      <c r="AL36" s="73">
        <f t="shared" si="18"/>
        <v>-296</v>
      </c>
      <c r="AM36" s="73">
        <f t="shared" si="18"/>
        <v>-456</v>
      </c>
      <c r="AN36" s="73">
        <f t="shared" si="18"/>
        <v>-248</v>
      </c>
      <c r="AO36" s="73">
        <f t="shared" si="18"/>
        <v>-198</v>
      </c>
      <c r="AP36" s="73">
        <f t="shared" si="18"/>
        <v>-794</v>
      </c>
      <c r="AQ36" s="73">
        <f t="shared" si="18"/>
        <v>-1310</v>
      </c>
      <c r="AR36" s="73">
        <f t="shared" si="18"/>
        <v>-1421</v>
      </c>
      <c r="AS36" s="73">
        <f t="shared" si="18"/>
        <v>-1349</v>
      </c>
      <c r="AT36" s="73">
        <f t="shared" si="18"/>
        <v>-1472</v>
      </c>
      <c r="AU36" s="73">
        <f t="shared" si="18"/>
        <v>-1843</v>
      </c>
      <c r="AV36" s="73">
        <f t="shared" si="18"/>
        <v>-1641</v>
      </c>
      <c r="AW36" s="73">
        <f t="shared" si="18"/>
        <v>-1086</v>
      </c>
      <c r="AX36" s="73">
        <f t="shared" si="18"/>
        <v>-978</v>
      </c>
      <c r="AY36" s="73">
        <f t="shared" si="18"/>
        <v>-462</v>
      </c>
      <c r="AZ36" s="73">
        <f t="shared" si="18"/>
        <v>-865</v>
      </c>
      <c r="BA36" s="73">
        <f t="shared" si="18"/>
        <v>-380</v>
      </c>
      <c r="BB36" s="73">
        <f t="shared" si="18"/>
        <v>-822</v>
      </c>
      <c r="BC36" s="73">
        <f t="shared" si="18"/>
        <v>-395</v>
      </c>
      <c r="BD36" s="73">
        <f t="shared" si="18"/>
        <v>-371</v>
      </c>
      <c r="BE36" s="73">
        <f t="shared" si="18"/>
        <v>629</v>
      </c>
      <c r="BF36" s="74">
        <f t="shared" si="18"/>
        <v>1163</v>
      </c>
    </row>
    <row r="37" spans="1:58" ht="16.3" x14ac:dyDescent="0.25">
      <c r="A37" s="58">
        <f>+A30+1</f>
        <v>6</v>
      </c>
      <c r="B37" s="228" t="s">
        <v>72</v>
      </c>
      <c r="C37" s="217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7"/>
      <c r="O37" s="96"/>
      <c r="P37" s="96"/>
      <c r="Q37" s="96"/>
      <c r="R37" s="96"/>
      <c r="S37" s="96"/>
      <c r="T37" s="96"/>
      <c r="U37" s="96"/>
      <c r="V37" s="96"/>
      <c r="W37" s="96"/>
      <c r="X37" s="98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8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9"/>
    </row>
    <row r="38" spans="1:58" x14ac:dyDescent="0.25">
      <c r="A38" s="58"/>
      <c r="B38" s="226" t="s">
        <v>38</v>
      </c>
      <c r="C38" s="148">
        <v>669684.30000000005</v>
      </c>
      <c r="D38" s="100">
        <v>886463</v>
      </c>
      <c r="E38" s="100">
        <v>796800</v>
      </c>
      <c r="F38" s="100">
        <v>695421</v>
      </c>
      <c r="G38" s="100">
        <v>451307</v>
      </c>
      <c r="H38" s="100">
        <v>291876</v>
      </c>
      <c r="I38" s="100">
        <v>180456</v>
      </c>
      <c r="J38" s="100">
        <v>120143</v>
      </c>
      <c r="K38" s="100">
        <v>89592</v>
      </c>
      <c r="L38" s="100">
        <v>117915</v>
      </c>
      <c r="M38" s="100">
        <v>282164</v>
      </c>
      <c r="N38" s="101">
        <v>500552</v>
      </c>
      <c r="O38" s="100">
        <v>714407</v>
      </c>
      <c r="P38" s="100">
        <v>885788.9</v>
      </c>
      <c r="Q38" s="100">
        <v>628878.67000000004</v>
      </c>
      <c r="R38" s="100">
        <v>542687.54</v>
      </c>
      <c r="S38" s="100">
        <v>397832.84</v>
      </c>
      <c r="T38" s="100">
        <v>118921.62</v>
      </c>
      <c r="U38" s="100">
        <v>58144.160000000003</v>
      </c>
      <c r="V38" s="100">
        <v>24939.56</v>
      </c>
      <c r="W38" s="100">
        <v>26629.46</v>
      </c>
      <c r="X38" s="102">
        <v>100267.88</v>
      </c>
      <c r="Y38" s="100">
        <v>326062.38</v>
      </c>
      <c r="Z38" s="100">
        <v>584082.06999999995</v>
      </c>
      <c r="AA38" s="68">
        <v>899292.97</v>
      </c>
      <c r="AB38" s="68">
        <v>927801</v>
      </c>
      <c r="AC38" s="68">
        <v>869783.76</v>
      </c>
      <c r="AD38" s="68">
        <v>606662.59</v>
      </c>
      <c r="AE38" s="68">
        <v>392853.92</v>
      </c>
      <c r="AF38" s="68">
        <v>158622.49</v>
      </c>
      <c r="AG38" s="68">
        <v>147178.5</v>
      </c>
      <c r="AH38" s="68">
        <v>122063.74</v>
      </c>
      <c r="AI38" s="68">
        <v>117535.6</v>
      </c>
      <c r="AJ38" s="102">
        <v>-21117.370000001636</v>
      </c>
      <c r="AK38" s="100">
        <f t="shared" ref="AK38:AZ42" si="20">C38-O38</f>
        <v>-44722.699999999953</v>
      </c>
      <c r="AL38" s="100">
        <f t="shared" si="20"/>
        <v>674.09999999997672</v>
      </c>
      <c r="AM38" s="100">
        <f t="shared" si="20"/>
        <v>167921.32999999996</v>
      </c>
      <c r="AN38" s="100">
        <f t="shared" si="20"/>
        <v>152733.45999999996</v>
      </c>
      <c r="AO38" s="100">
        <f t="shared" si="20"/>
        <v>53474.159999999974</v>
      </c>
      <c r="AP38" s="100">
        <f t="shared" si="20"/>
        <v>172954.38</v>
      </c>
      <c r="AQ38" s="100">
        <f t="shared" si="20"/>
        <v>122311.84</v>
      </c>
      <c r="AR38" s="100">
        <f t="shared" si="20"/>
        <v>95203.44</v>
      </c>
      <c r="AS38" s="100">
        <f t="shared" si="20"/>
        <v>62962.54</v>
      </c>
      <c r="AT38" s="100">
        <f t="shared" si="20"/>
        <v>17647.119999999995</v>
      </c>
      <c r="AU38" s="100">
        <f t="shared" si="20"/>
        <v>-43898.380000000005</v>
      </c>
      <c r="AV38" s="100">
        <f t="shared" si="20"/>
        <v>-83530.069999999949</v>
      </c>
      <c r="AW38" s="100">
        <f t="shared" si="20"/>
        <v>-184885.96999999997</v>
      </c>
      <c r="AX38" s="100">
        <f t="shared" si="20"/>
        <v>-42012.099999999977</v>
      </c>
      <c r="AY38" s="100">
        <f t="shared" si="20"/>
        <v>-240905.08999999997</v>
      </c>
      <c r="AZ38" s="100">
        <f t="shared" si="20"/>
        <v>-63975.04999999993</v>
      </c>
      <c r="BA38" s="100">
        <f t="shared" ref="AU38:BF42" si="21">S38-AE38</f>
        <v>4978.9200000000419</v>
      </c>
      <c r="BB38" s="100">
        <f t="shared" si="21"/>
        <v>-39700.869999999995</v>
      </c>
      <c r="BC38" s="100">
        <f t="shared" si="21"/>
        <v>-89034.34</v>
      </c>
      <c r="BD38" s="100">
        <f t="shared" si="21"/>
        <v>-97124.180000000008</v>
      </c>
      <c r="BE38" s="100">
        <f t="shared" si="21"/>
        <v>-90906.140000000014</v>
      </c>
      <c r="BF38" s="103">
        <f t="shared" si="21"/>
        <v>121385.25000000164</v>
      </c>
    </row>
    <row r="39" spans="1:58" x14ac:dyDescent="0.25">
      <c r="A39" s="58"/>
      <c r="B39" s="226" t="s">
        <v>39</v>
      </c>
      <c r="C39" s="148">
        <v>231564.41</v>
      </c>
      <c r="D39" s="100">
        <v>303736</v>
      </c>
      <c r="E39" s="100">
        <v>225375</v>
      </c>
      <c r="F39" s="100">
        <v>216420</v>
      </c>
      <c r="G39" s="100">
        <v>116523</v>
      </c>
      <c r="H39" s="100">
        <v>71914</v>
      </c>
      <c r="I39" s="100">
        <v>916</v>
      </c>
      <c r="J39" s="100">
        <v>23202</v>
      </c>
      <c r="K39" s="100">
        <v>67048</v>
      </c>
      <c r="L39" s="100">
        <v>79270</v>
      </c>
      <c r="M39" s="100">
        <v>88245</v>
      </c>
      <c r="N39" s="101">
        <v>97224</v>
      </c>
      <c r="O39" s="100">
        <v>131975</v>
      </c>
      <c r="P39" s="100">
        <v>245153.9</v>
      </c>
      <c r="Q39" s="100">
        <v>76123.539999999994</v>
      </c>
      <c r="R39" s="100">
        <v>3237.43</v>
      </c>
      <c r="S39" s="100">
        <v>83828.240000000005</v>
      </c>
      <c r="T39" s="100">
        <v>43493.13</v>
      </c>
      <c r="U39" s="100">
        <v>36414.18</v>
      </c>
      <c r="V39" s="100">
        <v>33177.68</v>
      </c>
      <c r="W39" s="100">
        <v>32610.46</v>
      </c>
      <c r="X39" s="102">
        <v>59618.65</v>
      </c>
      <c r="Y39" s="100">
        <v>124691.09</v>
      </c>
      <c r="Z39" s="100">
        <v>216829.42</v>
      </c>
      <c r="AA39" s="68">
        <v>159185.51999999999</v>
      </c>
      <c r="AB39" s="68">
        <v>52870</v>
      </c>
      <c r="AC39" s="68">
        <v>98675.57</v>
      </c>
      <c r="AD39" s="68">
        <v>-72641.31</v>
      </c>
      <c r="AE39" s="68">
        <v>63091.86</v>
      </c>
      <c r="AF39" s="68">
        <v>15673.59</v>
      </c>
      <c r="AG39" s="68">
        <v>39550.79</v>
      </c>
      <c r="AH39" s="68">
        <v>36006.86</v>
      </c>
      <c r="AI39" s="68">
        <v>6328.21</v>
      </c>
      <c r="AJ39" s="102">
        <v>-411810.37000000029</v>
      </c>
      <c r="AK39" s="100">
        <f t="shared" si="20"/>
        <v>99589.41</v>
      </c>
      <c r="AL39" s="100">
        <f t="shared" si="20"/>
        <v>58582.100000000006</v>
      </c>
      <c r="AM39" s="100">
        <f t="shared" si="20"/>
        <v>149251.46000000002</v>
      </c>
      <c r="AN39" s="100">
        <f t="shared" si="20"/>
        <v>213182.57</v>
      </c>
      <c r="AO39" s="100">
        <f t="shared" si="20"/>
        <v>32694.759999999995</v>
      </c>
      <c r="AP39" s="100">
        <f t="shared" si="20"/>
        <v>28420.870000000003</v>
      </c>
      <c r="AQ39" s="100">
        <f t="shared" si="20"/>
        <v>-35498.18</v>
      </c>
      <c r="AR39" s="100">
        <f t="shared" si="20"/>
        <v>-9975.68</v>
      </c>
      <c r="AS39" s="100">
        <f t="shared" si="20"/>
        <v>34437.54</v>
      </c>
      <c r="AT39" s="100">
        <f t="shared" si="20"/>
        <v>19651.349999999999</v>
      </c>
      <c r="AU39" s="100">
        <f t="shared" si="21"/>
        <v>-36446.089999999997</v>
      </c>
      <c r="AV39" s="100">
        <f t="shared" si="21"/>
        <v>-119605.42000000001</v>
      </c>
      <c r="AW39" s="100">
        <f t="shared" si="21"/>
        <v>-27210.51999999999</v>
      </c>
      <c r="AX39" s="100">
        <f t="shared" si="21"/>
        <v>192283.9</v>
      </c>
      <c r="AY39" s="100">
        <f t="shared" si="21"/>
        <v>-22552.030000000013</v>
      </c>
      <c r="AZ39" s="100">
        <f t="shared" si="21"/>
        <v>75878.739999999991</v>
      </c>
      <c r="BA39" s="100">
        <f t="shared" si="21"/>
        <v>20736.380000000005</v>
      </c>
      <c r="BB39" s="100">
        <f t="shared" si="21"/>
        <v>27819.539999999997</v>
      </c>
      <c r="BC39" s="100">
        <f t="shared" si="21"/>
        <v>-3136.6100000000006</v>
      </c>
      <c r="BD39" s="100">
        <f t="shared" si="21"/>
        <v>-2829.1800000000003</v>
      </c>
      <c r="BE39" s="100">
        <f t="shared" si="21"/>
        <v>26282.25</v>
      </c>
      <c r="BF39" s="103">
        <f t="shared" si="21"/>
        <v>471429.02000000031</v>
      </c>
    </row>
    <row r="40" spans="1:58" x14ac:dyDescent="0.25">
      <c r="A40" s="58"/>
      <c r="B40" s="226" t="s">
        <v>40</v>
      </c>
      <c r="C40" s="148">
        <v>58036.45</v>
      </c>
      <c r="D40" s="100">
        <v>69392</v>
      </c>
      <c r="E40" s="100">
        <v>58059</v>
      </c>
      <c r="F40" s="100">
        <v>50424</v>
      </c>
      <c r="G40" s="100">
        <v>23447</v>
      </c>
      <c r="H40" s="100">
        <v>19678</v>
      </c>
      <c r="I40" s="100">
        <v>5904</v>
      </c>
      <c r="J40" s="100">
        <v>6078</v>
      </c>
      <c r="K40" s="100">
        <v>3859</v>
      </c>
      <c r="L40" s="100">
        <v>6818</v>
      </c>
      <c r="M40" s="100">
        <v>9904</v>
      </c>
      <c r="N40" s="101">
        <v>33597</v>
      </c>
      <c r="O40" s="100">
        <v>55507</v>
      </c>
      <c r="P40" s="100">
        <v>109045.14</v>
      </c>
      <c r="Q40" s="100">
        <v>94242.46</v>
      </c>
      <c r="R40" s="100">
        <v>52803.03</v>
      </c>
      <c r="S40" s="100">
        <v>6506.32</v>
      </c>
      <c r="T40" s="100">
        <v>2242.38</v>
      </c>
      <c r="U40" s="100">
        <v>-2649.11</v>
      </c>
      <c r="V40" s="100">
        <v>-6970.34</v>
      </c>
      <c r="W40" s="100">
        <v>5244.89</v>
      </c>
      <c r="X40" s="102">
        <v>3736.21</v>
      </c>
      <c r="Y40" s="100">
        <v>22484.58</v>
      </c>
      <c r="Z40" s="100">
        <v>32048.09</v>
      </c>
      <c r="AA40" s="68">
        <v>37387.660000000003</v>
      </c>
      <c r="AB40" s="68">
        <v>39292</v>
      </c>
      <c r="AC40" s="68">
        <v>30484.799999999999</v>
      </c>
      <c r="AD40" s="68">
        <v>22566.31</v>
      </c>
      <c r="AE40" s="68">
        <v>-4572.13</v>
      </c>
      <c r="AF40" s="68">
        <v>2304.96</v>
      </c>
      <c r="AG40" s="68">
        <v>9281.2999999999993</v>
      </c>
      <c r="AH40" s="68">
        <v>23167.9</v>
      </c>
      <c r="AI40" s="68">
        <v>-2597.62</v>
      </c>
      <c r="AJ40" s="102">
        <v>6982.2800000000007</v>
      </c>
      <c r="AK40" s="100">
        <f t="shared" si="20"/>
        <v>2529.4499999999971</v>
      </c>
      <c r="AL40" s="100">
        <f t="shared" si="20"/>
        <v>-39653.14</v>
      </c>
      <c r="AM40" s="100">
        <f t="shared" si="20"/>
        <v>-36183.460000000006</v>
      </c>
      <c r="AN40" s="100">
        <f t="shared" si="20"/>
        <v>-2379.0299999999988</v>
      </c>
      <c r="AO40" s="100">
        <f t="shared" si="20"/>
        <v>16940.68</v>
      </c>
      <c r="AP40" s="100">
        <f t="shared" si="20"/>
        <v>17435.62</v>
      </c>
      <c r="AQ40" s="100">
        <f t="shared" si="20"/>
        <v>8553.11</v>
      </c>
      <c r="AR40" s="100">
        <f t="shared" si="20"/>
        <v>13048.34</v>
      </c>
      <c r="AS40" s="100">
        <f t="shared" si="20"/>
        <v>-1385.8900000000003</v>
      </c>
      <c r="AT40" s="100">
        <f t="shared" si="20"/>
        <v>3081.79</v>
      </c>
      <c r="AU40" s="100">
        <f t="shared" si="21"/>
        <v>-12580.580000000002</v>
      </c>
      <c r="AV40" s="100">
        <f t="shared" si="21"/>
        <v>1548.9099999999999</v>
      </c>
      <c r="AW40" s="100">
        <f t="shared" si="21"/>
        <v>18119.339999999997</v>
      </c>
      <c r="AX40" s="100">
        <f t="shared" si="21"/>
        <v>69753.14</v>
      </c>
      <c r="AY40" s="100">
        <f t="shared" si="21"/>
        <v>63757.66</v>
      </c>
      <c r="AZ40" s="100">
        <f t="shared" si="21"/>
        <v>30236.719999999998</v>
      </c>
      <c r="BA40" s="100">
        <f t="shared" si="21"/>
        <v>11078.45</v>
      </c>
      <c r="BB40" s="100">
        <f t="shared" si="21"/>
        <v>-62.579999999999927</v>
      </c>
      <c r="BC40" s="100">
        <f t="shared" si="21"/>
        <v>-11930.41</v>
      </c>
      <c r="BD40" s="100">
        <f t="shared" si="21"/>
        <v>-30138.240000000002</v>
      </c>
      <c r="BE40" s="100">
        <f t="shared" si="21"/>
        <v>7842.51</v>
      </c>
      <c r="BF40" s="103">
        <f t="shared" si="21"/>
        <v>-3246.0700000000006</v>
      </c>
    </row>
    <row r="41" spans="1:58" x14ac:dyDescent="0.25">
      <c r="A41" s="58"/>
      <c r="B41" s="226" t="s">
        <v>41</v>
      </c>
      <c r="C41" s="148">
        <v>15672.49</v>
      </c>
      <c r="D41" s="100">
        <v>32134</v>
      </c>
      <c r="E41" s="100">
        <v>18626</v>
      </c>
      <c r="F41" s="100">
        <v>22670</v>
      </c>
      <c r="G41" s="100">
        <v>6382</v>
      </c>
      <c r="H41" s="100">
        <v>13594</v>
      </c>
      <c r="I41" s="100">
        <v>3648</v>
      </c>
      <c r="J41" s="100">
        <v>2517</v>
      </c>
      <c r="K41" s="100">
        <v>2329</v>
      </c>
      <c r="L41" s="100">
        <v>-964</v>
      </c>
      <c r="M41" s="100">
        <v>5218</v>
      </c>
      <c r="N41" s="101">
        <v>13741</v>
      </c>
      <c r="O41" s="100">
        <v>11083</v>
      </c>
      <c r="P41" s="100">
        <v>40987.72</v>
      </c>
      <c r="Q41" s="100">
        <v>29790.13</v>
      </c>
      <c r="R41" s="100">
        <v>28171.61</v>
      </c>
      <c r="S41" s="100">
        <v>-1133.77</v>
      </c>
      <c r="T41" s="100">
        <v>-1698</v>
      </c>
      <c r="U41" s="100">
        <v>-6973.48</v>
      </c>
      <c r="V41" s="100">
        <v>-5778.21</v>
      </c>
      <c r="W41" s="100">
        <v>-18.899999999999999</v>
      </c>
      <c r="X41" s="102">
        <v>5086.99</v>
      </c>
      <c r="Y41" s="100">
        <v>27335.46</v>
      </c>
      <c r="Z41" s="100">
        <v>10649.69</v>
      </c>
      <c r="AA41" s="68">
        <v>5751.16</v>
      </c>
      <c r="AB41" s="68">
        <v>17048</v>
      </c>
      <c r="AC41" s="68">
        <v>13148.97</v>
      </c>
      <c r="AD41" s="68">
        <v>17365.48</v>
      </c>
      <c r="AE41" s="68">
        <v>-3578.22</v>
      </c>
      <c r="AF41" s="68">
        <v>5861.75</v>
      </c>
      <c r="AG41" s="68">
        <v>-732.75</v>
      </c>
      <c r="AH41" s="68">
        <v>970.59</v>
      </c>
      <c r="AI41" s="68">
        <v>6830.54</v>
      </c>
      <c r="AJ41" s="102">
        <v>2118.67</v>
      </c>
      <c r="AK41" s="100">
        <f t="shared" si="20"/>
        <v>4589.49</v>
      </c>
      <c r="AL41" s="100">
        <f t="shared" si="20"/>
        <v>-8853.7200000000012</v>
      </c>
      <c r="AM41" s="100">
        <f t="shared" si="20"/>
        <v>-11164.130000000001</v>
      </c>
      <c r="AN41" s="100">
        <f t="shared" si="20"/>
        <v>-5501.6100000000006</v>
      </c>
      <c r="AO41" s="100">
        <f t="shared" si="20"/>
        <v>7515.77</v>
      </c>
      <c r="AP41" s="100">
        <f t="shared" si="20"/>
        <v>15292</v>
      </c>
      <c r="AQ41" s="100">
        <f t="shared" si="20"/>
        <v>10621.48</v>
      </c>
      <c r="AR41" s="100">
        <f t="shared" si="20"/>
        <v>8295.2099999999991</v>
      </c>
      <c r="AS41" s="100">
        <f t="shared" si="20"/>
        <v>2347.9</v>
      </c>
      <c r="AT41" s="100">
        <f t="shared" si="20"/>
        <v>-6050.99</v>
      </c>
      <c r="AU41" s="100">
        <f t="shared" si="21"/>
        <v>-22117.46</v>
      </c>
      <c r="AV41" s="100">
        <f t="shared" si="21"/>
        <v>3091.3099999999995</v>
      </c>
      <c r="AW41" s="100">
        <f t="shared" si="21"/>
        <v>5331.84</v>
      </c>
      <c r="AX41" s="100">
        <f t="shared" si="21"/>
        <v>23939.72</v>
      </c>
      <c r="AY41" s="100">
        <f t="shared" si="21"/>
        <v>16641.160000000003</v>
      </c>
      <c r="AZ41" s="100">
        <f t="shared" si="21"/>
        <v>10806.130000000001</v>
      </c>
      <c r="BA41" s="100">
        <f t="shared" si="21"/>
        <v>2444.4499999999998</v>
      </c>
      <c r="BB41" s="100">
        <f t="shared" si="21"/>
        <v>-7559.75</v>
      </c>
      <c r="BC41" s="100">
        <f t="shared" si="21"/>
        <v>-6240.73</v>
      </c>
      <c r="BD41" s="100">
        <f t="shared" si="21"/>
        <v>-6748.8</v>
      </c>
      <c r="BE41" s="100">
        <f t="shared" si="21"/>
        <v>-6849.44</v>
      </c>
      <c r="BF41" s="103">
        <f t="shared" si="21"/>
        <v>2968.3199999999997</v>
      </c>
    </row>
    <row r="42" spans="1:58" x14ac:dyDescent="0.25">
      <c r="A42" s="58"/>
      <c r="B42" s="226" t="s">
        <v>42</v>
      </c>
      <c r="C42" s="148">
        <v>20938.54</v>
      </c>
      <c r="D42" s="100">
        <v>87449</v>
      </c>
      <c r="E42" s="100">
        <v>16276</v>
      </c>
      <c r="F42" s="100">
        <v>26516</v>
      </c>
      <c r="G42" s="100">
        <v>3498</v>
      </c>
      <c r="H42" s="100">
        <v>3178</v>
      </c>
      <c r="I42" s="100">
        <v>-4204</v>
      </c>
      <c r="J42" s="100">
        <v>-2989</v>
      </c>
      <c r="K42" s="100">
        <v>0</v>
      </c>
      <c r="L42" s="100">
        <v>0</v>
      </c>
      <c r="M42" s="100">
        <v>0</v>
      </c>
      <c r="N42" s="101">
        <v>2604</v>
      </c>
      <c r="O42" s="100">
        <v>2578</v>
      </c>
      <c r="P42" s="100">
        <v>21050.74</v>
      </c>
      <c r="Q42" s="100">
        <v>22621.64</v>
      </c>
      <c r="R42" s="100">
        <v>15392.5</v>
      </c>
      <c r="S42" s="100">
        <v>11146.22</v>
      </c>
      <c r="T42" s="100">
        <v>8549.18</v>
      </c>
      <c r="U42" s="100">
        <v>1708.18</v>
      </c>
      <c r="V42" s="100">
        <v>1773.71</v>
      </c>
      <c r="W42" s="100">
        <v>-30.55</v>
      </c>
      <c r="X42" s="102">
        <v>0</v>
      </c>
      <c r="Y42" s="100">
        <v>12216.39</v>
      </c>
      <c r="Z42" s="100">
        <v>2498.4299999999998</v>
      </c>
      <c r="AA42" s="68">
        <v>0</v>
      </c>
      <c r="AB42" s="68">
        <v>-12733</v>
      </c>
      <c r="AC42" s="68">
        <v>17118.330000000002</v>
      </c>
      <c r="AD42" s="68">
        <v>-3569.76</v>
      </c>
      <c r="AE42" s="68">
        <v>-5481.97</v>
      </c>
      <c r="AF42" s="68">
        <v>8043.78</v>
      </c>
      <c r="AG42" s="68">
        <v>-563.08000000000004</v>
      </c>
      <c r="AH42" s="68">
        <v>1321.96</v>
      </c>
      <c r="AI42" s="68">
        <v>2086.86</v>
      </c>
      <c r="AJ42" s="102">
        <v>0</v>
      </c>
      <c r="AK42" s="100">
        <f t="shared" si="20"/>
        <v>18360.54</v>
      </c>
      <c r="AL42" s="100">
        <f t="shared" si="20"/>
        <v>66398.259999999995</v>
      </c>
      <c r="AM42" s="100">
        <f t="shared" si="20"/>
        <v>-6345.6399999999994</v>
      </c>
      <c r="AN42" s="100">
        <f t="shared" si="20"/>
        <v>11123.5</v>
      </c>
      <c r="AO42" s="100">
        <f t="shared" si="20"/>
        <v>-7648.2199999999993</v>
      </c>
      <c r="AP42" s="100">
        <f t="shared" si="20"/>
        <v>-5371.18</v>
      </c>
      <c r="AQ42" s="100">
        <f t="shared" si="20"/>
        <v>-5912.18</v>
      </c>
      <c r="AR42" s="100">
        <f t="shared" si="20"/>
        <v>-4762.71</v>
      </c>
      <c r="AS42" s="100">
        <f t="shared" si="20"/>
        <v>30.55</v>
      </c>
      <c r="AT42" s="100">
        <f t="shared" si="20"/>
        <v>0</v>
      </c>
      <c r="AU42" s="100">
        <f t="shared" si="21"/>
        <v>-12216.39</v>
      </c>
      <c r="AV42" s="100">
        <f t="shared" si="21"/>
        <v>105.57000000000016</v>
      </c>
      <c r="AW42" s="100">
        <f t="shared" si="21"/>
        <v>2578</v>
      </c>
      <c r="AX42" s="100">
        <f t="shared" si="21"/>
        <v>33783.740000000005</v>
      </c>
      <c r="AY42" s="100">
        <f t="shared" si="21"/>
        <v>5503.3099999999977</v>
      </c>
      <c r="AZ42" s="100">
        <f t="shared" si="21"/>
        <v>18962.260000000002</v>
      </c>
      <c r="BA42" s="100">
        <f t="shared" si="21"/>
        <v>16628.189999999999</v>
      </c>
      <c r="BB42" s="100">
        <f t="shared" si="21"/>
        <v>505.40000000000055</v>
      </c>
      <c r="BC42" s="100">
        <f t="shared" si="21"/>
        <v>2271.2600000000002</v>
      </c>
      <c r="BD42" s="100">
        <f t="shared" si="21"/>
        <v>451.75</v>
      </c>
      <c r="BE42" s="100">
        <f t="shared" si="21"/>
        <v>-2117.4100000000003</v>
      </c>
      <c r="BF42" s="103">
        <f t="shared" si="21"/>
        <v>0</v>
      </c>
    </row>
    <row r="43" spans="1:58" x14ac:dyDescent="0.25">
      <c r="A43" s="58"/>
      <c r="B43" s="226" t="s">
        <v>43</v>
      </c>
      <c r="C43" s="148">
        <f>SUM(C38:C42)</f>
        <v>995896.19000000006</v>
      </c>
      <c r="D43" s="100">
        <f>SUM(D38:D42)</f>
        <v>1379174</v>
      </c>
      <c r="E43" s="100">
        <f t="shared" ref="E43:BF43" si="22">SUM(E38:E42)</f>
        <v>1115136</v>
      </c>
      <c r="F43" s="100">
        <f t="shared" si="22"/>
        <v>1011451</v>
      </c>
      <c r="G43" s="100">
        <f t="shared" si="22"/>
        <v>601157</v>
      </c>
      <c r="H43" s="100">
        <f t="shared" si="22"/>
        <v>400240</v>
      </c>
      <c r="I43" s="100">
        <f t="shared" si="22"/>
        <v>186720</v>
      </c>
      <c r="J43" s="100">
        <f t="shared" si="22"/>
        <v>148951</v>
      </c>
      <c r="K43" s="100">
        <f t="shared" si="22"/>
        <v>162828</v>
      </c>
      <c r="L43" s="100">
        <f t="shared" si="22"/>
        <v>203039</v>
      </c>
      <c r="M43" s="100">
        <f t="shared" si="22"/>
        <v>385531</v>
      </c>
      <c r="N43" s="101">
        <f t="shared" si="22"/>
        <v>647718</v>
      </c>
      <c r="O43" s="100">
        <f t="shared" si="22"/>
        <v>915550</v>
      </c>
      <c r="P43" s="100">
        <f t="shared" si="22"/>
        <v>1302026.3999999999</v>
      </c>
      <c r="Q43" s="100">
        <f t="shared" si="22"/>
        <v>851656.44000000006</v>
      </c>
      <c r="R43" s="100">
        <f t="shared" si="22"/>
        <v>642292.1100000001</v>
      </c>
      <c r="S43" s="100">
        <f t="shared" si="22"/>
        <v>498179.85</v>
      </c>
      <c r="T43" s="100">
        <f t="shared" si="22"/>
        <v>171508.31</v>
      </c>
      <c r="U43" s="100">
        <f t="shared" si="22"/>
        <v>86643.93</v>
      </c>
      <c r="V43" s="100">
        <f t="shared" si="22"/>
        <v>47142.400000000009</v>
      </c>
      <c r="W43" s="100">
        <f t="shared" si="22"/>
        <v>64435.359999999993</v>
      </c>
      <c r="X43" s="102">
        <f t="shared" si="22"/>
        <v>168709.72999999998</v>
      </c>
      <c r="Y43" s="100">
        <f t="shared" si="22"/>
        <v>512789.9</v>
      </c>
      <c r="Z43" s="100">
        <f t="shared" si="22"/>
        <v>846107.7</v>
      </c>
      <c r="AA43" s="100">
        <f t="shared" si="22"/>
        <v>1101617.3099999998</v>
      </c>
      <c r="AB43" s="100">
        <f t="shared" si="22"/>
        <v>1024278</v>
      </c>
      <c r="AC43" s="100">
        <f t="shared" si="22"/>
        <v>1029211.43</v>
      </c>
      <c r="AD43" s="100">
        <f>SUM(AD38:AD42)</f>
        <v>570383.31000000006</v>
      </c>
      <c r="AE43" s="100">
        <f>SUM(AE38:AE42)</f>
        <v>442313.46</v>
      </c>
      <c r="AF43" s="100">
        <f t="shared" ref="AF43:AJ43" si="23">SUM(AF38:AF42)</f>
        <v>190506.56999999998</v>
      </c>
      <c r="AG43" s="100">
        <f t="shared" si="23"/>
        <v>194714.76</v>
      </c>
      <c r="AH43" s="100">
        <f t="shared" si="23"/>
        <v>183531.05</v>
      </c>
      <c r="AI43" s="100">
        <f t="shared" si="23"/>
        <v>130183.59000000001</v>
      </c>
      <c r="AJ43" s="102">
        <f t="shared" si="23"/>
        <v>-423826.7900000019</v>
      </c>
      <c r="AK43" s="100">
        <f t="shared" si="22"/>
        <v>80346.190000000046</v>
      </c>
      <c r="AL43" s="100">
        <f t="shared" si="22"/>
        <v>77147.599999999977</v>
      </c>
      <c r="AM43" s="100">
        <f t="shared" si="22"/>
        <v>263479.55999999994</v>
      </c>
      <c r="AN43" s="100">
        <f t="shared" si="22"/>
        <v>369158.89</v>
      </c>
      <c r="AO43" s="100">
        <f t="shared" si="22"/>
        <v>102977.14999999998</v>
      </c>
      <c r="AP43" s="100">
        <f t="shared" si="22"/>
        <v>228731.69</v>
      </c>
      <c r="AQ43" s="100">
        <f t="shared" si="22"/>
        <v>100076.07</v>
      </c>
      <c r="AR43" s="100">
        <f t="shared" si="22"/>
        <v>101808.59999999999</v>
      </c>
      <c r="AS43" s="100">
        <f t="shared" si="22"/>
        <v>98392.639999999999</v>
      </c>
      <c r="AT43" s="100">
        <f t="shared" si="22"/>
        <v>34329.269999999997</v>
      </c>
      <c r="AU43" s="100">
        <f t="shared" si="22"/>
        <v>-127258.90000000001</v>
      </c>
      <c r="AV43" s="100">
        <f t="shared" si="22"/>
        <v>-198389.69999999995</v>
      </c>
      <c r="AW43" s="100">
        <f t="shared" si="22"/>
        <v>-186067.30999999997</v>
      </c>
      <c r="AX43" s="100">
        <f t="shared" si="22"/>
        <v>277748.40000000002</v>
      </c>
      <c r="AY43" s="100">
        <f t="shared" si="22"/>
        <v>-177554.99</v>
      </c>
      <c r="AZ43" s="100">
        <f t="shared" si="22"/>
        <v>71908.800000000076</v>
      </c>
      <c r="BA43" s="100">
        <f t="shared" si="22"/>
        <v>55866.390000000043</v>
      </c>
      <c r="BB43" s="100">
        <f t="shared" si="22"/>
        <v>-18998.259999999995</v>
      </c>
      <c r="BC43" s="100">
        <f t="shared" si="22"/>
        <v>-108070.83</v>
      </c>
      <c r="BD43" s="100">
        <f t="shared" si="22"/>
        <v>-136388.65000000002</v>
      </c>
      <c r="BE43" s="100">
        <f t="shared" si="22"/>
        <v>-65748.23000000001</v>
      </c>
      <c r="BF43" s="103">
        <f t="shared" si="22"/>
        <v>592536.520000002</v>
      </c>
    </row>
    <row r="44" spans="1:58" ht="16.3" x14ac:dyDescent="0.25">
      <c r="A44" s="58">
        <f>+A37+1</f>
        <v>7</v>
      </c>
      <c r="B44" s="229" t="s">
        <v>73</v>
      </c>
      <c r="C44" s="148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1"/>
      <c r="O44" s="100"/>
      <c r="P44" s="100"/>
      <c r="Q44" s="100"/>
      <c r="R44" s="100"/>
      <c r="S44" s="100"/>
      <c r="T44" s="100"/>
      <c r="U44" s="100"/>
      <c r="V44" s="100"/>
      <c r="W44" s="100"/>
      <c r="X44" s="102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2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3"/>
    </row>
    <row r="45" spans="1:58" x14ac:dyDescent="0.25">
      <c r="A45" s="58"/>
      <c r="B45" s="226" t="s">
        <v>38</v>
      </c>
      <c r="C45" s="148">
        <v>361601.97</v>
      </c>
      <c r="D45" s="100">
        <v>451200</v>
      </c>
      <c r="E45" s="100">
        <v>618659</v>
      </c>
      <c r="F45" s="100">
        <v>596014</v>
      </c>
      <c r="G45" s="100">
        <v>489175</v>
      </c>
      <c r="H45" s="100">
        <v>309940</v>
      </c>
      <c r="I45" s="100">
        <v>197728</v>
      </c>
      <c r="J45" s="100">
        <v>94241</v>
      </c>
      <c r="K45" s="100">
        <v>69373</v>
      </c>
      <c r="L45" s="100">
        <v>80273</v>
      </c>
      <c r="M45" s="100">
        <v>90717</v>
      </c>
      <c r="N45" s="101">
        <v>200279</v>
      </c>
      <c r="O45" s="100">
        <v>355996</v>
      </c>
      <c r="P45" s="100">
        <v>534243.4</v>
      </c>
      <c r="Q45" s="100">
        <v>657858.51</v>
      </c>
      <c r="R45" s="100">
        <v>467699.97</v>
      </c>
      <c r="S45" s="100">
        <v>440838.8</v>
      </c>
      <c r="T45" s="100">
        <v>314013.81</v>
      </c>
      <c r="U45" s="100">
        <v>90091.43</v>
      </c>
      <c r="V45" s="100">
        <v>36971.01</v>
      </c>
      <c r="W45" s="100">
        <v>23663.14</v>
      </c>
      <c r="X45" s="102">
        <v>45980.76</v>
      </c>
      <c r="Y45" s="100">
        <v>110273.37</v>
      </c>
      <c r="Z45" s="100">
        <v>299232.92</v>
      </c>
      <c r="AA45" s="68">
        <v>467758.56</v>
      </c>
      <c r="AB45" s="68">
        <v>765262</v>
      </c>
      <c r="AC45" s="68">
        <v>768382.15</v>
      </c>
      <c r="AD45" s="68">
        <v>714040.5</v>
      </c>
      <c r="AE45" s="68">
        <v>491541.51</v>
      </c>
      <c r="AF45" s="68">
        <v>312930.96999999997</v>
      </c>
      <c r="AG45" s="68">
        <v>120580.05</v>
      </c>
      <c r="AH45" s="68">
        <v>107360.23</v>
      </c>
      <c r="AI45" s="68">
        <v>108193.82</v>
      </c>
      <c r="AJ45" s="102">
        <v>112589.96999999929</v>
      </c>
      <c r="AK45" s="100">
        <f t="shared" ref="AK45:AZ49" si="24">C45-O45</f>
        <v>5605.9699999999721</v>
      </c>
      <c r="AL45" s="100">
        <f t="shared" si="24"/>
        <v>-83043.400000000023</v>
      </c>
      <c r="AM45" s="100">
        <f t="shared" si="24"/>
        <v>-39199.510000000009</v>
      </c>
      <c r="AN45" s="100">
        <f t="shared" si="24"/>
        <v>128314.03000000003</v>
      </c>
      <c r="AO45" s="100">
        <f t="shared" si="24"/>
        <v>48336.200000000012</v>
      </c>
      <c r="AP45" s="100">
        <f t="shared" si="24"/>
        <v>-4073.8099999999977</v>
      </c>
      <c r="AQ45" s="100">
        <f t="shared" si="24"/>
        <v>107636.57</v>
      </c>
      <c r="AR45" s="100">
        <f t="shared" si="24"/>
        <v>57269.99</v>
      </c>
      <c r="AS45" s="100">
        <f t="shared" si="24"/>
        <v>45709.86</v>
      </c>
      <c r="AT45" s="100">
        <f t="shared" si="24"/>
        <v>34292.239999999998</v>
      </c>
      <c r="AU45" s="100">
        <f t="shared" si="24"/>
        <v>-19556.369999999995</v>
      </c>
      <c r="AV45" s="100">
        <f t="shared" si="24"/>
        <v>-98953.919999999984</v>
      </c>
      <c r="AW45" s="100">
        <f t="shared" si="24"/>
        <v>-111762.56</v>
      </c>
      <c r="AX45" s="100">
        <f t="shared" si="24"/>
        <v>-231018.59999999998</v>
      </c>
      <c r="AY45" s="100">
        <f t="shared" si="24"/>
        <v>-110523.64000000001</v>
      </c>
      <c r="AZ45" s="100">
        <f t="shared" si="24"/>
        <v>-246340.53000000003</v>
      </c>
      <c r="BA45" s="100">
        <f t="shared" ref="AU45:BF49" si="25">S45-AE45</f>
        <v>-50702.710000000021</v>
      </c>
      <c r="BB45" s="100">
        <f t="shared" si="25"/>
        <v>1082.8400000000256</v>
      </c>
      <c r="BC45" s="100">
        <f t="shared" si="25"/>
        <v>-30488.62000000001</v>
      </c>
      <c r="BD45" s="100">
        <f t="shared" si="25"/>
        <v>-70389.22</v>
      </c>
      <c r="BE45" s="100">
        <f t="shared" si="25"/>
        <v>-84530.680000000008</v>
      </c>
      <c r="BF45" s="103">
        <f t="shared" si="25"/>
        <v>-66609.209999999293</v>
      </c>
    </row>
    <row r="46" spans="1:58" x14ac:dyDescent="0.25">
      <c r="A46" s="58"/>
      <c r="B46" s="226" t="s">
        <v>39</v>
      </c>
      <c r="C46" s="148">
        <v>138820.20000000001</v>
      </c>
      <c r="D46" s="100">
        <v>162506</v>
      </c>
      <c r="E46" s="100">
        <v>239884</v>
      </c>
      <c r="F46" s="100">
        <v>176227</v>
      </c>
      <c r="G46" s="100">
        <v>189003</v>
      </c>
      <c r="H46" s="100">
        <v>85511</v>
      </c>
      <c r="I46" s="100">
        <v>56801</v>
      </c>
      <c r="J46" s="100">
        <v>452</v>
      </c>
      <c r="K46" s="100">
        <v>20577</v>
      </c>
      <c r="L46" s="100">
        <v>57366</v>
      </c>
      <c r="M46" s="100">
        <v>47377</v>
      </c>
      <c r="N46" s="101">
        <v>64398</v>
      </c>
      <c r="O46" s="100">
        <v>99228</v>
      </c>
      <c r="P46" s="100">
        <v>116519.45</v>
      </c>
      <c r="Q46" s="100">
        <v>128423.67999999999</v>
      </c>
      <c r="R46" s="100">
        <v>69528.41</v>
      </c>
      <c r="S46" s="100">
        <v>41200.53</v>
      </c>
      <c r="T46" s="100">
        <v>72758.66</v>
      </c>
      <c r="U46" s="100">
        <v>38378.17</v>
      </c>
      <c r="V46" s="100">
        <v>33251.129999999997</v>
      </c>
      <c r="W46" s="100">
        <v>32219.43</v>
      </c>
      <c r="X46" s="102">
        <v>34625.56</v>
      </c>
      <c r="Y46" s="100">
        <v>52120.3</v>
      </c>
      <c r="Z46" s="100">
        <v>85675.67</v>
      </c>
      <c r="AA46" s="68">
        <v>85388.41</v>
      </c>
      <c r="AB46" s="68">
        <v>140630</v>
      </c>
      <c r="AC46" s="68">
        <v>23340.25</v>
      </c>
      <c r="AD46" s="68">
        <v>84828.94</v>
      </c>
      <c r="AE46" s="68">
        <v>-74112.600000000006</v>
      </c>
      <c r="AF46" s="68">
        <v>53121.120000000003</v>
      </c>
      <c r="AG46" s="68">
        <v>12211.55</v>
      </c>
      <c r="AH46" s="68">
        <v>36172.69</v>
      </c>
      <c r="AI46" s="68">
        <v>5192.0200000000004</v>
      </c>
      <c r="AJ46" s="102">
        <v>18202.659999999996</v>
      </c>
      <c r="AK46" s="100">
        <f t="shared" si="24"/>
        <v>39592.200000000012</v>
      </c>
      <c r="AL46" s="100">
        <f t="shared" si="24"/>
        <v>45986.55</v>
      </c>
      <c r="AM46" s="100">
        <f t="shared" si="24"/>
        <v>111460.32</v>
      </c>
      <c r="AN46" s="100">
        <f t="shared" si="24"/>
        <v>106698.59</v>
      </c>
      <c r="AO46" s="100">
        <f t="shared" si="24"/>
        <v>147802.47</v>
      </c>
      <c r="AP46" s="100">
        <f t="shared" si="24"/>
        <v>12752.339999999997</v>
      </c>
      <c r="AQ46" s="100">
        <f t="shared" si="24"/>
        <v>18422.830000000002</v>
      </c>
      <c r="AR46" s="100">
        <f t="shared" si="24"/>
        <v>-32799.129999999997</v>
      </c>
      <c r="AS46" s="100">
        <f t="shared" si="24"/>
        <v>-11642.43</v>
      </c>
      <c r="AT46" s="100">
        <f t="shared" si="24"/>
        <v>22740.440000000002</v>
      </c>
      <c r="AU46" s="100">
        <f t="shared" si="25"/>
        <v>-4743.3000000000029</v>
      </c>
      <c r="AV46" s="100">
        <f t="shared" si="25"/>
        <v>-21277.67</v>
      </c>
      <c r="AW46" s="100">
        <f t="shared" si="25"/>
        <v>13839.589999999997</v>
      </c>
      <c r="AX46" s="100">
        <f t="shared" si="25"/>
        <v>-24110.550000000003</v>
      </c>
      <c r="AY46" s="100">
        <f t="shared" si="25"/>
        <v>105083.43</v>
      </c>
      <c r="AZ46" s="100">
        <f t="shared" si="25"/>
        <v>-15300.529999999999</v>
      </c>
      <c r="BA46" s="100">
        <f t="shared" si="25"/>
        <v>115313.13</v>
      </c>
      <c r="BB46" s="100">
        <f t="shared" si="25"/>
        <v>19637.54</v>
      </c>
      <c r="BC46" s="100">
        <f t="shared" si="25"/>
        <v>26166.62</v>
      </c>
      <c r="BD46" s="100">
        <f t="shared" si="25"/>
        <v>-2921.5600000000049</v>
      </c>
      <c r="BE46" s="100">
        <f t="shared" si="25"/>
        <v>27027.41</v>
      </c>
      <c r="BF46" s="103">
        <f t="shared" si="25"/>
        <v>16422.900000000001</v>
      </c>
    </row>
    <row r="47" spans="1:58" x14ac:dyDescent="0.25">
      <c r="A47" s="58"/>
      <c r="B47" s="226" t="s">
        <v>40</v>
      </c>
      <c r="C47" s="148">
        <v>19753.87</v>
      </c>
      <c r="D47" s="100">
        <v>27702</v>
      </c>
      <c r="E47" s="100">
        <v>42868</v>
      </c>
      <c r="F47" s="100">
        <v>47566</v>
      </c>
      <c r="G47" s="100">
        <v>32129</v>
      </c>
      <c r="H47" s="100">
        <v>9858</v>
      </c>
      <c r="I47" s="100">
        <v>8490</v>
      </c>
      <c r="J47" s="100">
        <v>-2478</v>
      </c>
      <c r="K47" s="100">
        <v>181</v>
      </c>
      <c r="L47" s="100">
        <v>-1633</v>
      </c>
      <c r="M47" s="100">
        <v>2334</v>
      </c>
      <c r="N47" s="101">
        <v>5902</v>
      </c>
      <c r="O47" s="100">
        <v>23352</v>
      </c>
      <c r="P47" s="100">
        <v>40991.33</v>
      </c>
      <c r="Q47" s="100">
        <v>60651.19</v>
      </c>
      <c r="R47" s="100">
        <v>57192.45</v>
      </c>
      <c r="S47" s="100">
        <v>32910</v>
      </c>
      <c r="T47" s="100">
        <v>-2998.07</v>
      </c>
      <c r="U47" s="100">
        <v>-6804.39</v>
      </c>
      <c r="V47" s="100">
        <v>-2285.64</v>
      </c>
      <c r="W47" s="100">
        <v>-5126.0600000000004</v>
      </c>
      <c r="X47" s="102">
        <v>1874.61</v>
      </c>
      <c r="Y47" s="100">
        <v>2514.77</v>
      </c>
      <c r="Z47" s="100">
        <v>10628.28</v>
      </c>
      <c r="AA47" s="68">
        <v>19256.939999999999</v>
      </c>
      <c r="AB47" s="68">
        <v>25361</v>
      </c>
      <c r="AC47" s="68">
        <v>28887.26</v>
      </c>
      <c r="AD47" s="68">
        <v>15707.2</v>
      </c>
      <c r="AE47" s="68">
        <v>10419.84</v>
      </c>
      <c r="AF47" s="68">
        <v>-8812.24</v>
      </c>
      <c r="AG47" s="68">
        <v>-1318.46</v>
      </c>
      <c r="AH47" s="68">
        <v>5193.33</v>
      </c>
      <c r="AI47" s="68">
        <v>20553.07</v>
      </c>
      <c r="AJ47" s="102">
        <v>-1851.0199999999886</v>
      </c>
      <c r="AK47" s="100">
        <f t="shared" si="24"/>
        <v>-3598.130000000001</v>
      </c>
      <c r="AL47" s="100">
        <f t="shared" si="24"/>
        <v>-13289.330000000002</v>
      </c>
      <c r="AM47" s="100">
        <f t="shared" si="24"/>
        <v>-17783.190000000002</v>
      </c>
      <c r="AN47" s="100">
        <f t="shared" si="24"/>
        <v>-9626.4499999999971</v>
      </c>
      <c r="AO47" s="100">
        <f t="shared" si="24"/>
        <v>-781</v>
      </c>
      <c r="AP47" s="100">
        <f t="shared" si="24"/>
        <v>12856.07</v>
      </c>
      <c r="AQ47" s="100">
        <f t="shared" si="24"/>
        <v>15294.39</v>
      </c>
      <c r="AR47" s="100">
        <f t="shared" si="24"/>
        <v>-192.36000000000013</v>
      </c>
      <c r="AS47" s="100">
        <f t="shared" si="24"/>
        <v>5307.06</v>
      </c>
      <c r="AT47" s="100">
        <f t="shared" si="24"/>
        <v>-3507.6099999999997</v>
      </c>
      <c r="AU47" s="100">
        <f t="shared" si="25"/>
        <v>-180.76999999999998</v>
      </c>
      <c r="AV47" s="100">
        <f t="shared" si="25"/>
        <v>-4726.2800000000007</v>
      </c>
      <c r="AW47" s="100">
        <f t="shared" si="25"/>
        <v>4095.0600000000013</v>
      </c>
      <c r="AX47" s="100">
        <f t="shared" si="25"/>
        <v>15630.330000000002</v>
      </c>
      <c r="AY47" s="100">
        <f t="shared" si="25"/>
        <v>31763.930000000004</v>
      </c>
      <c r="AZ47" s="100">
        <f t="shared" si="25"/>
        <v>41485.25</v>
      </c>
      <c r="BA47" s="100">
        <f t="shared" si="25"/>
        <v>22490.16</v>
      </c>
      <c r="BB47" s="100">
        <f t="shared" si="25"/>
        <v>5814.17</v>
      </c>
      <c r="BC47" s="100">
        <f t="shared" si="25"/>
        <v>-5485.93</v>
      </c>
      <c r="BD47" s="100">
        <f t="shared" si="25"/>
        <v>-7478.9699999999993</v>
      </c>
      <c r="BE47" s="100">
        <f t="shared" si="25"/>
        <v>-25679.13</v>
      </c>
      <c r="BF47" s="103">
        <f t="shared" si="25"/>
        <v>3725.6299999999883</v>
      </c>
    </row>
    <row r="48" spans="1:58" x14ac:dyDescent="0.25">
      <c r="A48" s="58"/>
      <c r="B48" s="226" t="s">
        <v>41</v>
      </c>
      <c r="C48" s="148">
        <v>7386</v>
      </c>
      <c r="D48" s="100">
        <v>11534</v>
      </c>
      <c r="E48" s="100">
        <v>38939</v>
      </c>
      <c r="F48" s="100">
        <v>6238</v>
      </c>
      <c r="G48" s="100">
        <v>13982</v>
      </c>
      <c r="H48" s="100">
        <v>231</v>
      </c>
      <c r="I48" s="100">
        <v>10293</v>
      </c>
      <c r="J48" s="100">
        <v>6568</v>
      </c>
      <c r="K48" s="100">
        <v>351</v>
      </c>
      <c r="L48" s="100">
        <v>4570</v>
      </c>
      <c r="M48" s="100">
        <v>5224</v>
      </c>
      <c r="N48" s="101">
        <v>5113</v>
      </c>
      <c r="O48" s="100">
        <v>9495</v>
      </c>
      <c r="P48" s="100">
        <v>9160.0400000000009</v>
      </c>
      <c r="Q48" s="100">
        <v>17618.96</v>
      </c>
      <c r="R48" s="100">
        <v>7988.27</v>
      </c>
      <c r="S48" s="100">
        <v>16134.03</v>
      </c>
      <c r="T48" s="100">
        <v>1111.3399999999999</v>
      </c>
      <c r="U48" s="100">
        <v>-2992.21</v>
      </c>
      <c r="V48" s="100">
        <v>-4222.99</v>
      </c>
      <c r="W48" s="100">
        <v>-3856.96</v>
      </c>
      <c r="X48" s="102">
        <v>2490.5500000000002</v>
      </c>
      <c r="Y48" s="100">
        <v>5102.91</v>
      </c>
      <c r="Z48" s="100">
        <v>858.02</v>
      </c>
      <c r="AA48" s="68">
        <v>5881.85</v>
      </c>
      <c r="AB48" s="68">
        <v>5597</v>
      </c>
      <c r="AC48" s="68">
        <v>21355.74</v>
      </c>
      <c r="AD48" s="68">
        <v>7244.62</v>
      </c>
      <c r="AE48" s="68">
        <v>104.91</v>
      </c>
      <c r="AF48" s="68">
        <v>-1598.31</v>
      </c>
      <c r="AG48" s="68">
        <v>1831.63</v>
      </c>
      <c r="AH48" s="68">
        <v>-2242.7600000000002</v>
      </c>
      <c r="AI48" s="68">
        <v>906.73</v>
      </c>
      <c r="AJ48" s="102">
        <v>848.79</v>
      </c>
      <c r="AK48" s="100">
        <f t="shared" si="24"/>
        <v>-2109</v>
      </c>
      <c r="AL48" s="100">
        <f t="shared" si="24"/>
        <v>2373.9599999999991</v>
      </c>
      <c r="AM48" s="100">
        <f t="shared" si="24"/>
        <v>21320.04</v>
      </c>
      <c r="AN48" s="100">
        <f t="shared" si="24"/>
        <v>-1750.2700000000004</v>
      </c>
      <c r="AO48" s="100">
        <f t="shared" si="24"/>
        <v>-2152.0300000000007</v>
      </c>
      <c r="AP48" s="100">
        <f t="shared" si="24"/>
        <v>-880.33999999999992</v>
      </c>
      <c r="AQ48" s="100">
        <f t="shared" si="24"/>
        <v>13285.21</v>
      </c>
      <c r="AR48" s="100">
        <f t="shared" si="24"/>
        <v>10790.99</v>
      </c>
      <c r="AS48" s="100">
        <f t="shared" si="24"/>
        <v>4207.96</v>
      </c>
      <c r="AT48" s="100">
        <f t="shared" si="24"/>
        <v>2079.4499999999998</v>
      </c>
      <c r="AU48" s="100">
        <f t="shared" si="25"/>
        <v>121.09000000000015</v>
      </c>
      <c r="AV48" s="100">
        <f t="shared" si="25"/>
        <v>4254.9799999999996</v>
      </c>
      <c r="AW48" s="100">
        <f t="shared" si="25"/>
        <v>3613.1499999999996</v>
      </c>
      <c r="AX48" s="100">
        <f t="shared" si="25"/>
        <v>3563.0400000000009</v>
      </c>
      <c r="AY48" s="100">
        <f t="shared" si="25"/>
        <v>-3736.7800000000025</v>
      </c>
      <c r="AZ48" s="100">
        <f t="shared" si="25"/>
        <v>743.65000000000055</v>
      </c>
      <c r="BA48" s="100">
        <f t="shared" si="25"/>
        <v>16029.12</v>
      </c>
      <c r="BB48" s="100">
        <f t="shared" si="25"/>
        <v>2709.6499999999996</v>
      </c>
      <c r="BC48" s="100">
        <f t="shared" si="25"/>
        <v>-4823.84</v>
      </c>
      <c r="BD48" s="100">
        <f t="shared" si="25"/>
        <v>-1980.2299999999996</v>
      </c>
      <c r="BE48" s="100">
        <f t="shared" si="25"/>
        <v>-4763.6900000000005</v>
      </c>
      <c r="BF48" s="103">
        <f t="shared" si="25"/>
        <v>1641.7600000000002</v>
      </c>
    </row>
    <row r="49" spans="1:58" x14ac:dyDescent="0.25">
      <c r="A49" s="58"/>
      <c r="B49" s="226" t="s">
        <v>42</v>
      </c>
      <c r="C49" s="148">
        <v>4432.09</v>
      </c>
      <c r="D49" s="100">
        <v>3809</v>
      </c>
      <c r="E49" s="100">
        <v>11404</v>
      </c>
      <c r="F49" s="100">
        <v>0</v>
      </c>
      <c r="G49" s="100">
        <v>45627</v>
      </c>
      <c r="H49" s="100">
        <v>-887</v>
      </c>
      <c r="I49" s="100">
        <v>3178</v>
      </c>
      <c r="J49" s="100">
        <v>223</v>
      </c>
      <c r="K49" s="100">
        <v>0</v>
      </c>
      <c r="L49" s="100">
        <v>1475</v>
      </c>
      <c r="M49" s="100">
        <v>2447</v>
      </c>
      <c r="N49" s="101">
        <v>2447</v>
      </c>
      <c r="O49" s="100">
        <v>2604</v>
      </c>
      <c r="P49" s="100">
        <v>5393.28</v>
      </c>
      <c r="Q49" s="100">
        <v>19890.38</v>
      </c>
      <c r="R49" s="100">
        <v>16814.14</v>
      </c>
      <c r="S49" s="100">
        <v>15575.23</v>
      </c>
      <c r="T49" s="100">
        <v>15093.75</v>
      </c>
      <c r="U49" s="100">
        <v>6289.36</v>
      </c>
      <c r="V49" s="100">
        <v>0</v>
      </c>
      <c r="W49" s="100">
        <v>0</v>
      </c>
      <c r="X49" s="102">
        <v>1791.62</v>
      </c>
      <c r="Y49" s="100"/>
      <c r="Z49" s="100">
        <v>0</v>
      </c>
      <c r="AA49" s="68">
        <v>0</v>
      </c>
      <c r="AB49" s="68">
        <v>0</v>
      </c>
      <c r="AC49" s="68">
        <v>-1898.5</v>
      </c>
      <c r="AD49" s="68">
        <v>0</v>
      </c>
      <c r="AE49" s="68">
        <v>-7081.05</v>
      </c>
      <c r="AF49" s="68">
        <v>-4678.41</v>
      </c>
      <c r="AG49" s="68">
        <v>935.53</v>
      </c>
      <c r="AH49" s="68">
        <v>-563.08000000000004</v>
      </c>
      <c r="AI49" s="68">
        <v>1321.96</v>
      </c>
      <c r="AJ49" s="102">
        <v>1611.06</v>
      </c>
      <c r="AK49" s="100">
        <f t="shared" si="24"/>
        <v>1828.0900000000001</v>
      </c>
      <c r="AL49" s="100">
        <f t="shared" si="24"/>
        <v>-1584.2799999999997</v>
      </c>
      <c r="AM49" s="100">
        <f t="shared" si="24"/>
        <v>-8486.380000000001</v>
      </c>
      <c r="AN49" s="100">
        <f t="shared" si="24"/>
        <v>-16814.14</v>
      </c>
      <c r="AO49" s="100">
        <f t="shared" si="24"/>
        <v>30051.77</v>
      </c>
      <c r="AP49" s="100">
        <f t="shared" si="24"/>
        <v>-15980.75</v>
      </c>
      <c r="AQ49" s="100">
        <f t="shared" si="24"/>
        <v>-3111.3599999999997</v>
      </c>
      <c r="AR49" s="100">
        <f t="shared" si="24"/>
        <v>223</v>
      </c>
      <c r="AS49" s="100">
        <f t="shared" si="24"/>
        <v>0</v>
      </c>
      <c r="AT49" s="100">
        <f t="shared" si="24"/>
        <v>-316.61999999999989</v>
      </c>
      <c r="AU49" s="100">
        <f t="shared" si="25"/>
        <v>2447</v>
      </c>
      <c r="AV49" s="100">
        <f t="shared" si="25"/>
        <v>2447</v>
      </c>
      <c r="AW49" s="100">
        <f t="shared" si="25"/>
        <v>2604</v>
      </c>
      <c r="AX49" s="100">
        <f t="shared" si="25"/>
        <v>5393.28</v>
      </c>
      <c r="AY49" s="100">
        <f t="shared" si="25"/>
        <v>21788.880000000001</v>
      </c>
      <c r="AZ49" s="100">
        <f t="shared" si="25"/>
        <v>16814.14</v>
      </c>
      <c r="BA49" s="100">
        <f t="shared" si="25"/>
        <v>22656.28</v>
      </c>
      <c r="BB49" s="100">
        <f t="shared" si="25"/>
        <v>19772.16</v>
      </c>
      <c r="BC49" s="100">
        <f t="shared" si="25"/>
        <v>5353.83</v>
      </c>
      <c r="BD49" s="100">
        <f t="shared" si="25"/>
        <v>563.08000000000004</v>
      </c>
      <c r="BE49" s="100">
        <f t="shared" si="25"/>
        <v>-1321.96</v>
      </c>
      <c r="BF49" s="103">
        <f t="shared" si="25"/>
        <v>180.55999999999995</v>
      </c>
    </row>
    <row r="50" spans="1:58" x14ac:dyDescent="0.25">
      <c r="A50" s="58"/>
      <c r="B50" s="226" t="s">
        <v>43</v>
      </c>
      <c r="C50" s="148">
        <f>SUM(C45:C49)</f>
        <v>531994.13</v>
      </c>
      <c r="D50" s="100">
        <f>SUM(D45:D49)</f>
        <v>656751</v>
      </c>
      <c r="E50" s="100">
        <f t="shared" ref="E50:BF50" si="26">SUM(E45:E49)</f>
        <v>951754</v>
      </c>
      <c r="F50" s="100">
        <f t="shared" si="26"/>
        <v>826045</v>
      </c>
      <c r="G50" s="100">
        <f t="shared" si="26"/>
        <v>769916</v>
      </c>
      <c r="H50" s="100">
        <f t="shared" si="26"/>
        <v>404653</v>
      </c>
      <c r="I50" s="100">
        <f t="shared" si="26"/>
        <v>276490</v>
      </c>
      <c r="J50" s="100">
        <f t="shared" si="26"/>
        <v>99006</v>
      </c>
      <c r="K50" s="100">
        <f t="shared" si="26"/>
        <v>90482</v>
      </c>
      <c r="L50" s="100">
        <f t="shared" si="26"/>
        <v>142051</v>
      </c>
      <c r="M50" s="100">
        <f t="shared" si="26"/>
        <v>148099</v>
      </c>
      <c r="N50" s="101">
        <f t="shared" si="26"/>
        <v>278139</v>
      </c>
      <c r="O50" s="100">
        <f t="shared" si="26"/>
        <v>490675</v>
      </c>
      <c r="P50" s="100">
        <f t="shared" si="26"/>
        <v>706307.5</v>
      </c>
      <c r="Q50" s="100">
        <f t="shared" si="26"/>
        <v>884442.71999999986</v>
      </c>
      <c r="R50" s="100">
        <f t="shared" si="26"/>
        <v>619223.24</v>
      </c>
      <c r="S50" s="100">
        <f t="shared" si="26"/>
        <v>546658.59</v>
      </c>
      <c r="T50" s="100">
        <f t="shared" si="26"/>
        <v>399979.49</v>
      </c>
      <c r="U50" s="100">
        <f t="shared" si="26"/>
        <v>124962.35999999999</v>
      </c>
      <c r="V50" s="100">
        <f t="shared" si="26"/>
        <v>63713.51</v>
      </c>
      <c r="W50" s="100">
        <f t="shared" si="26"/>
        <v>46899.55</v>
      </c>
      <c r="X50" s="102">
        <f t="shared" si="26"/>
        <v>86763.1</v>
      </c>
      <c r="Y50" s="100">
        <f t="shared" si="26"/>
        <v>170011.34999999998</v>
      </c>
      <c r="Z50" s="100">
        <f t="shared" si="26"/>
        <v>396394.89</v>
      </c>
      <c r="AA50" s="100">
        <f t="shared" si="26"/>
        <v>578285.75999999989</v>
      </c>
      <c r="AB50" s="100">
        <f t="shared" si="26"/>
        <v>936850</v>
      </c>
      <c r="AC50" s="100">
        <f t="shared" si="26"/>
        <v>840066.9</v>
      </c>
      <c r="AD50" s="100">
        <f>SUM(AD45:AD49)</f>
        <v>821821.25999999989</v>
      </c>
      <c r="AE50" s="100">
        <f>SUM(AE45:AE49)</f>
        <v>420872.61000000004</v>
      </c>
      <c r="AF50" s="100">
        <f t="shared" ref="AF50:AJ50" si="27">SUM(AF45:AF49)</f>
        <v>350963.13</v>
      </c>
      <c r="AG50" s="100">
        <f t="shared" si="27"/>
        <v>134240.30000000002</v>
      </c>
      <c r="AH50" s="100">
        <f t="shared" si="27"/>
        <v>145920.40999999997</v>
      </c>
      <c r="AI50" s="100">
        <f t="shared" si="27"/>
        <v>136167.6</v>
      </c>
      <c r="AJ50" s="102">
        <f t="shared" si="27"/>
        <v>131401.45999999929</v>
      </c>
      <c r="AK50" s="100">
        <f t="shared" si="26"/>
        <v>41319.129999999976</v>
      </c>
      <c r="AL50" s="100">
        <f t="shared" si="26"/>
        <v>-49556.500000000022</v>
      </c>
      <c r="AM50" s="100">
        <f t="shared" si="26"/>
        <v>67311.28</v>
      </c>
      <c r="AN50" s="100">
        <f t="shared" si="26"/>
        <v>206821.76000000007</v>
      </c>
      <c r="AO50" s="100">
        <f t="shared" si="26"/>
        <v>223257.41</v>
      </c>
      <c r="AP50" s="100">
        <f t="shared" si="26"/>
        <v>4673.5099999999984</v>
      </c>
      <c r="AQ50" s="100">
        <f t="shared" si="26"/>
        <v>151527.64000000001</v>
      </c>
      <c r="AR50" s="100">
        <f t="shared" si="26"/>
        <v>35292.49</v>
      </c>
      <c r="AS50" s="100">
        <f t="shared" si="26"/>
        <v>43582.45</v>
      </c>
      <c r="AT50" s="100">
        <f t="shared" si="26"/>
        <v>55287.899999999994</v>
      </c>
      <c r="AU50" s="100">
        <f t="shared" si="26"/>
        <v>-21912.35</v>
      </c>
      <c r="AV50" s="100">
        <f t="shared" si="26"/>
        <v>-118255.88999999998</v>
      </c>
      <c r="AW50" s="100">
        <f t="shared" si="26"/>
        <v>-87610.760000000009</v>
      </c>
      <c r="AX50" s="100">
        <f t="shared" si="26"/>
        <v>-230542.49999999994</v>
      </c>
      <c r="AY50" s="100">
        <f t="shared" si="26"/>
        <v>44375.819999999978</v>
      </c>
      <c r="AZ50" s="100">
        <f t="shared" si="26"/>
        <v>-202598.02000000002</v>
      </c>
      <c r="BA50" s="100">
        <f t="shared" si="26"/>
        <v>125785.97999999998</v>
      </c>
      <c r="BB50" s="100">
        <f t="shared" si="26"/>
        <v>49016.36000000003</v>
      </c>
      <c r="BC50" s="100">
        <f t="shared" si="26"/>
        <v>-9277.9400000000114</v>
      </c>
      <c r="BD50" s="100">
        <f t="shared" si="26"/>
        <v>-82206.899999999994</v>
      </c>
      <c r="BE50" s="100">
        <f t="shared" si="26"/>
        <v>-89268.050000000017</v>
      </c>
      <c r="BF50" s="103">
        <f t="shared" si="26"/>
        <v>-44638.359999999302</v>
      </c>
    </row>
    <row r="51" spans="1:58" ht="16.3" x14ac:dyDescent="0.25">
      <c r="A51" s="58">
        <f>+A44+1</f>
        <v>8</v>
      </c>
      <c r="B51" s="229" t="s">
        <v>74</v>
      </c>
      <c r="C51" s="148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1"/>
      <c r="O51" s="100"/>
      <c r="P51" s="100"/>
      <c r="Q51" s="100"/>
      <c r="R51" s="100"/>
      <c r="S51" s="100"/>
      <c r="T51" s="100"/>
      <c r="U51" s="100"/>
      <c r="V51" s="100"/>
      <c r="W51" s="100"/>
      <c r="X51" s="102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2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3"/>
    </row>
    <row r="52" spans="1:58" x14ac:dyDescent="0.25">
      <c r="A52" s="58"/>
      <c r="B52" s="226" t="s">
        <v>38</v>
      </c>
      <c r="C52" s="148">
        <v>691869.13</v>
      </c>
      <c r="D52" s="100">
        <v>824023</v>
      </c>
      <c r="E52" s="100">
        <v>997758</v>
      </c>
      <c r="F52" s="100">
        <v>1307871</v>
      </c>
      <c r="G52" s="100">
        <v>1440606</v>
      </c>
      <c r="H52" s="100">
        <v>1346015</v>
      </c>
      <c r="I52" s="100">
        <v>1201326</v>
      </c>
      <c r="J52" s="100">
        <v>937145</v>
      </c>
      <c r="K52" s="100">
        <v>785991</v>
      </c>
      <c r="L52" s="100">
        <v>749237</v>
      </c>
      <c r="M52" s="100">
        <v>723735</v>
      </c>
      <c r="N52" s="101">
        <v>741709.47</v>
      </c>
      <c r="O52" s="100">
        <v>839619</v>
      </c>
      <c r="P52" s="100">
        <v>1042190.57</v>
      </c>
      <c r="Q52" s="100">
        <v>1348021.44</v>
      </c>
      <c r="R52" s="100">
        <v>1706230.74</v>
      </c>
      <c r="S52" s="100">
        <v>1948088.41</v>
      </c>
      <c r="T52" s="100">
        <v>2114893.02</v>
      </c>
      <c r="U52" s="100">
        <v>2170516.71</v>
      </c>
      <c r="V52" s="100">
        <v>2061777.64</v>
      </c>
      <c r="W52" s="100">
        <v>1989074.4</v>
      </c>
      <c r="X52" s="102">
        <v>1996590.13</v>
      </c>
      <c r="Y52" s="100">
        <v>2202914.38</v>
      </c>
      <c r="Z52" s="100">
        <v>2274834.37</v>
      </c>
      <c r="AA52" s="68">
        <v>2427775.2999999998</v>
      </c>
      <c r="AB52" s="68">
        <v>2711060</v>
      </c>
      <c r="AC52" s="68">
        <v>3062237.18</v>
      </c>
      <c r="AD52" s="68">
        <v>3483708.6</v>
      </c>
      <c r="AE52" s="68">
        <v>3709847.61</v>
      </c>
      <c r="AF52" s="68">
        <v>3646423.86</v>
      </c>
      <c r="AG52" s="68">
        <v>3427789.03</v>
      </c>
      <c r="AH52" s="68">
        <v>3009151.57</v>
      </c>
      <c r="AI52" s="68">
        <v>2726750.69</v>
      </c>
      <c r="AJ52" s="102">
        <v>2424871.359999992</v>
      </c>
      <c r="AK52" s="100">
        <f t="shared" ref="AK52:AZ56" si="28">C52-O52</f>
        <v>-147749.87</v>
      </c>
      <c r="AL52" s="100">
        <f t="shared" si="28"/>
        <v>-218167.56999999995</v>
      </c>
      <c r="AM52" s="100">
        <f t="shared" si="28"/>
        <v>-350263.43999999994</v>
      </c>
      <c r="AN52" s="100">
        <f t="shared" si="28"/>
        <v>-398359.74</v>
      </c>
      <c r="AO52" s="100">
        <f t="shared" si="28"/>
        <v>-507482.40999999992</v>
      </c>
      <c r="AP52" s="100">
        <f t="shared" si="28"/>
        <v>-768878.02</v>
      </c>
      <c r="AQ52" s="100">
        <f t="shared" si="28"/>
        <v>-969190.71</v>
      </c>
      <c r="AR52" s="100">
        <f t="shared" si="28"/>
        <v>-1124632.6399999999</v>
      </c>
      <c r="AS52" s="100">
        <f t="shared" si="28"/>
        <v>-1203083.3999999999</v>
      </c>
      <c r="AT52" s="100">
        <f t="shared" si="28"/>
        <v>-1247353.1299999999</v>
      </c>
      <c r="AU52" s="100">
        <f t="shared" si="28"/>
        <v>-1479179.38</v>
      </c>
      <c r="AV52" s="100">
        <f t="shared" si="28"/>
        <v>-1533124.9000000001</v>
      </c>
      <c r="AW52" s="100">
        <f t="shared" si="28"/>
        <v>-1588156.2999999998</v>
      </c>
      <c r="AX52" s="100">
        <f t="shared" si="28"/>
        <v>-1668869.4300000002</v>
      </c>
      <c r="AY52" s="100">
        <f t="shared" si="28"/>
        <v>-1714215.7400000002</v>
      </c>
      <c r="AZ52" s="100">
        <f t="shared" si="28"/>
        <v>-1777477.86</v>
      </c>
      <c r="BA52" s="100">
        <f t="shared" ref="AU52:BF56" si="29">S52-AE52</f>
        <v>-1761759.2</v>
      </c>
      <c r="BB52" s="100">
        <f t="shared" si="29"/>
        <v>-1531530.8399999999</v>
      </c>
      <c r="BC52" s="100">
        <f t="shared" si="29"/>
        <v>-1257272.3199999998</v>
      </c>
      <c r="BD52" s="100">
        <f t="shared" si="29"/>
        <v>-947373.92999999993</v>
      </c>
      <c r="BE52" s="100">
        <f t="shared" si="29"/>
        <v>-737676.29</v>
      </c>
      <c r="BF52" s="103">
        <f t="shared" si="29"/>
        <v>-428281.22999999207</v>
      </c>
    </row>
    <row r="53" spans="1:58" x14ac:dyDescent="0.25">
      <c r="A53" s="58"/>
      <c r="B53" s="226" t="s">
        <v>39</v>
      </c>
      <c r="C53" s="148">
        <v>463461.31</v>
      </c>
      <c r="D53" s="100">
        <v>507749</v>
      </c>
      <c r="E53" s="100">
        <v>571742</v>
      </c>
      <c r="F53" s="100">
        <v>699882</v>
      </c>
      <c r="G53" s="100">
        <v>755634</v>
      </c>
      <c r="H53" s="100">
        <v>632948</v>
      </c>
      <c r="I53" s="100">
        <v>518679</v>
      </c>
      <c r="J53" s="100">
        <v>470058</v>
      </c>
      <c r="K53" s="100">
        <v>407683</v>
      </c>
      <c r="L53" s="100">
        <v>405314</v>
      </c>
      <c r="M53" s="100">
        <v>327917</v>
      </c>
      <c r="N53" s="101">
        <v>335468.15000000002</v>
      </c>
      <c r="O53" s="100">
        <v>392149</v>
      </c>
      <c r="P53" s="100">
        <v>407690.05</v>
      </c>
      <c r="Q53" s="100">
        <v>426592.17</v>
      </c>
      <c r="R53" s="100">
        <v>498854.53</v>
      </c>
      <c r="S53" s="100">
        <v>478454.53</v>
      </c>
      <c r="T53" s="100">
        <v>502950.06</v>
      </c>
      <c r="U53" s="100">
        <v>523828.85</v>
      </c>
      <c r="V53" s="100">
        <v>563803.34</v>
      </c>
      <c r="W53" s="100">
        <v>613219.02</v>
      </c>
      <c r="X53" s="102">
        <v>671128.9</v>
      </c>
      <c r="Y53" s="100">
        <v>550657.72</v>
      </c>
      <c r="Z53" s="100">
        <v>457535.8</v>
      </c>
      <c r="AA53" s="68">
        <v>378826.71</v>
      </c>
      <c r="AB53" s="68">
        <v>432631</v>
      </c>
      <c r="AC53" s="68">
        <v>429775.12</v>
      </c>
      <c r="AD53" s="68">
        <v>424690.25</v>
      </c>
      <c r="AE53" s="68">
        <v>434710.24</v>
      </c>
      <c r="AF53" s="68">
        <v>340554.23999999999</v>
      </c>
      <c r="AG53" s="68">
        <v>361196.53</v>
      </c>
      <c r="AH53" s="68">
        <v>366368.72</v>
      </c>
      <c r="AI53" s="68">
        <v>18675.43</v>
      </c>
      <c r="AJ53" s="102">
        <v>357239.58999999997</v>
      </c>
      <c r="AK53" s="100">
        <f t="shared" si="28"/>
        <v>71312.31</v>
      </c>
      <c r="AL53" s="100">
        <f t="shared" si="28"/>
        <v>100058.95000000001</v>
      </c>
      <c r="AM53" s="100">
        <f t="shared" si="28"/>
        <v>145149.83000000002</v>
      </c>
      <c r="AN53" s="100">
        <f t="shared" si="28"/>
        <v>201027.46999999997</v>
      </c>
      <c r="AO53" s="100">
        <f t="shared" si="28"/>
        <v>277179.46999999997</v>
      </c>
      <c r="AP53" s="100">
        <f t="shared" si="28"/>
        <v>129997.94</v>
      </c>
      <c r="AQ53" s="100">
        <f t="shared" si="28"/>
        <v>-5149.8499999999767</v>
      </c>
      <c r="AR53" s="100">
        <f t="shared" si="28"/>
        <v>-93745.339999999967</v>
      </c>
      <c r="AS53" s="100">
        <f t="shared" si="28"/>
        <v>-205536.02000000002</v>
      </c>
      <c r="AT53" s="100">
        <f t="shared" si="28"/>
        <v>-265814.90000000002</v>
      </c>
      <c r="AU53" s="100">
        <f t="shared" si="29"/>
        <v>-222740.71999999997</v>
      </c>
      <c r="AV53" s="100">
        <f t="shared" si="29"/>
        <v>-122067.64999999997</v>
      </c>
      <c r="AW53" s="100">
        <f t="shared" si="29"/>
        <v>13322.289999999979</v>
      </c>
      <c r="AX53" s="100">
        <f t="shared" si="29"/>
        <v>-24940.950000000012</v>
      </c>
      <c r="AY53" s="100">
        <f t="shared" si="29"/>
        <v>-3182.9500000000116</v>
      </c>
      <c r="AZ53" s="100">
        <f t="shared" si="29"/>
        <v>74164.280000000028</v>
      </c>
      <c r="BA53" s="100">
        <f t="shared" si="29"/>
        <v>43744.290000000037</v>
      </c>
      <c r="BB53" s="100">
        <f t="shared" si="29"/>
        <v>162395.82</v>
      </c>
      <c r="BC53" s="100">
        <f t="shared" si="29"/>
        <v>162632.31999999995</v>
      </c>
      <c r="BD53" s="100">
        <f t="shared" si="29"/>
        <v>197434.62</v>
      </c>
      <c r="BE53" s="100">
        <f t="shared" si="29"/>
        <v>594543.59</v>
      </c>
      <c r="BF53" s="103">
        <f t="shared" si="29"/>
        <v>313889.31000000006</v>
      </c>
    </row>
    <row r="54" spans="1:58" x14ac:dyDescent="0.25">
      <c r="A54" s="58"/>
      <c r="B54" s="226" t="s">
        <v>40</v>
      </c>
      <c r="C54" s="148">
        <v>6570.37</v>
      </c>
      <c r="D54" s="100">
        <v>11892</v>
      </c>
      <c r="E54" s="100">
        <v>21440</v>
      </c>
      <c r="F54" s="100">
        <v>41666</v>
      </c>
      <c r="G54" s="100">
        <v>37709</v>
      </c>
      <c r="H54" s="100">
        <v>31816</v>
      </c>
      <c r="I54" s="100">
        <v>8276</v>
      </c>
      <c r="J54" s="100">
        <v>-9465</v>
      </c>
      <c r="K54" s="100">
        <v>-11044</v>
      </c>
      <c r="L54" s="100">
        <v>-6585</v>
      </c>
      <c r="M54" s="100">
        <v>-4156</v>
      </c>
      <c r="N54" s="101">
        <v>1161.83</v>
      </c>
      <c r="O54" s="100">
        <v>3433</v>
      </c>
      <c r="P54" s="100">
        <v>17953.439999999999</v>
      </c>
      <c r="Q54" s="100">
        <v>48925.97</v>
      </c>
      <c r="R54" s="100">
        <v>84079.63</v>
      </c>
      <c r="S54" s="100">
        <v>111689.62</v>
      </c>
      <c r="T54" s="100">
        <v>119307.14</v>
      </c>
      <c r="U54" s="100">
        <v>66782.39</v>
      </c>
      <c r="V54" s="100">
        <v>48006.239999999998</v>
      </c>
      <c r="W54" s="100">
        <v>42984.160000000003</v>
      </c>
      <c r="X54" s="102">
        <v>25257.29</v>
      </c>
      <c r="Y54" s="100">
        <v>32529.49</v>
      </c>
      <c r="Z54" s="100">
        <v>42118.02</v>
      </c>
      <c r="AA54" s="68">
        <v>41532.78</v>
      </c>
      <c r="AB54" s="68">
        <v>53057</v>
      </c>
      <c r="AC54" s="68">
        <v>61301.5</v>
      </c>
      <c r="AD54" s="68">
        <v>64523.1</v>
      </c>
      <c r="AE54" s="68">
        <v>47304.99</v>
      </c>
      <c r="AF54" s="68">
        <v>30111.53</v>
      </c>
      <c r="AG54" s="68">
        <v>920.44</v>
      </c>
      <c r="AH54" s="68">
        <v>-17132.509999999998</v>
      </c>
      <c r="AI54" s="68">
        <v>1586.11</v>
      </c>
      <c r="AJ54" s="102">
        <v>35232.490000000005</v>
      </c>
      <c r="AK54" s="100">
        <f t="shared" si="28"/>
        <v>3137.37</v>
      </c>
      <c r="AL54" s="100">
        <f t="shared" si="28"/>
        <v>-6061.4399999999987</v>
      </c>
      <c r="AM54" s="100">
        <f t="shared" si="28"/>
        <v>-27485.97</v>
      </c>
      <c r="AN54" s="100">
        <f t="shared" si="28"/>
        <v>-42413.630000000005</v>
      </c>
      <c r="AO54" s="100">
        <f t="shared" si="28"/>
        <v>-73980.62</v>
      </c>
      <c r="AP54" s="100">
        <f t="shared" si="28"/>
        <v>-87491.14</v>
      </c>
      <c r="AQ54" s="100">
        <f t="shared" si="28"/>
        <v>-58506.39</v>
      </c>
      <c r="AR54" s="100">
        <f t="shared" si="28"/>
        <v>-57471.24</v>
      </c>
      <c r="AS54" s="100">
        <f t="shared" si="28"/>
        <v>-54028.160000000003</v>
      </c>
      <c r="AT54" s="100">
        <f t="shared" si="28"/>
        <v>-31842.29</v>
      </c>
      <c r="AU54" s="100">
        <f t="shared" si="29"/>
        <v>-36685.490000000005</v>
      </c>
      <c r="AV54" s="100">
        <f t="shared" si="29"/>
        <v>-40956.189999999995</v>
      </c>
      <c r="AW54" s="100">
        <f t="shared" si="29"/>
        <v>-38099.78</v>
      </c>
      <c r="AX54" s="100">
        <f t="shared" si="29"/>
        <v>-35103.56</v>
      </c>
      <c r="AY54" s="100">
        <f t="shared" si="29"/>
        <v>-12375.529999999999</v>
      </c>
      <c r="AZ54" s="100">
        <f t="shared" si="29"/>
        <v>19556.530000000006</v>
      </c>
      <c r="BA54" s="100">
        <f t="shared" si="29"/>
        <v>64384.63</v>
      </c>
      <c r="BB54" s="100">
        <f t="shared" si="29"/>
        <v>89195.61</v>
      </c>
      <c r="BC54" s="100">
        <f t="shared" si="29"/>
        <v>65861.95</v>
      </c>
      <c r="BD54" s="100">
        <f t="shared" si="29"/>
        <v>65138.75</v>
      </c>
      <c r="BE54" s="100">
        <f t="shared" si="29"/>
        <v>41398.050000000003</v>
      </c>
      <c r="BF54" s="103">
        <f t="shared" si="29"/>
        <v>-9975.2000000000044</v>
      </c>
    </row>
    <row r="55" spans="1:58" x14ac:dyDescent="0.25">
      <c r="A55" s="58"/>
      <c r="B55" s="226" t="s">
        <v>41</v>
      </c>
      <c r="C55" s="148">
        <v>-1655.27</v>
      </c>
      <c r="D55" s="100">
        <v>4143</v>
      </c>
      <c r="E55" s="100">
        <v>11249</v>
      </c>
      <c r="F55" s="100">
        <v>27234</v>
      </c>
      <c r="G55" s="100">
        <v>26238</v>
      </c>
      <c r="H55" s="100">
        <v>10584</v>
      </c>
      <c r="I55" s="100">
        <v>9817</v>
      </c>
      <c r="J55" s="100">
        <v>13755</v>
      </c>
      <c r="K55" s="100">
        <v>14101</v>
      </c>
      <c r="L55" s="100">
        <v>13537</v>
      </c>
      <c r="M55" s="100">
        <v>18281</v>
      </c>
      <c r="N55" s="101">
        <v>16801.189999999999</v>
      </c>
      <c r="O55" s="100">
        <v>21639</v>
      </c>
      <c r="P55" s="100">
        <v>26985.84</v>
      </c>
      <c r="Q55" s="100">
        <v>32054.97</v>
      </c>
      <c r="R55" s="100">
        <v>32610.48</v>
      </c>
      <c r="S55" s="100">
        <v>16183.46</v>
      </c>
      <c r="T55" s="100">
        <v>14654.39</v>
      </c>
      <c r="U55" s="100">
        <v>8718.66</v>
      </c>
      <c r="V55" s="100">
        <v>5916.63</v>
      </c>
      <c r="W55" s="100">
        <v>8406.65</v>
      </c>
      <c r="X55" s="102">
        <v>7118.77</v>
      </c>
      <c r="Y55" s="100">
        <v>8128.88</v>
      </c>
      <c r="Z55" s="100">
        <v>10747.68</v>
      </c>
      <c r="AA55" s="68">
        <v>11979.69</v>
      </c>
      <c r="AB55" s="68">
        <v>13925</v>
      </c>
      <c r="AC55" s="68">
        <v>16534.400000000001</v>
      </c>
      <c r="AD55" s="68">
        <v>27078.34</v>
      </c>
      <c r="AE55" s="68">
        <v>20135.560000000001</v>
      </c>
      <c r="AF55" s="68">
        <v>1499.97</v>
      </c>
      <c r="AG55" s="68">
        <v>-4042.71</v>
      </c>
      <c r="AH55" s="68">
        <v>1147.2</v>
      </c>
      <c r="AI55" s="68">
        <v>40390.36</v>
      </c>
      <c r="AJ55" s="102">
        <v>13005.949999999999</v>
      </c>
      <c r="AK55" s="100">
        <f t="shared" si="28"/>
        <v>-23294.27</v>
      </c>
      <c r="AL55" s="100">
        <f t="shared" si="28"/>
        <v>-22842.84</v>
      </c>
      <c r="AM55" s="100">
        <f t="shared" si="28"/>
        <v>-20805.97</v>
      </c>
      <c r="AN55" s="100">
        <f t="shared" si="28"/>
        <v>-5376.48</v>
      </c>
      <c r="AO55" s="100">
        <f t="shared" si="28"/>
        <v>10054.540000000001</v>
      </c>
      <c r="AP55" s="100">
        <f t="shared" si="28"/>
        <v>-4070.3899999999994</v>
      </c>
      <c r="AQ55" s="100">
        <f t="shared" si="28"/>
        <v>1098.3400000000001</v>
      </c>
      <c r="AR55" s="100">
        <f t="shared" si="28"/>
        <v>7838.37</v>
      </c>
      <c r="AS55" s="100">
        <f t="shared" si="28"/>
        <v>5694.35</v>
      </c>
      <c r="AT55" s="100">
        <f t="shared" si="28"/>
        <v>6418.23</v>
      </c>
      <c r="AU55" s="100">
        <f t="shared" si="29"/>
        <v>10152.119999999999</v>
      </c>
      <c r="AV55" s="100">
        <f t="shared" si="29"/>
        <v>6053.5099999999984</v>
      </c>
      <c r="AW55" s="100">
        <f t="shared" si="29"/>
        <v>9659.31</v>
      </c>
      <c r="AX55" s="100">
        <f t="shared" si="29"/>
        <v>13060.84</v>
      </c>
      <c r="AY55" s="100">
        <f t="shared" si="29"/>
        <v>15520.57</v>
      </c>
      <c r="AZ55" s="100">
        <f t="shared" si="29"/>
        <v>5532.1399999999994</v>
      </c>
      <c r="BA55" s="100">
        <f t="shared" si="29"/>
        <v>-3952.1000000000022</v>
      </c>
      <c r="BB55" s="100">
        <f t="shared" si="29"/>
        <v>13154.42</v>
      </c>
      <c r="BC55" s="100">
        <f t="shared" si="29"/>
        <v>12761.369999999999</v>
      </c>
      <c r="BD55" s="100">
        <f t="shared" si="29"/>
        <v>4769.43</v>
      </c>
      <c r="BE55" s="100">
        <f t="shared" si="29"/>
        <v>-31983.71</v>
      </c>
      <c r="BF55" s="103">
        <f t="shared" si="29"/>
        <v>-5887.1799999999985</v>
      </c>
    </row>
    <row r="56" spans="1:58" x14ac:dyDescent="0.25">
      <c r="A56" s="58"/>
      <c r="B56" s="226" t="s">
        <v>42</v>
      </c>
      <c r="C56" s="148">
        <v>0</v>
      </c>
      <c r="D56" s="100">
        <v>0</v>
      </c>
      <c r="E56" s="100">
        <v>0</v>
      </c>
      <c r="F56" s="100">
        <v>3883</v>
      </c>
      <c r="G56" s="100">
        <v>7067</v>
      </c>
      <c r="H56" s="100">
        <v>9497</v>
      </c>
      <c r="I56" s="100">
        <v>9470</v>
      </c>
      <c r="J56" s="100">
        <v>0</v>
      </c>
      <c r="K56" s="100">
        <v>0</v>
      </c>
      <c r="L56" s="100">
        <v>0</v>
      </c>
      <c r="M56" s="100">
        <v>1448</v>
      </c>
      <c r="N56" s="101">
        <v>1420.63</v>
      </c>
      <c r="O56" s="100">
        <v>3846</v>
      </c>
      <c r="P56" s="100">
        <v>6428.32</v>
      </c>
      <c r="Q56" s="100">
        <v>10071.040000000001</v>
      </c>
      <c r="R56" s="100">
        <v>16227.99</v>
      </c>
      <c r="S56" s="100">
        <v>33042.129999999997</v>
      </c>
      <c r="T56" s="100">
        <v>44086.53</v>
      </c>
      <c r="U56" s="100">
        <v>14876.63</v>
      </c>
      <c r="V56" s="100">
        <v>6075.93</v>
      </c>
      <c r="W56" s="100">
        <v>0</v>
      </c>
      <c r="X56" s="102">
        <v>0</v>
      </c>
      <c r="Y56" s="100">
        <v>-30.55</v>
      </c>
      <c r="Z56" s="100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4471.43</v>
      </c>
      <c r="AF56" s="68">
        <v>-6915.46</v>
      </c>
      <c r="AG56" s="68">
        <v>-11490.57</v>
      </c>
      <c r="AH56" s="68">
        <v>-9228.16</v>
      </c>
      <c r="AI56" s="68">
        <v>-7730.83</v>
      </c>
      <c r="AJ56" s="102">
        <v>2245.9899999999998</v>
      </c>
      <c r="AK56" s="100">
        <f t="shared" si="28"/>
        <v>-3846</v>
      </c>
      <c r="AL56" s="100">
        <f t="shared" si="28"/>
        <v>-6428.32</v>
      </c>
      <c r="AM56" s="100">
        <f t="shared" si="28"/>
        <v>-10071.040000000001</v>
      </c>
      <c r="AN56" s="100">
        <f t="shared" si="28"/>
        <v>-12344.99</v>
      </c>
      <c r="AO56" s="100">
        <f t="shared" si="28"/>
        <v>-25975.129999999997</v>
      </c>
      <c r="AP56" s="100">
        <f t="shared" si="28"/>
        <v>-34589.53</v>
      </c>
      <c r="AQ56" s="100">
        <f t="shared" si="28"/>
        <v>-5406.6299999999992</v>
      </c>
      <c r="AR56" s="100">
        <f t="shared" si="28"/>
        <v>-6075.93</v>
      </c>
      <c r="AS56" s="100">
        <f t="shared" si="28"/>
        <v>0</v>
      </c>
      <c r="AT56" s="100">
        <f t="shared" si="28"/>
        <v>0</v>
      </c>
      <c r="AU56" s="100">
        <f t="shared" si="29"/>
        <v>1478.55</v>
      </c>
      <c r="AV56" s="100">
        <f t="shared" si="29"/>
        <v>1420.63</v>
      </c>
      <c r="AW56" s="100">
        <f t="shared" si="29"/>
        <v>3846</v>
      </c>
      <c r="AX56" s="100">
        <f t="shared" si="29"/>
        <v>6428.32</v>
      </c>
      <c r="AY56" s="100">
        <f t="shared" si="29"/>
        <v>10071.040000000001</v>
      </c>
      <c r="AZ56" s="100">
        <f t="shared" si="29"/>
        <v>16227.99</v>
      </c>
      <c r="BA56" s="100">
        <f t="shared" si="29"/>
        <v>28570.699999999997</v>
      </c>
      <c r="BB56" s="100">
        <f t="shared" si="29"/>
        <v>51001.99</v>
      </c>
      <c r="BC56" s="100">
        <f t="shared" si="29"/>
        <v>26367.199999999997</v>
      </c>
      <c r="BD56" s="100">
        <f t="shared" si="29"/>
        <v>15304.09</v>
      </c>
      <c r="BE56" s="100">
        <f t="shared" si="29"/>
        <v>7730.83</v>
      </c>
      <c r="BF56" s="103">
        <f t="shared" si="29"/>
        <v>-2245.9899999999998</v>
      </c>
    </row>
    <row r="57" spans="1:58" x14ac:dyDescent="0.25">
      <c r="A57" s="58"/>
      <c r="B57" s="226" t="s">
        <v>43</v>
      </c>
      <c r="C57" s="148">
        <f>SUM(C52:C56)</f>
        <v>1160245.54</v>
      </c>
      <c r="D57" s="100">
        <f>SUM(D52:D56)</f>
        <v>1347807</v>
      </c>
      <c r="E57" s="100">
        <f t="shared" ref="E57:BF57" si="30">SUM(E52:E56)</f>
        <v>1602189</v>
      </c>
      <c r="F57" s="100">
        <f t="shared" si="30"/>
        <v>2080536</v>
      </c>
      <c r="G57" s="100">
        <f t="shared" si="30"/>
        <v>2267254</v>
      </c>
      <c r="H57" s="100">
        <f t="shared" si="30"/>
        <v>2030860</v>
      </c>
      <c r="I57" s="100">
        <f t="shared" si="30"/>
        <v>1747568</v>
      </c>
      <c r="J57" s="100">
        <f t="shared" si="30"/>
        <v>1411493</v>
      </c>
      <c r="K57" s="100">
        <f t="shared" si="30"/>
        <v>1196731</v>
      </c>
      <c r="L57" s="100">
        <f t="shared" si="30"/>
        <v>1161503</v>
      </c>
      <c r="M57" s="100">
        <f t="shared" si="30"/>
        <v>1067225</v>
      </c>
      <c r="N57" s="101">
        <f t="shared" si="30"/>
        <v>1096561.27</v>
      </c>
      <c r="O57" s="100">
        <f t="shared" si="30"/>
        <v>1260686</v>
      </c>
      <c r="P57" s="100">
        <f t="shared" si="30"/>
        <v>1501248.22</v>
      </c>
      <c r="Q57" s="100">
        <f t="shared" si="30"/>
        <v>1865665.5899999999</v>
      </c>
      <c r="R57" s="100">
        <f t="shared" si="30"/>
        <v>2338003.37</v>
      </c>
      <c r="S57" s="100">
        <f t="shared" si="30"/>
        <v>2587458.15</v>
      </c>
      <c r="T57" s="100">
        <f t="shared" si="30"/>
        <v>2795891.14</v>
      </c>
      <c r="U57" s="100">
        <f t="shared" si="30"/>
        <v>2784723.24</v>
      </c>
      <c r="V57" s="100">
        <f t="shared" si="30"/>
        <v>2685579.7800000003</v>
      </c>
      <c r="W57" s="100">
        <f t="shared" si="30"/>
        <v>2653684.23</v>
      </c>
      <c r="X57" s="102">
        <f t="shared" si="30"/>
        <v>2700095.09</v>
      </c>
      <c r="Y57" s="100">
        <f t="shared" si="30"/>
        <v>2794199.92</v>
      </c>
      <c r="Z57" s="100">
        <f t="shared" si="30"/>
        <v>2785235.87</v>
      </c>
      <c r="AA57" s="100">
        <f t="shared" si="30"/>
        <v>2860114.4799999995</v>
      </c>
      <c r="AB57" s="100">
        <f t="shared" si="30"/>
        <v>3210673</v>
      </c>
      <c r="AC57" s="100">
        <f t="shared" si="30"/>
        <v>3569848.2</v>
      </c>
      <c r="AD57" s="100">
        <f>SUM(AD52:AD56)</f>
        <v>4000000.29</v>
      </c>
      <c r="AE57" s="100">
        <f>SUM(AE52:AE56)</f>
        <v>4216469.8299999991</v>
      </c>
      <c r="AF57" s="100">
        <f t="shared" ref="AF57:AJ57" si="31">SUM(AF52:AF56)</f>
        <v>4011674.1399999997</v>
      </c>
      <c r="AG57" s="100">
        <f t="shared" si="31"/>
        <v>3774372.7199999997</v>
      </c>
      <c r="AH57" s="100">
        <f t="shared" si="31"/>
        <v>3350306.8200000003</v>
      </c>
      <c r="AI57" s="100">
        <f t="shared" si="31"/>
        <v>2779671.76</v>
      </c>
      <c r="AJ57" s="102">
        <f t="shared" si="31"/>
        <v>2832595.3799999924</v>
      </c>
      <c r="AK57" s="100">
        <f t="shared" si="30"/>
        <v>-100440.46</v>
      </c>
      <c r="AL57" s="100">
        <f t="shared" si="30"/>
        <v>-153441.21999999994</v>
      </c>
      <c r="AM57" s="100">
        <f t="shared" si="30"/>
        <v>-263476.58999999991</v>
      </c>
      <c r="AN57" s="100">
        <f t="shared" si="30"/>
        <v>-257467.37000000002</v>
      </c>
      <c r="AO57" s="100">
        <f t="shared" si="30"/>
        <v>-320204.14999999997</v>
      </c>
      <c r="AP57" s="100">
        <f t="shared" si="30"/>
        <v>-765031.14000000013</v>
      </c>
      <c r="AQ57" s="100">
        <f t="shared" si="30"/>
        <v>-1037155.24</v>
      </c>
      <c r="AR57" s="100">
        <f t="shared" si="30"/>
        <v>-1274086.7799999998</v>
      </c>
      <c r="AS57" s="100">
        <f t="shared" si="30"/>
        <v>-1456953.2299999997</v>
      </c>
      <c r="AT57" s="100">
        <f t="shared" si="30"/>
        <v>-1538592.0899999999</v>
      </c>
      <c r="AU57" s="100">
        <f t="shared" si="30"/>
        <v>-1726974.9199999997</v>
      </c>
      <c r="AV57" s="100">
        <f t="shared" si="30"/>
        <v>-1688674.6</v>
      </c>
      <c r="AW57" s="100">
        <f t="shared" si="30"/>
        <v>-1599428.4799999997</v>
      </c>
      <c r="AX57" s="100">
        <f t="shared" si="30"/>
        <v>-1709424.78</v>
      </c>
      <c r="AY57" s="100">
        <f t="shared" si="30"/>
        <v>-1704182.61</v>
      </c>
      <c r="AZ57" s="100">
        <f t="shared" si="30"/>
        <v>-1661996.9200000002</v>
      </c>
      <c r="BA57" s="100">
        <f t="shared" si="30"/>
        <v>-1629011.6800000002</v>
      </c>
      <c r="BB57" s="100">
        <f t="shared" si="30"/>
        <v>-1215782.9999999998</v>
      </c>
      <c r="BC57" s="100">
        <f t="shared" si="30"/>
        <v>-989649.4800000001</v>
      </c>
      <c r="BD57" s="100">
        <f t="shared" si="30"/>
        <v>-664727.03999999992</v>
      </c>
      <c r="BE57" s="100">
        <f t="shared" si="30"/>
        <v>-125987.53000000007</v>
      </c>
      <c r="BF57" s="103">
        <f t="shared" si="30"/>
        <v>-132500.289999992</v>
      </c>
    </row>
    <row r="58" spans="1:58" ht="16.3" x14ac:dyDescent="0.25">
      <c r="A58" s="58">
        <f>+A51+1</f>
        <v>9</v>
      </c>
      <c r="B58" s="229" t="s">
        <v>75</v>
      </c>
      <c r="C58" s="148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1"/>
      <c r="O58" s="100"/>
      <c r="P58" s="100"/>
      <c r="Q58" s="100"/>
      <c r="R58" s="100"/>
      <c r="S58" s="100"/>
      <c r="T58" s="100"/>
      <c r="U58" s="100"/>
      <c r="V58" s="100"/>
      <c r="W58" s="100"/>
      <c r="X58" s="102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2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3"/>
    </row>
    <row r="59" spans="1:58" x14ac:dyDescent="0.25">
      <c r="A59" s="58"/>
      <c r="B59" s="226" t="s">
        <v>38</v>
      </c>
      <c r="C59" s="148">
        <v>1723155.4</v>
      </c>
      <c r="D59" s="100">
        <v>2161686.2999999998</v>
      </c>
      <c r="E59" s="100">
        <v>2413216.88</v>
      </c>
      <c r="F59" s="100">
        <v>2599305.66</v>
      </c>
      <c r="G59" s="100">
        <v>2381088.0099999998</v>
      </c>
      <c r="H59" s="100">
        <v>1947831.02</v>
      </c>
      <c r="I59" s="100">
        <v>1579509.78</v>
      </c>
      <c r="J59" s="100">
        <v>1151528.3999999999</v>
      </c>
      <c r="K59" s="100">
        <v>944956.53</v>
      </c>
      <c r="L59" s="100">
        <v>947424.68</v>
      </c>
      <c r="M59" s="100">
        <v>1096616.1499999999</v>
      </c>
      <c r="N59" s="101">
        <v>1442540.79</v>
      </c>
      <c r="O59" s="100">
        <v>1910022.72</v>
      </c>
      <c r="P59" s="100">
        <v>2462222.87</v>
      </c>
      <c r="Q59" s="100">
        <v>2634758.62</v>
      </c>
      <c r="R59" s="100">
        <v>2716618.25</v>
      </c>
      <c r="S59" s="100">
        <v>2786760.05</v>
      </c>
      <c r="T59" s="100">
        <v>2547828.4500000002</v>
      </c>
      <c r="U59" s="100">
        <v>2318752.2999999998</v>
      </c>
      <c r="V59" s="100">
        <v>2123688.21</v>
      </c>
      <c r="W59" s="100">
        <v>2039367</v>
      </c>
      <c r="X59" s="102">
        <v>2142838.77</v>
      </c>
      <c r="Y59" s="100">
        <v>2639250.13</v>
      </c>
      <c r="Z59" s="100">
        <v>3158149.36</v>
      </c>
      <c r="AA59" s="68">
        <v>3794826.83</v>
      </c>
      <c r="AB59" s="68">
        <v>4404123</v>
      </c>
      <c r="AC59" s="68">
        <v>4700403.09</v>
      </c>
      <c r="AD59" s="68">
        <v>4804411.6900000004</v>
      </c>
      <c r="AE59" s="68">
        <v>4594243.04</v>
      </c>
      <c r="AF59" s="68">
        <v>4117977.32</v>
      </c>
      <c r="AG59" s="68">
        <v>3695547.58</v>
      </c>
      <c r="AH59" s="68">
        <v>3238575.54</v>
      </c>
      <c r="AI59" s="68">
        <v>2952480.11</v>
      </c>
      <c r="AJ59" s="102">
        <v>2516343.9599999897</v>
      </c>
      <c r="AK59" s="100">
        <f t="shared" ref="AK59:AZ63" si="32">C59-O59</f>
        <v>-186867.32000000007</v>
      </c>
      <c r="AL59" s="100">
        <f t="shared" si="32"/>
        <v>-300536.5700000003</v>
      </c>
      <c r="AM59" s="100">
        <f t="shared" si="32"/>
        <v>-221541.74000000022</v>
      </c>
      <c r="AN59" s="100">
        <f t="shared" si="32"/>
        <v>-117312.58999999985</v>
      </c>
      <c r="AO59" s="100">
        <f t="shared" si="32"/>
        <v>-405672.04000000004</v>
      </c>
      <c r="AP59" s="100">
        <f t="shared" si="32"/>
        <v>-599997.43000000017</v>
      </c>
      <c r="AQ59" s="100">
        <f t="shared" si="32"/>
        <v>-739242.51999999979</v>
      </c>
      <c r="AR59" s="100">
        <f t="shared" si="32"/>
        <v>-972159.81</v>
      </c>
      <c r="AS59" s="100">
        <f t="shared" si="32"/>
        <v>-1094410.47</v>
      </c>
      <c r="AT59" s="100">
        <f t="shared" si="32"/>
        <v>-1195414.0899999999</v>
      </c>
      <c r="AU59" s="100">
        <f t="shared" si="32"/>
        <v>-1542633.98</v>
      </c>
      <c r="AV59" s="100">
        <f t="shared" si="32"/>
        <v>-1715608.5699999998</v>
      </c>
      <c r="AW59" s="100">
        <f t="shared" si="32"/>
        <v>-1884804.11</v>
      </c>
      <c r="AX59" s="100">
        <f t="shared" si="32"/>
        <v>-1941900.13</v>
      </c>
      <c r="AY59" s="100">
        <f t="shared" si="32"/>
        <v>-2065644.4699999997</v>
      </c>
      <c r="AZ59" s="100">
        <f t="shared" si="32"/>
        <v>-2087793.4400000004</v>
      </c>
      <c r="BA59" s="100">
        <f t="shared" ref="AU59:BF63" si="33">S59-AE59</f>
        <v>-1807482.9900000002</v>
      </c>
      <c r="BB59" s="100">
        <f t="shared" si="33"/>
        <v>-1570148.8699999996</v>
      </c>
      <c r="BC59" s="100">
        <f t="shared" si="33"/>
        <v>-1376795.2800000003</v>
      </c>
      <c r="BD59" s="100">
        <f t="shared" si="33"/>
        <v>-1114887.33</v>
      </c>
      <c r="BE59" s="100">
        <f t="shared" si="33"/>
        <v>-913113.10999999987</v>
      </c>
      <c r="BF59" s="103">
        <f t="shared" si="33"/>
        <v>-373505.1899999897</v>
      </c>
    </row>
    <row r="60" spans="1:58" x14ac:dyDescent="0.25">
      <c r="A60" s="58"/>
      <c r="B60" s="226" t="s">
        <v>39</v>
      </c>
      <c r="C60" s="148">
        <v>833845.92</v>
      </c>
      <c r="D60" s="100">
        <v>973991.68</v>
      </c>
      <c r="E60" s="100">
        <v>1037000.65</v>
      </c>
      <c r="F60" s="100">
        <v>1092528.98</v>
      </c>
      <c r="G60" s="100">
        <v>1061160.08</v>
      </c>
      <c r="H60" s="100">
        <v>790372.43</v>
      </c>
      <c r="I60" s="100">
        <v>576395.9</v>
      </c>
      <c r="J60" s="100">
        <v>493711.93</v>
      </c>
      <c r="K60" s="100">
        <v>495308.29</v>
      </c>
      <c r="L60" s="100">
        <v>541950.18000000005</v>
      </c>
      <c r="M60" s="100">
        <v>463539.55</v>
      </c>
      <c r="N60" s="101">
        <v>497090.3</v>
      </c>
      <c r="O60" s="100">
        <v>623351.43999999994</v>
      </c>
      <c r="P60" s="100">
        <v>769363.4</v>
      </c>
      <c r="Q60" s="100">
        <v>631139.39</v>
      </c>
      <c r="R60" s="100">
        <v>571620.37</v>
      </c>
      <c r="S60" s="100">
        <v>603483.30000000005</v>
      </c>
      <c r="T60" s="100">
        <v>619201.85</v>
      </c>
      <c r="U60" s="100">
        <v>598621.19999999995</v>
      </c>
      <c r="V60" s="100">
        <v>630232.15</v>
      </c>
      <c r="W60" s="100">
        <v>678048.91</v>
      </c>
      <c r="X60" s="102">
        <v>765373.11</v>
      </c>
      <c r="Y60" s="100">
        <v>727469.11</v>
      </c>
      <c r="Z60" s="100">
        <v>760040.89</v>
      </c>
      <c r="AA60" s="68">
        <v>623400.64</v>
      </c>
      <c r="AB60" s="68">
        <v>626131</v>
      </c>
      <c r="AC60" s="68">
        <v>551790.93999999994</v>
      </c>
      <c r="AD60" s="68">
        <v>436877.88</v>
      </c>
      <c r="AE60" s="68">
        <v>423689.5</v>
      </c>
      <c r="AF60" s="68">
        <v>409348.95</v>
      </c>
      <c r="AG60" s="68">
        <v>412958.87</v>
      </c>
      <c r="AH60" s="68">
        <v>438548.27</v>
      </c>
      <c r="AI60" s="68">
        <v>30195.66</v>
      </c>
      <c r="AJ60" s="102">
        <v>-36368.120000000345</v>
      </c>
      <c r="AK60" s="100">
        <f t="shared" si="32"/>
        <v>210494.4800000001</v>
      </c>
      <c r="AL60" s="100">
        <f t="shared" si="32"/>
        <v>204628.28000000003</v>
      </c>
      <c r="AM60" s="100">
        <f t="shared" si="32"/>
        <v>405861.26</v>
      </c>
      <c r="AN60" s="100">
        <f t="shared" si="32"/>
        <v>520908.61</v>
      </c>
      <c r="AO60" s="100">
        <f t="shared" si="32"/>
        <v>457676.78</v>
      </c>
      <c r="AP60" s="100">
        <f t="shared" si="32"/>
        <v>171170.58000000007</v>
      </c>
      <c r="AQ60" s="100">
        <f t="shared" si="32"/>
        <v>-22225.29999999993</v>
      </c>
      <c r="AR60" s="100">
        <f t="shared" si="32"/>
        <v>-136520.22000000003</v>
      </c>
      <c r="AS60" s="100">
        <f t="shared" si="32"/>
        <v>-182740.62000000005</v>
      </c>
      <c r="AT60" s="100">
        <f t="shared" si="32"/>
        <v>-223422.92999999993</v>
      </c>
      <c r="AU60" s="100">
        <f t="shared" si="33"/>
        <v>-263929.56</v>
      </c>
      <c r="AV60" s="100">
        <f t="shared" si="33"/>
        <v>-262950.59000000003</v>
      </c>
      <c r="AW60" s="100">
        <f t="shared" si="33"/>
        <v>-49.200000000069849</v>
      </c>
      <c r="AX60" s="100">
        <f t="shared" si="33"/>
        <v>143232.40000000002</v>
      </c>
      <c r="AY60" s="100">
        <f t="shared" si="33"/>
        <v>79348.45000000007</v>
      </c>
      <c r="AZ60" s="100">
        <f t="shared" si="33"/>
        <v>134742.49</v>
      </c>
      <c r="BA60" s="100">
        <f t="shared" si="33"/>
        <v>179793.80000000005</v>
      </c>
      <c r="BB60" s="100">
        <f t="shared" si="33"/>
        <v>209852.89999999997</v>
      </c>
      <c r="BC60" s="100">
        <f t="shared" si="33"/>
        <v>185662.32999999996</v>
      </c>
      <c r="BD60" s="100">
        <f t="shared" si="33"/>
        <v>191683.88</v>
      </c>
      <c r="BE60" s="100">
        <f t="shared" si="33"/>
        <v>647853.25</v>
      </c>
      <c r="BF60" s="103">
        <f t="shared" si="33"/>
        <v>801741.23000000033</v>
      </c>
    </row>
    <row r="61" spans="1:58" x14ac:dyDescent="0.25">
      <c r="A61" s="58"/>
      <c r="B61" s="226" t="s">
        <v>40</v>
      </c>
      <c r="C61" s="148">
        <v>84360.69</v>
      </c>
      <c r="D61" s="100">
        <v>108985.78</v>
      </c>
      <c r="E61" s="100">
        <v>122367.3</v>
      </c>
      <c r="F61" s="100">
        <v>139655.37</v>
      </c>
      <c r="G61" s="100">
        <v>93284.35</v>
      </c>
      <c r="H61" s="100">
        <v>61351.85</v>
      </c>
      <c r="I61" s="100">
        <v>22670.95</v>
      </c>
      <c r="J61" s="100">
        <v>-5864.89</v>
      </c>
      <c r="K61" s="100">
        <v>-7004.54</v>
      </c>
      <c r="L61" s="100">
        <v>-1400</v>
      </c>
      <c r="M61" s="100">
        <v>8081.97</v>
      </c>
      <c r="N61" s="101">
        <v>40660.629999999997</v>
      </c>
      <c r="O61" s="100">
        <v>82292.97</v>
      </c>
      <c r="P61" s="100">
        <v>167989.91</v>
      </c>
      <c r="Q61" s="100">
        <v>203819.62</v>
      </c>
      <c r="R61" s="100">
        <v>194075.11</v>
      </c>
      <c r="S61" s="100">
        <v>151105.94</v>
      </c>
      <c r="T61" s="100">
        <v>118551.45</v>
      </c>
      <c r="U61" s="100">
        <v>57328.89</v>
      </c>
      <c r="V61" s="100">
        <v>38750.26</v>
      </c>
      <c r="W61" s="100">
        <v>43102.99</v>
      </c>
      <c r="X61" s="102">
        <v>30868.11</v>
      </c>
      <c r="Y61" s="100">
        <v>57528.84</v>
      </c>
      <c r="Z61" s="100">
        <v>84794.39</v>
      </c>
      <c r="AA61" s="68">
        <v>98177.38</v>
      </c>
      <c r="AB61" s="68">
        <v>117710</v>
      </c>
      <c r="AC61" s="68">
        <v>120673.56</v>
      </c>
      <c r="AD61" s="68">
        <v>102796.61</v>
      </c>
      <c r="AE61" s="68">
        <v>53152.7</v>
      </c>
      <c r="AF61" s="68">
        <v>23604.25</v>
      </c>
      <c r="AG61" s="68">
        <v>8883.2800000000007</v>
      </c>
      <c r="AH61" s="68">
        <v>11228.72</v>
      </c>
      <c r="AI61" s="68">
        <v>19541.560000000001</v>
      </c>
      <c r="AJ61" s="102">
        <v>40363.750000000015</v>
      </c>
      <c r="AK61" s="100">
        <f t="shared" si="32"/>
        <v>2067.7200000000012</v>
      </c>
      <c r="AL61" s="100">
        <f t="shared" si="32"/>
        <v>-59004.130000000005</v>
      </c>
      <c r="AM61" s="100">
        <f t="shared" si="32"/>
        <v>-81452.319999999992</v>
      </c>
      <c r="AN61" s="100">
        <f t="shared" si="32"/>
        <v>-54419.739999999991</v>
      </c>
      <c r="AO61" s="100">
        <f t="shared" si="32"/>
        <v>-57821.59</v>
      </c>
      <c r="AP61" s="100">
        <f t="shared" si="32"/>
        <v>-57199.6</v>
      </c>
      <c r="AQ61" s="100">
        <f t="shared" si="32"/>
        <v>-34657.94</v>
      </c>
      <c r="AR61" s="100">
        <f t="shared" si="32"/>
        <v>-44615.15</v>
      </c>
      <c r="AS61" s="100">
        <f t="shared" si="32"/>
        <v>-50107.53</v>
      </c>
      <c r="AT61" s="100">
        <f t="shared" si="32"/>
        <v>-32268.11</v>
      </c>
      <c r="AU61" s="100">
        <f t="shared" si="33"/>
        <v>-49446.869999999995</v>
      </c>
      <c r="AV61" s="100">
        <f t="shared" si="33"/>
        <v>-44133.760000000002</v>
      </c>
      <c r="AW61" s="100">
        <f t="shared" si="33"/>
        <v>-15884.410000000003</v>
      </c>
      <c r="AX61" s="100">
        <f t="shared" si="33"/>
        <v>50279.91</v>
      </c>
      <c r="AY61" s="100">
        <f t="shared" si="33"/>
        <v>83146.06</v>
      </c>
      <c r="AZ61" s="100">
        <f t="shared" si="33"/>
        <v>91278.499999999985</v>
      </c>
      <c r="BA61" s="100">
        <f t="shared" si="33"/>
        <v>97953.24</v>
      </c>
      <c r="BB61" s="100">
        <f t="shared" si="33"/>
        <v>94947.199999999997</v>
      </c>
      <c r="BC61" s="100">
        <f t="shared" si="33"/>
        <v>48445.61</v>
      </c>
      <c r="BD61" s="100">
        <f t="shared" si="33"/>
        <v>27521.54</v>
      </c>
      <c r="BE61" s="100">
        <f t="shared" si="33"/>
        <v>23561.429999999997</v>
      </c>
      <c r="BF61" s="103">
        <f t="shared" si="33"/>
        <v>-9495.640000000014</v>
      </c>
    </row>
    <row r="62" spans="1:58" x14ac:dyDescent="0.25">
      <c r="A62" s="58"/>
      <c r="B62" s="226" t="s">
        <v>41</v>
      </c>
      <c r="C62" s="148">
        <v>21403.22</v>
      </c>
      <c r="D62" s="100">
        <v>47811.38</v>
      </c>
      <c r="E62" s="100">
        <v>68812.92</v>
      </c>
      <c r="F62" s="100">
        <v>56142.239999999998</v>
      </c>
      <c r="G62" s="100">
        <v>46601.599999999999</v>
      </c>
      <c r="H62" s="100">
        <v>24409.11</v>
      </c>
      <c r="I62" s="100">
        <v>23757.17</v>
      </c>
      <c r="J62" s="100">
        <v>22839.13</v>
      </c>
      <c r="K62" s="100">
        <v>16780.75</v>
      </c>
      <c r="L62" s="100">
        <v>17143.29</v>
      </c>
      <c r="M62" s="100">
        <v>28722.78</v>
      </c>
      <c r="N62" s="101">
        <v>35654.730000000003</v>
      </c>
      <c r="O62" s="100">
        <v>42216.800000000003</v>
      </c>
      <c r="P62" s="100">
        <v>77133.600000000006</v>
      </c>
      <c r="Q62" s="100">
        <v>79464.06</v>
      </c>
      <c r="R62" s="100">
        <v>68770.36</v>
      </c>
      <c r="S62" s="100">
        <v>31183.72</v>
      </c>
      <c r="T62" s="100">
        <v>14067.73</v>
      </c>
      <c r="U62" s="100">
        <v>-1247.03</v>
      </c>
      <c r="V62" s="100">
        <v>-4084.57</v>
      </c>
      <c r="W62" s="100">
        <v>4530.79</v>
      </c>
      <c r="X62" s="102">
        <v>14696.31</v>
      </c>
      <c r="Y62" s="100">
        <v>40567.25</v>
      </c>
      <c r="Z62" s="100">
        <v>22255.39</v>
      </c>
      <c r="AA62" s="68">
        <v>23612.7</v>
      </c>
      <c r="AB62" s="68">
        <v>36570</v>
      </c>
      <c r="AC62" s="68">
        <v>51039.11</v>
      </c>
      <c r="AD62" s="68">
        <v>51688.44</v>
      </c>
      <c r="AE62" s="68">
        <v>16662.25</v>
      </c>
      <c r="AF62" s="68">
        <v>5763.41</v>
      </c>
      <c r="AG62" s="68">
        <v>-2943.83</v>
      </c>
      <c r="AH62" s="68">
        <v>-124.97</v>
      </c>
      <c r="AI62" s="68">
        <v>48127.63</v>
      </c>
      <c r="AJ62" s="102">
        <v>15973.41</v>
      </c>
      <c r="AK62" s="100">
        <f t="shared" si="32"/>
        <v>-20813.580000000002</v>
      </c>
      <c r="AL62" s="100">
        <f t="shared" si="32"/>
        <v>-29322.220000000008</v>
      </c>
      <c r="AM62" s="100">
        <f t="shared" si="32"/>
        <v>-10651.14</v>
      </c>
      <c r="AN62" s="100">
        <f t="shared" si="32"/>
        <v>-12628.120000000003</v>
      </c>
      <c r="AO62" s="100">
        <f t="shared" si="32"/>
        <v>15417.879999999997</v>
      </c>
      <c r="AP62" s="100">
        <f t="shared" si="32"/>
        <v>10341.380000000001</v>
      </c>
      <c r="AQ62" s="100">
        <f t="shared" si="32"/>
        <v>25004.199999999997</v>
      </c>
      <c r="AR62" s="100">
        <f t="shared" si="32"/>
        <v>26923.7</v>
      </c>
      <c r="AS62" s="100">
        <f t="shared" si="32"/>
        <v>12249.96</v>
      </c>
      <c r="AT62" s="100">
        <f t="shared" si="32"/>
        <v>2446.9800000000014</v>
      </c>
      <c r="AU62" s="100">
        <f t="shared" si="33"/>
        <v>-11844.470000000001</v>
      </c>
      <c r="AV62" s="100">
        <f t="shared" si="33"/>
        <v>13399.340000000004</v>
      </c>
      <c r="AW62" s="100">
        <f t="shared" si="33"/>
        <v>18604.100000000002</v>
      </c>
      <c r="AX62" s="100">
        <f t="shared" si="33"/>
        <v>40563.600000000006</v>
      </c>
      <c r="AY62" s="100">
        <f t="shared" si="33"/>
        <v>28424.949999999997</v>
      </c>
      <c r="AZ62" s="100">
        <f t="shared" si="33"/>
        <v>17081.919999999998</v>
      </c>
      <c r="BA62" s="100">
        <f t="shared" si="33"/>
        <v>14521.470000000001</v>
      </c>
      <c r="BB62" s="100">
        <f t="shared" si="33"/>
        <v>8304.32</v>
      </c>
      <c r="BC62" s="100">
        <f t="shared" si="33"/>
        <v>1696.8</v>
      </c>
      <c r="BD62" s="100">
        <f t="shared" si="33"/>
        <v>-3959.6000000000004</v>
      </c>
      <c r="BE62" s="100">
        <f t="shared" si="33"/>
        <v>-43596.84</v>
      </c>
      <c r="BF62" s="103">
        <f t="shared" si="33"/>
        <v>-1277.1000000000004</v>
      </c>
    </row>
    <row r="63" spans="1:58" x14ac:dyDescent="0.25">
      <c r="A63" s="58"/>
      <c r="B63" s="226" t="s">
        <v>42</v>
      </c>
      <c r="C63" s="148">
        <v>25370.63</v>
      </c>
      <c r="D63" s="100">
        <v>91257.81</v>
      </c>
      <c r="E63" s="100">
        <v>27679.89</v>
      </c>
      <c r="F63" s="100">
        <v>30398.97</v>
      </c>
      <c r="G63" s="100">
        <v>56192.23</v>
      </c>
      <c r="H63" s="100">
        <v>11787.98</v>
      </c>
      <c r="I63" s="100">
        <v>8443.18</v>
      </c>
      <c r="J63" s="100">
        <v>-2765.56</v>
      </c>
      <c r="K63" s="100">
        <v>0</v>
      </c>
      <c r="L63" s="100">
        <v>1475.45</v>
      </c>
      <c r="M63" s="100">
        <v>3894.67</v>
      </c>
      <c r="N63" s="101">
        <v>6471</v>
      </c>
      <c r="O63" s="100">
        <v>9028.08</v>
      </c>
      <c r="P63" s="100">
        <v>32872.339999999997</v>
      </c>
      <c r="Q63" s="100">
        <v>52583.06</v>
      </c>
      <c r="R63" s="100">
        <v>48434.63</v>
      </c>
      <c r="S63" s="100">
        <v>59763.58</v>
      </c>
      <c r="T63" s="100">
        <v>67729.460000000006</v>
      </c>
      <c r="U63" s="100">
        <v>22874.17</v>
      </c>
      <c r="V63" s="100">
        <v>7849.64</v>
      </c>
      <c r="W63" s="100">
        <v>-30.55</v>
      </c>
      <c r="X63" s="102">
        <v>1791.62</v>
      </c>
      <c r="Y63" s="100">
        <v>12185.84</v>
      </c>
      <c r="Z63" s="100">
        <v>2498.4299999999998</v>
      </c>
      <c r="AA63" s="68">
        <v>0</v>
      </c>
      <c r="AB63" s="68">
        <v>-12733</v>
      </c>
      <c r="AC63" s="68">
        <v>15219.83</v>
      </c>
      <c r="AD63" s="68">
        <v>-3569.76</v>
      </c>
      <c r="AE63" s="68">
        <v>-8091.59</v>
      </c>
      <c r="AF63" s="68">
        <v>-3550.09</v>
      </c>
      <c r="AG63" s="68">
        <v>-11118.12</v>
      </c>
      <c r="AH63" s="68">
        <v>-8469.2800000000007</v>
      </c>
      <c r="AI63" s="68">
        <v>-4322.01</v>
      </c>
      <c r="AJ63" s="102">
        <v>3857.0499999999997</v>
      </c>
      <c r="AK63" s="100">
        <f t="shared" si="32"/>
        <v>16342.550000000001</v>
      </c>
      <c r="AL63" s="100">
        <f t="shared" si="32"/>
        <v>58385.47</v>
      </c>
      <c r="AM63" s="100">
        <f t="shared" si="32"/>
        <v>-24903.17</v>
      </c>
      <c r="AN63" s="100">
        <f t="shared" si="32"/>
        <v>-18035.659999999996</v>
      </c>
      <c r="AO63" s="100">
        <f t="shared" si="32"/>
        <v>-3571.3499999999985</v>
      </c>
      <c r="AP63" s="100">
        <f t="shared" si="32"/>
        <v>-55941.48000000001</v>
      </c>
      <c r="AQ63" s="100">
        <f t="shared" si="32"/>
        <v>-14430.989999999998</v>
      </c>
      <c r="AR63" s="100">
        <f t="shared" si="32"/>
        <v>-10615.2</v>
      </c>
      <c r="AS63" s="100">
        <f t="shared" si="32"/>
        <v>30.55</v>
      </c>
      <c r="AT63" s="100">
        <f t="shared" si="32"/>
        <v>-316.16999999999985</v>
      </c>
      <c r="AU63" s="100">
        <f t="shared" si="33"/>
        <v>-8291.17</v>
      </c>
      <c r="AV63" s="100">
        <f t="shared" si="33"/>
        <v>3972.57</v>
      </c>
      <c r="AW63" s="100">
        <f t="shared" si="33"/>
        <v>9028.08</v>
      </c>
      <c r="AX63" s="100">
        <f t="shared" si="33"/>
        <v>45605.34</v>
      </c>
      <c r="AY63" s="100">
        <f t="shared" si="33"/>
        <v>37363.229999999996</v>
      </c>
      <c r="AZ63" s="100">
        <f t="shared" si="33"/>
        <v>52004.39</v>
      </c>
      <c r="BA63" s="100">
        <f t="shared" si="33"/>
        <v>67855.17</v>
      </c>
      <c r="BB63" s="100">
        <f t="shared" si="33"/>
        <v>71279.55</v>
      </c>
      <c r="BC63" s="100">
        <f t="shared" si="33"/>
        <v>33992.29</v>
      </c>
      <c r="BD63" s="100">
        <f t="shared" si="33"/>
        <v>16318.920000000002</v>
      </c>
      <c r="BE63" s="100">
        <f t="shared" si="33"/>
        <v>4291.46</v>
      </c>
      <c r="BF63" s="103">
        <f t="shared" si="33"/>
        <v>-2065.4299999999998</v>
      </c>
    </row>
    <row r="64" spans="1:58" ht="14.95" thickBot="1" x14ac:dyDescent="0.3">
      <c r="A64" s="58"/>
      <c r="B64" s="227" t="s">
        <v>43</v>
      </c>
      <c r="C64" s="138">
        <f>SUM(C59:C63)</f>
        <v>2688135.86</v>
      </c>
      <c r="D64" s="104">
        <f>SUM(D59:D63)</f>
        <v>3383732.9499999997</v>
      </c>
      <c r="E64" s="104">
        <f t="shared" ref="E64:BF64" si="34">SUM(E59:E63)</f>
        <v>3669077.6399999997</v>
      </c>
      <c r="F64" s="104">
        <f t="shared" si="34"/>
        <v>3918031.2200000007</v>
      </c>
      <c r="G64" s="104">
        <f t="shared" si="34"/>
        <v>3638326.27</v>
      </c>
      <c r="H64" s="104">
        <f t="shared" si="34"/>
        <v>2835752.39</v>
      </c>
      <c r="I64" s="104">
        <f t="shared" si="34"/>
        <v>2210776.9800000004</v>
      </c>
      <c r="J64" s="104">
        <f t="shared" si="34"/>
        <v>1659449.0099999998</v>
      </c>
      <c r="K64" s="104">
        <f t="shared" si="34"/>
        <v>1450041.03</v>
      </c>
      <c r="L64" s="104">
        <f t="shared" si="34"/>
        <v>1506593.6</v>
      </c>
      <c r="M64" s="104">
        <f t="shared" si="34"/>
        <v>1600855.1199999999</v>
      </c>
      <c r="N64" s="105">
        <f t="shared" si="34"/>
        <v>2022417.45</v>
      </c>
      <c r="O64" s="104">
        <f t="shared" si="34"/>
        <v>2666912.0100000002</v>
      </c>
      <c r="P64" s="104">
        <f t="shared" si="34"/>
        <v>3509582.12</v>
      </c>
      <c r="Q64" s="104">
        <f t="shared" si="34"/>
        <v>3601764.7500000005</v>
      </c>
      <c r="R64" s="104">
        <f t="shared" si="34"/>
        <v>3599518.7199999997</v>
      </c>
      <c r="S64" s="104">
        <f t="shared" si="34"/>
        <v>3632296.59</v>
      </c>
      <c r="T64" s="104">
        <f t="shared" si="34"/>
        <v>3367378.9400000004</v>
      </c>
      <c r="U64" s="104">
        <f t="shared" si="34"/>
        <v>2996329.5300000003</v>
      </c>
      <c r="V64" s="104">
        <f t="shared" si="34"/>
        <v>2796435.69</v>
      </c>
      <c r="W64" s="104">
        <f t="shared" si="34"/>
        <v>2765019.1400000006</v>
      </c>
      <c r="X64" s="106">
        <f t="shared" si="34"/>
        <v>2955567.92</v>
      </c>
      <c r="Y64" s="104">
        <f t="shared" si="34"/>
        <v>3477001.1699999995</v>
      </c>
      <c r="Z64" s="104">
        <f t="shared" si="34"/>
        <v>4027738.4600000004</v>
      </c>
      <c r="AA64" s="104">
        <f t="shared" si="34"/>
        <v>4540017.55</v>
      </c>
      <c r="AB64" s="104">
        <f t="shared" si="34"/>
        <v>5171801</v>
      </c>
      <c r="AC64" s="104">
        <f t="shared" si="34"/>
        <v>5439126.5299999993</v>
      </c>
      <c r="AD64" s="104">
        <f>SUM(AD59:AD63)</f>
        <v>5392204.8600000013</v>
      </c>
      <c r="AE64" s="104">
        <f>SUM(AE59:AE63)</f>
        <v>5079655.9000000004</v>
      </c>
      <c r="AF64" s="104">
        <f t="shared" ref="AF64:AJ64" si="35">SUM(AF59:AF63)</f>
        <v>4553143.84</v>
      </c>
      <c r="AG64" s="104">
        <f t="shared" si="35"/>
        <v>4103327.78</v>
      </c>
      <c r="AH64" s="104">
        <f t="shared" si="35"/>
        <v>3679758.2800000003</v>
      </c>
      <c r="AI64" s="104">
        <f t="shared" si="35"/>
        <v>3046022.95</v>
      </c>
      <c r="AJ64" s="106">
        <f t="shared" si="35"/>
        <v>2540170.0499999896</v>
      </c>
      <c r="AK64" s="104">
        <f t="shared" si="34"/>
        <v>21223.850000000035</v>
      </c>
      <c r="AL64" s="104">
        <f t="shared" si="34"/>
        <v>-125849.17000000027</v>
      </c>
      <c r="AM64" s="104">
        <f t="shared" si="34"/>
        <v>67312.889999999796</v>
      </c>
      <c r="AN64" s="104">
        <f t="shared" si="34"/>
        <v>318512.50000000017</v>
      </c>
      <c r="AO64" s="104">
        <f t="shared" si="34"/>
        <v>6029.679999999993</v>
      </c>
      <c r="AP64" s="104">
        <f t="shared" si="34"/>
        <v>-531626.55000000005</v>
      </c>
      <c r="AQ64" s="104">
        <f t="shared" si="34"/>
        <v>-785552.54999999981</v>
      </c>
      <c r="AR64" s="104">
        <f t="shared" si="34"/>
        <v>-1136986.68</v>
      </c>
      <c r="AS64" s="104">
        <f t="shared" si="34"/>
        <v>-1314978.1100000001</v>
      </c>
      <c r="AT64" s="104">
        <f t="shared" si="34"/>
        <v>-1448974.3199999998</v>
      </c>
      <c r="AU64" s="104">
        <f t="shared" si="34"/>
        <v>-1876146.05</v>
      </c>
      <c r="AV64" s="104">
        <f t="shared" si="34"/>
        <v>-2005321.0099999998</v>
      </c>
      <c r="AW64" s="104">
        <f t="shared" si="34"/>
        <v>-1873105.5399999998</v>
      </c>
      <c r="AX64" s="104">
        <f t="shared" si="34"/>
        <v>-1662218.88</v>
      </c>
      <c r="AY64" s="104">
        <f t="shared" si="34"/>
        <v>-1837361.7799999996</v>
      </c>
      <c r="AZ64" s="104">
        <f t="shared" si="34"/>
        <v>-1792686.1400000006</v>
      </c>
      <c r="BA64" s="104">
        <f t="shared" si="34"/>
        <v>-1447359.3100000003</v>
      </c>
      <c r="BB64" s="104">
        <f t="shared" si="34"/>
        <v>-1185764.8999999997</v>
      </c>
      <c r="BC64" s="104">
        <f t="shared" si="34"/>
        <v>-1106998.25</v>
      </c>
      <c r="BD64" s="104">
        <f t="shared" si="34"/>
        <v>-883322.59</v>
      </c>
      <c r="BE64" s="104">
        <f t="shared" si="34"/>
        <v>-281003.80999999988</v>
      </c>
      <c r="BF64" s="107">
        <f t="shared" si="34"/>
        <v>415397.87000001065</v>
      </c>
    </row>
    <row r="65" spans="1:58" x14ac:dyDescent="0.25">
      <c r="A65" s="58">
        <f>+A58+1</f>
        <v>10</v>
      </c>
      <c r="B65" s="228" t="s">
        <v>76</v>
      </c>
      <c r="C65" s="218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108"/>
      <c r="O65" s="81"/>
      <c r="P65" s="81"/>
      <c r="Q65" s="81"/>
      <c r="R65" s="81"/>
      <c r="S65" s="81"/>
      <c r="T65" s="81"/>
      <c r="U65" s="81"/>
      <c r="V65" s="81"/>
      <c r="W65" s="81"/>
      <c r="X65" s="109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109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79"/>
    </row>
    <row r="66" spans="1:58" x14ac:dyDescent="0.25">
      <c r="A66" s="58"/>
      <c r="B66" s="226" t="s">
        <v>38</v>
      </c>
      <c r="C66" s="70">
        <v>4063077</v>
      </c>
      <c r="D66" s="110">
        <v>2982511</v>
      </c>
      <c r="E66" s="110">
        <v>1593910</v>
      </c>
      <c r="F66" s="110">
        <v>849586</v>
      </c>
      <c r="G66" s="110">
        <v>461718</v>
      </c>
      <c r="H66" s="110">
        <v>422052</v>
      </c>
      <c r="I66" s="110">
        <v>512662</v>
      </c>
      <c r="J66" s="110">
        <v>800802</v>
      </c>
      <c r="K66" s="110">
        <v>2342854</v>
      </c>
      <c r="L66" s="110">
        <v>3677702</v>
      </c>
      <c r="M66" s="110">
        <v>4489794</v>
      </c>
      <c r="N66" s="111">
        <v>4511291</v>
      </c>
      <c r="O66" s="110">
        <v>3427959</v>
      </c>
      <c r="P66" s="68">
        <v>2812323</v>
      </c>
      <c r="Q66" s="68">
        <v>2217225</v>
      </c>
      <c r="R66" s="110">
        <v>798434</v>
      </c>
      <c r="S66" s="68">
        <v>509063</v>
      </c>
      <c r="T66" s="68">
        <v>434888</v>
      </c>
      <c r="U66" s="68">
        <v>506475</v>
      </c>
      <c r="V66" s="68">
        <v>933614</v>
      </c>
      <c r="W66" s="68">
        <v>1970211</v>
      </c>
      <c r="X66" s="69">
        <v>2953953</v>
      </c>
      <c r="Y66" s="70">
        <v>4687997</v>
      </c>
      <c r="Z66" s="68">
        <v>4765198</v>
      </c>
      <c r="AA66" s="68">
        <v>3970179</v>
      </c>
      <c r="AB66" s="68">
        <v>2778897</v>
      </c>
      <c r="AC66" s="68">
        <v>1680905</v>
      </c>
      <c r="AD66" s="68">
        <v>757726</v>
      </c>
      <c r="AE66" s="68">
        <v>512218</v>
      </c>
      <c r="AF66" s="68">
        <v>438203</v>
      </c>
      <c r="AG66" s="68">
        <v>466261</v>
      </c>
      <c r="AH66" s="68">
        <v>660520</v>
      </c>
      <c r="AI66" s="68">
        <v>1737353</v>
      </c>
      <c r="AJ66" s="69">
        <v>3345646</v>
      </c>
      <c r="AK66" s="110">
        <f t="shared" ref="AK66:AZ70" si="36">C66-O66</f>
        <v>635118</v>
      </c>
      <c r="AL66" s="110">
        <f t="shared" si="36"/>
        <v>170188</v>
      </c>
      <c r="AM66" s="89">
        <f t="shared" si="36"/>
        <v>-623315</v>
      </c>
      <c r="AN66" s="110">
        <f t="shared" si="36"/>
        <v>51152</v>
      </c>
      <c r="AO66" s="89">
        <f t="shared" si="36"/>
        <v>-47345</v>
      </c>
      <c r="AP66" s="89">
        <f t="shared" si="36"/>
        <v>-12836</v>
      </c>
      <c r="AQ66" s="89">
        <f t="shared" si="36"/>
        <v>6187</v>
      </c>
      <c r="AR66" s="89">
        <f t="shared" si="36"/>
        <v>-132812</v>
      </c>
      <c r="AS66" s="89">
        <f t="shared" si="36"/>
        <v>372643</v>
      </c>
      <c r="AT66" s="89">
        <f t="shared" si="36"/>
        <v>723749</v>
      </c>
      <c r="AU66" s="89">
        <f t="shared" si="36"/>
        <v>-198203</v>
      </c>
      <c r="AV66" s="89">
        <f t="shared" si="36"/>
        <v>-253907</v>
      </c>
      <c r="AW66" s="89">
        <f t="shared" si="36"/>
        <v>-542220</v>
      </c>
      <c r="AX66" s="89">
        <f t="shared" si="36"/>
        <v>33426</v>
      </c>
      <c r="AY66" s="89">
        <f t="shared" si="36"/>
        <v>536320</v>
      </c>
      <c r="AZ66" s="89">
        <f t="shared" si="36"/>
        <v>40708</v>
      </c>
      <c r="BA66" s="89">
        <f t="shared" ref="AU66:BF70" si="37">S66-AE66</f>
        <v>-3155</v>
      </c>
      <c r="BB66" s="89">
        <f t="shared" si="37"/>
        <v>-3315</v>
      </c>
      <c r="BC66" s="89">
        <f t="shared" si="37"/>
        <v>40214</v>
      </c>
      <c r="BD66" s="89">
        <f t="shared" si="37"/>
        <v>273094</v>
      </c>
      <c r="BE66" s="89">
        <f t="shared" si="37"/>
        <v>232858</v>
      </c>
      <c r="BF66" s="71">
        <f t="shared" si="37"/>
        <v>-391693</v>
      </c>
    </row>
    <row r="67" spans="1:58" x14ac:dyDescent="0.25">
      <c r="A67" s="58"/>
      <c r="B67" s="226" t="s">
        <v>39</v>
      </c>
      <c r="C67" s="70">
        <v>902116</v>
      </c>
      <c r="D67" s="110">
        <v>683649</v>
      </c>
      <c r="E67" s="110">
        <v>367064</v>
      </c>
      <c r="F67" s="110">
        <v>196904</v>
      </c>
      <c r="G67" s="110">
        <v>97786</v>
      </c>
      <c r="H67" s="110">
        <v>90192</v>
      </c>
      <c r="I67" s="110">
        <v>82594</v>
      </c>
      <c r="J67" s="110">
        <v>126217</v>
      </c>
      <c r="K67" s="110">
        <v>388180</v>
      </c>
      <c r="L67" s="110">
        <v>630173</v>
      </c>
      <c r="M67" s="110">
        <v>778821</v>
      </c>
      <c r="N67" s="111">
        <v>837546</v>
      </c>
      <c r="O67" s="110">
        <v>673234</v>
      </c>
      <c r="P67" s="68">
        <v>543078</v>
      </c>
      <c r="Q67" s="68">
        <v>456433</v>
      </c>
      <c r="R67" s="110">
        <v>160676</v>
      </c>
      <c r="S67" s="68">
        <v>95592</v>
      </c>
      <c r="T67" s="68">
        <v>83865</v>
      </c>
      <c r="U67" s="68">
        <v>83688</v>
      </c>
      <c r="V67" s="68">
        <v>163291</v>
      </c>
      <c r="W67" s="68">
        <v>346688</v>
      </c>
      <c r="X67" s="69">
        <v>512700</v>
      </c>
      <c r="Y67" s="70">
        <v>849636</v>
      </c>
      <c r="Z67" s="68">
        <v>893308</v>
      </c>
      <c r="AA67" s="68">
        <v>795900</v>
      </c>
      <c r="AB67" s="68">
        <v>563186</v>
      </c>
      <c r="AC67" s="68">
        <v>351581</v>
      </c>
      <c r="AD67" s="68">
        <v>153541</v>
      </c>
      <c r="AE67" s="68">
        <v>100621</v>
      </c>
      <c r="AF67" s="68">
        <v>85900</v>
      </c>
      <c r="AG67" s="68">
        <v>89472</v>
      </c>
      <c r="AH67" s="68">
        <v>123801</v>
      </c>
      <c r="AI67" s="68">
        <v>320404</v>
      </c>
      <c r="AJ67" s="69">
        <v>596995</v>
      </c>
      <c r="AK67" s="110">
        <f t="shared" si="36"/>
        <v>228882</v>
      </c>
      <c r="AL67" s="110">
        <f t="shared" si="36"/>
        <v>140571</v>
      </c>
      <c r="AM67" s="89">
        <f t="shared" si="36"/>
        <v>-89369</v>
      </c>
      <c r="AN67" s="110">
        <f t="shared" si="36"/>
        <v>36228</v>
      </c>
      <c r="AO67" s="89">
        <f t="shared" si="36"/>
        <v>2194</v>
      </c>
      <c r="AP67" s="89">
        <f t="shared" si="36"/>
        <v>6327</v>
      </c>
      <c r="AQ67" s="89">
        <f t="shared" si="36"/>
        <v>-1094</v>
      </c>
      <c r="AR67" s="89">
        <f t="shared" si="36"/>
        <v>-37074</v>
      </c>
      <c r="AS67" s="89">
        <f t="shared" si="36"/>
        <v>41492</v>
      </c>
      <c r="AT67" s="89">
        <f t="shared" si="36"/>
        <v>117473</v>
      </c>
      <c r="AU67" s="89">
        <f t="shared" si="37"/>
        <v>-70815</v>
      </c>
      <c r="AV67" s="89">
        <f t="shared" si="37"/>
        <v>-55762</v>
      </c>
      <c r="AW67" s="89">
        <f t="shared" si="37"/>
        <v>-122666</v>
      </c>
      <c r="AX67" s="89">
        <f t="shared" si="37"/>
        <v>-20108</v>
      </c>
      <c r="AY67" s="89">
        <f t="shared" si="37"/>
        <v>104852</v>
      </c>
      <c r="AZ67" s="89">
        <f t="shared" si="37"/>
        <v>7135</v>
      </c>
      <c r="BA67" s="89">
        <f t="shared" si="37"/>
        <v>-5029</v>
      </c>
      <c r="BB67" s="89">
        <f t="shared" si="37"/>
        <v>-2035</v>
      </c>
      <c r="BC67" s="89">
        <f t="shared" si="37"/>
        <v>-5784</v>
      </c>
      <c r="BD67" s="89">
        <f t="shared" si="37"/>
        <v>39490</v>
      </c>
      <c r="BE67" s="89">
        <f t="shared" si="37"/>
        <v>26284</v>
      </c>
      <c r="BF67" s="71">
        <f t="shared" si="37"/>
        <v>-84295</v>
      </c>
    </row>
    <row r="68" spans="1:58" x14ac:dyDescent="0.25">
      <c r="A68" s="58"/>
      <c r="B68" s="226" t="s">
        <v>40</v>
      </c>
      <c r="C68" s="70">
        <v>1650686</v>
      </c>
      <c r="D68" s="110">
        <v>1170432</v>
      </c>
      <c r="E68" s="110">
        <v>638798</v>
      </c>
      <c r="F68" s="110">
        <v>363802</v>
      </c>
      <c r="G68" s="110">
        <v>228634</v>
      </c>
      <c r="H68" s="110">
        <v>226140</v>
      </c>
      <c r="I68" s="110">
        <v>250109</v>
      </c>
      <c r="J68" s="110">
        <v>339209</v>
      </c>
      <c r="K68" s="110">
        <v>856640</v>
      </c>
      <c r="L68" s="110">
        <v>1432060</v>
      </c>
      <c r="M68" s="110">
        <v>1770536</v>
      </c>
      <c r="N68" s="111">
        <v>1752437</v>
      </c>
      <c r="O68" s="110">
        <v>1351669</v>
      </c>
      <c r="P68" s="68">
        <v>991941</v>
      </c>
      <c r="Q68" s="68">
        <v>705390</v>
      </c>
      <c r="R68" s="110">
        <v>263157</v>
      </c>
      <c r="S68" s="68">
        <v>198549</v>
      </c>
      <c r="T68" s="68">
        <v>184544</v>
      </c>
      <c r="U68" s="68">
        <v>218949</v>
      </c>
      <c r="V68" s="68">
        <v>333005</v>
      </c>
      <c r="W68" s="68">
        <v>692675</v>
      </c>
      <c r="X68" s="69">
        <v>1068728</v>
      </c>
      <c r="Y68" s="70">
        <v>1783600</v>
      </c>
      <c r="Z68" s="68">
        <v>2126392</v>
      </c>
      <c r="AA68" s="68">
        <v>1327835</v>
      </c>
      <c r="AB68" s="68">
        <v>1044016</v>
      </c>
      <c r="AC68" s="68">
        <v>592273</v>
      </c>
      <c r="AD68" s="68">
        <v>291054</v>
      </c>
      <c r="AE68" s="68">
        <v>225827</v>
      </c>
      <c r="AF68" s="68">
        <v>199783</v>
      </c>
      <c r="AG68" s="68">
        <v>218179</v>
      </c>
      <c r="AH68" s="68">
        <v>276152</v>
      </c>
      <c r="AI68" s="68">
        <v>620444</v>
      </c>
      <c r="AJ68" s="69">
        <v>1255296</v>
      </c>
      <c r="AK68" s="110">
        <f t="shared" si="36"/>
        <v>299017</v>
      </c>
      <c r="AL68" s="110">
        <f t="shared" si="36"/>
        <v>178491</v>
      </c>
      <c r="AM68" s="89">
        <f t="shared" si="36"/>
        <v>-66592</v>
      </c>
      <c r="AN68" s="110">
        <f t="shared" si="36"/>
        <v>100645</v>
      </c>
      <c r="AO68" s="89">
        <f t="shared" si="36"/>
        <v>30085</v>
      </c>
      <c r="AP68" s="89">
        <f t="shared" si="36"/>
        <v>41596</v>
      </c>
      <c r="AQ68" s="89">
        <f t="shared" si="36"/>
        <v>31160</v>
      </c>
      <c r="AR68" s="89">
        <f t="shared" si="36"/>
        <v>6204</v>
      </c>
      <c r="AS68" s="89">
        <f t="shared" si="36"/>
        <v>163965</v>
      </c>
      <c r="AT68" s="89">
        <f t="shared" si="36"/>
        <v>363332</v>
      </c>
      <c r="AU68" s="89">
        <f t="shared" si="37"/>
        <v>-13064</v>
      </c>
      <c r="AV68" s="89">
        <f t="shared" si="37"/>
        <v>-373955</v>
      </c>
      <c r="AW68" s="89">
        <f t="shared" si="37"/>
        <v>23834</v>
      </c>
      <c r="AX68" s="89">
        <f t="shared" si="37"/>
        <v>-52075</v>
      </c>
      <c r="AY68" s="89">
        <f t="shared" si="37"/>
        <v>113117</v>
      </c>
      <c r="AZ68" s="89">
        <f t="shared" si="37"/>
        <v>-27897</v>
      </c>
      <c r="BA68" s="89">
        <f t="shared" si="37"/>
        <v>-27278</v>
      </c>
      <c r="BB68" s="89">
        <f t="shared" si="37"/>
        <v>-15239</v>
      </c>
      <c r="BC68" s="89">
        <f t="shared" si="37"/>
        <v>770</v>
      </c>
      <c r="BD68" s="89">
        <f t="shared" si="37"/>
        <v>56853</v>
      </c>
      <c r="BE68" s="89">
        <f t="shared" si="37"/>
        <v>72231</v>
      </c>
      <c r="BF68" s="71">
        <f t="shared" si="37"/>
        <v>-186568</v>
      </c>
    </row>
    <row r="69" spans="1:58" x14ac:dyDescent="0.25">
      <c r="A69" s="58"/>
      <c r="B69" s="226" t="s">
        <v>41</v>
      </c>
      <c r="C69" s="70">
        <v>1779163</v>
      </c>
      <c r="D69" s="110">
        <v>1241611</v>
      </c>
      <c r="E69" s="110">
        <v>798131</v>
      </c>
      <c r="F69" s="110">
        <v>445501</v>
      </c>
      <c r="G69" s="110">
        <v>318975</v>
      </c>
      <c r="H69" s="110">
        <v>303001</v>
      </c>
      <c r="I69" s="110">
        <v>369603</v>
      </c>
      <c r="J69" s="110">
        <v>583404</v>
      </c>
      <c r="K69" s="110">
        <v>1160790</v>
      </c>
      <c r="L69" s="110">
        <v>1730803</v>
      </c>
      <c r="M69" s="110">
        <v>1942318</v>
      </c>
      <c r="N69" s="111">
        <v>1845862</v>
      </c>
      <c r="O69" s="110">
        <v>1482502</v>
      </c>
      <c r="P69" s="68">
        <v>1151273</v>
      </c>
      <c r="Q69" s="68">
        <v>782882</v>
      </c>
      <c r="R69" s="110">
        <v>333302</v>
      </c>
      <c r="S69" s="68">
        <v>271106</v>
      </c>
      <c r="T69" s="68">
        <v>253880</v>
      </c>
      <c r="U69" s="68">
        <v>342078</v>
      </c>
      <c r="V69" s="68">
        <v>570101</v>
      </c>
      <c r="W69" s="68">
        <v>986796</v>
      </c>
      <c r="X69" s="69">
        <v>1393995</v>
      </c>
      <c r="Y69" s="70">
        <v>2016103</v>
      </c>
      <c r="Z69" s="68">
        <v>2005744</v>
      </c>
      <c r="AA69" s="68">
        <v>1705154</v>
      </c>
      <c r="AB69" s="68">
        <v>1168693</v>
      </c>
      <c r="AC69" s="68">
        <v>713805</v>
      </c>
      <c r="AD69" s="68">
        <v>406536</v>
      </c>
      <c r="AE69" s="68">
        <v>316932</v>
      </c>
      <c r="AF69" s="68">
        <v>292845</v>
      </c>
      <c r="AG69" s="68">
        <v>338282</v>
      </c>
      <c r="AH69" s="68">
        <v>499310</v>
      </c>
      <c r="AI69" s="68">
        <v>819111</v>
      </c>
      <c r="AJ69" s="69">
        <v>1697279</v>
      </c>
      <c r="AK69" s="110">
        <f t="shared" si="36"/>
        <v>296661</v>
      </c>
      <c r="AL69" s="110">
        <f t="shared" si="36"/>
        <v>90338</v>
      </c>
      <c r="AM69" s="89">
        <f t="shared" si="36"/>
        <v>15249</v>
      </c>
      <c r="AN69" s="110">
        <f t="shared" si="36"/>
        <v>112199</v>
      </c>
      <c r="AO69" s="89">
        <f t="shared" si="36"/>
        <v>47869</v>
      </c>
      <c r="AP69" s="89">
        <f t="shared" si="36"/>
        <v>49121</v>
      </c>
      <c r="AQ69" s="89">
        <f t="shared" si="36"/>
        <v>27525</v>
      </c>
      <c r="AR69" s="89">
        <f t="shared" si="36"/>
        <v>13303</v>
      </c>
      <c r="AS69" s="89">
        <f t="shared" si="36"/>
        <v>173994</v>
      </c>
      <c r="AT69" s="89">
        <f t="shared" si="36"/>
        <v>336808</v>
      </c>
      <c r="AU69" s="89">
        <f t="shared" si="37"/>
        <v>-73785</v>
      </c>
      <c r="AV69" s="89">
        <f t="shared" si="37"/>
        <v>-159882</v>
      </c>
      <c r="AW69" s="89">
        <f t="shared" si="37"/>
        <v>-222652</v>
      </c>
      <c r="AX69" s="89">
        <f t="shared" si="37"/>
        <v>-17420</v>
      </c>
      <c r="AY69" s="89">
        <f t="shared" si="37"/>
        <v>69077</v>
      </c>
      <c r="AZ69" s="89">
        <f t="shared" si="37"/>
        <v>-73234</v>
      </c>
      <c r="BA69" s="89">
        <f t="shared" si="37"/>
        <v>-45826</v>
      </c>
      <c r="BB69" s="89">
        <f t="shared" si="37"/>
        <v>-38965</v>
      </c>
      <c r="BC69" s="89">
        <f t="shared" si="37"/>
        <v>3796</v>
      </c>
      <c r="BD69" s="89">
        <f t="shared" si="37"/>
        <v>70791</v>
      </c>
      <c r="BE69" s="89">
        <f t="shared" si="37"/>
        <v>167685</v>
      </c>
      <c r="BF69" s="71">
        <f t="shared" si="37"/>
        <v>-303284</v>
      </c>
    </row>
    <row r="70" spans="1:58" x14ac:dyDescent="0.25">
      <c r="A70" s="58"/>
      <c r="B70" s="226" t="s">
        <v>42</v>
      </c>
      <c r="C70" s="70">
        <v>5337557</v>
      </c>
      <c r="D70" s="110">
        <v>4488615</v>
      </c>
      <c r="E70" s="110">
        <v>3605237</v>
      </c>
      <c r="F70" s="110">
        <v>3082435</v>
      </c>
      <c r="G70" s="110">
        <v>3157011</v>
      </c>
      <c r="H70" s="110">
        <v>3054428</v>
      </c>
      <c r="I70" s="110">
        <v>3052256</v>
      </c>
      <c r="J70" s="110">
        <v>3825607</v>
      </c>
      <c r="K70" s="110">
        <v>4651832</v>
      </c>
      <c r="L70" s="110">
        <v>5162497</v>
      </c>
      <c r="M70" s="110">
        <v>5262411</v>
      </c>
      <c r="N70" s="111">
        <v>4975602</v>
      </c>
      <c r="O70" s="110">
        <v>4749482</v>
      </c>
      <c r="P70" s="68">
        <v>4098080</v>
      </c>
      <c r="Q70" s="68">
        <v>3670079</v>
      </c>
      <c r="R70" s="110">
        <v>2197545</v>
      </c>
      <c r="S70" s="68">
        <v>2831047</v>
      </c>
      <c r="T70" s="68">
        <v>2941839.8</v>
      </c>
      <c r="U70" s="68">
        <v>2938736.2</v>
      </c>
      <c r="V70" s="68">
        <v>3820726</v>
      </c>
      <c r="W70" s="68">
        <v>4407255.0999999996</v>
      </c>
      <c r="X70" s="69">
        <v>4819539</v>
      </c>
      <c r="Y70" s="70">
        <v>5253880</v>
      </c>
      <c r="Z70" s="68">
        <v>4989674</v>
      </c>
      <c r="AA70" s="68">
        <v>5143718</v>
      </c>
      <c r="AB70" s="68">
        <v>4232106</v>
      </c>
      <c r="AC70" s="68">
        <v>3626520</v>
      </c>
      <c r="AD70" s="68">
        <v>3058421</v>
      </c>
      <c r="AE70" s="68">
        <v>2931162</v>
      </c>
      <c r="AF70" s="68">
        <v>3080326</v>
      </c>
      <c r="AG70" s="68">
        <v>3218894</v>
      </c>
      <c r="AH70" s="68">
        <v>3541853</v>
      </c>
      <c r="AI70" s="68">
        <v>4468897</v>
      </c>
      <c r="AJ70" s="69">
        <v>5056373</v>
      </c>
      <c r="AK70" s="110">
        <f t="shared" si="36"/>
        <v>588075</v>
      </c>
      <c r="AL70" s="110">
        <f t="shared" si="36"/>
        <v>390535</v>
      </c>
      <c r="AM70" s="89">
        <f t="shared" si="36"/>
        <v>-64842</v>
      </c>
      <c r="AN70" s="110">
        <f t="shared" si="36"/>
        <v>884890</v>
      </c>
      <c r="AO70" s="89">
        <f t="shared" si="36"/>
        <v>325964</v>
      </c>
      <c r="AP70" s="89">
        <f t="shared" si="36"/>
        <v>112588.20000000019</v>
      </c>
      <c r="AQ70" s="89">
        <f t="shared" si="36"/>
        <v>113519.79999999981</v>
      </c>
      <c r="AR70" s="89">
        <f t="shared" si="36"/>
        <v>4881</v>
      </c>
      <c r="AS70" s="89">
        <f t="shared" si="36"/>
        <v>244576.90000000037</v>
      </c>
      <c r="AT70" s="89">
        <f t="shared" si="36"/>
        <v>342958</v>
      </c>
      <c r="AU70" s="89">
        <f t="shared" si="37"/>
        <v>8531</v>
      </c>
      <c r="AV70" s="89">
        <f t="shared" si="37"/>
        <v>-14072</v>
      </c>
      <c r="AW70" s="89">
        <f t="shared" si="37"/>
        <v>-394236</v>
      </c>
      <c r="AX70" s="89">
        <f t="shared" si="37"/>
        <v>-134026</v>
      </c>
      <c r="AY70" s="89">
        <f t="shared" si="37"/>
        <v>43559</v>
      </c>
      <c r="AZ70" s="89">
        <f t="shared" si="37"/>
        <v>-860876</v>
      </c>
      <c r="BA70" s="89">
        <f t="shared" si="37"/>
        <v>-100115</v>
      </c>
      <c r="BB70" s="89">
        <f t="shared" si="37"/>
        <v>-138486.20000000019</v>
      </c>
      <c r="BC70" s="89">
        <f t="shared" si="37"/>
        <v>-280157.79999999981</v>
      </c>
      <c r="BD70" s="89">
        <f t="shared" si="37"/>
        <v>278873</v>
      </c>
      <c r="BE70" s="89">
        <f t="shared" si="37"/>
        <v>-61641.900000000373</v>
      </c>
      <c r="BF70" s="71">
        <f t="shared" si="37"/>
        <v>-236834</v>
      </c>
    </row>
    <row r="71" spans="1:58" x14ac:dyDescent="0.25">
      <c r="A71" s="58"/>
      <c r="B71" s="226" t="s">
        <v>43</v>
      </c>
      <c r="C71" s="219">
        <f>SUM(C66:C70)</f>
        <v>13732599</v>
      </c>
      <c r="D71" s="110">
        <f>SUM(D66:D70)</f>
        <v>10566818</v>
      </c>
      <c r="E71" s="110">
        <f t="shared" ref="E71:BF71" si="38">SUM(E66:E70)</f>
        <v>7003140</v>
      </c>
      <c r="F71" s="110">
        <f t="shared" si="38"/>
        <v>4938228</v>
      </c>
      <c r="G71" s="110">
        <f t="shared" si="38"/>
        <v>4264124</v>
      </c>
      <c r="H71" s="110">
        <f t="shared" si="38"/>
        <v>4095813</v>
      </c>
      <c r="I71" s="110">
        <f t="shared" si="38"/>
        <v>4267224</v>
      </c>
      <c r="J71" s="110">
        <f t="shared" si="38"/>
        <v>5675239</v>
      </c>
      <c r="K71" s="110">
        <f t="shared" si="38"/>
        <v>9400296</v>
      </c>
      <c r="L71" s="110">
        <f t="shared" si="38"/>
        <v>12633235</v>
      </c>
      <c r="M71" s="110">
        <f t="shared" si="38"/>
        <v>14243880</v>
      </c>
      <c r="N71" s="111">
        <f t="shared" si="38"/>
        <v>13922738</v>
      </c>
      <c r="O71" s="110">
        <f t="shared" si="38"/>
        <v>11684846</v>
      </c>
      <c r="P71" s="110">
        <f t="shared" si="38"/>
        <v>9596695</v>
      </c>
      <c r="Q71" s="110">
        <f t="shared" si="38"/>
        <v>7832009</v>
      </c>
      <c r="R71" s="110">
        <f t="shared" si="38"/>
        <v>3753114</v>
      </c>
      <c r="S71" s="110">
        <f t="shared" si="38"/>
        <v>3905357</v>
      </c>
      <c r="T71" s="110">
        <f t="shared" si="38"/>
        <v>3899016.8</v>
      </c>
      <c r="U71" s="110">
        <f t="shared" si="38"/>
        <v>4089926.2</v>
      </c>
      <c r="V71" s="110">
        <f t="shared" si="38"/>
        <v>5820737</v>
      </c>
      <c r="W71" s="110">
        <f t="shared" si="38"/>
        <v>8403625.0999999996</v>
      </c>
      <c r="X71" s="112">
        <f t="shared" si="38"/>
        <v>10748915</v>
      </c>
      <c r="Y71" s="110">
        <f t="shared" si="38"/>
        <v>14591216</v>
      </c>
      <c r="Z71" s="110">
        <f t="shared" si="38"/>
        <v>14780316</v>
      </c>
      <c r="AA71" s="110">
        <f t="shared" si="38"/>
        <v>12942786</v>
      </c>
      <c r="AB71" s="110">
        <f t="shared" si="38"/>
        <v>9786898</v>
      </c>
      <c r="AC71" s="110">
        <f t="shared" si="38"/>
        <v>6965084</v>
      </c>
      <c r="AD71" s="110">
        <f t="shared" si="38"/>
        <v>4667278</v>
      </c>
      <c r="AE71" s="110">
        <f t="shared" si="38"/>
        <v>4086760</v>
      </c>
      <c r="AF71" s="110">
        <f t="shared" si="38"/>
        <v>4097057</v>
      </c>
      <c r="AG71" s="110">
        <f t="shared" si="38"/>
        <v>4331088</v>
      </c>
      <c r="AH71" s="110">
        <f t="shared" si="38"/>
        <v>5101636</v>
      </c>
      <c r="AI71" s="110">
        <f t="shared" si="38"/>
        <v>7966209</v>
      </c>
      <c r="AJ71" s="112">
        <f t="shared" si="38"/>
        <v>11951589</v>
      </c>
      <c r="AK71" s="110">
        <f t="shared" si="38"/>
        <v>2047753</v>
      </c>
      <c r="AL71" s="110">
        <f t="shared" si="38"/>
        <v>970123</v>
      </c>
      <c r="AM71" s="89">
        <f t="shared" si="38"/>
        <v>-828869</v>
      </c>
      <c r="AN71" s="110">
        <f t="shared" si="38"/>
        <v>1185114</v>
      </c>
      <c r="AO71" s="89">
        <f t="shared" si="38"/>
        <v>358767</v>
      </c>
      <c r="AP71" s="89">
        <f t="shared" si="38"/>
        <v>196796.20000000019</v>
      </c>
      <c r="AQ71" s="89">
        <f t="shared" si="38"/>
        <v>177297.79999999981</v>
      </c>
      <c r="AR71" s="89">
        <f t="shared" si="38"/>
        <v>-145498</v>
      </c>
      <c r="AS71" s="89">
        <f t="shared" si="38"/>
        <v>996670.90000000037</v>
      </c>
      <c r="AT71" s="89">
        <f t="shared" si="38"/>
        <v>1884320</v>
      </c>
      <c r="AU71" s="89">
        <f t="shared" si="38"/>
        <v>-347336</v>
      </c>
      <c r="AV71" s="89">
        <f t="shared" si="38"/>
        <v>-857578</v>
      </c>
      <c r="AW71" s="89">
        <f t="shared" si="38"/>
        <v>-1257940</v>
      </c>
      <c r="AX71" s="89">
        <f t="shared" si="38"/>
        <v>-190203</v>
      </c>
      <c r="AY71" s="89">
        <f t="shared" si="38"/>
        <v>866925</v>
      </c>
      <c r="AZ71" s="89">
        <f t="shared" si="38"/>
        <v>-914164</v>
      </c>
      <c r="BA71" s="89">
        <f t="shared" si="38"/>
        <v>-181403</v>
      </c>
      <c r="BB71" s="89">
        <f t="shared" si="38"/>
        <v>-198040.20000000019</v>
      </c>
      <c r="BC71" s="89">
        <f t="shared" si="38"/>
        <v>-241161.79999999981</v>
      </c>
      <c r="BD71" s="89">
        <f t="shared" si="38"/>
        <v>719101</v>
      </c>
      <c r="BE71" s="89">
        <f t="shared" si="38"/>
        <v>437416.09999999963</v>
      </c>
      <c r="BF71" s="71">
        <f t="shared" si="38"/>
        <v>-1202674</v>
      </c>
    </row>
    <row r="72" spans="1:58" x14ac:dyDescent="0.25">
      <c r="A72" s="58">
        <f>+A65+1</f>
        <v>11</v>
      </c>
      <c r="B72" s="229" t="s">
        <v>77</v>
      </c>
      <c r="C72" s="220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4"/>
      <c r="O72" s="113"/>
      <c r="P72" s="113"/>
      <c r="Q72" s="113"/>
      <c r="R72" s="113"/>
      <c r="S72" s="113"/>
      <c r="T72" s="113"/>
      <c r="U72" s="113"/>
      <c r="V72" s="113"/>
      <c r="W72" s="113"/>
      <c r="X72" s="115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5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6"/>
    </row>
    <row r="73" spans="1:58" x14ac:dyDescent="0.25">
      <c r="A73" s="58"/>
      <c r="B73" s="226" t="s">
        <v>38</v>
      </c>
      <c r="C73" s="135">
        <v>5934041.3400000017</v>
      </c>
      <c r="D73" s="117">
        <v>4446849.1900000004</v>
      </c>
      <c r="E73" s="117">
        <v>2356538.0599999996</v>
      </c>
      <c r="F73" s="117">
        <v>1253043.2300000002</v>
      </c>
      <c r="G73" s="117">
        <v>816767.75</v>
      </c>
      <c r="H73" s="117">
        <v>773199.4</v>
      </c>
      <c r="I73" s="117">
        <v>853691.25000000012</v>
      </c>
      <c r="J73" s="117">
        <v>1094695.3700000003</v>
      </c>
      <c r="K73" s="117">
        <v>2953214.93</v>
      </c>
      <c r="L73" s="117">
        <v>5235385.8000000017</v>
      </c>
      <c r="M73" s="117">
        <v>6474770.4299999997</v>
      </c>
      <c r="N73" s="118">
        <v>6343201.0199999996</v>
      </c>
      <c r="O73" s="117">
        <v>4756563.13</v>
      </c>
      <c r="P73" s="117">
        <v>3966145.63</v>
      </c>
      <c r="Q73" s="117">
        <v>2927731.2800000003</v>
      </c>
      <c r="R73" s="117">
        <v>1141837</v>
      </c>
      <c r="S73" s="117">
        <v>852129.75999999989</v>
      </c>
      <c r="T73" s="68">
        <v>774276.26</v>
      </c>
      <c r="U73" s="68">
        <v>850935.16</v>
      </c>
      <c r="V73" s="68">
        <v>1280645.96</v>
      </c>
      <c r="W73" s="68">
        <v>2704619.32</v>
      </c>
      <c r="X73" s="69">
        <v>4544940.2199999988</v>
      </c>
      <c r="Y73" s="70">
        <v>6917516.6900000004</v>
      </c>
      <c r="Z73" s="68">
        <v>6891205.330000001</v>
      </c>
      <c r="AA73" s="68">
        <v>5797356.1000000006</v>
      </c>
      <c r="AB73" s="68">
        <v>4163152.7799999993</v>
      </c>
      <c r="AC73" s="68">
        <v>2484203.19</v>
      </c>
      <c r="AD73" s="68">
        <v>1228033.2400000002</v>
      </c>
      <c r="AE73" s="68">
        <v>959886.27</v>
      </c>
      <c r="AF73" s="68">
        <v>867865.10999999987</v>
      </c>
      <c r="AG73" s="68">
        <v>941641.6</v>
      </c>
      <c r="AH73" s="68">
        <v>1261622.29</v>
      </c>
      <c r="AI73" s="68">
        <v>2982988.5</v>
      </c>
      <c r="AJ73" s="69">
        <v>5896970.8399999989</v>
      </c>
      <c r="AK73" s="100">
        <f t="shared" ref="AK73:AZ77" si="39">C73-O73</f>
        <v>1177478.2100000018</v>
      </c>
      <c r="AL73" s="100">
        <f t="shared" si="39"/>
        <v>480703.56000000052</v>
      </c>
      <c r="AM73" s="100">
        <f t="shared" si="39"/>
        <v>-571193.22000000067</v>
      </c>
      <c r="AN73" s="100">
        <f t="shared" si="39"/>
        <v>111206.23000000021</v>
      </c>
      <c r="AO73" s="100">
        <f t="shared" si="39"/>
        <v>-35362.009999999893</v>
      </c>
      <c r="AP73" s="100">
        <f t="shared" si="39"/>
        <v>-1076.859999999986</v>
      </c>
      <c r="AQ73" s="100">
        <f t="shared" si="39"/>
        <v>2756.0900000000838</v>
      </c>
      <c r="AR73" s="100">
        <f t="shared" si="39"/>
        <v>-185950.58999999962</v>
      </c>
      <c r="AS73" s="100">
        <f t="shared" si="39"/>
        <v>248595.61000000034</v>
      </c>
      <c r="AT73" s="100">
        <f t="shared" si="39"/>
        <v>690445.58000000287</v>
      </c>
      <c r="AU73" s="100">
        <f t="shared" si="39"/>
        <v>-442746.26000000071</v>
      </c>
      <c r="AV73" s="100">
        <f t="shared" si="39"/>
        <v>-548004.31000000145</v>
      </c>
      <c r="AW73" s="100">
        <f t="shared" si="39"/>
        <v>-1040792.9700000007</v>
      </c>
      <c r="AX73" s="100">
        <f t="shared" si="39"/>
        <v>-197007.14999999944</v>
      </c>
      <c r="AY73" s="100">
        <f t="shared" si="39"/>
        <v>443528.09000000032</v>
      </c>
      <c r="AZ73" s="100">
        <f t="shared" si="39"/>
        <v>-86196.240000000224</v>
      </c>
      <c r="BA73" s="100">
        <f t="shared" ref="AU73:BF77" si="40">S73-AE73</f>
        <v>-107756.51000000013</v>
      </c>
      <c r="BB73" s="100">
        <f t="shared" si="40"/>
        <v>-93588.84999999986</v>
      </c>
      <c r="BC73" s="100">
        <f t="shared" si="40"/>
        <v>-90706.439999999944</v>
      </c>
      <c r="BD73" s="100">
        <f t="shared" si="40"/>
        <v>19023.669999999925</v>
      </c>
      <c r="BE73" s="100">
        <f t="shared" si="40"/>
        <v>-278369.18000000017</v>
      </c>
      <c r="BF73" s="103">
        <f t="shared" si="40"/>
        <v>-1352030.62</v>
      </c>
    </row>
    <row r="74" spans="1:58" x14ac:dyDescent="0.25">
      <c r="A74" s="58"/>
      <c r="B74" s="226" t="s">
        <v>39</v>
      </c>
      <c r="C74" s="135">
        <v>996494.21</v>
      </c>
      <c r="D74" s="117">
        <v>770813.80999999982</v>
      </c>
      <c r="E74" s="117">
        <v>416480.91</v>
      </c>
      <c r="F74" s="117">
        <v>221414.55</v>
      </c>
      <c r="G74" s="117">
        <v>135238.40000000002</v>
      </c>
      <c r="H74" s="117">
        <v>129206.03</v>
      </c>
      <c r="I74" s="117">
        <v>109116.66</v>
      </c>
      <c r="J74" s="117">
        <v>134966.23000000001</v>
      </c>
      <c r="K74" s="117">
        <v>368024.75</v>
      </c>
      <c r="L74" s="117">
        <v>677167.31000000017</v>
      </c>
      <c r="M74" s="117">
        <v>847424.8600000001</v>
      </c>
      <c r="N74" s="118">
        <v>891186.05000000016</v>
      </c>
      <c r="O74" s="117">
        <v>704363.83000000007</v>
      </c>
      <c r="P74" s="117">
        <v>578539.85</v>
      </c>
      <c r="Q74" s="117">
        <v>459014.40999999992</v>
      </c>
      <c r="R74" s="117">
        <v>175543</v>
      </c>
      <c r="S74" s="68">
        <v>125597.31</v>
      </c>
      <c r="T74" s="68">
        <v>117719.09999999998</v>
      </c>
      <c r="U74" s="68">
        <v>114387.27000000002</v>
      </c>
      <c r="V74" s="68">
        <v>173710.13999999998</v>
      </c>
      <c r="W74" s="68">
        <v>359282.86</v>
      </c>
      <c r="X74" s="69">
        <v>599662.14999999991</v>
      </c>
      <c r="Y74" s="70">
        <v>948415.7</v>
      </c>
      <c r="Z74" s="68">
        <v>978315.63</v>
      </c>
      <c r="AA74" s="68">
        <v>878451.09000000008</v>
      </c>
      <c r="AB74" s="68">
        <v>637856.41</v>
      </c>
      <c r="AC74" s="68">
        <v>396015.01999999996</v>
      </c>
      <c r="AD74" s="68">
        <v>191604.28999999998</v>
      </c>
      <c r="AE74" s="68">
        <v>146899.79</v>
      </c>
      <c r="AF74" s="68">
        <v>133584.25</v>
      </c>
      <c r="AG74" s="68">
        <v>141303.57999999999</v>
      </c>
      <c r="AH74" s="68">
        <v>182287.25000000003</v>
      </c>
      <c r="AI74" s="68">
        <v>415884.52</v>
      </c>
      <c r="AJ74" s="69">
        <v>797356.49</v>
      </c>
      <c r="AK74" s="100">
        <f t="shared" si="39"/>
        <v>292130.37999999989</v>
      </c>
      <c r="AL74" s="100">
        <f t="shared" si="39"/>
        <v>192273.95999999985</v>
      </c>
      <c r="AM74" s="100">
        <f t="shared" si="39"/>
        <v>-42533.499999999942</v>
      </c>
      <c r="AN74" s="100">
        <f t="shared" si="39"/>
        <v>45871.549999999988</v>
      </c>
      <c r="AO74" s="100">
        <f t="shared" si="39"/>
        <v>9641.0900000000256</v>
      </c>
      <c r="AP74" s="100">
        <f t="shared" si="39"/>
        <v>11486.930000000022</v>
      </c>
      <c r="AQ74" s="100">
        <f t="shared" si="39"/>
        <v>-5270.6100000000151</v>
      </c>
      <c r="AR74" s="100">
        <f t="shared" si="39"/>
        <v>-38743.909999999974</v>
      </c>
      <c r="AS74" s="100">
        <f t="shared" si="39"/>
        <v>8741.890000000014</v>
      </c>
      <c r="AT74" s="100">
        <f t="shared" si="39"/>
        <v>77505.160000000265</v>
      </c>
      <c r="AU74" s="100">
        <f t="shared" si="40"/>
        <v>-100990.83999999985</v>
      </c>
      <c r="AV74" s="100">
        <f t="shared" si="40"/>
        <v>-87129.579999999842</v>
      </c>
      <c r="AW74" s="100">
        <f t="shared" si="40"/>
        <v>-174087.26</v>
      </c>
      <c r="AX74" s="100">
        <f t="shared" si="40"/>
        <v>-59316.560000000056</v>
      </c>
      <c r="AY74" s="100">
        <f t="shared" si="40"/>
        <v>62999.389999999956</v>
      </c>
      <c r="AZ74" s="100">
        <f t="shared" si="40"/>
        <v>-16061.289999999979</v>
      </c>
      <c r="BA74" s="100">
        <f t="shared" si="40"/>
        <v>-21302.48000000001</v>
      </c>
      <c r="BB74" s="100">
        <f t="shared" si="40"/>
        <v>-15865.150000000023</v>
      </c>
      <c r="BC74" s="100">
        <f t="shared" si="40"/>
        <v>-26916.309999999969</v>
      </c>
      <c r="BD74" s="100">
        <f t="shared" si="40"/>
        <v>-8577.1100000000442</v>
      </c>
      <c r="BE74" s="100">
        <f t="shared" si="40"/>
        <v>-56601.660000000033</v>
      </c>
      <c r="BF74" s="103">
        <f t="shared" si="40"/>
        <v>-197694.34000000008</v>
      </c>
    </row>
    <row r="75" spans="1:58" x14ac:dyDescent="0.25">
      <c r="A75" s="58"/>
      <c r="B75" s="226" t="s">
        <v>40</v>
      </c>
      <c r="C75" s="135">
        <v>1984452.81</v>
      </c>
      <c r="D75" s="117">
        <v>1412079.06</v>
      </c>
      <c r="E75" s="117">
        <v>733967.41999999993</v>
      </c>
      <c r="F75" s="117">
        <v>386638.75</v>
      </c>
      <c r="G75" s="117">
        <v>259828.02</v>
      </c>
      <c r="H75" s="117">
        <v>257636.22000000003</v>
      </c>
      <c r="I75" s="117">
        <v>266392.20000000007</v>
      </c>
      <c r="J75" s="117">
        <v>321162.51</v>
      </c>
      <c r="K75" s="117">
        <v>839690.91</v>
      </c>
      <c r="L75" s="117">
        <v>1598915.5199999998</v>
      </c>
      <c r="M75" s="117">
        <v>2012602.4</v>
      </c>
      <c r="N75" s="118">
        <v>1946288.4600000002</v>
      </c>
      <c r="O75" s="117">
        <v>1462824.28</v>
      </c>
      <c r="P75" s="117">
        <v>1084271.82</v>
      </c>
      <c r="Q75" s="117">
        <v>722093.11</v>
      </c>
      <c r="R75" s="117">
        <v>268127</v>
      </c>
      <c r="S75" s="68">
        <v>217061.50999999998</v>
      </c>
      <c r="T75" s="68">
        <v>206316.17</v>
      </c>
      <c r="U75" s="68">
        <v>233579.72000000003</v>
      </c>
      <c r="V75" s="68">
        <v>323829.01</v>
      </c>
      <c r="W75" s="68">
        <v>721314.1100000001</v>
      </c>
      <c r="X75" s="69">
        <v>1265762.5499999998</v>
      </c>
      <c r="Y75" s="70">
        <v>2047935.3700000003</v>
      </c>
      <c r="Z75" s="68">
        <v>2419946.71</v>
      </c>
      <c r="AA75" s="68">
        <v>1484326.18</v>
      </c>
      <c r="AB75" s="68">
        <v>1191759.5599999998</v>
      </c>
      <c r="AC75" s="68">
        <v>649152.49999999988</v>
      </c>
      <c r="AD75" s="68">
        <v>323750.51999999996</v>
      </c>
      <c r="AE75" s="68">
        <v>271602.57</v>
      </c>
      <c r="AF75" s="68">
        <v>247240.97</v>
      </c>
      <c r="AG75" s="68">
        <v>278130.99</v>
      </c>
      <c r="AH75" s="68">
        <v>355044.81</v>
      </c>
      <c r="AI75" s="68">
        <v>796066.24000000022</v>
      </c>
      <c r="AJ75" s="69">
        <v>1699005.1300000001</v>
      </c>
      <c r="AK75" s="100">
        <f t="shared" si="39"/>
        <v>521628.53</v>
      </c>
      <c r="AL75" s="100">
        <f t="shared" si="39"/>
        <v>327807.24</v>
      </c>
      <c r="AM75" s="100">
        <f t="shared" si="39"/>
        <v>11874.309999999939</v>
      </c>
      <c r="AN75" s="100">
        <f t="shared" si="39"/>
        <v>118511.75</v>
      </c>
      <c r="AO75" s="100">
        <f t="shared" si="39"/>
        <v>42766.510000000009</v>
      </c>
      <c r="AP75" s="100">
        <f t="shared" si="39"/>
        <v>51320.050000000017</v>
      </c>
      <c r="AQ75" s="100">
        <f t="shared" si="39"/>
        <v>32812.48000000004</v>
      </c>
      <c r="AR75" s="100">
        <f t="shared" si="39"/>
        <v>-2666.5</v>
      </c>
      <c r="AS75" s="100">
        <f t="shared" si="39"/>
        <v>118376.79999999993</v>
      </c>
      <c r="AT75" s="100">
        <f t="shared" si="39"/>
        <v>333152.96999999997</v>
      </c>
      <c r="AU75" s="100">
        <f t="shared" si="40"/>
        <v>-35332.970000000438</v>
      </c>
      <c r="AV75" s="100">
        <f t="shared" si="40"/>
        <v>-473658.24999999977</v>
      </c>
      <c r="AW75" s="100">
        <f t="shared" si="40"/>
        <v>-21501.899999999907</v>
      </c>
      <c r="AX75" s="100">
        <f t="shared" si="40"/>
        <v>-107487.73999999976</v>
      </c>
      <c r="AY75" s="100">
        <f t="shared" si="40"/>
        <v>72940.610000000102</v>
      </c>
      <c r="AZ75" s="100">
        <f t="shared" si="40"/>
        <v>-55623.51999999996</v>
      </c>
      <c r="BA75" s="100">
        <f t="shared" si="40"/>
        <v>-54541.060000000027</v>
      </c>
      <c r="BB75" s="100">
        <f t="shared" si="40"/>
        <v>-40924.799999999988</v>
      </c>
      <c r="BC75" s="100">
        <f t="shared" si="40"/>
        <v>-44551.26999999996</v>
      </c>
      <c r="BD75" s="100">
        <f t="shared" si="40"/>
        <v>-31215.799999999988</v>
      </c>
      <c r="BE75" s="100">
        <f t="shared" si="40"/>
        <v>-74752.130000000121</v>
      </c>
      <c r="BF75" s="103">
        <f t="shared" si="40"/>
        <v>-433242.58000000031</v>
      </c>
    </row>
    <row r="76" spans="1:58" x14ac:dyDescent="0.25">
      <c r="A76" s="58"/>
      <c r="B76" s="226" t="s">
        <v>41</v>
      </c>
      <c r="C76" s="135">
        <v>1374412.3299999998</v>
      </c>
      <c r="D76" s="117">
        <v>961600.66999999993</v>
      </c>
      <c r="E76" s="117">
        <v>562633.15999999992</v>
      </c>
      <c r="F76" s="117">
        <v>289928.04000000004</v>
      </c>
      <c r="G76" s="117">
        <v>208475.19</v>
      </c>
      <c r="H76" s="117">
        <v>195806.91</v>
      </c>
      <c r="I76" s="117">
        <v>222021.13</v>
      </c>
      <c r="J76" s="117">
        <v>323606.07</v>
      </c>
      <c r="K76" s="117">
        <v>741687.36</v>
      </c>
      <c r="L76" s="117">
        <v>1226200.9700000002</v>
      </c>
      <c r="M76" s="117">
        <v>1415476.1099999999</v>
      </c>
      <c r="N76" s="118">
        <v>1300432.7500000002</v>
      </c>
      <c r="O76" s="117">
        <v>1020993.02</v>
      </c>
      <c r="P76" s="117">
        <v>788595.68</v>
      </c>
      <c r="Q76" s="117">
        <v>500934.64999999997</v>
      </c>
      <c r="R76" s="117">
        <v>199890</v>
      </c>
      <c r="S76" s="68">
        <v>165137.59999999998</v>
      </c>
      <c r="T76" s="68">
        <v>155140.32</v>
      </c>
      <c r="U76" s="68">
        <v>203507.39</v>
      </c>
      <c r="V76" s="68">
        <v>329385.29000000004</v>
      </c>
      <c r="W76" s="68">
        <v>656595.47000000009</v>
      </c>
      <c r="X76" s="69">
        <v>1028298.0900000001</v>
      </c>
      <c r="Y76" s="70">
        <v>1469226.99</v>
      </c>
      <c r="Z76" s="68">
        <v>1450838.23</v>
      </c>
      <c r="AA76" s="68">
        <v>1229321.46</v>
      </c>
      <c r="AB76" s="68">
        <v>860258.59</v>
      </c>
      <c r="AC76" s="68">
        <v>490439.25</v>
      </c>
      <c r="AD76" s="68">
        <v>268636.50000000006</v>
      </c>
      <c r="AE76" s="68">
        <v>217878.91</v>
      </c>
      <c r="AF76" s="68">
        <v>201619.02000000002</v>
      </c>
      <c r="AG76" s="68">
        <v>241749.38000000003</v>
      </c>
      <c r="AH76" s="68">
        <v>366450.92</v>
      </c>
      <c r="AI76" s="68">
        <v>643940.99</v>
      </c>
      <c r="AJ76" s="69">
        <v>1440783.76</v>
      </c>
      <c r="AK76" s="100">
        <f t="shared" si="39"/>
        <v>353419.30999999982</v>
      </c>
      <c r="AL76" s="100">
        <f t="shared" si="39"/>
        <v>173004.98999999987</v>
      </c>
      <c r="AM76" s="100">
        <f t="shared" si="39"/>
        <v>61698.509999999951</v>
      </c>
      <c r="AN76" s="100">
        <f t="shared" si="39"/>
        <v>90038.040000000037</v>
      </c>
      <c r="AO76" s="100">
        <f t="shared" si="39"/>
        <v>43337.590000000026</v>
      </c>
      <c r="AP76" s="100">
        <f t="shared" si="39"/>
        <v>40666.589999999997</v>
      </c>
      <c r="AQ76" s="100">
        <f t="shared" si="39"/>
        <v>18513.739999999991</v>
      </c>
      <c r="AR76" s="100">
        <f t="shared" si="39"/>
        <v>-5779.2200000000303</v>
      </c>
      <c r="AS76" s="100">
        <f t="shared" si="39"/>
        <v>85091.889999999898</v>
      </c>
      <c r="AT76" s="100">
        <f t="shared" si="39"/>
        <v>197902.88000000012</v>
      </c>
      <c r="AU76" s="100">
        <f t="shared" si="40"/>
        <v>-53750.880000000121</v>
      </c>
      <c r="AV76" s="100">
        <f t="shared" si="40"/>
        <v>-150405.47999999975</v>
      </c>
      <c r="AW76" s="100">
        <f t="shared" si="40"/>
        <v>-208328.43999999994</v>
      </c>
      <c r="AX76" s="100">
        <f t="shared" si="40"/>
        <v>-71662.909999999916</v>
      </c>
      <c r="AY76" s="100">
        <f t="shared" si="40"/>
        <v>10495.399999999965</v>
      </c>
      <c r="AZ76" s="100">
        <f t="shared" si="40"/>
        <v>-68746.500000000058</v>
      </c>
      <c r="BA76" s="100">
        <f t="shared" si="40"/>
        <v>-52741.310000000027</v>
      </c>
      <c r="BB76" s="100">
        <f t="shared" si="40"/>
        <v>-46478.700000000012</v>
      </c>
      <c r="BC76" s="100">
        <f t="shared" si="40"/>
        <v>-38241.99000000002</v>
      </c>
      <c r="BD76" s="100">
        <f t="shared" si="40"/>
        <v>-37065.629999999946</v>
      </c>
      <c r="BE76" s="100">
        <f t="shared" si="40"/>
        <v>12654.480000000098</v>
      </c>
      <c r="BF76" s="103">
        <f t="shared" si="40"/>
        <v>-412485.66999999993</v>
      </c>
    </row>
    <row r="77" spans="1:58" x14ac:dyDescent="0.25">
      <c r="A77" s="58"/>
      <c r="B77" s="226" t="s">
        <v>42</v>
      </c>
      <c r="C77" s="135">
        <v>1719686.33</v>
      </c>
      <c r="D77" s="117">
        <v>1266320.46</v>
      </c>
      <c r="E77" s="117">
        <v>962052.32</v>
      </c>
      <c r="F77" s="117">
        <v>856323.51</v>
      </c>
      <c r="G77" s="117">
        <v>792076.52</v>
      </c>
      <c r="H77" s="117">
        <v>764230.44000000006</v>
      </c>
      <c r="I77" s="117">
        <v>817019.10999999987</v>
      </c>
      <c r="J77" s="117">
        <v>929392.16999999993</v>
      </c>
      <c r="K77" s="117">
        <v>1225999.6300000001</v>
      </c>
      <c r="L77" s="117">
        <v>1444715.71</v>
      </c>
      <c r="M77" s="117">
        <v>1495019.5100000002</v>
      </c>
      <c r="N77" s="118">
        <v>1396118.1500000001</v>
      </c>
      <c r="O77" s="117">
        <v>1253207.9400000002</v>
      </c>
      <c r="P77" s="117">
        <v>1111364.5899999999</v>
      </c>
      <c r="Q77" s="117">
        <v>973758.44</v>
      </c>
      <c r="R77" s="117">
        <v>705979</v>
      </c>
      <c r="S77" s="68">
        <v>761926.46</v>
      </c>
      <c r="T77" s="68">
        <v>771451.05</v>
      </c>
      <c r="U77" s="68">
        <v>818013.84</v>
      </c>
      <c r="V77" s="68">
        <v>1005296.46</v>
      </c>
      <c r="W77" s="68">
        <v>1202069.54</v>
      </c>
      <c r="X77" s="69">
        <v>1339896.17</v>
      </c>
      <c r="Y77" s="70">
        <v>1539926.66</v>
      </c>
      <c r="Z77" s="68">
        <v>1466379.8199999998</v>
      </c>
      <c r="AA77" s="68">
        <v>1387118.33</v>
      </c>
      <c r="AB77" s="68">
        <v>1269612.3500000001</v>
      </c>
      <c r="AC77" s="68">
        <v>968261.92999999993</v>
      </c>
      <c r="AD77" s="68">
        <v>841568.67</v>
      </c>
      <c r="AE77" s="68">
        <v>826110.65</v>
      </c>
      <c r="AF77" s="68">
        <v>796531.63000000012</v>
      </c>
      <c r="AG77" s="68">
        <v>846610.63</v>
      </c>
      <c r="AH77" s="68">
        <v>974881.71</v>
      </c>
      <c r="AI77" s="68">
        <v>1191215.45</v>
      </c>
      <c r="AJ77" s="69">
        <v>1464935.5799999998</v>
      </c>
      <c r="AK77" s="100">
        <f t="shared" si="39"/>
        <v>466478.3899999999</v>
      </c>
      <c r="AL77" s="100">
        <f t="shared" si="39"/>
        <v>154955.87000000011</v>
      </c>
      <c r="AM77" s="100">
        <f t="shared" si="39"/>
        <v>-11706.119999999995</v>
      </c>
      <c r="AN77" s="100">
        <f t="shared" si="39"/>
        <v>150344.51</v>
      </c>
      <c r="AO77" s="100">
        <f t="shared" si="39"/>
        <v>30150.060000000056</v>
      </c>
      <c r="AP77" s="100">
        <f t="shared" si="39"/>
        <v>-7220.609999999986</v>
      </c>
      <c r="AQ77" s="100">
        <f t="shared" si="39"/>
        <v>-994.73000000009779</v>
      </c>
      <c r="AR77" s="100">
        <f t="shared" si="39"/>
        <v>-75904.290000000037</v>
      </c>
      <c r="AS77" s="100">
        <f t="shared" si="39"/>
        <v>23930.090000000084</v>
      </c>
      <c r="AT77" s="100">
        <f t="shared" si="39"/>
        <v>104819.54000000004</v>
      </c>
      <c r="AU77" s="100">
        <f t="shared" si="40"/>
        <v>-44907.149999999674</v>
      </c>
      <c r="AV77" s="100">
        <f t="shared" si="40"/>
        <v>-70261.669999999693</v>
      </c>
      <c r="AW77" s="100">
        <f t="shared" si="40"/>
        <v>-133910.3899999999</v>
      </c>
      <c r="AX77" s="100">
        <f t="shared" si="40"/>
        <v>-158247.76000000024</v>
      </c>
      <c r="AY77" s="100">
        <f t="shared" si="40"/>
        <v>5496.5100000000093</v>
      </c>
      <c r="AZ77" s="100">
        <f t="shared" si="40"/>
        <v>-135589.67000000004</v>
      </c>
      <c r="BA77" s="100">
        <f t="shared" si="40"/>
        <v>-64184.190000000061</v>
      </c>
      <c r="BB77" s="100">
        <f t="shared" si="40"/>
        <v>-25080.580000000075</v>
      </c>
      <c r="BC77" s="100">
        <f t="shared" si="40"/>
        <v>-28596.790000000037</v>
      </c>
      <c r="BD77" s="100">
        <f t="shared" si="40"/>
        <v>30414.75</v>
      </c>
      <c r="BE77" s="100">
        <f t="shared" si="40"/>
        <v>10854.090000000084</v>
      </c>
      <c r="BF77" s="103">
        <f t="shared" si="40"/>
        <v>-125039.40999999992</v>
      </c>
    </row>
    <row r="78" spans="1:58" x14ac:dyDescent="0.25">
      <c r="A78" s="58"/>
      <c r="B78" s="226" t="s">
        <v>43</v>
      </c>
      <c r="C78" s="135">
        <f>SUM(C73:C77)</f>
        <v>12009087.020000001</v>
      </c>
      <c r="D78" s="117">
        <f>SUM(D73:D77)</f>
        <v>8857663.1900000013</v>
      </c>
      <c r="E78" s="117">
        <f t="shared" ref="E78:BF78" si="41">SUM(E73:E77)</f>
        <v>5031671.87</v>
      </c>
      <c r="F78" s="117">
        <f t="shared" si="41"/>
        <v>3007348.08</v>
      </c>
      <c r="G78" s="117">
        <f t="shared" si="41"/>
        <v>2212385.88</v>
      </c>
      <c r="H78" s="117">
        <f t="shared" si="41"/>
        <v>2120079</v>
      </c>
      <c r="I78" s="117">
        <f t="shared" si="41"/>
        <v>2268240.35</v>
      </c>
      <c r="J78" s="117">
        <f t="shared" si="41"/>
        <v>2803822.3500000006</v>
      </c>
      <c r="K78" s="117">
        <f t="shared" si="41"/>
        <v>6128617.5800000001</v>
      </c>
      <c r="L78" s="117">
        <f t="shared" si="41"/>
        <v>10182385.310000002</v>
      </c>
      <c r="M78" s="117">
        <f t="shared" si="41"/>
        <v>12245293.309999999</v>
      </c>
      <c r="N78" s="118">
        <f t="shared" si="41"/>
        <v>11877226.43</v>
      </c>
      <c r="O78" s="117">
        <f t="shared" si="41"/>
        <v>9197952.1999999993</v>
      </c>
      <c r="P78" s="117">
        <f t="shared" si="41"/>
        <v>7528917.5699999994</v>
      </c>
      <c r="Q78" s="117">
        <f t="shared" si="41"/>
        <v>5583531.8900000006</v>
      </c>
      <c r="R78" s="117">
        <f t="shared" si="41"/>
        <v>2491376</v>
      </c>
      <c r="S78" s="117">
        <f t="shared" si="41"/>
        <v>2121852.6399999997</v>
      </c>
      <c r="T78" s="117">
        <f t="shared" si="41"/>
        <v>2024902.9000000001</v>
      </c>
      <c r="U78" s="117">
        <f t="shared" si="41"/>
        <v>2220423.38</v>
      </c>
      <c r="V78" s="117">
        <f t="shared" si="41"/>
        <v>3112866.86</v>
      </c>
      <c r="W78" s="117">
        <f t="shared" si="41"/>
        <v>5643881.2999999998</v>
      </c>
      <c r="X78" s="119">
        <f t="shared" si="41"/>
        <v>8778559.1799999997</v>
      </c>
      <c r="Y78" s="117">
        <f t="shared" si="41"/>
        <v>12923021.410000002</v>
      </c>
      <c r="Z78" s="117">
        <f t="shared" si="41"/>
        <v>13206685.720000003</v>
      </c>
      <c r="AA78" s="117">
        <f t="shared" si="41"/>
        <v>10776573.16</v>
      </c>
      <c r="AB78" s="117">
        <f t="shared" si="41"/>
        <v>8122639.6899999995</v>
      </c>
      <c r="AC78" s="117">
        <f t="shared" si="41"/>
        <v>4988071.8899999997</v>
      </c>
      <c r="AD78" s="117">
        <f t="shared" si="41"/>
        <v>2853593.22</v>
      </c>
      <c r="AE78" s="117">
        <f t="shared" si="41"/>
        <v>2422378.19</v>
      </c>
      <c r="AF78" s="117">
        <f t="shared" si="41"/>
        <v>2246840.98</v>
      </c>
      <c r="AG78" s="117">
        <f t="shared" si="41"/>
        <v>2449436.1800000002</v>
      </c>
      <c r="AH78" s="117">
        <f t="shared" si="41"/>
        <v>3140286.98</v>
      </c>
      <c r="AI78" s="117">
        <f t="shared" si="41"/>
        <v>6030095.7000000002</v>
      </c>
      <c r="AJ78" s="119">
        <f t="shared" si="41"/>
        <v>11299051.799999999</v>
      </c>
      <c r="AK78" s="117">
        <f t="shared" si="41"/>
        <v>2811134.8200000012</v>
      </c>
      <c r="AL78" s="117">
        <f t="shared" si="41"/>
        <v>1328745.6200000003</v>
      </c>
      <c r="AM78" s="117">
        <f t="shared" si="41"/>
        <v>-551860.02000000083</v>
      </c>
      <c r="AN78" s="117">
        <f t="shared" si="41"/>
        <v>515972.08000000025</v>
      </c>
      <c r="AO78" s="117">
        <f t="shared" si="41"/>
        <v>90533.240000000224</v>
      </c>
      <c r="AP78" s="117">
        <f t="shared" si="41"/>
        <v>95176.100000000064</v>
      </c>
      <c r="AQ78" s="117">
        <f t="shared" si="41"/>
        <v>47816.97</v>
      </c>
      <c r="AR78" s="117">
        <f t="shared" si="41"/>
        <v>-309044.50999999966</v>
      </c>
      <c r="AS78" s="117">
        <f t="shared" si="41"/>
        <v>484736.28000000026</v>
      </c>
      <c r="AT78" s="117">
        <f t="shared" si="41"/>
        <v>1403826.1300000034</v>
      </c>
      <c r="AU78" s="117">
        <f t="shared" si="41"/>
        <v>-677728.10000000079</v>
      </c>
      <c r="AV78" s="117">
        <f t="shared" si="41"/>
        <v>-1329459.2900000005</v>
      </c>
      <c r="AW78" s="117">
        <f t="shared" si="41"/>
        <v>-1578620.9600000004</v>
      </c>
      <c r="AX78" s="117">
        <f t="shared" si="41"/>
        <v>-593722.11999999941</v>
      </c>
      <c r="AY78" s="117">
        <f t="shared" si="41"/>
        <v>595460.00000000023</v>
      </c>
      <c r="AZ78" s="117">
        <f t="shared" si="41"/>
        <v>-362217.22000000026</v>
      </c>
      <c r="BA78" s="117">
        <f t="shared" si="41"/>
        <v>-300525.55000000028</v>
      </c>
      <c r="BB78" s="117">
        <f t="shared" si="41"/>
        <v>-221938.07999999996</v>
      </c>
      <c r="BC78" s="117">
        <f t="shared" si="41"/>
        <v>-229012.79999999993</v>
      </c>
      <c r="BD78" s="117">
        <f t="shared" si="41"/>
        <v>-27420.120000000054</v>
      </c>
      <c r="BE78" s="117">
        <f t="shared" si="41"/>
        <v>-386214.40000000014</v>
      </c>
      <c r="BF78" s="120">
        <f t="shared" si="41"/>
        <v>-2520492.62</v>
      </c>
    </row>
    <row r="79" spans="1:58" x14ac:dyDescent="0.25">
      <c r="A79" s="58">
        <f>+A72+1</f>
        <v>12</v>
      </c>
      <c r="B79" s="229" t="s">
        <v>78</v>
      </c>
      <c r="C79" s="2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2"/>
      <c r="O79" s="121"/>
      <c r="P79" s="121"/>
      <c r="Q79" s="121"/>
      <c r="R79" s="121"/>
      <c r="S79" s="121"/>
      <c r="T79" s="121"/>
      <c r="U79" s="121"/>
      <c r="V79" s="121"/>
      <c r="W79" s="121"/>
      <c r="X79" s="123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3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4"/>
    </row>
    <row r="80" spans="1:58" x14ac:dyDescent="0.25">
      <c r="A80" s="58"/>
      <c r="B80" s="226" t="s">
        <v>38</v>
      </c>
      <c r="C80" s="222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6"/>
      <c r="O80" s="125"/>
      <c r="P80" s="125"/>
      <c r="Q80" s="125"/>
      <c r="R80" s="125"/>
      <c r="S80" s="125"/>
      <c r="T80" s="125"/>
      <c r="U80" s="125"/>
      <c r="V80" s="125"/>
      <c r="W80" s="125"/>
      <c r="X80" s="127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7"/>
      <c r="AK80" s="110">
        <f t="shared" ref="AK80:AZ84" si="42">C80-O80</f>
        <v>0</v>
      </c>
      <c r="AL80" s="110">
        <f t="shared" si="42"/>
        <v>0</v>
      </c>
      <c r="AM80" s="110">
        <f t="shared" si="42"/>
        <v>0</v>
      </c>
      <c r="AN80" s="110">
        <f t="shared" si="42"/>
        <v>0</v>
      </c>
      <c r="AO80" s="110">
        <f t="shared" si="42"/>
        <v>0</v>
      </c>
      <c r="AP80" s="110">
        <f t="shared" si="42"/>
        <v>0</v>
      </c>
      <c r="AQ80" s="110">
        <f t="shared" si="42"/>
        <v>0</v>
      </c>
      <c r="AR80" s="110">
        <f t="shared" si="42"/>
        <v>0</v>
      </c>
      <c r="AS80" s="110">
        <f t="shared" si="42"/>
        <v>0</v>
      </c>
      <c r="AT80" s="110">
        <f t="shared" si="42"/>
        <v>0</v>
      </c>
      <c r="AU80" s="110">
        <f t="shared" si="42"/>
        <v>0</v>
      </c>
      <c r="AV80" s="110">
        <f t="shared" si="42"/>
        <v>0</v>
      </c>
      <c r="AW80" s="110">
        <f t="shared" si="42"/>
        <v>0</v>
      </c>
      <c r="AX80" s="110">
        <f t="shared" si="42"/>
        <v>0</v>
      </c>
      <c r="AY80" s="110">
        <f t="shared" si="42"/>
        <v>0</v>
      </c>
      <c r="AZ80" s="110">
        <f t="shared" si="42"/>
        <v>0</v>
      </c>
      <c r="BA80" s="110">
        <f t="shared" ref="AU80:BF84" si="43">S80-AE80</f>
        <v>0</v>
      </c>
      <c r="BB80" s="110">
        <f t="shared" si="43"/>
        <v>0</v>
      </c>
      <c r="BC80" s="110">
        <f t="shared" si="43"/>
        <v>0</v>
      </c>
      <c r="BD80" s="110">
        <f t="shared" si="43"/>
        <v>0</v>
      </c>
      <c r="BE80" s="110">
        <f t="shared" si="43"/>
        <v>0</v>
      </c>
      <c r="BF80" s="128">
        <f t="shared" si="43"/>
        <v>0</v>
      </c>
    </row>
    <row r="81" spans="1:58" x14ac:dyDescent="0.25">
      <c r="A81" s="58"/>
      <c r="B81" s="226" t="s">
        <v>39</v>
      </c>
      <c r="C81" s="222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6"/>
      <c r="O81" s="125"/>
      <c r="P81" s="125"/>
      <c r="Q81" s="125"/>
      <c r="R81" s="125"/>
      <c r="S81" s="125"/>
      <c r="T81" s="125"/>
      <c r="U81" s="125"/>
      <c r="V81" s="125"/>
      <c r="W81" s="125"/>
      <c r="X81" s="127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7"/>
      <c r="AK81" s="110">
        <f t="shared" si="42"/>
        <v>0</v>
      </c>
      <c r="AL81" s="110">
        <f t="shared" si="42"/>
        <v>0</v>
      </c>
      <c r="AM81" s="110">
        <f t="shared" si="42"/>
        <v>0</v>
      </c>
      <c r="AN81" s="110">
        <f t="shared" si="42"/>
        <v>0</v>
      </c>
      <c r="AO81" s="110">
        <f t="shared" si="42"/>
        <v>0</v>
      </c>
      <c r="AP81" s="110">
        <f t="shared" si="42"/>
        <v>0</v>
      </c>
      <c r="AQ81" s="110">
        <f t="shared" si="42"/>
        <v>0</v>
      </c>
      <c r="AR81" s="110">
        <f t="shared" si="42"/>
        <v>0</v>
      </c>
      <c r="AS81" s="110">
        <f t="shared" si="42"/>
        <v>0</v>
      </c>
      <c r="AT81" s="110">
        <f t="shared" si="42"/>
        <v>0</v>
      </c>
      <c r="AU81" s="110">
        <f t="shared" si="43"/>
        <v>0</v>
      </c>
      <c r="AV81" s="110">
        <f t="shared" si="43"/>
        <v>0</v>
      </c>
      <c r="AW81" s="110">
        <f t="shared" si="43"/>
        <v>0</v>
      </c>
      <c r="AX81" s="110">
        <f t="shared" si="43"/>
        <v>0</v>
      </c>
      <c r="AY81" s="110">
        <f t="shared" si="43"/>
        <v>0</v>
      </c>
      <c r="AZ81" s="110">
        <f t="shared" si="43"/>
        <v>0</v>
      </c>
      <c r="BA81" s="110">
        <f t="shared" si="43"/>
        <v>0</v>
      </c>
      <c r="BB81" s="110">
        <f t="shared" si="43"/>
        <v>0</v>
      </c>
      <c r="BC81" s="110">
        <f t="shared" si="43"/>
        <v>0</v>
      </c>
      <c r="BD81" s="110">
        <f t="shared" si="43"/>
        <v>0</v>
      </c>
      <c r="BE81" s="110">
        <f t="shared" si="43"/>
        <v>0</v>
      </c>
      <c r="BF81" s="128">
        <f t="shared" si="43"/>
        <v>0</v>
      </c>
    </row>
    <row r="82" spans="1:58" x14ac:dyDescent="0.25">
      <c r="A82" s="58"/>
      <c r="B82" s="226" t="s">
        <v>40</v>
      </c>
      <c r="C82" s="222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6"/>
      <c r="O82" s="125"/>
      <c r="P82" s="125"/>
      <c r="Q82" s="125"/>
      <c r="R82" s="125"/>
      <c r="S82" s="125"/>
      <c r="T82" s="125"/>
      <c r="U82" s="125"/>
      <c r="V82" s="125"/>
      <c r="W82" s="125"/>
      <c r="X82" s="127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7"/>
      <c r="AK82" s="110">
        <f t="shared" si="42"/>
        <v>0</v>
      </c>
      <c r="AL82" s="110">
        <f t="shared" si="42"/>
        <v>0</v>
      </c>
      <c r="AM82" s="110">
        <f t="shared" si="42"/>
        <v>0</v>
      </c>
      <c r="AN82" s="110">
        <f t="shared" si="42"/>
        <v>0</v>
      </c>
      <c r="AO82" s="110">
        <f t="shared" si="42"/>
        <v>0</v>
      </c>
      <c r="AP82" s="110">
        <f t="shared" si="42"/>
        <v>0</v>
      </c>
      <c r="AQ82" s="110">
        <f t="shared" si="42"/>
        <v>0</v>
      </c>
      <c r="AR82" s="110">
        <f t="shared" si="42"/>
        <v>0</v>
      </c>
      <c r="AS82" s="110">
        <f t="shared" si="42"/>
        <v>0</v>
      </c>
      <c r="AT82" s="110">
        <f t="shared" si="42"/>
        <v>0</v>
      </c>
      <c r="AU82" s="110">
        <f t="shared" si="43"/>
        <v>0</v>
      </c>
      <c r="AV82" s="110">
        <f t="shared" si="43"/>
        <v>0</v>
      </c>
      <c r="AW82" s="110">
        <f t="shared" si="43"/>
        <v>0</v>
      </c>
      <c r="AX82" s="110">
        <f t="shared" si="43"/>
        <v>0</v>
      </c>
      <c r="AY82" s="110">
        <f t="shared" si="43"/>
        <v>0</v>
      </c>
      <c r="AZ82" s="110">
        <f t="shared" si="43"/>
        <v>0</v>
      </c>
      <c r="BA82" s="110">
        <f t="shared" si="43"/>
        <v>0</v>
      </c>
      <c r="BB82" s="110">
        <f t="shared" si="43"/>
        <v>0</v>
      </c>
      <c r="BC82" s="110">
        <f t="shared" si="43"/>
        <v>0</v>
      </c>
      <c r="BD82" s="110">
        <f t="shared" si="43"/>
        <v>0</v>
      </c>
      <c r="BE82" s="110">
        <f t="shared" si="43"/>
        <v>0</v>
      </c>
      <c r="BF82" s="128">
        <f t="shared" si="43"/>
        <v>0</v>
      </c>
    </row>
    <row r="83" spans="1:58" x14ac:dyDescent="0.25">
      <c r="A83" s="58"/>
      <c r="B83" s="226" t="s">
        <v>41</v>
      </c>
      <c r="C83" s="222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6"/>
      <c r="O83" s="125"/>
      <c r="P83" s="125"/>
      <c r="Q83" s="125"/>
      <c r="R83" s="125"/>
      <c r="S83" s="125"/>
      <c r="T83" s="125"/>
      <c r="U83" s="125"/>
      <c r="V83" s="125"/>
      <c r="W83" s="125"/>
      <c r="X83" s="127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7"/>
      <c r="AK83" s="110">
        <f t="shared" si="42"/>
        <v>0</v>
      </c>
      <c r="AL83" s="110">
        <f t="shared" si="42"/>
        <v>0</v>
      </c>
      <c r="AM83" s="110">
        <f t="shared" si="42"/>
        <v>0</v>
      </c>
      <c r="AN83" s="110">
        <f t="shared" si="42"/>
        <v>0</v>
      </c>
      <c r="AO83" s="110">
        <f t="shared" si="42"/>
        <v>0</v>
      </c>
      <c r="AP83" s="110">
        <f t="shared" si="42"/>
        <v>0</v>
      </c>
      <c r="AQ83" s="110">
        <f t="shared" si="42"/>
        <v>0</v>
      </c>
      <c r="AR83" s="110">
        <f t="shared" si="42"/>
        <v>0</v>
      </c>
      <c r="AS83" s="110">
        <f t="shared" si="42"/>
        <v>0</v>
      </c>
      <c r="AT83" s="110">
        <f t="shared" si="42"/>
        <v>0</v>
      </c>
      <c r="AU83" s="110">
        <f t="shared" si="43"/>
        <v>0</v>
      </c>
      <c r="AV83" s="110">
        <f t="shared" si="43"/>
        <v>0</v>
      </c>
      <c r="AW83" s="110">
        <f t="shared" si="43"/>
        <v>0</v>
      </c>
      <c r="AX83" s="110">
        <f t="shared" si="43"/>
        <v>0</v>
      </c>
      <c r="AY83" s="110">
        <f t="shared" si="43"/>
        <v>0</v>
      </c>
      <c r="AZ83" s="110">
        <f t="shared" si="43"/>
        <v>0</v>
      </c>
      <c r="BA83" s="110">
        <f t="shared" si="43"/>
        <v>0</v>
      </c>
      <c r="BB83" s="110">
        <f t="shared" si="43"/>
        <v>0</v>
      </c>
      <c r="BC83" s="110">
        <f t="shared" si="43"/>
        <v>0</v>
      </c>
      <c r="BD83" s="110">
        <f t="shared" si="43"/>
        <v>0</v>
      </c>
      <c r="BE83" s="110">
        <f t="shared" si="43"/>
        <v>0</v>
      </c>
      <c r="BF83" s="128">
        <f t="shared" si="43"/>
        <v>0</v>
      </c>
    </row>
    <row r="84" spans="1:58" x14ac:dyDescent="0.25">
      <c r="A84" s="58"/>
      <c r="B84" s="226" t="s">
        <v>42</v>
      </c>
      <c r="C84" s="222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6"/>
      <c r="O84" s="125"/>
      <c r="P84" s="125"/>
      <c r="Q84" s="125"/>
      <c r="R84" s="125"/>
      <c r="S84" s="125"/>
      <c r="T84" s="125"/>
      <c r="U84" s="125"/>
      <c r="V84" s="125"/>
      <c r="W84" s="125"/>
      <c r="X84" s="127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7"/>
      <c r="AK84" s="110">
        <f t="shared" si="42"/>
        <v>0</v>
      </c>
      <c r="AL84" s="110">
        <f t="shared" si="42"/>
        <v>0</v>
      </c>
      <c r="AM84" s="110">
        <f t="shared" si="42"/>
        <v>0</v>
      </c>
      <c r="AN84" s="110">
        <f t="shared" si="42"/>
        <v>0</v>
      </c>
      <c r="AO84" s="110">
        <f t="shared" si="42"/>
        <v>0</v>
      </c>
      <c r="AP84" s="110">
        <f t="shared" si="42"/>
        <v>0</v>
      </c>
      <c r="AQ84" s="110">
        <f t="shared" si="42"/>
        <v>0</v>
      </c>
      <c r="AR84" s="110">
        <f t="shared" si="42"/>
        <v>0</v>
      </c>
      <c r="AS84" s="110">
        <f t="shared" si="42"/>
        <v>0</v>
      </c>
      <c r="AT84" s="110">
        <f t="shared" si="42"/>
        <v>0</v>
      </c>
      <c r="AU84" s="110">
        <f t="shared" si="43"/>
        <v>0</v>
      </c>
      <c r="AV84" s="110">
        <f t="shared" si="43"/>
        <v>0</v>
      </c>
      <c r="AW84" s="110">
        <f t="shared" si="43"/>
        <v>0</v>
      </c>
      <c r="AX84" s="110">
        <f t="shared" si="43"/>
        <v>0</v>
      </c>
      <c r="AY84" s="110">
        <f t="shared" si="43"/>
        <v>0</v>
      </c>
      <c r="AZ84" s="110">
        <f t="shared" si="43"/>
        <v>0</v>
      </c>
      <c r="BA84" s="110">
        <f t="shared" si="43"/>
        <v>0</v>
      </c>
      <c r="BB84" s="110">
        <f t="shared" si="43"/>
        <v>0</v>
      </c>
      <c r="BC84" s="110">
        <f t="shared" si="43"/>
        <v>0</v>
      </c>
      <c r="BD84" s="110">
        <f t="shared" si="43"/>
        <v>0</v>
      </c>
      <c r="BE84" s="110">
        <f t="shared" si="43"/>
        <v>0</v>
      </c>
      <c r="BF84" s="128">
        <f t="shared" si="43"/>
        <v>0</v>
      </c>
    </row>
    <row r="85" spans="1:58" x14ac:dyDescent="0.25">
      <c r="A85" s="58"/>
      <c r="B85" s="226" t="s">
        <v>43</v>
      </c>
      <c r="C85" s="219">
        <f>SUM(C80:C84)</f>
        <v>0</v>
      </c>
      <c r="D85" s="125">
        <f>SUM(D80:D84)</f>
        <v>0</v>
      </c>
      <c r="E85" s="125">
        <f t="shared" ref="E85:BF85" si="44">SUM(E80:E84)</f>
        <v>0</v>
      </c>
      <c r="F85" s="125">
        <f t="shared" si="44"/>
        <v>0</v>
      </c>
      <c r="G85" s="125">
        <f t="shared" si="44"/>
        <v>0</v>
      </c>
      <c r="H85" s="125">
        <f t="shared" si="44"/>
        <v>0</v>
      </c>
      <c r="I85" s="125">
        <f t="shared" si="44"/>
        <v>0</v>
      </c>
      <c r="J85" s="125">
        <f t="shared" si="44"/>
        <v>0</v>
      </c>
      <c r="K85" s="125">
        <f t="shared" si="44"/>
        <v>0</v>
      </c>
      <c r="L85" s="125">
        <f t="shared" si="44"/>
        <v>0</v>
      </c>
      <c r="M85" s="125">
        <f t="shared" si="44"/>
        <v>0</v>
      </c>
      <c r="N85" s="126">
        <f t="shared" si="44"/>
        <v>0</v>
      </c>
      <c r="O85" s="125">
        <f t="shared" si="44"/>
        <v>0</v>
      </c>
      <c r="P85" s="125">
        <f t="shared" si="44"/>
        <v>0</v>
      </c>
      <c r="Q85" s="125">
        <f t="shared" si="44"/>
        <v>0</v>
      </c>
      <c r="R85" s="125">
        <f t="shared" si="44"/>
        <v>0</v>
      </c>
      <c r="S85" s="125">
        <f t="shared" si="44"/>
        <v>0</v>
      </c>
      <c r="T85" s="125">
        <f t="shared" si="44"/>
        <v>0</v>
      </c>
      <c r="U85" s="125">
        <f t="shared" si="44"/>
        <v>0</v>
      </c>
      <c r="V85" s="125">
        <f t="shared" si="44"/>
        <v>0</v>
      </c>
      <c r="W85" s="125">
        <f t="shared" si="44"/>
        <v>0</v>
      </c>
      <c r="X85" s="127">
        <f t="shared" si="44"/>
        <v>0</v>
      </c>
      <c r="Y85" s="125">
        <f t="shared" si="44"/>
        <v>0</v>
      </c>
      <c r="Z85" s="125">
        <f t="shared" si="44"/>
        <v>0</v>
      </c>
      <c r="AA85" s="125">
        <f t="shared" si="44"/>
        <v>0</v>
      </c>
      <c r="AB85" s="125">
        <f t="shared" si="44"/>
        <v>0</v>
      </c>
      <c r="AC85" s="125">
        <f t="shared" si="44"/>
        <v>0</v>
      </c>
      <c r="AD85" s="125">
        <f t="shared" si="44"/>
        <v>0</v>
      </c>
      <c r="AE85" s="125">
        <v>0</v>
      </c>
      <c r="AF85" s="125">
        <f t="shared" si="44"/>
        <v>0</v>
      </c>
      <c r="AG85" s="125">
        <f t="shared" si="44"/>
        <v>0</v>
      </c>
      <c r="AH85" s="125">
        <f t="shared" si="44"/>
        <v>0</v>
      </c>
      <c r="AI85" s="125">
        <f t="shared" si="44"/>
        <v>0</v>
      </c>
      <c r="AJ85" s="127">
        <f t="shared" si="44"/>
        <v>0</v>
      </c>
      <c r="AK85" s="125">
        <f t="shared" si="44"/>
        <v>0</v>
      </c>
      <c r="AL85" s="125">
        <f t="shared" si="44"/>
        <v>0</v>
      </c>
      <c r="AM85" s="125">
        <f t="shared" si="44"/>
        <v>0</v>
      </c>
      <c r="AN85" s="125">
        <f t="shared" si="44"/>
        <v>0</v>
      </c>
      <c r="AO85" s="125">
        <f t="shared" si="44"/>
        <v>0</v>
      </c>
      <c r="AP85" s="125">
        <f t="shared" si="44"/>
        <v>0</v>
      </c>
      <c r="AQ85" s="125">
        <f t="shared" si="44"/>
        <v>0</v>
      </c>
      <c r="AR85" s="125">
        <f t="shared" si="44"/>
        <v>0</v>
      </c>
      <c r="AS85" s="125">
        <f t="shared" si="44"/>
        <v>0</v>
      </c>
      <c r="AT85" s="125">
        <f t="shared" si="44"/>
        <v>0</v>
      </c>
      <c r="AU85" s="125">
        <f t="shared" si="44"/>
        <v>0</v>
      </c>
      <c r="AV85" s="125">
        <f t="shared" si="44"/>
        <v>0</v>
      </c>
      <c r="AW85" s="125">
        <f t="shared" si="44"/>
        <v>0</v>
      </c>
      <c r="AX85" s="125">
        <f t="shared" si="44"/>
        <v>0</v>
      </c>
      <c r="AY85" s="125">
        <f t="shared" si="44"/>
        <v>0</v>
      </c>
      <c r="AZ85" s="125">
        <f t="shared" si="44"/>
        <v>0</v>
      </c>
      <c r="BA85" s="125">
        <f t="shared" si="44"/>
        <v>0</v>
      </c>
      <c r="BB85" s="125">
        <f t="shared" si="44"/>
        <v>0</v>
      </c>
      <c r="BC85" s="125">
        <f t="shared" si="44"/>
        <v>0</v>
      </c>
      <c r="BD85" s="125">
        <f t="shared" si="44"/>
        <v>0</v>
      </c>
      <c r="BE85" s="125">
        <f t="shared" si="44"/>
        <v>0</v>
      </c>
      <c r="BF85" s="129">
        <f t="shared" si="44"/>
        <v>0</v>
      </c>
    </row>
    <row r="86" spans="1:58" x14ac:dyDescent="0.25">
      <c r="A86" s="58">
        <f>+A79+1</f>
        <v>13</v>
      </c>
      <c r="B86" s="230" t="s">
        <v>79</v>
      </c>
      <c r="C86" s="121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24"/>
      <c r="O86" s="121"/>
      <c r="P86" s="130"/>
      <c r="Q86" s="130"/>
      <c r="R86" s="130"/>
      <c r="S86" s="130"/>
      <c r="T86" s="130"/>
      <c r="U86" s="130"/>
      <c r="V86" s="130"/>
      <c r="W86" s="130"/>
      <c r="X86" s="131"/>
      <c r="Y86" s="121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1"/>
      <c r="AK86" s="113"/>
      <c r="AL86" s="132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4"/>
    </row>
    <row r="87" spans="1:58" x14ac:dyDescent="0.25">
      <c r="A87" s="58"/>
      <c r="B87" s="226" t="s">
        <v>38</v>
      </c>
      <c r="C87" s="135">
        <f>C73+C80</f>
        <v>5934041.3400000017</v>
      </c>
      <c r="D87" s="135">
        <f t="shared" ref="D87:Y91" si="45">D73+D80</f>
        <v>4446849.1900000004</v>
      </c>
      <c r="E87" s="135">
        <f t="shared" si="45"/>
        <v>2356538.0599999996</v>
      </c>
      <c r="F87" s="135">
        <f t="shared" si="45"/>
        <v>1253043.2300000002</v>
      </c>
      <c r="G87" s="135">
        <f t="shared" si="45"/>
        <v>816767.75</v>
      </c>
      <c r="H87" s="135">
        <f t="shared" si="45"/>
        <v>773199.4</v>
      </c>
      <c r="I87" s="135">
        <f t="shared" si="45"/>
        <v>853691.25000000012</v>
      </c>
      <c r="J87" s="135">
        <f t="shared" si="45"/>
        <v>1094695.3700000003</v>
      </c>
      <c r="K87" s="135">
        <f t="shared" si="45"/>
        <v>2953214.93</v>
      </c>
      <c r="L87" s="135">
        <f t="shared" si="45"/>
        <v>5235385.8000000017</v>
      </c>
      <c r="M87" s="135">
        <f t="shared" si="45"/>
        <v>6474770.4299999997</v>
      </c>
      <c r="N87" s="118">
        <f t="shared" si="45"/>
        <v>6343201.0199999996</v>
      </c>
      <c r="O87" s="135">
        <f t="shared" si="45"/>
        <v>4756563.13</v>
      </c>
      <c r="P87" s="135">
        <f t="shared" si="45"/>
        <v>3966145.63</v>
      </c>
      <c r="Q87" s="135">
        <f t="shared" si="45"/>
        <v>2927731.2800000003</v>
      </c>
      <c r="R87" s="135">
        <f t="shared" si="45"/>
        <v>1141837</v>
      </c>
      <c r="S87" s="135">
        <f t="shared" si="45"/>
        <v>852129.75999999989</v>
      </c>
      <c r="T87" s="135">
        <f t="shared" si="45"/>
        <v>774276.26</v>
      </c>
      <c r="U87" s="135">
        <f t="shared" si="45"/>
        <v>850935.16</v>
      </c>
      <c r="V87" s="136">
        <f t="shared" si="45"/>
        <v>1280645.96</v>
      </c>
      <c r="W87" s="136">
        <f t="shared" si="45"/>
        <v>2704619.32</v>
      </c>
      <c r="X87" s="137">
        <f t="shared" si="45"/>
        <v>4544940.2199999988</v>
      </c>
      <c r="Y87" s="117">
        <f t="shared" si="45"/>
        <v>6917516.6900000004</v>
      </c>
      <c r="Z87" s="136">
        <v>6891205.330000001</v>
      </c>
      <c r="AA87" s="136">
        <f t="shared" ref="AA87:AJ91" si="46">AA73+AA80</f>
        <v>5797356.1000000006</v>
      </c>
      <c r="AB87" s="136">
        <f t="shared" si="46"/>
        <v>4163152.7799999993</v>
      </c>
      <c r="AC87" s="136">
        <f t="shared" si="46"/>
        <v>2484203.19</v>
      </c>
      <c r="AD87" s="136">
        <f t="shared" si="46"/>
        <v>1228033.2400000002</v>
      </c>
      <c r="AE87" s="136">
        <f t="shared" si="46"/>
        <v>959886.27</v>
      </c>
      <c r="AF87" s="136">
        <f t="shared" si="46"/>
        <v>867865.10999999987</v>
      </c>
      <c r="AG87" s="136">
        <f t="shared" si="46"/>
        <v>941641.6</v>
      </c>
      <c r="AH87" s="136">
        <f t="shared" si="46"/>
        <v>1261622.29</v>
      </c>
      <c r="AI87" s="136">
        <f t="shared" si="46"/>
        <v>2982988.5</v>
      </c>
      <c r="AJ87" s="119">
        <f t="shared" si="46"/>
        <v>5896970.8399999989</v>
      </c>
      <c r="AK87" s="117">
        <f t="shared" ref="AK87:AZ91" si="47">C87-O87</f>
        <v>1177478.2100000018</v>
      </c>
      <c r="AL87" s="117">
        <f t="shared" si="47"/>
        <v>480703.56000000052</v>
      </c>
      <c r="AM87" s="117">
        <f t="shared" si="47"/>
        <v>-571193.22000000067</v>
      </c>
      <c r="AN87" s="117">
        <f t="shared" si="47"/>
        <v>111206.23000000021</v>
      </c>
      <c r="AO87" s="117">
        <f t="shared" si="47"/>
        <v>-35362.009999999893</v>
      </c>
      <c r="AP87" s="117">
        <f t="shared" si="47"/>
        <v>-1076.859999999986</v>
      </c>
      <c r="AQ87" s="117">
        <f t="shared" si="47"/>
        <v>2756.0900000000838</v>
      </c>
      <c r="AR87" s="117">
        <f t="shared" si="47"/>
        <v>-185950.58999999962</v>
      </c>
      <c r="AS87" s="117">
        <f t="shared" si="47"/>
        <v>248595.61000000034</v>
      </c>
      <c r="AT87" s="117">
        <f t="shared" si="47"/>
        <v>690445.58000000287</v>
      </c>
      <c r="AU87" s="117">
        <f t="shared" si="47"/>
        <v>-442746.26000000071</v>
      </c>
      <c r="AV87" s="117">
        <f t="shared" si="47"/>
        <v>-548004.31000000145</v>
      </c>
      <c r="AW87" s="117">
        <f t="shared" si="47"/>
        <v>-1040792.9700000007</v>
      </c>
      <c r="AX87" s="117">
        <f t="shared" si="47"/>
        <v>-197007.14999999944</v>
      </c>
      <c r="AY87" s="117">
        <f t="shared" si="47"/>
        <v>443528.09000000032</v>
      </c>
      <c r="AZ87" s="117">
        <f t="shared" si="47"/>
        <v>-86196.240000000224</v>
      </c>
      <c r="BA87" s="117">
        <f t="shared" ref="AU87:BF91" si="48">S87-AE87</f>
        <v>-107756.51000000013</v>
      </c>
      <c r="BB87" s="117">
        <f t="shared" si="48"/>
        <v>-93588.84999999986</v>
      </c>
      <c r="BC87" s="117">
        <f t="shared" si="48"/>
        <v>-90706.439999999944</v>
      </c>
      <c r="BD87" s="117">
        <f t="shared" si="48"/>
        <v>19023.669999999925</v>
      </c>
      <c r="BE87" s="117">
        <f t="shared" si="48"/>
        <v>-278369.18000000017</v>
      </c>
      <c r="BF87" s="120">
        <f t="shared" si="48"/>
        <v>-1352030.62</v>
      </c>
    </row>
    <row r="88" spans="1:58" x14ac:dyDescent="0.25">
      <c r="A88" s="58"/>
      <c r="B88" s="226" t="s">
        <v>39</v>
      </c>
      <c r="C88" s="135">
        <f t="shared" ref="C88:R91" si="49">C74+C81</f>
        <v>996494.21</v>
      </c>
      <c r="D88" s="135">
        <f t="shared" si="49"/>
        <v>770813.80999999982</v>
      </c>
      <c r="E88" s="135">
        <f t="shared" si="49"/>
        <v>416480.91</v>
      </c>
      <c r="F88" s="135">
        <f t="shared" si="49"/>
        <v>221414.55</v>
      </c>
      <c r="G88" s="135">
        <f t="shared" si="49"/>
        <v>135238.40000000002</v>
      </c>
      <c r="H88" s="135">
        <f t="shared" si="49"/>
        <v>129206.03</v>
      </c>
      <c r="I88" s="135">
        <f t="shared" si="49"/>
        <v>109116.66</v>
      </c>
      <c r="J88" s="135">
        <f t="shared" si="49"/>
        <v>134966.23000000001</v>
      </c>
      <c r="K88" s="135">
        <f t="shared" si="49"/>
        <v>368024.75</v>
      </c>
      <c r="L88" s="135">
        <f t="shared" si="49"/>
        <v>677167.31000000017</v>
      </c>
      <c r="M88" s="135">
        <f t="shared" si="49"/>
        <v>847424.8600000001</v>
      </c>
      <c r="N88" s="118">
        <f t="shared" si="49"/>
        <v>891186.05000000016</v>
      </c>
      <c r="O88" s="135">
        <f t="shared" si="49"/>
        <v>704363.83000000007</v>
      </c>
      <c r="P88" s="135">
        <f t="shared" si="49"/>
        <v>578539.85</v>
      </c>
      <c r="Q88" s="135">
        <f t="shared" si="49"/>
        <v>459014.40999999992</v>
      </c>
      <c r="R88" s="135">
        <f t="shared" si="49"/>
        <v>175543</v>
      </c>
      <c r="S88" s="135">
        <f t="shared" si="45"/>
        <v>125597.31</v>
      </c>
      <c r="T88" s="135">
        <f t="shared" si="45"/>
        <v>117719.09999999998</v>
      </c>
      <c r="U88" s="135">
        <f t="shared" si="45"/>
        <v>114387.27000000002</v>
      </c>
      <c r="V88" s="136">
        <f t="shared" si="45"/>
        <v>173710.13999999998</v>
      </c>
      <c r="W88" s="136">
        <f t="shared" si="45"/>
        <v>359282.86</v>
      </c>
      <c r="X88" s="137">
        <f t="shared" si="45"/>
        <v>599662.14999999991</v>
      </c>
      <c r="Y88" s="117">
        <f t="shared" si="45"/>
        <v>948415.7</v>
      </c>
      <c r="Z88" s="136">
        <v>978315.63</v>
      </c>
      <c r="AA88" s="136">
        <f t="shared" si="46"/>
        <v>878451.09000000008</v>
      </c>
      <c r="AB88" s="136">
        <f t="shared" si="46"/>
        <v>637856.41</v>
      </c>
      <c r="AC88" s="136">
        <f t="shared" si="46"/>
        <v>396015.01999999996</v>
      </c>
      <c r="AD88" s="136">
        <f t="shared" si="46"/>
        <v>191604.28999999998</v>
      </c>
      <c r="AE88" s="136">
        <f t="shared" si="46"/>
        <v>146899.79</v>
      </c>
      <c r="AF88" s="136">
        <f t="shared" si="46"/>
        <v>133584.25</v>
      </c>
      <c r="AG88" s="136">
        <f t="shared" si="46"/>
        <v>141303.57999999999</v>
      </c>
      <c r="AH88" s="136">
        <f t="shared" si="46"/>
        <v>182287.25000000003</v>
      </c>
      <c r="AI88" s="136">
        <f t="shared" si="46"/>
        <v>415884.52</v>
      </c>
      <c r="AJ88" s="119">
        <f t="shared" si="46"/>
        <v>797356.49</v>
      </c>
      <c r="AK88" s="117">
        <f t="shared" si="47"/>
        <v>292130.37999999989</v>
      </c>
      <c r="AL88" s="117">
        <f t="shared" si="47"/>
        <v>192273.95999999985</v>
      </c>
      <c r="AM88" s="117">
        <f t="shared" si="47"/>
        <v>-42533.499999999942</v>
      </c>
      <c r="AN88" s="117">
        <f t="shared" si="47"/>
        <v>45871.549999999988</v>
      </c>
      <c r="AO88" s="117">
        <f t="shared" si="47"/>
        <v>9641.0900000000256</v>
      </c>
      <c r="AP88" s="117">
        <f t="shared" si="47"/>
        <v>11486.930000000022</v>
      </c>
      <c r="AQ88" s="117">
        <f t="shared" si="47"/>
        <v>-5270.6100000000151</v>
      </c>
      <c r="AR88" s="117">
        <f t="shared" si="47"/>
        <v>-38743.909999999974</v>
      </c>
      <c r="AS88" s="117">
        <f t="shared" si="47"/>
        <v>8741.890000000014</v>
      </c>
      <c r="AT88" s="117">
        <f t="shared" si="47"/>
        <v>77505.160000000265</v>
      </c>
      <c r="AU88" s="117">
        <f t="shared" si="48"/>
        <v>-100990.83999999985</v>
      </c>
      <c r="AV88" s="117">
        <f t="shared" si="48"/>
        <v>-87129.579999999842</v>
      </c>
      <c r="AW88" s="117">
        <f t="shared" si="48"/>
        <v>-174087.26</v>
      </c>
      <c r="AX88" s="117">
        <f t="shared" si="48"/>
        <v>-59316.560000000056</v>
      </c>
      <c r="AY88" s="117">
        <f t="shared" si="48"/>
        <v>62999.389999999956</v>
      </c>
      <c r="AZ88" s="117">
        <f t="shared" si="48"/>
        <v>-16061.289999999979</v>
      </c>
      <c r="BA88" s="117">
        <f t="shared" si="48"/>
        <v>-21302.48000000001</v>
      </c>
      <c r="BB88" s="117">
        <f t="shared" si="48"/>
        <v>-15865.150000000023</v>
      </c>
      <c r="BC88" s="117">
        <f t="shared" si="48"/>
        <v>-26916.309999999969</v>
      </c>
      <c r="BD88" s="117">
        <f t="shared" si="48"/>
        <v>-8577.1100000000442</v>
      </c>
      <c r="BE88" s="117">
        <f t="shared" si="48"/>
        <v>-56601.660000000033</v>
      </c>
      <c r="BF88" s="120">
        <f t="shared" si="48"/>
        <v>-197694.34000000008</v>
      </c>
    </row>
    <row r="89" spans="1:58" x14ac:dyDescent="0.25">
      <c r="A89" s="58"/>
      <c r="B89" s="226" t="s">
        <v>40</v>
      </c>
      <c r="C89" s="135">
        <f t="shared" si="49"/>
        <v>1984452.81</v>
      </c>
      <c r="D89" s="135">
        <f t="shared" si="45"/>
        <v>1412079.06</v>
      </c>
      <c r="E89" s="135">
        <f t="shared" si="45"/>
        <v>733967.41999999993</v>
      </c>
      <c r="F89" s="135">
        <f t="shared" si="45"/>
        <v>386638.75</v>
      </c>
      <c r="G89" s="135">
        <f t="shared" si="45"/>
        <v>259828.02</v>
      </c>
      <c r="H89" s="135">
        <f t="shared" si="45"/>
        <v>257636.22000000003</v>
      </c>
      <c r="I89" s="135">
        <f t="shared" si="45"/>
        <v>266392.20000000007</v>
      </c>
      <c r="J89" s="135">
        <f t="shared" si="45"/>
        <v>321162.51</v>
      </c>
      <c r="K89" s="135">
        <f t="shared" si="45"/>
        <v>839690.91</v>
      </c>
      <c r="L89" s="135">
        <f t="shared" si="45"/>
        <v>1598915.5199999998</v>
      </c>
      <c r="M89" s="135">
        <f t="shared" si="45"/>
        <v>2012602.4</v>
      </c>
      <c r="N89" s="118">
        <f t="shared" si="45"/>
        <v>1946288.4600000002</v>
      </c>
      <c r="O89" s="135">
        <f t="shared" si="45"/>
        <v>1462824.28</v>
      </c>
      <c r="P89" s="135">
        <f t="shared" si="45"/>
        <v>1084271.82</v>
      </c>
      <c r="Q89" s="135">
        <f t="shared" si="45"/>
        <v>722093.11</v>
      </c>
      <c r="R89" s="135">
        <f t="shared" si="45"/>
        <v>268127</v>
      </c>
      <c r="S89" s="135">
        <f t="shared" si="45"/>
        <v>217061.50999999998</v>
      </c>
      <c r="T89" s="135">
        <f t="shared" si="45"/>
        <v>206316.17</v>
      </c>
      <c r="U89" s="135">
        <f t="shared" si="45"/>
        <v>233579.72000000003</v>
      </c>
      <c r="V89" s="136">
        <f t="shared" si="45"/>
        <v>323829.01</v>
      </c>
      <c r="W89" s="136">
        <f t="shared" si="45"/>
        <v>721314.1100000001</v>
      </c>
      <c r="X89" s="137">
        <f t="shared" si="45"/>
        <v>1265762.5499999998</v>
      </c>
      <c r="Y89" s="117">
        <f t="shared" si="45"/>
        <v>2047935.3700000003</v>
      </c>
      <c r="Z89" s="136">
        <v>2419946.71</v>
      </c>
      <c r="AA89" s="136">
        <f t="shared" si="46"/>
        <v>1484326.18</v>
      </c>
      <c r="AB89" s="136">
        <f t="shared" si="46"/>
        <v>1191759.5599999998</v>
      </c>
      <c r="AC89" s="136">
        <f t="shared" si="46"/>
        <v>649152.49999999988</v>
      </c>
      <c r="AD89" s="136">
        <f t="shared" si="46"/>
        <v>323750.51999999996</v>
      </c>
      <c r="AE89" s="136">
        <f t="shared" si="46"/>
        <v>271602.57</v>
      </c>
      <c r="AF89" s="136">
        <f t="shared" si="46"/>
        <v>247240.97</v>
      </c>
      <c r="AG89" s="136">
        <f t="shared" si="46"/>
        <v>278130.99</v>
      </c>
      <c r="AH89" s="136">
        <f t="shared" si="46"/>
        <v>355044.81</v>
      </c>
      <c r="AI89" s="136">
        <f t="shared" si="46"/>
        <v>796066.24000000022</v>
      </c>
      <c r="AJ89" s="119">
        <f t="shared" si="46"/>
        <v>1699005.1300000001</v>
      </c>
      <c r="AK89" s="117">
        <f t="shared" si="47"/>
        <v>521628.53</v>
      </c>
      <c r="AL89" s="117">
        <f t="shared" si="47"/>
        <v>327807.24</v>
      </c>
      <c r="AM89" s="117">
        <f t="shared" si="47"/>
        <v>11874.309999999939</v>
      </c>
      <c r="AN89" s="117">
        <f t="shared" si="47"/>
        <v>118511.75</v>
      </c>
      <c r="AO89" s="117">
        <f t="shared" si="47"/>
        <v>42766.510000000009</v>
      </c>
      <c r="AP89" s="117">
        <f t="shared" si="47"/>
        <v>51320.050000000017</v>
      </c>
      <c r="AQ89" s="117">
        <f t="shared" si="47"/>
        <v>32812.48000000004</v>
      </c>
      <c r="AR89" s="117">
        <f t="shared" si="47"/>
        <v>-2666.5</v>
      </c>
      <c r="AS89" s="117">
        <f t="shared" si="47"/>
        <v>118376.79999999993</v>
      </c>
      <c r="AT89" s="117">
        <f t="shared" si="47"/>
        <v>333152.96999999997</v>
      </c>
      <c r="AU89" s="117">
        <f t="shared" si="48"/>
        <v>-35332.970000000438</v>
      </c>
      <c r="AV89" s="117">
        <f t="shared" si="48"/>
        <v>-473658.24999999977</v>
      </c>
      <c r="AW89" s="117">
        <f t="shared" si="48"/>
        <v>-21501.899999999907</v>
      </c>
      <c r="AX89" s="117">
        <f t="shared" si="48"/>
        <v>-107487.73999999976</v>
      </c>
      <c r="AY89" s="117">
        <f t="shared" si="48"/>
        <v>72940.610000000102</v>
      </c>
      <c r="AZ89" s="117">
        <f t="shared" si="48"/>
        <v>-55623.51999999996</v>
      </c>
      <c r="BA89" s="117">
        <f t="shared" si="48"/>
        <v>-54541.060000000027</v>
      </c>
      <c r="BB89" s="117">
        <f t="shared" si="48"/>
        <v>-40924.799999999988</v>
      </c>
      <c r="BC89" s="117">
        <f t="shared" si="48"/>
        <v>-44551.26999999996</v>
      </c>
      <c r="BD89" s="117">
        <f t="shared" si="48"/>
        <v>-31215.799999999988</v>
      </c>
      <c r="BE89" s="117">
        <f t="shared" si="48"/>
        <v>-74752.130000000121</v>
      </c>
      <c r="BF89" s="120">
        <f t="shared" si="48"/>
        <v>-433242.58000000031</v>
      </c>
    </row>
    <row r="90" spans="1:58" x14ac:dyDescent="0.25">
      <c r="A90" s="58"/>
      <c r="B90" s="226" t="s">
        <v>41</v>
      </c>
      <c r="C90" s="135">
        <f t="shared" si="49"/>
        <v>1374412.3299999998</v>
      </c>
      <c r="D90" s="135">
        <f t="shared" si="45"/>
        <v>961600.66999999993</v>
      </c>
      <c r="E90" s="135">
        <f t="shared" si="45"/>
        <v>562633.15999999992</v>
      </c>
      <c r="F90" s="135">
        <f t="shared" si="45"/>
        <v>289928.04000000004</v>
      </c>
      <c r="G90" s="135">
        <f t="shared" si="45"/>
        <v>208475.19</v>
      </c>
      <c r="H90" s="135">
        <f t="shared" si="45"/>
        <v>195806.91</v>
      </c>
      <c r="I90" s="135">
        <f t="shared" si="45"/>
        <v>222021.13</v>
      </c>
      <c r="J90" s="135">
        <f t="shared" si="45"/>
        <v>323606.07</v>
      </c>
      <c r="K90" s="135">
        <f t="shared" si="45"/>
        <v>741687.36</v>
      </c>
      <c r="L90" s="135">
        <f t="shared" si="45"/>
        <v>1226200.9700000002</v>
      </c>
      <c r="M90" s="135">
        <f t="shared" si="45"/>
        <v>1415476.1099999999</v>
      </c>
      <c r="N90" s="118">
        <f t="shared" si="45"/>
        <v>1300432.7500000002</v>
      </c>
      <c r="O90" s="135">
        <f t="shared" si="45"/>
        <v>1020993.02</v>
      </c>
      <c r="P90" s="135">
        <f t="shared" si="45"/>
        <v>788595.68</v>
      </c>
      <c r="Q90" s="135">
        <f t="shared" si="45"/>
        <v>500934.64999999997</v>
      </c>
      <c r="R90" s="135">
        <f t="shared" si="45"/>
        <v>199890</v>
      </c>
      <c r="S90" s="135">
        <f t="shared" si="45"/>
        <v>165137.59999999998</v>
      </c>
      <c r="T90" s="135">
        <f t="shared" si="45"/>
        <v>155140.32</v>
      </c>
      <c r="U90" s="135">
        <f t="shared" si="45"/>
        <v>203507.39</v>
      </c>
      <c r="V90" s="136">
        <f t="shared" si="45"/>
        <v>329385.29000000004</v>
      </c>
      <c r="W90" s="136">
        <f t="shared" si="45"/>
        <v>656595.47000000009</v>
      </c>
      <c r="X90" s="137">
        <f t="shared" si="45"/>
        <v>1028298.0900000001</v>
      </c>
      <c r="Y90" s="117">
        <f t="shared" si="45"/>
        <v>1469226.99</v>
      </c>
      <c r="Z90" s="136">
        <v>1450838.23</v>
      </c>
      <c r="AA90" s="136">
        <f t="shared" si="46"/>
        <v>1229321.46</v>
      </c>
      <c r="AB90" s="136">
        <f t="shared" si="46"/>
        <v>860258.59</v>
      </c>
      <c r="AC90" s="136">
        <f t="shared" si="46"/>
        <v>490439.25</v>
      </c>
      <c r="AD90" s="136">
        <f t="shared" si="46"/>
        <v>268636.50000000006</v>
      </c>
      <c r="AE90" s="136">
        <f t="shared" si="46"/>
        <v>217878.91</v>
      </c>
      <c r="AF90" s="136">
        <f t="shared" si="46"/>
        <v>201619.02000000002</v>
      </c>
      <c r="AG90" s="136">
        <f t="shared" si="46"/>
        <v>241749.38000000003</v>
      </c>
      <c r="AH90" s="136">
        <f t="shared" si="46"/>
        <v>366450.92</v>
      </c>
      <c r="AI90" s="136">
        <f t="shared" si="46"/>
        <v>643940.99</v>
      </c>
      <c r="AJ90" s="119">
        <f t="shared" si="46"/>
        <v>1440783.76</v>
      </c>
      <c r="AK90" s="117">
        <f t="shared" si="47"/>
        <v>353419.30999999982</v>
      </c>
      <c r="AL90" s="117">
        <f t="shared" si="47"/>
        <v>173004.98999999987</v>
      </c>
      <c r="AM90" s="117">
        <f t="shared" si="47"/>
        <v>61698.509999999951</v>
      </c>
      <c r="AN90" s="117">
        <f t="shared" si="47"/>
        <v>90038.040000000037</v>
      </c>
      <c r="AO90" s="117">
        <f t="shared" si="47"/>
        <v>43337.590000000026</v>
      </c>
      <c r="AP90" s="117">
        <f t="shared" si="47"/>
        <v>40666.589999999997</v>
      </c>
      <c r="AQ90" s="117">
        <f t="shared" si="47"/>
        <v>18513.739999999991</v>
      </c>
      <c r="AR90" s="117">
        <f t="shared" si="47"/>
        <v>-5779.2200000000303</v>
      </c>
      <c r="AS90" s="117">
        <f t="shared" si="47"/>
        <v>85091.889999999898</v>
      </c>
      <c r="AT90" s="117">
        <f t="shared" si="47"/>
        <v>197902.88000000012</v>
      </c>
      <c r="AU90" s="117">
        <f t="shared" si="48"/>
        <v>-53750.880000000121</v>
      </c>
      <c r="AV90" s="117">
        <f t="shared" si="48"/>
        <v>-150405.47999999975</v>
      </c>
      <c r="AW90" s="117">
        <f t="shared" si="48"/>
        <v>-208328.43999999994</v>
      </c>
      <c r="AX90" s="117">
        <f t="shared" si="48"/>
        <v>-71662.909999999916</v>
      </c>
      <c r="AY90" s="117">
        <f t="shared" si="48"/>
        <v>10495.399999999965</v>
      </c>
      <c r="AZ90" s="117">
        <f t="shared" si="48"/>
        <v>-68746.500000000058</v>
      </c>
      <c r="BA90" s="117">
        <f t="shared" si="48"/>
        <v>-52741.310000000027</v>
      </c>
      <c r="BB90" s="117">
        <f t="shared" si="48"/>
        <v>-46478.700000000012</v>
      </c>
      <c r="BC90" s="117">
        <f t="shared" si="48"/>
        <v>-38241.99000000002</v>
      </c>
      <c r="BD90" s="117">
        <f t="shared" si="48"/>
        <v>-37065.629999999946</v>
      </c>
      <c r="BE90" s="117">
        <f t="shared" si="48"/>
        <v>12654.480000000098</v>
      </c>
      <c r="BF90" s="120">
        <f t="shared" si="48"/>
        <v>-412485.66999999993</v>
      </c>
    </row>
    <row r="91" spans="1:58" x14ac:dyDescent="0.25">
      <c r="A91" s="58"/>
      <c r="B91" s="226" t="s">
        <v>42</v>
      </c>
      <c r="C91" s="135">
        <f t="shared" si="49"/>
        <v>1719686.33</v>
      </c>
      <c r="D91" s="135">
        <f t="shared" si="45"/>
        <v>1266320.46</v>
      </c>
      <c r="E91" s="135">
        <f t="shared" si="45"/>
        <v>962052.32</v>
      </c>
      <c r="F91" s="135">
        <f t="shared" si="45"/>
        <v>856323.51</v>
      </c>
      <c r="G91" s="135">
        <f t="shared" si="45"/>
        <v>792076.52</v>
      </c>
      <c r="H91" s="135">
        <f t="shared" si="45"/>
        <v>764230.44000000006</v>
      </c>
      <c r="I91" s="135">
        <f t="shared" si="45"/>
        <v>817019.10999999987</v>
      </c>
      <c r="J91" s="135">
        <f t="shared" si="45"/>
        <v>929392.16999999993</v>
      </c>
      <c r="K91" s="135">
        <f t="shared" si="45"/>
        <v>1225999.6300000001</v>
      </c>
      <c r="L91" s="135">
        <f t="shared" si="45"/>
        <v>1444715.71</v>
      </c>
      <c r="M91" s="135">
        <f t="shared" si="45"/>
        <v>1495019.5100000002</v>
      </c>
      <c r="N91" s="118">
        <f t="shared" si="45"/>
        <v>1396118.1500000001</v>
      </c>
      <c r="O91" s="135">
        <f t="shared" si="45"/>
        <v>1253207.9400000002</v>
      </c>
      <c r="P91" s="135">
        <f t="shared" si="45"/>
        <v>1111364.5899999999</v>
      </c>
      <c r="Q91" s="135">
        <f t="shared" si="45"/>
        <v>973758.44</v>
      </c>
      <c r="R91" s="135">
        <f t="shared" si="45"/>
        <v>705979</v>
      </c>
      <c r="S91" s="135">
        <f t="shared" si="45"/>
        <v>761926.46</v>
      </c>
      <c r="T91" s="135">
        <f t="shared" si="45"/>
        <v>771451.05</v>
      </c>
      <c r="U91" s="135">
        <f t="shared" si="45"/>
        <v>818013.84</v>
      </c>
      <c r="V91" s="136">
        <f t="shared" si="45"/>
        <v>1005296.46</v>
      </c>
      <c r="W91" s="136">
        <f t="shared" si="45"/>
        <v>1202069.54</v>
      </c>
      <c r="X91" s="137">
        <f t="shared" si="45"/>
        <v>1339896.17</v>
      </c>
      <c r="Y91" s="117">
        <f t="shared" si="45"/>
        <v>1539926.66</v>
      </c>
      <c r="Z91" s="136">
        <v>1466379.8199999998</v>
      </c>
      <c r="AA91" s="136">
        <f t="shared" si="46"/>
        <v>1387118.33</v>
      </c>
      <c r="AB91" s="136">
        <f t="shared" si="46"/>
        <v>1269612.3500000001</v>
      </c>
      <c r="AC91" s="136">
        <f t="shared" si="46"/>
        <v>968261.92999999993</v>
      </c>
      <c r="AD91" s="136">
        <f t="shared" si="46"/>
        <v>841568.67</v>
      </c>
      <c r="AE91" s="136">
        <f t="shared" si="46"/>
        <v>826110.65</v>
      </c>
      <c r="AF91" s="136">
        <f t="shared" si="46"/>
        <v>796531.63000000012</v>
      </c>
      <c r="AG91" s="136">
        <f t="shared" si="46"/>
        <v>846610.63</v>
      </c>
      <c r="AH91" s="136">
        <f t="shared" si="46"/>
        <v>974881.71</v>
      </c>
      <c r="AI91" s="136">
        <f t="shared" si="46"/>
        <v>1191215.45</v>
      </c>
      <c r="AJ91" s="119">
        <f t="shared" si="46"/>
        <v>1464935.5799999998</v>
      </c>
      <c r="AK91" s="117">
        <f t="shared" si="47"/>
        <v>466478.3899999999</v>
      </c>
      <c r="AL91" s="117">
        <f t="shared" si="47"/>
        <v>154955.87000000011</v>
      </c>
      <c r="AM91" s="117">
        <f t="shared" si="47"/>
        <v>-11706.119999999995</v>
      </c>
      <c r="AN91" s="117">
        <f t="shared" si="47"/>
        <v>150344.51</v>
      </c>
      <c r="AO91" s="117">
        <f t="shared" si="47"/>
        <v>30150.060000000056</v>
      </c>
      <c r="AP91" s="117">
        <f t="shared" si="47"/>
        <v>-7220.609999999986</v>
      </c>
      <c r="AQ91" s="117">
        <f t="shared" si="47"/>
        <v>-994.73000000009779</v>
      </c>
      <c r="AR91" s="117">
        <f t="shared" si="47"/>
        <v>-75904.290000000037</v>
      </c>
      <c r="AS91" s="117">
        <f t="shared" si="47"/>
        <v>23930.090000000084</v>
      </c>
      <c r="AT91" s="117">
        <f t="shared" si="47"/>
        <v>104819.54000000004</v>
      </c>
      <c r="AU91" s="117">
        <f t="shared" si="48"/>
        <v>-44907.149999999674</v>
      </c>
      <c r="AV91" s="117">
        <f t="shared" si="48"/>
        <v>-70261.669999999693</v>
      </c>
      <c r="AW91" s="117">
        <f t="shared" si="48"/>
        <v>-133910.3899999999</v>
      </c>
      <c r="AX91" s="117">
        <f t="shared" si="48"/>
        <v>-158247.76000000024</v>
      </c>
      <c r="AY91" s="117">
        <f t="shared" si="48"/>
        <v>5496.5100000000093</v>
      </c>
      <c r="AZ91" s="117">
        <f t="shared" si="48"/>
        <v>-135589.67000000004</v>
      </c>
      <c r="BA91" s="117">
        <f t="shared" si="48"/>
        <v>-64184.190000000061</v>
      </c>
      <c r="BB91" s="117">
        <f t="shared" si="48"/>
        <v>-25080.580000000075</v>
      </c>
      <c r="BC91" s="117">
        <f t="shared" si="48"/>
        <v>-28596.790000000037</v>
      </c>
      <c r="BD91" s="117">
        <f t="shared" si="48"/>
        <v>30414.75</v>
      </c>
      <c r="BE91" s="117">
        <f t="shared" si="48"/>
        <v>10854.090000000084</v>
      </c>
      <c r="BF91" s="120">
        <f t="shared" si="48"/>
        <v>-125039.40999999992</v>
      </c>
    </row>
    <row r="92" spans="1:58" ht="14.95" thickBot="1" x14ac:dyDescent="0.3">
      <c r="A92" s="58"/>
      <c r="B92" s="227" t="s">
        <v>43</v>
      </c>
      <c r="C92" s="138">
        <f>SUM(C87:C91)</f>
        <v>12009087.020000001</v>
      </c>
      <c r="D92" s="138">
        <f t="shared" ref="D92:AJ92" si="50">SUM(D87:D91)</f>
        <v>8857663.1900000013</v>
      </c>
      <c r="E92" s="138">
        <f t="shared" si="50"/>
        <v>5031671.87</v>
      </c>
      <c r="F92" s="138">
        <f t="shared" si="50"/>
        <v>3007348.08</v>
      </c>
      <c r="G92" s="138">
        <f t="shared" si="50"/>
        <v>2212385.88</v>
      </c>
      <c r="H92" s="138">
        <f t="shared" si="50"/>
        <v>2120079</v>
      </c>
      <c r="I92" s="138">
        <f t="shared" si="50"/>
        <v>2268240.35</v>
      </c>
      <c r="J92" s="138">
        <f t="shared" si="50"/>
        <v>2803822.3500000006</v>
      </c>
      <c r="K92" s="138">
        <f t="shared" si="50"/>
        <v>6128617.5800000001</v>
      </c>
      <c r="L92" s="138">
        <f t="shared" si="50"/>
        <v>10182385.310000002</v>
      </c>
      <c r="M92" s="138">
        <f t="shared" si="50"/>
        <v>12245293.309999999</v>
      </c>
      <c r="N92" s="105">
        <f t="shared" si="50"/>
        <v>11877226.43</v>
      </c>
      <c r="O92" s="138">
        <f t="shared" si="50"/>
        <v>9197952.1999999993</v>
      </c>
      <c r="P92" s="138">
        <f t="shared" si="50"/>
        <v>7528917.5699999994</v>
      </c>
      <c r="Q92" s="138">
        <f t="shared" si="50"/>
        <v>5583531.8900000006</v>
      </c>
      <c r="R92" s="138">
        <f t="shared" si="50"/>
        <v>2491376</v>
      </c>
      <c r="S92" s="138">
        <f t="shared" si="50"/>
        <v>2121852.6399999997</v>
      </c>
      <c r="T92" s="138">
        <f t="shared" si="50"/>
        <v>2024902.9000000001</v>
      </c>
      <c r="U92" s="138">
        <f t="shared" si="50"/>
        <v>2220423.38</v>
      </c>
      <c r="V92" s="138">
        <f t="shared" si="50"/>
        <v>3112866.86</v>
      </c>
      <c r="W92" s="138">
        <f t="shared" si="50"/>
        <v>5643881.2999999998</v>
      </c>
      <c r="X92" s="106">
        <f t="shared" si="50"/>
        <v>8778559.1799999997</v>
      </c>
      <c r="Y92" s="138">
        <f t="shared" si="50"/>
        <v>12923021.410000002</v>
      </c>
      <c r="Z92" s="138">
        <f t="shared" si="50"/>
        <v>13206685.720000003</v>
      </c>
      <c r="AA92" s="138">
        <f t="shared" si="50"/>
        <v>10776573.16</v>
      </c>
      <c r="AB92" s="138">
        <f t="shared" si="50"/>
        <v>8122639.6899999995</v>
      </c>
      <c r="AC92" s="138">
        <f t="shared" si="50"/>
        <v>4988071.8899999997</v>
      </c>
      <c r="AD92" s="138">
        <f t="shared" si="50"/>
        <v>2853593.22</v>
      </c>
      <c r="AE92" s="138">
        <f t="shared" si="50"/>
        <v>2422378.19</v>
      </c>
      <c r="AF92" s="138">
        <f t="shared" si="50"/>
        <v>2246840.98</v>
      </c>
      <c r="AG92" s="138">
        <f t="shared" si="50"/>
        <v>2449436.1800000002</v>
      </c>
      <c r="AH92" s="138">
        <f t="shared" si="50"/>
        <v>3140286.98</v>
      </c>
      <c r="AI92" s="138">
        <f t="shared" si="50"/>
        <v>6030095.7000000002</v>
      </c>
      <c r="AJ92" s="106">
        <f t="shared" si="50"/>
        <v>11299051.799999999</v>
      </c>
      <c r="AK92" s="104">
        <f>SUM(AK87:AK91)</f>
        <v>2811134.8200000012</v>
      </c>
      <c r="AL92" s="104">
        <f>SUM(AL87:AL91)</f>
        <v>1328745.6200000003</v>
      </c>
      <c r="AM92" s="104">
        <f t="shared" ref="AM92:BF92" si="51">SUM(AM87:AM91)</f>
        <v>-551860.02000000083</v>
      </c>
      <c r="AN92" s="104">
        <f t="shared" si="51"/>
        <v>515972.08000000025</v>
      </c>
      <c r="AO92" s="104">
        <f t="shared" si="51"/>
        <v>90533.240000000224</v>
      </c>
      <c r="AP92" s="104">
        <f t="shared" si="51"/>
        <v>95176.100000000064</v>
      </c>
      <c r="AQ92" s="104">
        <f t="shared" si="51"/>
        <v>47816.97</v>
      </c>
      <c r="AR92" s="104">
        <f t="shared" si="51"/>
        <v>-309044.50999999966</v>
      </c>
      <c r="AS92" s="104">
        <f t="shared" si="51"/>
        <v>484736.28000000026</v>
      </c>
      <c r="AT92" s="104">
        <f t="shared" si="51"/>
        <v>1403826.1300000034</v>
      </c>
      <c r="AU92" s="104">
        <f t="shared" si="51"/>
        <v>-677728.10000000079</v>
      </c>
      <c r="AV92" s="104">
        <f t="shared" si="51"/>
        <v>-1329459.2900000005</v>
      </c>
      <c r="AW92" s="104">
        <f t="shared" si="51"/>
        <v>-1578620.9600000004</v>
      </c>
      <c r="AX92" s="104">
        <f t="shared" si="51"/>
        <v>-593722.11999999941</v>
      </c>
      <c r="AY92" s="104">
        <f t="shared" si="51"/>
        <v>595460.00000000023</v>
      </c>
      <c r="AZ92" s="104">
        <f t="shared" si="51"/>
        <v>-362217.22000000026</v>
      </c>
      <c r="BA92" s="104">
        <f t="shared" si="51"/>
        <v>-300525.55000000028</v>
      </c>
      <c r="BB92" s="104">
        <f t="shared" si="51"/>
        <v>-221938.07999999996</v>
      </c>
      <c r="BC92" s="104">
        <f t="shared" si="51"/>
        <v>-229012.79999999993</v>
      </c>
      <c r="BD92" s="104">
        <f t="shared" si="51"/>
        <v>-27420.120000000054</v>
      </c>
      <c r="BE92" s="104">
        <f t="shared" si="51"/>
        <v>-386214.40000000014</v>
      </c>
      <c r="BF92" s="107">
        <f t="shared" si="51"/>
        <v>-2520492.62</v>
      </c>
    </row>
    <row r="93" spans="1:58" ht="16.3" x14ac:dyDescent="0.25">
      <c r="A93" s="58">
        <f>+A86+1</f>
        <v>14</v>
      </c>
      <c r="B93" s="231" t="s">
        <v>80</v>
      </c>
      <c r="C93" s="141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40"/>
      <c r="O93" s="141"/>
      <c r="P93" s="139"/>
      <c r="Q93" s="139"/>
      <c r="R93" s="139"/>
      <c r="S93" s="139"/>
      <c r="T93" s="139"/>
      <c r="U93" s="139"/>
      <c r="V93" s="139"/>
      <c r="W93" s="139"/>
      <c r="X93" s="142"/>
      <c r="Y93" s="141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43"/>
      <c r="AK93" s="144"/>
      <c r="AL93" s="145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7"/>
    </row>
    <row r="94" spans="1:58" x14ac:dyDescent="0.25">
      <c r="A94" s="58"/>
      <c r="B94" s="226" t="s">
        <v>38</v>
      </c>
      <c r="C94" s="117">
        <v>6352309</v>
      </c>
      <c r="D94" s="136">
        <v>5192357</v>
      </c>
      <c r="E94" s="136">
        <v>3911914</v>
      </c>
      <c r="F94" s="117">
        <v>2385483</v>
      </c>
      <c r="G94" s="136">
        <v>1976735</v>
      </c>
      <c r="H94" s="136">
        <v>1541559</v>
      </c>
      <c r="I94" s="136">
        <v>1429650</v>
      </c>
      <c r="J94" s="136">
        <v>1616388</v>
      </c>
      <c r="K94" s="136">
        <v>1863284</v>
      </c>
      <c r="L94" s="136">
        <v>3458177</v>
      </c>
      <c r="M94" s="136">
        <v>5001710</v>
      </c>
      <c r="N94" s="120">
        <v>4956373</v>
      </c>
      <c r="O94" s="117">
        <v>5412653</v>
      </c>
      <c r="P94" s="136">
        <v>4202664</v>
      </c>
      <c r="Q94" s="136">
        <v>3414568</v>
      </c>
      <c r="R94" s="136">
        <v>2579856</v>
      </c>
      <c r="S94" s="136">
        <v>1633490</v>
      </c>
      <c r="T94" s="136">
        <v>1334260</v>
      </c>
      <c r="U94" s="136">
        <v>1332418</v>
      </c>
      <c r="V94" s="136">
        <v>1479449</v>
      </c>
      <c r="W94" s="136">
        <v>1897301</v>
      </c>
      <c r="X94" s="137">
        <v>2958447</v>
      </c>
      <c r="Y94" s="117">
        <v>4663594</v>
      </c>
      <c r="Z94" s="136">
        <v>5129989</v>
      </c>
      <c r="AA94" s="136">
        <v>6363660</v>
      </c>
      <c r="AB94" s="136">
        <v>4411976</v>
      </c>
      <c r="AC94" s="136">
        <v>3256458</v>
      </c>
      <c r="AD94" s="136">
        <v>2440940</v>
      </c>
      <c r="AE94" s="136">
        <v>1834780</v>
      </c>
      <c r="AF94" s="136">
        <v>1765414</v>
      </c>
      <c r="AG94" s="136">
        <v>1699086.23</v>
      </c>
      <c r="AH94" s="136">
        <v>1832485.35</v>
      </c>
      <c r="AI94" s="136">
        <v>2358739</v>
      </c>
      <c r="AJ94" s="137">
        <v>3794973.04</v>
      </c>
      <c r="AK94" s="117">
        <f t="shared" ref="AK94:AZ98" si="52">C94-O94</f>
        <v>939656</v>
      </c>
      <c r="AL94" s="117">
        <f t="shared" si="52"/>
        <v>989693</v>
      </c>
      <c r="AM94" s="117">
        <f t="shared" si="52"/>
        <v>497346</v>
      </c>
      <c r="AN94" s="117">
        <f t="shared" si="52"/>
        <v>-194373</v>
      </c>
      <c r="AO94" s="117">
        <f t="shared" si="52"/>
        <v>343245</v>
      </c>
      <c r="AP94" s="117">
        <f t="shared" si="52"/>
        <v>207299</v>
      </c>
      <c r="AQ94" s="117">
        <f t="shared" si="52"/>
        <v>97232</v>
      </c>
      <c r="AR94" s="117">
        <f t="shared" si="52"/>
        <v>136939</v>
      </c>
      <c r="AS94" s="117">
        <f t="shared" si="52"/>
        <v>-34017</v>
      </c>
      <c r="AT94" s="117">
        <f t="shared" si="52"/>
        <v>499730</v>
      </c>
      <c r="AU94" s="117">
        <f t="shared" si="52"/>
        <v>338116</v>
      </c>
      <c r="AV94" s="117">
        <f t="shared" si="52"/>
        <v>-173616</v>
      </c>
      <c r="AW94" s="117">
        <f t="shared" si="52"/>
        <v>-951007</v>
      </c>
      <c r="AX94" s="117">
        <f t="shared" si="52"/>
        <v>-209312</v>
      </c>
      <c r="AY94" s="117">
        <f t="shared" si="52"/>
        <v>158110</v>
      </c>
      <c r="AZ94" s="117">
        <f t="shared" si="52"/>
        <v>138916</v>
      </c>
      <c r="BA94" s="117">
        <f t="shared" ref="AU94:BF98" si="53">S94-AE94</f>
        <v>-201290</v>
      </c>
      <c r="BB94" s="117">
        <f t="shared" si="53"/>
        <v>-431154</v>
      </c>
      <c r="BC94" s="117">
        <f t="shared" si="53"/>
        <v>-366668.23</v>
      </c>
      <c r="BD94" s="117">
        <f t="shared" si="53"/>
        <v>-353036.35000000009</v>
      </c>
      <c r="BE94" s="117">
        <f t="shared" si="53"/>
        <v>-461438</v>
      </c>
      <c r="BF94" s="120">
        <f t="shared" si="53"/>
        <v>-836526.04</v>
      </c>
    </row>
    <row r="95" spans="1:58" x14ac:dyDescent="0.25">
      <c r="A95" s="58"/>
      <c r="B95" s="226" t="s">
        <v>39</v>
      </c>
      <c r="C95" s="117">
        <v>369045</v>
      </c>
      <c r="D95" s="136">
        <v>343893</v>
      </c>
      <c r="E95" s="136">
        <v>312787</v>
      </c>
      <c r="F95" s="117">
        <v>231385</v>
      </c>
      <c r="G95" s="136">
        <v>204056</v>
      </c>
      <c r="H95" s="136">
        <v>231041</v>
      </c>
      <c r="I95" s="136">
        <v>214698</v>
      </c>
      <c r="J95" s="136">
        <v>216636</v>
      </c>
      <c r="K95" s="136">
        <v>159566</v>
      </c>
      <c r="L95" s="136">
        <v>195005</v>
      </c>
      <c r="M95" s="136">
        <v>258214</v>
      </c>
      <c r="N95" s="120">
        <v>234839</v>
      </c>
      <c r="O95" s="117">
        <v>230430</v>
      </c>
      <c r="P95" s="136">
        <v>290745</v>
      </c>
      <c r="Q95" s="136">
        <v>265944</v>
      </c>
      <c r="R95" s="136">
        <v>195731</v>
      </c>
      <c r="S95" s="136">
        <v>156245</v>
      </c>
      <c r="T95" s="136">
        <v>122256</v>
      </c>
      <c r="U95" s="136">
        <v>120837</v>
      </c>
      <c r="V95" s="136">
        <v>114875</v>
      </c>
      <c r="W95" s="136">
        <v>134148</v>
      </c>
      <c r="X95" s="137">
        <v>172268</v>
      </c>
      <c r="Y95" s="117">
        <v>278604</v>
      </c>
      <c r="Z95" s="136">
        <v>311402</v>
      </c>
      <c r="AA95" s="68">
        <v>450594</v>
      </c>
      <c r="AB95" s="68">
        <v>305452</v>
      </c>
      <c r="AC95" s="68">
        <v>250604</v>
      </c>
      <c r="AD95" s="68">
        <v>209491</v>
      </c>
      <c r="AE95" s="68">
        <v>173633</v>
      </c>
      <c r="AF95" s="68">
        <v>153868</v>
      </c>
      <c r="AG95" s="68">
        <v>156988.46</v>
      </c>
      <c r="AH95" s="68">
        <v>146050.85</v>
      </c>
      <c r="AI95" s="68">
        <v>138743</v>
      </c>
      <c r="AJ95" s="137">
        <v>148181.19</v>
      </c>
      <c r="AK95" s="117">
        <f t="shared" si="52"/>
        <v>138615</v>
      </c>
      <c r="AL95" s="117">
        <f t="shared" si="52"/>
        <v>53148</v>
      </c>
      <c r="AM95" s="117">
        <f t="shared" si="52"/>
        <v>46843</v>
      </c>
      <c r="AN95" s="117">
        <f t="shared" si="52"/>
        <v>35654</v>
      </c>
      <c r="AO95" s="117">
        <f t="shared" si="52"/>
        <v>47811</v>
      </c>
      <c r="AP95" s="117">
        <f t="shared" si="52"/>
        <v>108785</v>
      </c>
      <c r="AQ95" s="117">
        <f t="shared" si="52"/>
        <v>93861</v>
      </c>
      <c r="AR95" s="117">
        <f t="shared" si="52"/>
        <v>101761</v>
      </c>
      <c r="AS95" s="117">
        <f t="shared" si="52"/>
        <v>25418</v>
      </c>
      <c r="AT95" s="117">
        <f t="shared" si="52"/>
        <v>22737</v>
      </c>
      <c r="AU95" s="117">
        <f t="shared" si="53"/>
        <v>-20390</v>
      </c>
      <c r="AV95" s="117">
        <f t="shared" si="53"/>
        <v>-76563</v>
      </c>
      <c r="AW95" s="117">
        <f t="shared" si="53"/>
        <v>-220164</v>
      </c>
      <c r="AX95" s="117">
        <f t="shared" si="53"/>
        <v>-14707</v>
      </c>
      <c r="AY95" s="117">
        <f t="shared" si="53"/>
        <v>15340</v>
      </c>
      <c r="AZ95" s="117">
        <f t="shared" si="53"/>
        <v>-13760</v>
      </c>
      <c r="BA95" s="117">
        <f t="shared" si="53"/>
        <v>-17388</v>
      </c>
      <c r="BB95" s="117">
        <f t="shared" si="53"/>
        <v>-31612</v>
      </c>
      <c r="BC95" s="117">
        <f t="shared" si="53"/>
        <v>-36151.459999999992</v>
      </c>
      <c r="BD95" s="117">
        <f t="shared" si="53"/>
        <v>-31175.850000000006</v>
      </c>
      <c r="BE95" s="117">
        <f t="shared" si="53"/>
        <v>-4595</v>
      </c>
      <c r="BF95" s="120">
        <f t="shared" si="53"/>
        <v>24086.809999999998</v>
      </c>
    </row>
    <row r="96" spans="1:58" x14ac:dyDescent="0.25">
      <c r="A96" s="58"/>
      <c r="B96" s="226" t="s">
        <v>40</v>
      </c>
      <c r="C96" s="117">
        <v>2512598</v>
      </c>
      <c r="D96" s="136">
        <v>2130305</v>
      </c>
      <c r="E96" s="136">
        <v>1266195</v>
      </c>
      <c r="F96" s="117">
        <v>656016</v>
      </c>
      <c r="G96" s="136">
        <v>472678</v>
      </c>
      <c r="H96" s="136">
        <v>356355</v>
      </c>
      <c r="I96" s="136">
        <v>315060</v>
      </c>
      <c r="J96" s="136">
        <v>373345</v>
      </c>
      <c r="K96" s="136">
        <v>454990</v>
      </c>
      <c r="L96" s="136">
        <v>1137732</v>
      </c>
      <c r="M96" s="136">
        <v>1810241</v>
      </c>
      <c r="N96" s="120">
        <v>1844011</v>
      </c>
      <c r="O96" s="117">
        <v>1934456</v>
      </c>
      <c r="P96" s="136">
        <v>1251778</v>
      </c>
      <c r="Q96" s="136">
        <v>1132783</v>
      </c>
      <c r="R96" s="136">
        <v>718767</v>
      </c>
      <c r="S96" s="136">
        <v>343587</v>
      </c>
      <c r="T96" s="136">
        <v>280817</v>
      </c>
      <c r="U96" s="136">
        <v>335033</v>
      </c>
      <c r="V96" s="136">
        <v>319776</v>
      </c>
      <c r="W96" s="136">
        <v>452159</v>
      </c>
      <c r="X96" s="137">
        <v>865529</v>
      </c>
      <c r="Y96" s="117">
        <v>1577091</v>
      </c>
      <c r="Z96" s="136">
        <v>1899210</v>
      </c>
      <c r="AA96" s="68">
        <v>2350823</v>
      </c>
      <c r="AB96" s="68">
        <v>1563503</v>
      </c>
      <c r="AC96" s="68">
        <v>1077738</v>
      </c>
      <c r="AD96" s="68">
        <v>645198</v>
      </c>
      <c r="AE96" s="68">
        <v>378411</v>
      </c>
      <c r="AF96" s="68">
        <v>342806</v>
      </c>
      <c r="AG96" s="68">
        <v>307739.89</v>
      </c>
      <c r="AH96" s="68">
        <v>367450.56</v>
      </c>
      <c r="AI96" s="68">
        <v>535964</v>
      </c>
      <c r="AJ96" s="137">
        <v>1221705.42</v>
      </c>
      <c r="AK96" s="117">
        <f t="shared" si="52"/>
        <v>578142</v>
      </c>
      <c r="AL96" s="117">
        <f t="shared" si="52"/>
        <v>878527</v>
      </c>
      <c r="AM96" s="117">
        <f t="shared" si="52"/>
        <v>133412</v>
      </c>
      <c r="AN96" s="117">
        <f t="shared" si="52"/>
        <v>-62751</v>
      </c>
      <c r="AO96" s="117">
        <f t="shared" si="52"/>
        <v>129091</v>
      </c>
      <c r="AP96" s="117">
        <f t="shared" si="52"/>
        <v>75538</v>
      </c>
      <c r="AQ96" s="117">
        <f t="shared" si="52"/>
        <v>-19973</v>
      </c>
      <c r="AR96" s="117">
        <f t="shared" si="52"/>
        <v>53569</v>
      </c>
      <c r="AS96" s="117">
        <f t="shared" si="52"/>
        <v>2831</v>
      </c>
      <c r="AT96" s="117">
        <f t="shared" si="52"/>
        <v>272203</v>
      </c>
      <c r="AU96" s="117">
        <f t="shared" si="53"/>
        <v>233150</v>
      </c>
      <c r="AV96" s="117">
        <f t="shared" si="53"/>
        <v>-55199</v>
      </c>
      <c r="AW96" s="117">
        <f t="shared" si="53"/>
        <v>-416367</v>
      </c>
      <c r="AX96" s="117">
        <f t="shared" si="53"/>
        <v>-311725</v>
      </c>
      <c r="AY96" s="117">
        <f t="shared" si="53"/>
        <v>55045</v>
      </c>
      <c r="AZ96" s="117">
        <f t="shared" si="53"/>
        <v>73569</v>
      </c>
      <c r="BA96" s="117">
        <f t="shared" si="53"/>
        <v>-34824</v>
      </c>
      <c r="BB96" s="117">
        <f t="shared" si="53"/>
        <v>-61989</v>
      </c>
      <c r="BC96" s="117">
        <f t="shared" si="53"/>
        <v>27293.109999999986</v>
      </c>
      <c r="BD96" s="117">
        <f t="shared" si="53"/>
        <v>-47674.559999999998</v>
      </c>
      <c r="BE96" s="117">
        <f t="shared" si="53"/>
        <v>-83805</v>
      </c>
      <c r="BF96" s="103">
        <f t="shared" si="53"/>
        <v>-356176.41999999993</v>
      </c>
    </row>
    <row r="97" spans="1:58" x14ac:dyDescent="0.25">
      <c r="A97" s="58"/>
      <c r="B97" s="226" t="s">
        <v>41</v>
      </c>
      <c r="C97" s="117">
        <v>1380486</v>
      </c>
      <c r="D97" s="136">
        <v>1735975</v>
      </c>
      <c r="E97" s="136">
        <v>886306</v>
      </c>
      <c r="F97" s="117">
        <v>572627</v>
      </c>
      <c r="G97" s="136">
        <v>360015</v>
      </c>
      <c r="H97" s="136">
        <v>239872</v>
      </c>
      <c r="I97" s="136">
        <v>233046</v>
      </c>
      <c r="J97" s="136">
        <v>241579</v>
      </c>
      <c r="K97" s="136">
        <v>359833</v>
      </c>
      <c r="L97" s="136">
        <v>846803</v>
      </c>
      <c r="M97" s="136">
        <v>1177396</v>
      </c>
      <c r="N97" s="120">
        <v>1401756</v>
      </c>
      <c r="O97" s="117">
        <v>1271457</v>
      </c>
      <c r="P97" s="136">
        <v>895083</v>
      </c>
      <c r="Q97" s="136">
        <v>788333</v>
      </c>
      <c r="R97" s="136">
        <v>585934</v>
      </c>
      <c r="S97" s="136">
        <v>277453</v>
      </c>
      <c r="T97" s="136">
        <v>189695</v>
      </c>
      <c r="U97" s="136">
        <v>197576</v>
      </c>
      <c r="V97" s="136">
        <v>240130</v>
      </c>
      <c r="W97" s="136">
        <v>321052</v>
      </c>
      <c r="X97" s="137">
        <v>694597</v>
      </c>
      <c r="Y97" s="117">
        <v>968539</v>
      </c>
      <c r="Z97" s="136">
        <v>1355614</v>
      </c>
      <c r="AA97" s="68">
        <v>1668478</v>
      </c>
      <c r="AB97" s="68">
        <v>1180033</v>
      </c>
      <c r="AC97" s="68">
        <v>715125</v>
      </c>
      <c r="AD97" s="68">
        <v>505184</v>
      </c>
      <c r="AE97" s="68">
        <v>269361</v>
      </c>
      <c r="AF97" s="68">
        <v>252203</v>
      </c>
      <c r="AG97" s="68">
        <v>206539</v>
      </c>
      <c r="AH97" s="68">
        <v>262337.7</v>
      </c>
      <c r="AI97" s="68">
        <v>404742</v>
      </c>
      <c r="AJ97" s="137">
        <v>918429.2</v>
      </c>
      <c r="AK97" s="117">
        <f t="shared" si="52"/>
        <v>109029</v>
      </c>
      <c r="AL97" s="117">
        <f t="shared" si="52"/>
        <v>840892</v>
      </c>
      <c r="AM97" s="117">
        <f t="shared" si="52"/>
        <v>97973</v>
      </c>
      <c r="AN97" s="117">
        <f t="shared" si="52"/>
        <v>-13307</v>
      </c>
      <c r="AO97" s="117">
        <f t="shared" si="52"/>
        <v>82562</v>
      </c>
      <c r="AP97" s="117">
        <f t="shared" si="52"/>
        <v>50177</v>
      </c>
      <c r="AQ97" s="117">
        <f t="shared" si="52"/>
        <v>35470</v>
      </c>
      <c r="AR97" s="117">
        <f t="shared" si="52"/>
        <v>1449</v>
      </c>
      <c r="AS97" s="117">
        <f t="shared" si="52"/>
        <v>38781</v>
      </c>
      <c r="AT97" s="117">
        <f t="shared" si="52"/>
        <v>152206</v>
      </c>
      <c r="AU97" s="117">
        <f t="shared" si="53"/>
        <v>208857</v>
      </c>
      <c r="AV97" s="117">
        <f t="shared" si="53"/>
        <v>46142</v>
      </c>
      <c r="AW97" s="117">
        <f t="shared" si="53"/>
        <v>-397021</v>
      </c>
      <c r="AX97" s="117">
        <f t="shared" si="53"/>
        <v>-284950</v>
      </c>
      <c r="AY97" s="117">
        <f t="shared" si="53"/>
        <v>73208</v>
      </c>
      <c r="AZ97" s="117">
        <f t="shared" si="53"/>
        <v>80750</v>
      </c>
      <c r="BA97" s="117">
        <f t="shared" si="53"/>
        <v>8092</v>
      </c>
      <c r="BB97" s="117">
        <f t="shared" si="53"/>
        <v>-62508</v>
      </c>
      <c r="BC97" s="117">
        <f t="shared" si="53"/>
        <v>-8963</v>
      </c>
      <c r="BD97" s="117">
        <f t="shared" si="53"/>
        <v>-22207.700000000012</v>
      </c>
      <c r="BE97" s="117">
        <f t="shared" si="53"/>
        <v>-83690</v>
      </c>
      <c r="BF97" s="118">
        <f t="shared" si="53"/>
        <v>-223832.19999999995</v>
      </c>
    </row>
    <row r="98" spans="1:58" x14ac:dyDescent="0.25">
      <c r="A98" s="58"/>
      <c r="B98" s="226" t="s">
        <v>42</v>
      </c>
      <c r="C98" s="117">
        <v>1189194</v>
      </c>
      <c r="D98" s="136">
        <v>2079907</v>
      </c>
      <c r="E98" s="136">
        <v>1629240</v>
      </c>
      <c r="F98" s="117">
        <v>666689</v>
      </c>
      <c r="G98" s="136">
        <v>1202553</v>
      </c>
      <c r="H98" s="136">
        <v>1203243</v>
      </c>
      <c r="I98" s="136">
        <v>633399</v>
      </c>
      <c r="J98" s="136">
        <v>876693</v>
      </c>
      <c r="K98" s="136">
        <v>953047</v>
      </c>
      <c r="L98" s="136">
        <v>1112344</v>
      </c>
      <c r="M98" s="136">
        <v>1806903</v>
      </c>
      <c r="N98" s="120">
        <v>1309764</v>
      </c>
      <c r="O98" s="117">
        <v>1516388</v>
      </c>
      <c r="P98" s="136">
        <v>1452773</v>
      </c>
      <c r="Q98" s="136">
        <v>1251978</v>
      </c>
      <c r="R98" s="136">
        <v>1060963</v>
      </c>
      <c r="S98" s="136">
        <v>626350</v>
      </c>
      <c r="T98" s="136">
        <v>761887</v>
      </c>
      <c r="U98" s="136">
        <v>1082829</v>
      </c>
      <c r="V98" s="136">
        <v>750885</v>
      </c>
      <c r="W98" s="136">
        <v>1158089</v>
      </c>
      <c r="X98" s="137">
        <v>1125011</v>
      </c>
      <c r="Y98" s="117">
        <v>1516470</v>
      </c>
      <c r="Z98" s="136">
        <v>1611623</v>
      </c>
      <c r="AA98" s="68">
        <v>1324976</v>
      </c>
      <c r="AB98" s="68">
        <v>1857905</v>
      </c>
      <c r="AC98" s="68">
        <v>1461428</v>
      </c>
      <c r="AD98" s="68">
        <v>1135498</v>
      </c>
      <c r="AE98" s="68">
        <v>600533</v>
      </c>
      <c r="AF98" s="68">
        <v>971472</v>
      </c>
      <c r="AG98" s="68">
        <v>907539.32</v>
      </c>
      <c r="AH98" s="68">
        <v>580792.27</v>
      </c>
      <c r="AI98" s="68">
        <v>1964776</v>
      </c>
      <c r="AJ98" s="137">
        <v>1425870.53</v>
      </c>
      <c r="AK98" s="117">
        <f t="shared" si="52"/>
        <v>-327194</v>
      </c>
      <c r="AL98" s="117">
        <f t="shared" si="52"/>
        <v>627134</v>
      </c>
      <c r="AM98" s="117">
        <f t="shared" si="52"/>
        <v>377262</v>
      </c>
      <c r="AN98" s="117">
        <f t="shared" si="52"/>
        <v>-394274</v>
      </c>
      <c r="AO98" s="117">
        <f t="shared" si="52"/>
        <v>576203</v>
      </c>
      <c r="AP98" s="117">
        <f t="shared" si="52"/>
        <v>441356</v>
      </c>
      <c r="AQ98" s="117">
        <f t="shared" si="52"/>
        <v>-449430</v>
      </c>
      <c r="AR98" s="117">
        <f t="shared" si="52"/>
        <v>125808</v>
      </c>
      <c r="AS98" s="117">
        <f t="shared" si="52"/>
        <v>-205042</v>
      </c>
      <c r="AT98" s="117">
        <f t="shared" si="52"/>
        <v>-12667</v>
      </c>
      <c r="AU98" s="117">
        <f t="shared" si="53"/>
        <v>290433</v>
      </c>
      <c r="AV98" s="117">
        <f t="shared" si="53"/>
        <v>-301859</v>
      </c>
      <c r="AW98" s="117">
        <f t="shared" si="53"/>
        <v>191412</v>
      </c>
      <c r="AX98" s="117">
        <f t="shared" si="53"/>
        <v>-405132</v>
      </c>
      <c r="AY98" s="117">
        <f t="shared" si="53"/>
        <v>-209450</v>
      </c>
      <c r="AZ98" s="117">
        <f t="shared" si="53"/>
        <v>-74535</v>
      </c>
      <c r="BA98" s="117">
        <f t="shared" si="53"/>
        <v>25817</v>
      </c>
      <c r="BB98" s="117">
        <f t="shared" si="53"/>
        <v>-209585</v>
      </c>
      <c r="BC98" s="117">
        <f t="shared" si="53"/>
        <v>175289.68000000005</v>
      </c>
      <c r="BD98" s="117">
        <f t="shared" si="53"/>
        <v>170092.72999999998</v>
      </c>
      <c r="BE98" s="117">
        <f t="shared" si="53"/>
        <v>-806687</v>
      </c>
      <c r="BF98" s="118">
        <f t="shared" si="53"/>
        <v>-300859.53000000003</v>
      </c>
    </row>
    <row r="99" spans="1:58" x14ac:dyDescent="0.25">
      <c r="A99" s="58"/>
      <c r="B99" s="226" t="s">
        <v>43</v>
      </c>
      <c r="C99" s="148">
        <f>SUM(C94:C98)</f>
        <v>11803632</v>
      </c>
      <c r="D99" s="100">
        <f t="shared" ref="D99:BF99" si="54">SUM(D94:D98)</f>
        <v>11482437</v>
      </c>
      <c r="E99" s="148">
        <f t="shared" si="54"/>
        <v>8006442</v>
      </c>
      <c r="F99" s="148">
        <f t="shared" si="54"/>
        <v>4512200</v>
      </c>
      <c r="G99" s="100">
        <f t="shared" si="54"/>
        <v>4216037</v>
      </c>
      <c r="H99" s="148">
        <f t="shared" si="54"/>
        <v>3572070</v>
      </c>
      <c r="I99" s="148">
        <f t="shared" si="54"/>
        <v>2825853</v>
      </c>
      <c r="J99" s="148">
        <f t="shared" si="54"/>
        <v>3324641</v>
      </c>
      <c r="K99" s="148">
        <f t="shared" si="54"/>
        <v>3790720</v>
      </c>
      <c r="L99" s="100">
        <f t="shared" si="54"/>
        <v>6750061</v>
      </c>
      <c r="M99" s="100">
        <f t="shared" si="54"/>
        <v>10054464</v>
      </c>
      <c r="N99" s="118">
        <f t="shared" si="54"/>
        <v>9746743</v>
      </c>
      <c r="O99" s="148">
        <f t="shared" si="54"/>
        <v>10365384</v>
      </c>
      <c r="P99" s="135">
        <f t="shared" si="54"/>
        <v>8093043</v>
      </c>
      <c r="Q99" s="148">
        <f>SUM(Q94:Q98)</f>
        <v>6853606</v>
      </c>
      <c r="R99" s="135">
        <f t="shared" si="54"/>
        <v>5141251</v>
      </c>
      <c r="S99" s="148">
        <f t="shared" si="54"/>
        <v>3037125</v>
      </c>
      <c r="T99" s="100">
        <f t="shared" si="54"/>
        <v>2688915</v>
      </c>
      <c r="U99" s="100">
        <f t="shared" si="54"/>
        <v>3068693</v>
      </c>
      <c r="V99" s="100">
        <f t="shared" si="54"/>
        <v>2905115</v>
      </c>
      <c r="W99" s="100">
        <f t="shared" si="54"/>
        <v>3962749</v>
      </c>
      <c r="X99" s="102">
        <f t="shared" si="54"/>
        <v>5815852</v>
      </c>
      <c r="Y99" s="100">
        <f t="shared" si="54"/>
        <v>9004298</v>
      </c>
      <c r="Z99" s="100">
        <f t="shared" si="54"/>
        <v>10307838</v>
      </c>
      <c r="AA99" s="100">
        <f t="shared" si="54"/>
        <v>12158531</v>
      </c>
      <c r="AB99" s="100">
        <f t="shared" si="54"/>
        <v>9318869</v>
      </c>
      <c r="AC99" s="100">
        <f t="shared" si="54"/>
        <v>6761353</v>
      </c>
      <c r="AD99" s="100">
        <f t="shared" si="54"/>
        <v>4936311</v>
      </c>
      <c r="AE99" s="100">
        <f t="shared" si="54"/>
        <v>3256718</v>
      </c>
      <c r="AF99" s="100">
        <f t="shared" si="54"/>
        <v>3485763</v>
      </c>
      <c r="AG99" s="100">
        <f t="shared" si="54"/>
        <v>3277892.9</v>
      </c>
      <c r="AH99" s="100">
        <f t="shared" si="54"/>
        <v>3189116.7300000004</v>
      </c>
      <c r="AI99" s="100">
        <f t="shared" si="54"/>
        <v>5402964</v>
      </c>
      <c r="AJ99" s="149">
        <f>SUM(AJ94:AJ98)</f>
        <v>7509159.3800000008</v>
      </c>
      <c r="AK99" s="148">
        <f t="shared" si="54"/>
        <v>1438248</v>
      </c>
      <c r="AL99" s="100">
        <f t="shared" si="54"/>
        <v>3389394</v>
      </c>
      <c r="AM99" s="150">
        <f t="shared" si="54"/>
        <v>1152836</v>
      </c>
      <c r="AN99" s="150">
        <f t="shared" si="54"/>
        <v>-629051</v>
      </c>
      <c r="AO99" s="150">
        <f t="shared" si="54"/>
        <v>1178912</v>
      </c>
      <c r="AP99" s="148">
        <f t="shared" si="54"/>
        <v>883155</v>
      </c>
      <c r="AQ99" s="148">
        <f t="shared" si="54"/>
        <v>-242840</v>
      </c>
      <c r="AR99" s="148">
        <f t="shared" si="54"/>
        <v>419526</v>
      </c>
      <c r="AS99" s="148">
        <f t="shared" si="54"/>
        <v>-172029</v>
      </c>
      <c r="AT99" s="148">
        <f t="shared" si="54"/>
        <v>934209</v>
      </c>
      <c r="AU99" s="148">
        <f t="shared" si="54"/>
        <v>1050166</v>
      </c>
      <c r="AV99" s="148">
        <f t="shared" si="54"/>
        <v>-561095</v>
      </c>
      <c r="AW99" s="148">
        <f t="shared" si="54"/>
        <v>-1793147</v>
      </c>
      <c r="AX99" s="148">
        <f t="shared" si="54"/>
        <v>-1225826</v>
      </c>
      <c r="AY99" s="148">
        <f t="shared" si="54"/>
        <v>92253</v>
      </c>
      <c r="AZ99" s="148">
        <f t="shared" si="54"/>
        <v>204940</v>
      </c>
      <c r="BA99" s="148">
        <f t="shared" si="54"/>
        <v>-219593</v>
      </c>
      <c r="BB99" s="148">
        <f t="shared" si="54"/>
        <v>-796848</v>
      </c>
      <c r="BC99" s="148">
        <f t="shared" si="54"/>
        <v>-209199.89999999991</v>
      </c>
      <c r="BD99" s="148">
        <f t="shared" si="54"/>
        <v>-284001.7300000001</v>
      </c>
      <c r="BE99" s="148">
        <f t="shared" si="54"/>
        <v>-1440215</v>
      </c>
      <c r="BF99" s="101">
        <f t="shared" si="54"/>
        <v>-1693307.38</v>
      </c>
    </row>
    <row r="100" spans="1:58" ht="16.3" x14ac:dyDescent="0.25">
      <c r="A100" s="58">
        <f>+A93+1</f>
        <v>15</v>
      </c>
      <c r="B100" s="230" t="s">
        <v>81</v>
      </c>
      <c r="C100" s="152"/>
      <c r="D100" s="151"/>
      <c r="E100" s="151"/>
      <c r="F100" s="152"/>
      <c r="G100" s="151"/>
      <c r="H100" s="151"/>
      <c r="I100" s="151"/>
      <c r="J100" s="151"/>
      <c r="K100" s="151"/>
      <c r="L100" s="151"/>
      <c r="M100" s="151"/>
      <c r="N100" s="153"/>
      <c r="O100" s="152"/>
      <c r="P100" s="151"/>
      <c r="Q100" s="151"/>
      <c r="R100" s="151"/>
      <c r="S100" s="151"/>
      <c r="T100" s="151"/>
      <c r="U100" s="151"/>
      <c r="V100" s="151"/>
      <c r="W100" s="151"/>
      <c r="X100" s="154"/>
      <c r="Y100" s="152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4"/>
      <c r="AK100" s="152"/>
      <c r="AL100" s="155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56"/>
      <c r="AZ100" s="156"/>
      <c r="BA100" s="156"/>
      <c r="BB100" s="156"/>
      <c r="BC100" s="156"/>
      <c r="BD100" s="156"/>
      <c r="BE100" s="156"/>
      <c r="BF100" s="157"/>
    </row>
    <row r="101" spans="1:58" x14ac:dyDescent="0.25">
      <c r="A101" s="58"/>
      <c r="B101" s="226" t="s">
        <v>38</v>
      </c>
      <c r="C101" s="159">
        <v>22923</v>
      </c>
      <c r="D101" s="158">
        <v>22304</v>
      </c>
      <c r="E101" s="158">
        <v>22022</v>
      </c>
      <c r="F101" s="159">
        <v>19997</v>
      </c>
      <c r="G101" s="158">
        <v>21538</v>
      </c>
      <c r="H101" s="158">
        <v>20190</v>
      </c>
      <c r="I101" s="158">
        <v>19580</v>
      </c>
      <c r="J101" s="158">
        <v>20892</v>
      </c>
      <c r="K101" s="158">
        <v>19789</v>
      </c>
      <c r="L101" s="158">
        <v>21135</v>
      </c>
      <c r="M101" s="158">
        <v>22151</v>
      </c>
      <c r="N101" s="160">
        <v>21040</v>
      </c>
      <c r="O101" s="159">
        <v>22537</v>
      </c>
      <c r="P101" s="158">
        <v>21729</v>
      </c>
      <c r="Q101" s="158">
        <v>20937</v>
      </c>
      <c r="R101" s="158">
        <v>21554</v>
      </c>
      <c r="S101" s="158">
        <v>20351</v>
      </c>
      <c r="T101" s="158">
        <v>19917</v>
      </c>
      <c r="U101" s="158">
        <v>19955</v>
      </c>
      <c r="V101" s="158">
        <v>20562</v>
      </c>
      <c r="W101" s="158">
        <v>20199</v>
      </c>
      <c r="X101" s="161">
        <v>20442</v>
      </c>
      <c r="Y101" s="159">
        <v>21851</v>
      </c>
      <c r="Z101" s="158">
        <v>20903</v>
      </c>
      <c r="AA101" s="68">
        <v>23294</v>
      </c>
      <c r="AB101" s="68">
        <v>21112</v>
      </c>
      <c r="AC101" s="68">
        <v>20681</v>
      </c>
      <c r="AD101" s="68">
        <v>21158</v>
      </c>
      <c r="AE101" s="68">
        <v>20246</v>
      </c>
      <c r="AF101" s="68">
        <v>20387</v>
      </c>
      <c r="AG101" s="68">
        <v>20435</v>
      </c>
      <c r="AH101" s="68">
        <v>21082</v>
      </c>
      <c r="AI101" s="68">
        <v>21916</v>
      </c>
      <c r="AJ101" s="69">
        <v>21676</v>
      </c>
      <c r="AK101" s="159">
        <f t="shared" ref="AK101:AZ105" si="55">C101-O101</f>
        <v>386</v>
      </c>
      <c r="AL101" s="159">
        <f t="shared" si="55"/>
        <v>575</v>
      </c>
      <c r="AM101" s="159">
        <f t="shared" si="55"/>
        <v>1085</v>
      </c>
      <c r="AN101" s="159">
        <f t="shared" si="55"/>
        <v>-1557</v>
      </c>
      <c r="AO101" s="159">
        <f t="shared" si="55"/>
        <v>1187</v>
      </c>
      <c r="AP101" s="159">
        <f t="shared" si="55"/>
        <v>273</v>
      </c>
      <c r="AQ101" s="159">
        <f t="shared" si="55"/>
        <v>-375</v>
      </c>
      <c r="AR101" s="159">
        <f t="shared" si="55"/>
        <v>330</v>
      </c>
      <c r="AS101" s="159">
        <f t="shared" si="55"/>
        <v>-410</v>
      </c>
      <c r="AT101" s="159">
        <f t="shared" si="55"/>
        <v>693</v>
      </c>
      <c r="AU101" s="159">
        <f t="shared" si="55"/>
        <v>300</v>
      </c>
      <c r="AV101" s="159">
        <f t="shared" si="55"/>
        <v>137</v>
      </c>
      <c r="AW101" s="159">
        <f t="shared" si="55"/>
        <v>-757</v>
      </c>
      <c r="AX101" s="159">
        <f t="shared" si="55"/>
        <v>617</v>
      </c>
      <c r="AY101" s="159">
        <f t="shared" si="55"/>
        <v>256</v>
      </c>
      <c r="AZ101" s="159">
        <f t="shared" si="55"/>
        <v>396</v>
      </c>
      <c r="BA101" s="159">
        <f t="shared" ref="AU101:BF105" si="56">S101-AE101</f>
        <v>105</v>
      </c>
      <c r="BB101" s="159">
        <f t="shared" si="56"/>
        <v>-470</v>
      </c>
      <c r="BC101" s="159">
        <f t="shared" si="56"/>
        <v>-480</v>
      </c>
      <c r="BD101" s="159">
        <f t="shared" si="56"/>
        <v>-520</v>
      </c>
      <c r="BE101" s="159">
        <f t="shared" si="56"/>
        <v>-1717</v>
      </c>
      <c r="BF101" s="160">
        <f t="shared" si="56"/>
        <v>-1234</v>
      </c>
    </row>
    <row r="102" spans="1:58" x14ac:dyDescent="0.25">
      <c r="A102" s="58"/>
      <c r="B102" s="226" t="s">
        <v>39</v>
      </c>
      <c r="C102" s="159">
        <v>2190</v>
      </c>
      <c r="D102" s="158">
        <v>2171</v>
      </c>
      <c r="E102" s="158">
        <v>2248</v>
      </c>
      <c r="F102" s="159">
        <v>2155</v>
      </c>
      <c r="G102" s="158">
        <v>2223</v>
      </c>
      <c r="H102" s="158">
        <v>2321</v>
      </c>
      <c r="I102" s="158">
        <v>2176</v>
      </c>
      <c r="J102" s="158">
        <v>2133</v>
      </c>
      <c r="K102" s="158">
        <v>1946</v>
      </c>
      <c r="L102" s="158">
        <v>1855</v>
      </c>
      <c r="M102" s="158">
        <v>1981</v>
      </c>
      <c r="N102" s="160">
        <v>1695</v>
      </c>
      <c r="O102" s="159">
        <v>1643</v>
      </c>
      <c r="P102" s="158">
        <v>2012</v>
      </c>
      <c r="Q102" s="158">
        <v>2031</v>
      </c>
      <c r="R102" s="158">
        <v>1894</v>
      </c>
      <c r="S102" s="158">
        <v>1838</v>
      </c>
      <c r="T102" s="158">
        <v>1823</v>
      </c>
      <c r="U102" s="158">
        <v>1870</v>
      </c>
      <c r="V102" s="158">
        <v>1878</v>
      </c>
      <c r="W102" s="158">
        <v>1839</v>
      </c>
      <c r="X102" s="161">
        <v>1832</v>
      </c>
      <c r="Y102" s="159">
        <v>2129</v>
      </c>
      <c r="Z102" s="158">
        <v>2161</v>
      </c>
      <c r="AA102" s="68">
        <v>2548</v>
      </c>
      <c r="AB102" s="68">
        <v>2130</v>
      </c>
      <c r="AC102" s="68">
        <v>2017</v>
      </c>
      <c r="AD102" s="68">
        <v>1919</v>
      </c>
      <c r="AE102" s="68">
        <v>1866</v>
      </c>
      <c r="AF102" s="68">
        <v>1780</v>
      </c>
      <c r="AG102" s="68">
        <v>1793</v>
      </c>
      <c r="AH102" s="68">
        <v>1772</v>
      </c>
      <c r="AI102" s="68">
        <v>1728</v>
      </c>
      <c r="AJ102" s="161">
        <v>1378</v>
      </c>
      <c r="AK102" s="159">
        <f t="shared" si="55"/>
        <v>547</v>
      </c>
      <c r="AL102" s="159">
        <f t="shared" si="55"/>
        <v>159</v>
      </c>
      <c r="AM102" s="159">
        <f t="shared" si="55"/>
        <v>217</v>
      </c>
      <c r="AN102" s="159">
        <f t="shared" si="55"/>
        <v>261</v>
      </c>
      <c r="AO102" s="159">
        <f t="shared" si="55"/>
        <v>385</v>
      </c>
      <c r="AP102" s="159">
        <f t="shared" si="55"/>
        <v>498</v>
      </c>
      <c r="AQ102" s="159">
        <f t="shared" si="55"/>
        <v>306</v>
      </c>
      <c r="AR102" s="159">
        <f t="shared" si="55"/>
        <v>255</v>
      </c>
      <c r="AS102" s="159">
        <f t="shared" si="55"/>
        <v>107</v>
      </c>
      <c r="AT102" s="159">
        <f t="shared" si="55"/>
        <v>23</v>
      </c>
      <c r="AU102" s="159">
        <f t="shared" si="56"/>
        <v>-148</v>
      </c>
      <c r="AV102" s="159">
        <f t="shared" si="56"/>
        <v>-466</v>
      </c>
      <c r="AW102" s="159">
        <f t="shared" si="56"/>
        <v>-905</v>
      </c>
      <c r="AX102" s="159">
        <f t="shared" si="56"/>
        <v>-118</v>
      </c>
      <c r="AY102" s="159">
        <f t="shared" si="56"/>
        <v>14</v>
      </c>
      <c r="AZ102" s="159">
        <f t="shared" si="56"/>
        <v>-25</v>
      </c>
      <c r="BA102" s="159">
        <f t="shared" si="56"/>
        <v>-28</v>
      </c>
      <c r="BB102" s="159">
        <f t="shared" si="56"/>
        <v>43</v>
      </c>
      <c r="BC102" s="159">
        <f t="shared" si="56"/>
        <v>77</v>
      </c>
      <c r="BD102" s="159">
        <f t="shared" si="56"/>
        <v>106</v>
      </c>
      <c r="BE102" s="159">
        <f t="shared" si="56"/>
        <v>111</v>
      </c>
      <c r="BF102" s="160">
        <f t="shared" si="56"/>
        <v>454</v>
      </c>
    </row>
    <row r="103" spans="1:58" x14ac:dyDescent="0.25">
      <c r="A103" s="58"/>
      <c r="B103" s="226" t="s">
        <v>40</v>
      </c>
      <c r="C103" s="159">
        <v>3652</v>
      </c>
      <c r="D103" s="158">
        <v>3683</v>
      </c>
      <c r="E103" s="158">
        <v>3540</v>
      </c>
      <c r="F103" s="159">
        <v>3185</v>
      </c>
      <c r="G103" s="158">
        <v>3522</v>
      </c>
      <c r="H103" s="158">
        <v>3301</v>
      </c>
      <c r="I103" s="158">
        <v>3114</v>
      </c>
      <c r="J103" s="158">
        <v>3314</v>
      </c>
      <c r="K103" s="158">
        <v>3230</v>
      </c>
      <c r="L103" s="158">
        <v>3457</v>
      </c>
      <c r="M103" s="158">
        <v>3608</v>
      </c>
      <c r="N103" s="160">
        <v>3382</v>
      </c>
      <c r="O103" s="159">
        <v>3585</v>
      </c>
      <c r="P103" s="158">
        <v>3117</v>
      </c>
      <c r="Q103" s="158">
        <v>3362</v>
      </c>
      <c r="R103" s="158">
        <v>3396</v>
      </c>
      <c r="S103" s="158">
        <v>3099</v>
      </c>
      <c r="T103" s="158">
        <v>3188</v>
      </c>
      <c r="U103" s="158">
        <v>3263</v>
      </c>
      <c r="V103" s="158">
        <v>3223</v>
      </c>
      <c r="W103" s="158">
        <v>3230</v>
      </c>
      <c r="X103" s="161">
        <v>3284</v>
      </c>
      <c r="Y103" s="159">
        <v>3492</v>
      </c>
      <c r="Z103" s="158">
        <v>3464</v>
      </c>
      <c r="AA103" s="68">
        <v>3798</v>
      </c>
      <c r="AB103" s="68">
        <v>3427</v>
      </c>
      <c r="AC103" s="68">
        <v>3451</v>
      </c>
      <c r="AD103" s="68">
        <v>3476</v>
      </c>
      <c r="AE103" s="68">
        <v>3163</v>
      </c>
      <c r="AF103" s="68">
        <v>3247</v>
      </c>
      <c r="AG103" s="68">
        <v>3052</v>
      </c>
      <c r="AH103" s="68">
        <v>3322</v>
      </c>
      <c r="AI103" s="68">
        <v>3351</v>
      </c>
      <c r="AJ103" s="161">
        <v>3455</v>
      </c>
      <c r="AK103" s="159">
        <f t="shared" si="55"/>
        <v>67</v>
      </c>
      <c r="AL103" s="159">
        <f t="shared" si="55"/>
        <v>566</v>
      </c>
      <c r="AM103" s="159">
        <f t="shared" si="55"/>
        <v>178</v>
      </c>
      <c r="AN103" s="159">
        <f t="shared" si="55"/>
        <v>-211</v>
      </c>
      <c r="AO103" s="159">
        <f t="shared" si="55"/>
        <v>423</v>
      </c>
      <c r="AP103" s="159">
        <f t="shared" si="55"/>
        <v>113</v>
      </c>
      <c r="AQ103" s="159">
        <f t="shared" si="55"/>
        <v>-149</v>
      </c>
      <c r="AR103" s="159">
        <f t="shared" si="55"/>
        <v>91</v>
      </c>
      <c r="AS103" s="159">
        <f t="shared" si="55"/>
        <v>0</v>
      </c>
      <c r="AT103" s="159">
        <f t="shared" si="55"/>
        <v>173</v>
      </c>
      <c r="AU103" s="159">
        <f t="shared" si="56"/>
        <v>116</v>
      </c>
      <c r="AV103" s="159">
        <f t="shared" si="56"/>
        <v>-82</v>
      </c>
      <c r="AW103" s="159">
        <f t="shared" si="56"/>
        <v>-213</v>
      </c>
      <c r="AX103" s="159">
        <f t="shared" si="56"/>
        <v>-310</v>
      </c>
      <c r="AY103" s="159">
        <f t="shared" si="56"/>
        <v>-89</v>
      </c>
      <c r="AZ103" s="159">
        <f t="shared" si="56"/>
        <v>-80</v>
      </c>
      <c r="BA103" s="159">
        <f t="shared" si="56"/>
        <v>-64</v>
      </c>
      <c r="BB103" s="159">
        <f t="shared" si="56"/>
        <v>-59</v>
      </c>
      <c r="BC103" s="159">
        <f t="shared" si="56"/>
        <v>211</v>
      </c>
      <c r="BD103" s="159">
        <f t="shared" si="56"/>
        <v>-99</v>
      </c>
      <c r="BE103" s="159">
        <f t="shared" si="56"/>
        <v>-121</v>
      </c>
      <c r="BF103" s="160">
        <f t="shared" si="56"/>
        <v>-171</v>
      </c>
    </row>
    <row r="104" spans="1:58" x14ac:dyDescent="0.25">
      <c r="A104" s="58"/>
      <c r="B104" s="226" t="s">
        <v>41</v>
      </c>
      <c r="C104" s="159">
        <v>417</v>
      </c>
      <c r="D104" s="158">
        <v>508</v>
      </c>
      <c r="E104" s="158">
        <v>492</v>
      </c>
      <c r="F104" s="159">
        <v>456</v>
      </c>
      <c r="G104" s="158">
        <v>488</v>
      </c>
      <c r="H104" s="158">
        <v>447</v>
      </c>
      <c r="I104" s="158">
        <v>455</v>
      </c>
      <c r="J104" s="158">
        <v>476</v>
      </c>
      <c r="K104" s="158">
        <v>472</v>
      </c>
      <c r="L104" s="158">
        <v>490</v>
      </c>
      <c r="M104" s="158">
        <v>485</v>
      </c>
      <c r="N104" s="160">
        <v>477</v>
      </c>
      <c r="O104" s="159">
        <v>481</v>
      </c>
      <c r="P104" s="158">
        <v>412</v>
      </c>
      <c r="Q104" s="158">
        <v>471</v>
      </c>
      <c r="R104" s="158">
        <v>481</v>
      </c>
      <c r="S104" s="158">
        <v>442</v>
      </c>
      <c r="T104" s="158">
        <v>449</v>
      </c>
      <c r="U104" s="158">
        <v>457</v>
      </c>
      <c r="V104" s="158">
        <v>465</v>
      </c>
      <c r="W104" s="158">
        <v>439</v>
      </c>
      <c r="X104" s="161">
        <v>466</v>
      </c>
      <c r="Y104" s="159">
        <v>465</v>
      </c>
      <c r="Z104" s="158">
        <v>470</v>
      </c>
      <c r="AA104" s="68">
        <v>509</v>
      </c>
      <c r="AB104" s="68">
        <v>491</v>
      </c>
      <c r="AC104" s="68">
        <v>478</v>
      </c>
      <c r="AD104" s="68">
        <v>492</v>
      </c>
      <c r="AE104" s="68">
        <v>442</v>
      </c>
      <c r="AF104" s="68">
        <v>466</v>
      </c>
      <c r="AG104" s="68">
        <v>436</v>
      </c>
      <c r="AH104" s="68">
        <v>449</v>
      </c>
      <c r="AI104" s="68">
        <v>458</v>
      </c>
      <c r="AJ104" s="161">
        <v>482</v>
      </c>
      <c r="AK104" s="159">
        <f t="shared" si="55"/>
        <v>-64</v>
      </c>
      <c r="AL104" s="159">
        <f t="shared" si="55"/>
        <v>96</v>
      </c>
      <c r="AM104" s="159">
        <f t="shared" si="55"/>
        <v>21</v>
      </c>
      <c r="AN104" s="159">
        <f t="shared" si="55"/>
        <v>-25</v>
      </c>
      <c r="AO104" s="159">
        <f t="shared" si="55"/>
        <v>46</v>
      </c>
      <c r="AP104" s="159">
        <f t="shared" si="55"/>
        <v>-2</v>
      </c>
      <c r="AQ104" s="159">
        <f t="shared" si="55"/>
        <v>-2</v>
      </c>
      <c r="AR104" s="159">
        <f t="shared" si="55"/>
        <v>11</v>
      </c>
      <c r="AS104" s="159">
        <f t="shared" si="55"/>
        <v>33</v>
      </c>
      <c r="AT104" s="159">
        <f t="shared" si="55"/>
        <v>24</v>
      </c>
      <c r="AU104" s="159">
        <f t="shared" si="56"/>
        <v>20</v>
      </c>
      <c r="AV104" s="159">
        <f t="shared" si="56"/>
        <v>7</v>
      </c>
      <c r="AW104" s="159">
        <f t="shared" si="56"/>
        <v>-28</v>
      </c>
      <c r="AX104" s="159">
        <f t="shared" si="56"/>
        <v>-79</v>
      </c>
      <c r="AY104" s="159">
        <f t="shared" si="56"/>
        <v>-7</v>
      </c>
      <c r="AZ104" s="159">
        <f t="shared" si="56"/>
        <v>-11</v>
      </c>
      <c r="BA104" s="159">
        <f t="shared" si="56"/>
        <v>0</v>
      </c>
      <c r="BB104" s="159">
        <f t="shared" si="56"/>
        <v>-17</v>
      </c>
      <c r="BC104" s="159">
        <f t="shared" si="56"/>
        <v>21</v>
      </c>
      <c r="BD104" s="159">
        <f t="shared" si="56"/>
        <v>16</v>
      </c>
      <c r="BE104" s="159">
        <f t="shared" si="56"/>
        <v>-19</v>
      </c>
      <c r="BF104" s="160">
        <f t="shared" si="56"/>
        <v>-16</v>
      </c>
    </row>
    <row r="105" spans="1:58" x14ac:dyDescent="0.25">
      <c r="A105" s="58"/>
      <c r="B105" s="226" t="s">
        <v>42</v>
      </c>
      <c r="C105" s="159">
        <v>57</v>
      </c>
      <c r="D105" s="158">
        <v>100</v>
      </c>
      <c r="E105" s="158">
        <v>102</v>
      </c>
      <c r="F105" s="159">
        <v>90</v>
      </c>
      <c r="G105" s="158">
        <v>93</v>
      </c>
      <c r="H105" s="158">
        <v>98</v>
      </c>
      <c r="I105" s="158">
        <v>100</v>
      </c>
      <c r="J105" s="158">
        <v>102</v>
      </c>
      <c r="K105" s="158">
        <v>101</v>
      </c>
      <c r="L105" s="158">
        <v>89</v>
      </c>
      <c r="M105" s="158">
        <v>98</v>
      </c>
      <c r="N105" s="160">
        <v>90</v>
      </c>
      <c r="O105" s="159">
        <v>88</v>
      </c>
      <c r="P105" s="158">
        <v>79</v>
      </c>
      <c r="Q105" s="158">
        <v>95</v>
      </c>
      <c r="R105" s="158">
        <v>95</v>
      </c>
      <c r="S105" s="158">
        <v>90</v>
      </c>
      <c r="T105" s="158">
        <v>95</v>
      </c>
      <c r="U105" s="158">
        <v>93</v>
      </c>
      <c r="V105" s="158">
        <v>95</v>
      </c>
      <c r="W105" s="158">
        <v>88</v>
      </c>
      <c r="X105" s="161">
        <v>88</v>
      </c>
      <c r="Y105" s="159">
        <v>88</v>
      </c>
      <c r="Z105" s="158">
        <v>88</v>
      </c>
      <c r="AA105" s="68">
        <v>77</v>
      </c>
      <c r="AB105" s="68">
        <v>98</v>
      </c>
      <c r="AC105" s="68">
        <v>97</v>
      </c>
      <c r="AD105" s="68">
        <v>101</v>
      </c>
      <c r="AE105" s="68">
        <v>84</v>
      </c>
      <c r="AF105" s="68">
        <v>99</v>
      </c>
      <c r="AG105" s="68">
        <v>95</v>
      </c>
      <c r="AH105" s="68">
        <v>88</v>
      </c>
      <c r="AI105" s="68">
        <v>102</v>
      </c>
      <c r="AJ105" s="161">
        <v>101</v>
      </c>
      <c r="AK105" s="159">
        <f t="shared" si="55"/>
        <v>-31</v>
      </c>
      <c r="AL105" s="159">
        <f t="shared" si="55"/>
        <v>21</v>
      </c>
      <c r="AM105" s="159">
        <f t="shared" si="55"/>
        <v>7</v>
      </c>
      <c r="AN105" s="159">
        <f t="shared" si="55"/>
        <v>-5</v>
      </c>
      <c r="AO105" s="159">
        <f t="shared" si="55"/>
        <v>3</v>
      </c>
      <c r="AP105" s="159">
        <f t="shared" si="55"/>
        <v>3</v>
      </c>
      <c r="AQ105" s="159">
        <f t="shared" si="55"/>
        <v>7</v>
      </c>
      <c r="AR105" s="159">
        <f t="shared" si="55"/>
        <v>7</v>
      </c>
      <c r="AS105" s="159">
        <f t="shared" si="55"/>
        <v>13</v>
      </c>
      <c r="AT105" s="159">
        <f t="shared" si="55"/>
        <v>1</v>
      </c>
      <c r="AU105" s="159">
        <f t="shared" si="56"/>
        <v>10</v>
      </c>
      <c r="AV105" s="159">
        <f t="shared" si="56"/>
        <v>2</v>
      </c>
      <c r="AW105" s="159">
        <f t="shared" si="56"/>
        <v>11</v>
      </c>
      <c r="AX105" s="159">
        <f t="shared" si="56"/>
        <v>-19</v>
      </c>
      <c r="AY105" s="159">
        <f t="shared" si="56"/>
        <v>-2</v>
      </c>
      <c r="AZ105" s="159">
        <f t="shared" si="56"/>
        <v>-6</v>
      </c>
      <c r="BA105" s="159">
        <f t="shared" si="56"/>
        <v>6</v>
      </c>
      <c r="BB105" s="159">
        <f t="shared" si="56"/>
        <v>-4</v>
      </c>
      <c r="BC105" s="159">
        <f t="shared" si="56"/>
        <v>-2</v>
      </c>
      <c r="BD105" s="159">
        <f t="shared" si="56"/>
        <v>7</v>
      </c>
      <c r="BE105" s="159">
        <f t="shared" si="56"/>
        <v>-14</v>
      </c>
      <c r="BF105" s="160">
        <f t="shared" si="56"/>
        <v>-13</v>
      </c>
    </row>
    <row r="106" spans="1:58" ht="14.95" thickBot="1" x14ac:dyDescent="0.3">
      <c r="A106" s="58"/>
      <c r="B106" s="227" t="s">
        <v>43</v>
      </c>
      <c r="C106" s="215">
        <f>SUM(C101:C105)</f>
        <v>29239</v>
      </c>
      <c r="D106" s="73">
        <f>SUM(D101:D105)</f>
        <v>28766</v>
      </c>
      <c r="E106" s="73">
        <f t="shared" ref="E106:BF106" si="57">SUM(E101:E105)</f>
        <v>28404</v>
      </c>
      <c r="F106" s="73">
        <f t="shared" si="57"/>
        <v>25883</v>
      </c>
      <c r="G106" s="73">
        <f t="shared" si="57"/>
        <v>27864</v>
      </c>
      <c r="H106" s="73">
        <f t="shared" si="57"/>
        <v>26357</v>
      </c>
      <c r="I106" s="73">
        <f t="shared" si="57"/>
        <v>25425</v>
      </c>
      <c r="J106" s="73">
        <f t="shared" si="57"/>
        <v>26917</v>
      </c>
      <c r="K106" s="73">
        <f t="shared" si="57"/>
        <v>25538</v>
      </c>
      <c r="L106" s="73">
        <f t="shared" si="57"/>
        <v>27026</v>
      </c>
      <c r="M106" s="73">
        <f t="shared" si="57"/>
        <v>28323</v>
      </c>
      <c r="N106" s="95">
        <f t="shared" si="57"/>
        <v>26684</v>
      </c>
      <c r="O106" s="73">
        <f t="shared" si="57"/>
        <v>28334</v>
      </c>
      <c r="P106" s="73">
        <f t="shared" si="57"/>
        <v>27349</v>
      </c>
      <c r="Q106" s="73">
        <f>SUM(Q101:Q105)</f>
        <v>26896</v>
      </c>
      <c r="R106" s="73">
        <f t="shared" si="57"/>
        <v>27420</v>
      </c>
      <c r="S106" s="73">
        <f t="shared" si="57"/>
        <v>25820</v>
      </c>
      <c r="T106" s="73">
        <f t="shared" si="57"/>
        <v>25472</v>
      </c>
      <c r="U106" s="73">
        <f t="shared" si="57"/>
        <v>25638</v>
      </c>
      <c r="V106" s="73">
        <f t="shared" si="57"/>
        <v>26223</v>
      </c>
      <c r="W106" s="73">
        <f t="shared" si="57"/>
        <v>25795</v>
      </c>
      <c r="X106" s="75">
        <f t="shared" si="57"/>
        <v>26112</v>
      </c>
      <c r="Y106" s="73">
        <f t="shared" si="57"/>
        <v>28025</v>
      </c>
      <c r="Z106" s="73">
        <f t="shared" si="57"/>
        <v>27086</v>
      </c>
      <c r="AA106" s="73">
        <f t="shared" si="57"/>
        <v>30226</v>
      </c>
      <c r="AB106" s="73">
        <f t="shared" si="57"/>
        <v>27258</v>
      </c>
      <c r="AC106" s="73">
        <f t="shared" si="57"/>
        <v>26724</v>
      </c>
      <c r="AD106" s="73">
        <f t="shared" si="57"/>
        <v>27146</v>
      </c>
      <c r="AE106" s="73">
        <f t="shared" si="57"/>
        <v>25801</v>
      </c>
      <c r="AF106" s="73">
        <f t="shared" si="57"/>
        <v>25979</v>
      </c>
      <c r="AG106" s="73">
        <f t="shared" si="57"/>
        <v>25811</v>
      </c>
      <c r="AH106" s="73">
        <f t="shared" si="57"/>
        <v>26713</v>
      </c>
      <c r="AI106" s="73">
        <f t="shared" si="57"/>
        <v>27555</v>
      </c>
      <c r="AJ106" s="75">
        <f t="shared" si="57"/>
        <v>27092</v>
      </c>
      <c r="AK106" s="73">
        <f t="shared" si="57"/>
        <v>905</v>
      </c>
      <c r="AL106" s="73">
        <f t="shared" si="57"/>
        <v>1417</v>
      </c>
      <c r="AM106" s="73">
        <f t="shared" si="57"/>
        <v>1508</v>
      </c>
      <c r="AN106" s="73">
        <f t="shared" si="57"/>
        <v>-1537</v>
      </c>
      <c r="AO106" s="73">
        <f t="shared" si="57"/>
        <v>2044</v>
      </c>
      <c r="AP106" s="73">
        <f t="shared" si="57"/>
        <v>885</v>
      </c>
      <c r="AQ106" s="73">
        <f t="shared" si="57"/>
        <v>-213</v>
      </c>
      <c r="AR106" s="73">
        <f t="shared" si="57"/>
        <v>694</v>
      </c>
      <c r="AS106" s="73">
        <f t="shared" si="57"/>
        <v>-257</v>
      </c>
      <c r="AT106" s="73">
        <f t="shared" si="57"/>
        <v>914</v>
      </c>
      <c r="AU106" s="73">
        <f t="shared" si="57"/>
        <v>298</v>
      </c>
      <c r="AV106" s="73">
        <f t="shared" si="57"/>
        <v>-402</v>
      </c>
      <c r="AW106" s="73">
        <f t="shared" si="57"/>
        <v>-1892</v>
      </c>
      <c r="AX106" s="73">
        <f t="shared" si="57"/>
        <v>91</v>
      </c>
      <c r="AY106" s="73">
        <f t="shared" si="57"/>
        <v>172</v>
      </c>
      <c r="AZ106" s="73">
        <f t="shared" si="57"/>
        <v>274</v>
      </c>
      <c r="BA106" s="73">
        <f t="shared" si="57"/>
        <v>19</v>
      </c>
      <c r="BB106" s="73">
        <f t="shared" si="57"/>
        <v>-507</v>
      </c>
      <c r="BC106" s="73">
        <f t="shared" si="57"/>
        <v>-173</v>
      </c>
      <c r="BD106" s="73">
        <f t="shared" si="57"/>
        <v>-490</v>
      </c>
      <c r="BE106" s="73">
        <f t="shared" si="57"/>
        <v>-1760</v>
      </c>
      <c r="BF106" s="74">
        <f t="shared" si="57"/>
        <v>-980</v>
      </c>
    </row>
    <row r="107" spans="1:58" x14ac:dyDescent="0.25">
      <c r="A107" s="58">
        <f>+A100+1</f>
        <v>16</v>
      </c>
      <c r="B107" s="228" t="s">
        <v>82</v>
      </c>
      <c r="C107" s="164"/>
      <c r="D107" s="163"/>
      <c r="E107" s="163"/>
      <c r="F107" s="164"/>
      <c r="G107" s="163"/>
      <c r="H107" s="163"/>
      <c r="I107" s="163"/>
      <c r="J107" s="163"/>
      <c r="K107" s="163"/>
      <c r="L107" s="163"/>
      <c r="M107" s="163"/>
      <c r="N107" s="165"/>
      <c r="O107" s="162"/>
      <c r="P107" s="163"/>
      <c r="Q107" s="163"/>
      <c r="R107" s="163"/>
      <c r="S107" s="163"/>
      <c r="T107" s="163"/>
      <c r="U107" s="163"/>
      <c r="V107" s="163"/>
      <c r="W107" s="163"/>
      <c r="X107" s="166"/>
      <c r="Y107" s="164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7"/>
      <c r="AK107" s="164"/>
      <c r="AL107" s="168"/>
      <c r="AM107" s="169"/>
      <c r="AN107" s="169"/>
      <c r="AO107" s="169"/>
      <c r="AP107" s="169"/>
      <c r="AQ107" s="169"/>
      <c r="AR107" s="169"/>
      <c r="AS107" s="169"/>
      <c r="AT107" s="169"/>
      <c r="AU107" s="169"/>
      <c r="AV107" s="169"/>
      <c r="AW107" s="169"/>
      <c r="AX107" s="169"/>
      <c r="AY107" s="169"/>
      <c r="AZ107" s="169"/>
      <c r="BA107" s="169"/>
      <c r="BB107" s="169"/>
      <c r="BC107" s="169"/>
      <c r="BD107" s="169"/>
      <c r="BE107" s="169"/>
      <c r="BF107" s="170"/>
    </row>
    <row r="108" spans="1:58" x14ac:dyDescent="0.25">
      <c r="A108" s="58"/>
      <c r="B108" s="226" t="s">
        <v>38</v>
      </c>
      <c r="C108" s="135">
        <f>C87-C94</f>
        <v>-418267.65999999829</v>
      </c>
      <c r="D108" s="117">
        <f>D87-D94</f>
        <v>-745507.80999999959</v>
      </c>
      <c r="E108" s="117">
        <f t="shared" ref="E108:AJ112" si="58">E87-E94</f>
        <v>-1555375.9400000004</v>
      </c>
      <c r="F108" s="117">
        <f t="shared" si="58"/>
        <v>-1132439.7699999998</v>
      </c>
      <c r="G108" s="117">
        <f t="shared" si="58"/>
        <v>-1159967.25</v>
      </c>
      <c r="H108" s="117">
        <f t="shared" si="58"/>
        <v>-768359.6</v>
      </c>
      <c r="I108" s="117">
        <f t="shared" si="58"/>
        <v>-575958.74999999988</v>
      </c>
      <c r="J108" s="117">
        <f t="shared" si="58"/>
        <v>-521692.62999999966</v>
      </c>
      <c r="K108" s="117">
        <f t="shared" si="58"/>
        <v>1089930.9300000002</v>
      </c>
      <c r="L108" s="117">
        <f t="shared" si="58"/>
        <v>1777208.8000000017</v>
      </c>
      <c r="M108" s="117">
        <f t="shared" si="58"/>
        <v>1473060.4299999997</v>
      </c>
      <c r="N108" s="120">
        <f t="shared" si="58"/>
        <v>1386828.0199999996</v>
      </c>
      <c r="O108" s="117">
        <f t="shared" si="58"/>
        <v>-656089.87000000011</v>
      </c>
      <c r="P108" s="117">
        <f t="shared" si="58"/>
        <v>-236518.37000000011</v>
      </c>
      <c r="Q108" s="117">
        <f>Q87-Q94</f>
        <v>-486836.71999999974</v>
      </c>
      <c r="R108" s="117">
        <f t="shared" si="58"/>
        <v>-1438019</v>
      </c>
      <c r="S108" s="117">
        <f t="shared" si="58"/>
        <v>-781360.24000000011</v>
      </c>
      <c r="T108" s="117">
        <f t="shared" si="58"/>
        <v>-559983.74</v>
      </c>
      <c r="U108" s="117">
        <f t="shared" si="58"/>
        <v>-481482.83999999997</v>
      </c>
      <c r="V108" s="117">
        <f t="shared" si="58"/>
        <v>-198803.04000000004</v>
      </c>
      <c r="W108" s="117">
        <f t="shared" si="58"/>
        <v>807318.31999999983</v>
      </c>
      <c r="X108" s="119">
        <f t="shared" si="58"/>
        <v>1586493.2199999988</v>
      </c>
      <c r="Y108" s="117">
        <f t="shared" si="58"/>
        <v>2253922.6900000004</v>
      </c>
      <c r="Z108" s="117">
        <f t="shared" si="58"/>
        <v>1761216.330000001</v>
      </c>
      <c r="AA108" s="117">
        <f t="shared" si="58"/>
        <v>-566303.89999999944</v>
      </c>
      <c r="AB108" s="117">
        <f t="shared" si="58"/>
        <v>-248823.22000000067</v>
      </c>
      <c r="AC108" s="117">
        <f t="shared" si="58"/>
        <v>-772254.81</v>
      </c>
      <c r="AD108" s="117">
        <f t="shared" si="58"/>
        <v>-1212906.7599999998</v>
      </c>
      <c r="AE108" s="117">
        <f t="shared" si="58"/>
        <v>-874893.73</v>
      </c>
      <c r="AF108" s="117">
        <f t="shared" si="58"/>
        <v>-897548.89000000013</v>
      </c>
      <c r="AG108" s="117">
        <f t="shared" si="58"/>
        <v>-757444.63</v>
      </c>
      <c r="AH108" s="117">
        <f t="shared" si="58"/>
        <v>-570863.06000000006</v>
      </c>
      <c r="AI108" s="117">
        <f t="shared" si="58"/>
        <v>624249.5</v>
      </c>
      <c r="AJ108" s="149">
        <f t="shared" si="58"/>
        <v>2101997.7999999989</v>
      </c>
      <c r="AK108" s="117">
        <f t="shared" ref="AK108:AZ112" si="59">C108-O108</f>
        <v>237822.21000000183</v>
      </c>
      <c r="AL108" s="117">
        <f t="shared" si="59"/>
        <v>-508989.43999999948</v>
      </c>
      <c r="AM108" s="117">
        <f t="shared" si="59"/>
        <v>-1068539.2200000007</v>
      </c>
      <c r="AN108" s="117">
        <f t="shared" si="59"/>
        <v>305579.23000000021</v>
      </c>
      <c r="AO108" s="117">
        <f t="shared" si="59"/>
        <v>-378607.00999999989</v>
      </c>
      <c r="AP108" s="117">
        <f t="shared" si="59"/>
        <v>-208375.86</v>
      </c>
      <c r="AQ108" s="117">
        <f t="shared" si="59"/>
        <v>-94475.909999999916</v>
      </c>
      <c r="AR108" s="117">
        <f t="shared" si="59"/>
        <v>-322889.58999999962</v>
      </c>
      <c r="AS108" s="117">
        <f t="shared" si="59"/>
        <v>282612.61000000034</v>
      </c>
      <c r="AT108" s="117">
        <f t="shared" si="59"/>
        <v>190715.58000000287</v>
      </c>
      <c r="AU108" s="117">
        <f t="shared" si="59"/>
        <v>-780862.26000000071</v>
      </c>
      <c r="AV108" s="117">
        <f t="shared" si="59"/>
        <v>-374388.31000000145</v>
      </c>
      <c r="AW108" s="117">
        <f t="shared" si="59"/>
        <v>-89785.970000000671</v>
      </c>
      <c r="AX108" s="117">
        <f t="shared" si="59"/>
        <v>12304.850000000559</v>
      </c>
      <c r="AY108" s="117">
        <f t="shared" si="59"/>
        <v>285418.09000000032</v>
      </c>
      <c r="AZ108" s="117">
        <f t="shared" si="59"/>
        <v>-225112.24000000022</v>
      </c>
      <c r="BA108" s="117">
        <f t="shared" ref="AU108:BF112" si="60">S108-AE108</f>
        <v>93533.489999999874</v>
      </c>
      <c r="BB108" s="117">
        <f t="shared" si="60"/>
        <v>337565.15000000014</v>
      </c>
      <c r="BC108" s="117">
        <f t="shared" si="60"/>
        <v>275961.79000000004</v>
      </c>
      <c r="BD108" s="117">
        <f t="shared" si="60"/>
        <v>372060.02</v>
      </c>
      <c r="BE108" s="117">
        <f t="shared" si="60"/>
        <v>183068.81999999983</v>
      </c>
      <c r="BF108" s="120">
        <f t="shared" si="60"/>
        <v>-515504.58000000007</v>
      </c>
    </row>
    <row r="109" spans="1:58" x14ac:dyDescent="0.25">
      <c r="A109" s="58"/>
      <c r="B109" s="226" t="s">
        <v>39</v>
      </c>
      <c r="C109" s="135">
        <f t="shared" ref="C109:D112" si="61">C88-C95</f>
        <v>627449.21</v>
      </c>
      <c r="D109" s="117">
        <f t="shared" si="61"/>
        <v>426920.80999999982</v>
      </c>
      <c r="E109" s="117">
        <f t="shared" si="58"/>
        <v>103693.90999999997</v>
      </c>
      <c r="F109" s="117">
        <f t="shared" si="58"/>
        <v>-9970.4500000000116</v>
      </c>
      <c r="G109" s="117">
        <f t="shared" si="58"/>
        <v>-68817.599999999977</v>
      </c>
      <c r="H109" s="117">
        <f t="shared" si="58"/>
        <v>-101834.97</v>
      </c>
      <c r="I109" s="117">
        <f t="shared" si="58"/>
        <v>-105581.34</v>
      </c>
      <c r="J109" s="117">
        <f t="shared" si="58"/>
        <v>-81669.76999999999</v>
      </c>
      <c r="K109" s="117">
        <f t="shared" si="58"/>
        <v>208458.75</v>
      </c>
      <c r="L109" s="117">
        <f t="shared" si="58"/>
        <v>482162.31000000017</v>
      </c>
      <c r="M109" s="117">
        <f t="shared" si="58"/>
        <v>589210.8600000001</v>
      </c>
      <c r="N109" s="120">
        <f t="shared" si="58"/>
        <v>656347.05000000016</v>
      </c>
      <c r="O109" s="117">
        <f t="shared" si="58"/>
        <v>473933.83000000007</v>
      </c>
      <c r="P109" s="117">
        <f t="shared" si="58"/>
        <v>287794.84999999998</v>
      </c>
      <c r="Q109" s="117">
        <f>Q88-Q95</f>
        <v>193070.40999999992</v>
      </c>
      <c r="R109" s="117">
        <f t="shared" si="58"/>
        <v>-20188</v>
      </c>
      <c r="S109" s="117">
        <f t="shared" si="58"/>
        <v>-30647.690000000002</v>
      </c>
      <c r="T109" s="117">
        <f t="shared" si="58"/>
        <v>-4536.9000000000233</v>
      </c>
      <c r="U109" s="117">
        <f t="shared" si="58"/>
        <v>-6449.7299999999814</v>
      </c>
      <c r="V109" s="117">
        <f t="shared" si="58"/>
        <v>58835.139999999985</v>
      </c>
      <c r="W109" s="117">
        <f t="shared" si="58"/>
        <v>225134.86</v>
      </c>
      <c r="X109" s="119">
        <f t="shared" si="58"/>
        <v>427394.14999999991</v>
      </c>
      <c r="Y109" s="117">
        <f t="shared" si="58"/>
        <v>669811.69999999995</v>
      </c>
      <c r="Z109" s="117">
        <f t="shared" si="58"/>
        <v>666913.63</v>
      </c>
      <c r="AA109" s="117">
        <f t="shared" si="58"/>
        <v>427857.09000000008</v>
      </c>
      <c r="AB109" s="117">
        <f t="shared" si="58"/>
        <v>332404.41000000003</v>
      </c>
      <c r="AC109" s="117">
        <f t="shared" si="58"/>
        <v>145411.01999999996</v>
      </c>
      <c r="AD109" s="117">
        <f t="shared" si="58"/>
        <v>-17886.710000000021</v>
      </c>
      <c r="AE109" s="117">
        <f t="shared" si="58"/>
        <v>-26733.209999999992</v>
      </c>
      <c r="AF109" s="117">
        <f t="shared" si="58"/>
        <v>-20283.75</v>
      </c>
      <c r="AG109" s="117">
        <f t="shared" si="58"/>
        <v>-15684.880000000005</v>
      </c>
      <c r="AH109" s="117">
        <f t="shared" si="58"/>
        <v>36236.400000000023</v>
      </c>
      <c r="AI109" s="117">
        <f t="shared" si="58"/>
        <v>277141.52</v>
      </c>
      <c r="AJ109" s="137">
        <f t="shared" si="58"/>
        <v>649175.30000000005</v>
      </c>
      <c r="AK109" s="117">
        <f t="shared" si="59"/>
        <v>153515.37999999989</v>
      </c>
      <c r="AL109" s="117">
        <f t="shared" si="59"/>
        <v>139125.95999999985</v>
      </c>
      <c r="AM109" s="117">
        <f t="shared" si="59"/>
        <v>-89376.499999999942</v>
      </c>
      <c r="AN109" s="117">
        <f t="shared" si="59"/>
        <v>10217.549999999988</v>
      </c>
      <c r="AO109" s="117">
        <f t="shared" si="59"/>
        <v>-38169.909999999974</v>
      </c>
      <c r="AP109" s="117">
        <f t="shared" si="59"/>
        <v>-97298.069999999978</v>
      </c>
      <c r="AQ109" s="117">
        <f t="shared" si="59"/>
        <v>-99131.610000000015</v>
      </c>
      <c r="AR109" s="117">
        <f t="shared" si="59"/>
        <v>-140504.90999999997</v>
      </c>
      <c r="AS109" s="117">
        <f t="shared" si="59"/>
        <v>-16676.109999999986</v>
      </c>
      <c r="AT109" s="117">
        <f t="shared" si="59"/>
        <v>54768.160000000265</v>
      </c>
      <c r="AU109" s="117">
        <f t="shared" si="60"/>
        <v>-80600.839999999851</v>
      </c>
      <c r="AV109" s="117">
        <f t="shared" si="60"/>
        <v>-10566.579999999842</v>
      </c>
      <c r="AW109" s="117">
        <f t="shared" si="60"/>
        <v>46076.739999999991</v>
      </c>
      <c r="AX109" s="117">
        <f t="shared" si="60"/>
        <v>-44609.560000000056</v>
      </c>
      <c r="AY109" s="117">
        <f t="shared" si="60"/>
        <v>47659.389999999956</v>
      </c>
      <c r="AZ109" s="117">
        <f t="shared" si="60"/>
        <v>-2301.289999999979</v>
      </c>
      <c r="BA109" s="117">
        <f t="shared" si="60"/>
        <v>-3914.4800000000105</v>
      </c>
      <c r="BB109" s="117">
        <f t="shared" si="60"/>
        <v>15746.849999999977</v>
      </c>
      <c r="BC109" s="117">
        <f t="shared" si="60"/>
        <v>9235.1500000000233</v>
      </c>
      <c r="BD109" s="117">
        <f t="shared" si="60"/>
        <v>22598.739999999962</v>
      </c>
      <c r="BE109" s="117">
        <f t="shared" si="60"/>
        <v>-52006.660000000033</v>
      </c>
      <c r="BF109" s="120">
        <f t="shared" si="60"/>
        <v>-221781.15000000014</v>
      </c>
    </row>
    <row r="110" spans="1:58" x14ac:dyDescent="0.25">
      <c r="A110" s="58"/>
      <c r="B110" s="226" t="s">
        <v>40</v>
      </c>
      <c r="C110" s="135">
        <f t="shared" si="61"/>
        <v>-528145.18999999994</v>
      </c>
      <c r="D110" s="117">
        <f t="shared" si="61"/>
        <v>-718225.94</v>
      </c>
      <c r="E110" s="117">
        <f t="shared" si="58"/>
        <v>-532227.58000000007</v>
      </c>
      <c r="F110" s="117">
        <f t="shared" si="58"/>
        <v>-269377.25</v>
      </c>
      <c r="G110" s="117">
        <f t="shared" si="58"/>
        <v>-212849.98</v>
      </c>
      <c r="H110" s="117">
        <f t="shared" si="58"/>
        <v>-98718.77999999997</v>
      </c>
      <c r="I110" s="117">
        <f t="shared" si="58"/>
        <v>-48667.79999999993</v>
      </c>
      <c r="J110" s="117">
        <f t="shared" si="58"/>
        <v>-52182.489999999991</v>
      </c>
      <c r="K110" s="117">
        <f t="shared" si="58"/>
        <v>384700.91000000003</v>
      </c>
      <c r="L110" s="117">
        <f t="shared" si="58"/>
        <v>461183.51999999979</v>
      </c>
      <c r="M110" s="117">
        <f t="shared" si="58"/>
        <v>202361.39999999991</v>
      </c>
      <c r="N110" s="120">
        <f t="shared" si="58"/>
        <v>102277.4600000002</v>
      </c>
      <c r="O110" s="117">
        <f t="shared" si="58"/>
        <v>-471631.72</v>
      </c>
      <c r="P110" s="117">
        <f t="shared" si="58"/>
        <v>-167506.17999999993</v>
      </c>
      <c r="Q110" s="117">
        <f>Q89-Q96</f>
        <v>-410689.89</v>
      </c>
      <c r="R110" s="117">
        <f t="shared" si="58"/>
        <v>-450640</v>
      </c>
      <c r="S110" s="117">
        <f t="shared" si="58"/>
        <v>-126525.49000000002</v>
      </c>
      <c r="T110" s="117">
        <f t="shared" si="58"/>
        <v>-74500.829999999987</v>
      </c>
      <c r="U110" s="117">
        <f t="shared" si="58"/>
        <v>-101453.27999999997</v>
      </c>
      <c r="V110" s="117">
        <f t="shared" si="58"/>
        <v>4053.0100000000093</v>
      </c>
      <c r="W110" s="117">
        <f t="shared" si="58"/>
        <v>269155.1100000001</v>
      </c>
      <c r="X110" s="119">
        <f t="shared" si="58"/>
        <v>400233.54999999981</v>
      </c>
      <c r="Y110" s="117">
        <f t="shared" si="58"/>
        <v>470844.37000000034</v>
      </c>
      <c r="Z110" s="117">
        <f t="shared" si="58"/>
        <v>520736.70999999996</v>
      </c>
      <c r="AA110" s="117">
        <f t="shared" si="58"/>
        <v>-866496.82000000007</v>
      </c>
      <c r="AB110" s="117">
        <f t="shared" si="58"/>
        <v>-371743.44000000018</v>
      </c>
      <c r="AC110" s="117">
        <f t="shared" si="58"/>
        <v>-428585.50000000012</v>
      </c>
      <c r="AD110" s="117">
        <f t="shared" si="58"/>
        <v>-321447.48000000004</v>
      </c>
      <c r="AE110" s="117">
        <f t="shared" si="58"/>
        <v>-106808.43</v>
      </c>
      <c r="AF110" s="117">
        <f t="shared" si="58"/>
        <v>-95565.03</v>
      </c>
      <c r="AG110" s="117">
        <f t="shared" si="58"/>
        <v>-29608.900000000023</v>
      </c>
      <c r="AH110" s="117">
        <f t="shared" si="58"/>
        <v>-12405.75</v>
      </c>
      <c r="AI110" s="117">
        <f t="shared" si="58"/>
        <v>260102.24000000022</v>
      </c>
      <c r="AJ110" s="137">
        <f t="shared" si="58"/>
        <v>477299.7100000002</v>
      </c>
      <c r="AK110" s="117">
        <f t="shared" si="59"/>
        <v>-56513.469999999972</v>
      </c>
      <c r="AL110" s="117">
        <f t="shared" si="59"/>
        <v>-550719.76</v>
      </c>
      <c r="AM110" s="117">
        <f t="shared" si="59"/>
        <v>-121537.69000000006</v>
      </c>
      <c r="AN110" s="117">
        <f t="shared" si="59"/>
        <v>181262.75</v>
      </c>
      <c r="AO110" s="117">
        <f t="shared" si="59"/>
        <v>-86324.489999999991</v>
      </c>
      <c r="AP110" s="117">
        <f t="shared" si="59"/>
        <v>-24217.949999999983</v>
      </c>
      <c r="AQ110" s="117">
        <f t="shared" si="59"/>
        <v>52785.48000000004</v>
      </c>
      <c r="AR110" s="117">
        <f t="shared" si="59"/>
        <v>-56235.5</v>
      </c>
      <c r="AS110" s="117">
        <f t="shared" si="59"/>
        <v>115545.79999999993</v>
      </c>
      <c r="AT110" s="117">
        <f t="shared" si="59"/>
        <v>60949.969999999972</v>
      </c>
      <c r="AU110" s="117">
        <f t="shared" si="60"/>
        <v>-268482.97000000044</v>
      </c>
      <c r="AV110" s="117">
        <f t="shared" si="60"/>
        <v>-418459.24999999977</v>
      </c>
      <c r="AW110" s="117">
        <f t="shared" si="60"/>
        <v>394865.10000000009</v>
      </c>
      <c r="AX110" s="117">
        <f t="shared" si="60"/>
        <v>204237.26000000024</v>
      </c>
      <c r="AY110" s="117">
        <f t="shared" si="60"/>
        <v>17895.610000000102</v>
      </c>
      <c r="AZ110" s="117">
        <f t="shared" si="60"/>
        <v>-129192.51999999996</v>
      </c>
      <c r="BA110" s="117">
        <f t="shared" si="60"/>
        <v>-19717.060000000027</v>
      </c>
      <c r="BB110" s="117">
        <f t="shared" si="60"/>
        <v>21064.200000000012</v>
      </c>
      <c r="BC110" s="117">
        <f t="shared" si="60"/>
        <v>-71844.379999999946</v>
      </c>
      <c r="BD110" s="117">
        <f t="shared" si="60"/>
        <v>16458.760000000009</v>
      </c>
      <c r="BE110" s="117">
        <f t="shared" si="60"/>
        <v>9052.8699999998789</v>
      </c>
      <c r="BF110" s="120">
        <f t="shared" si="60"/>
        <v>-77066.160000000382</v>
      </c>
    </row>
    <row r="111" spans="1:58" x14ac:dyDescent="0.25">
      <c r="A111" s="58"/>
      <c r="B111" s="226" t="s">
        <v>41</v>
      </c>
      <c r="C111" s="135">
        <f t="shared" si="61"/>
        <v>-6073.6700000001583</v>
      </c>
      <c r="D111" s="117">
        <f t="shared" si="61"/>
        <v>-774374.33000000007</v>
      </c>
      <c r="E111" s="117">
        <f t="shared" si="58"/>
        <v>-323672.84000000008</v>
      </c>
      <c r="F111" s="117">
        <f t="shared" si="58"/>
        <v>-282698.95999999996</v>
      </c>
      <c r="G111" s="117">
        <f t="shared" si="58"/>
        <v>-151539.81</v>
      </c>
      <c r="H111" s="117">
        <f t="shared" si="58"/>
        <v>-44065.09</v>
      </c>
      <c r="I111" s="117">
        <f t="shared" si="58"/>
        <v>-11024.869999999995</v>
      </c>
      <c r="J111" s="117">
        <f t="shared" si="58"/>
        <v>82027.070000000007</v>
      </c>
      <c r="K111" s="117">
        <f t="shared" si="58"/>
        <v>381854.36</v>
      </c>
      <c r="L111" s="117">
        <f t="shared" si="58"/>
        <v>379397.9700000002</v>
      </c>
      <c r="M111" s="117">
        <f t="shared" si="58"/>
        <v>238080.10999999987</v>
      </c>
      <c r="N111" s="120">
        <f t="shared" si="58"/>
        <v>-101323.24999999977</v>
      </c>
      <c r="O111" s="117">
        <f t="shared" si="58"/>
        <v>-250463.97999999998</v>
      </c>
      <c r="P111" s="117">
        <f t="shared" si="58"/>
        <v>-106487.31999999995</v>
      </c>
      <c r="Q111" s="117">
        <f>Q90-Q97</f>
        <v>-287398.35000000003</v>
      </c>
      <c r="R111" s="117">
        <f t="shared" si="58"/>
        <v>-386044</v>
      </c>
      <c r="S111" s="117">
        <f t="shared" si="58"/>
        <v>-112315.40000000002</v>
      </c>
      <c r="T111" s="117">
        <f t="shared" si="58"/>
        <v>-34554.679999999993</v>
      </c>
      <c r="U111" s="117">
        <f t="shared" si="58"/>
        <v>5931.390000000014</v>
      </c>
      <c r="V111" s="117">
        <f t="shared" si="58"/>
        <v>89255.290000000037</v>
      </c>
      <c r="W111" s="117">
        <f t="shared" si="58"/>
        <v>335543.47000000009</v>
      </c>
      <c r="X111" s="119">
        <f t="shared" si="58"/>
        <v>333701.09000000008</v>
      </c>
      <c r="Y111" s="117">
        <f t="shared" si="58"/>
        <v>500687.99</v>
      </c>
      <c r="Z111" s="117">
        <f t="shared" si="58"/>
        <v>95224.229999999981</v>
      </c>
      <c r="AA111" s="117">
        <f t="shared" si="58"/>
        <v>-439156.54000000004</v>
      </c>
      <c r="AB111" s="117">
        <f t="shared" si="58"/>
        <v>-319774.41000000003</v>
      </c>
      <c r="AC111" s="117">
        <f t="shared" si="58"/>
        <v>-224685.75</v>
      </c>
      <c r="AD111" s="117">
        <f t="shared" si="58"/>
        <v>-236547.49999999994</v>
      </c>
      <c r="AE111" s="117">
        <f t="shared" si="58"/>
        <v>-51482.09</v>
      </c>
      <c r="AF111" s="117">
        <f t="shared" si="58"/>
        <v>-50583.979999999981</v>
      </c>
      <c r="AG111" s="117">
        <f t="shared" si="58"/>
        <v>35210.380000000034</v>
      </c>
      <c r="AH111" s="117">
        <f t="shared" si="58"/>
        <v>104113.21999999997</v>
      </c>
      <c r="AI111" s="117">
        <f t="shared" si="58"/>
        <v>239198.99</v>
      </c>
      <c r="AJ111" s="137">
        <f t="shared" si="58"/>
        <v>522354.56000000006</v>
      </c>
      <c r="AK111" s="117">
        <f t="shared" si="59"/>
        <v>244390.30999999982</v>
      </c>
      <c r="AL111" s="117">
        <f t="shared" si="59"/>
        <v>-667887.01000000013</v>
      </c>
      <c r="AM111" s="117">
        <f t="shared" si="59"/>
        <v>-36274.490000000049</v>
      </c>
      <c r="AN111" s="117">
        <f t="shared" si="59"/>
        <v>103345.04000000004</v>
      </c>
      <c r="AO111" s="117">
        <f t="shared" si="59"/>
        <v>-39224.409999999974</v>
      </c>
      <c r="AP111" s="117">
        <f t="shared" si="59"/>
        <v>-9510.4100000000035</v>
      </c>
      <c r="AQ111" s="117">
        <f t="shared" si="59"/>
        <v>-16956.260000000009</v>
      </c>
      <c r="AR111" s="117">
        <f t="shared" si="59"/>
        <v>-7228.2200000000303</v>
      </c>
      <c r="AS111" s="117">
        <f t="shared" si="59"/>
        <v>46310.889999999898</v>
      </c>
      <c r="AT111" s="117">
        <f t="shared" si="59"/>
        <v>45696.880000000121</v>
      </c>
      <c r="AU111" s="117">
        <f t="shared" si="60"/>
        <v>-262607.88000000012</v>
      </c>
      <c r="AV111" s="117">
        <f t="shared" si="60"/>
        <v>-196547.47999999975</v>
      </c>
      <c r="AW111" s="117">
        <f t="shared" si="60"/>
        <v>188692.56000000006</v>
      </c>
      <c r="AX111" s="117">
        <f t="shared" si="60"/>
        <v>213287.09000000008</v>
      </c>
      <c r="AY111" s="117">
        <f t="shared" si="60"/>
        <v>-62712.600000000035</v>
      </c>
      <c r="AZ111" s="117">
        <f t="shared" si="60"/>
        <v>-149496.50000000006</v>
      </c>
      <c r="BA111" s="117">
        <f t="shared" si="60"/>
        <v>-60833.310000000027</v>
      </c>
      <c r="BB111" s="117">
        <f t="shared" si="60"/>
        <v>16029.299999999988</v>
      </c>
      <c r="BC111" s="117">
        <f t="shared" si="60"/>
        <v>-29278.99000000002</v>
      </c>
      <c r="BD111" s="117">
        <f t="shared" si="60"/>
        <v>-14857.929999999935</v>
      </c>
      <c r="BE111" s="117">
        <f t="shared" si="60"/>
        <v>96344.480000000098</v>
      </c>
      <c r="BF111" s="120">
        <f t="shared" si="60"/>
        <v>-188653.46999999997</v>
      </c>
    </row>
    <row r="112" spans="1:58" x14ac:dyDescent="0.25">
      <c r="A112" s="58"/>
      <c r="B112" s="226" t="s">
        <v>42</v>
      </c>
      <c r="C112" s="135">
        <f t="shared" si="61"/>
        <v>530492.33000000007</v>
      </c>
      <c r="D112" s="117">
        <f t="shared" si="61"/>
        <v>-813586.54</v>
      </c>
      <c r="E112" s="117">
        <f t="shared" si="58"/>
        <v>-667187.68000000005</v>
      </c>
      <c r="F112" s="117">
        <f t="shared" si="58"/>
        <v>189634.51</v>
      </c>
      <c r="G112" s="117">
        <f t="shared" si="58"/>
        <v>-410476.48</v>
      </c>
      <c r="H112" s="117">
        <f t="shared" si="58"/>
        <v>-439012.55999999994</v>
      </c>
      <c r="I112" s="117">
        <f t="shared" si="58"/>
        <v>183620.10999999987</v>
      </c>
      <c r="J112" s="117">
        <f t="shared" si="58"/>
        <v>52699.169999999925</v>
      </c>
      <c r="K112" s="117">
        <f t="shared" si="58"/>
        <v>272952.63000000012</v>
      </c>
      <c r="L112" s="117">
        <f t="shared" si="58"/>
        <v>332371.70999999996</v>
      </c>
      <c r="M112" s="117">
        <f t="shared" si="58"/>
        <v>-311883.48999999976</v>
      </c>
      <c r="N112" s="120">
        <f t="shared" si="58"/>
        <v>86354.15000000014</v>
      </c>
      <c r="O112" s="117">
        <f t="shared" si="58"/>
        <v>-263180.05999999982</v>
      </c>
      <c r="P112" s="117">
        <f t="shared" si="58"/>
        <v>-341408.41000000015</v>
      </c>
      <c r="Q112" s="117">
        <f>Q91-Q98</f>
        <v>-278219.56000000006</v>
      </c>
      <c r="R112" s="117">
        <f t="shared" si="58"/>
        <v>-354984</v>
      </c>
      <c r="S112" s="117">
        <f t="shared" si="58"/>
        <v>135576.45999999996</v>
      </c>
      <c r="T112" s="117">
        <f t="shared" si="58"/>
        <v>9564.0500000000466</v>
      </c>
      <c r="U112" s="117">
        <f t="shared" si="58"/>
        <v>-264815.16000000003</v>
      </c>
      <c r="V112" s="117">
        <f t="shared" si="58"/>
        <v>254411.45999999996</v>
      </c>
      <c r="W112" s="117">
        <f t="shared" si="58"/>
        <v>43980.540000000037</v>
      </c>
      <c r="X112" s="119">
        <f t="shared" si="58"/>
        <v>214885.16999999993</v>
      </c>
      <c r="Y112" s="117">
        <f t="shared" si="58"/>
        <v>23456.659999999916</v>
      </c>
      <c r="Z112" s="117">
        <f t="shared" si="58"/>
        <v>-145243.18000000017</v>
      </c>
      <c r="AA112" s="117">
        <f t="shared" si="58"/>
        <v>62142.330000000075</v>
      </c>
      <c r="AB112" s="117">
        <f t="shared" si="58"/>
        <v>-588292.64999999991</v>
      </c>
      <c r="AC112" s="117">
        <f t="shared" si="58"/>
        <v>-493166.07000000007</v>
      </c>
      <c r="AD112" s="117">
        <f t="shared" si="58"/>
        <v>-293929.32999999996</v>
      </c>
      <c r="AE112" s="117">
        <f t="shared" si="58"/>
        <v>225577.65000000002</v>
      </c>
      <c r="AF112" s="117">
        <f t="shared" si="58"/>
        <v>-174940.36999999988</v>
      </c>
      <c r="AG112" s="117">
        <f t="shared" si="58"/>
        <v>-60928.689999999944</v>
      </c>
      <c r="AH112" s="117">
        <f t="shared" si="58"/>
        <v>394089.43999999994</v>
      </c>
      <c r="AI112" s="117">
        <f t="shared" si="58"/>
        <v>-773560.55</v>
      </c>
      <c r="AJ112" s="137">
        <f t="shared" si="58"/>
        <v>39065.049999999814</v>
      </c>
      <c r="AK112" s="117">
        <f t="shared" si="59"/>
        <v>793672.3899999999</v>
      </c>
      <c r="AL112" s="117">
        <f t="shared" si="59"/>
        <v>-472178.12999999989</v>
      </c>
      <c r="AM112" s="117">
        <f t="shared" si="59"/>
        <v>-388968.12</v>
      </c>
      <c r="AN112" s="117">
        <f t="shared" si="59"/>
        <v>544618.51</v>
      </c>
      <c r="AO112" s="117">
        <f t="shared" si="59"/>
        <v>-546052.93999999994</v>
      </c>
      <c r="AP112" s="117">
        <f t="shared" si="59"/>
        <v>-448576.61</v>
      </c>
      <c r="AQ112" s="117">
        <f t="shared" si="59"/>
        <v>448435.2699999999</v>
      </c>
      <c r="AR112" s="117">
        <f t="shared" si="59"/>
        <v>-201712.29000000004</v>
      </c>
      <c r="AS112" s="117">
        <f t="shared" si="59"/>
        <v>228972.09000000008</v>
      </c>
      <c r="AT112" s="117">
        <f t="shared" si="59"/>
        <v>117486.54000000004</v>
      </c>
      <c r="AU112" s="117">
        <f t="shared" si="60"/>
        <v>-335340.14999999967</v>
      </c>
      <c r="AV112" s="117">
        <f t="shared" si="60"/>
        <v>231597.33000000031</v>
      </c>
      <c r="AW112" s="117">
        <f t="shared" si="60"/>
        <v>-325322.3899999999</v>
      </c>
      <c r="AX112" s="117">
        <f t="shared" si="60"/>
        <v>246884.23999999976</v>
      </c>
      <c r="AY112" s="117">
        <f t="shared" si="60"/>
        <v>214946.51</v>
      </c>
      <c r="AZ112" s="117">
        <f t="shared" si="60"/>
        <v>-61054.670000000042</v>
      </c>
      <c r="BA112" s="117">
        <f t="shared" si="60"/>
        <v>-90001.190000000061</v>
      </c>
      <c r="BB112" s="117">
        <f t="shared" si="60"/>
        <v>184504.41999999993</v>
      </c>
      <c r="BC112" s="117">
        <f t="shared" si="60"/>
        <v>-203886.47000000009</v>
      </c>
      <c r="BD112" s="117">
        <f t="shared" si="60"/>
        <v>-139677.97999999998</v>
      </c>
      <c r="BE112" s="117">
        <f t="shared" si="60"/>
        <v>817541.09000000008</v>
      </c>
      <c r="BF112" s="120">
        <f t="shared" si="60"/>
        <v>175820.12000000011</v>
      </c>
    </row>
    <row r="113" spans="1:58" ht="14.95" thickBot="1" x14ac:dyDescent="0.3">
      <c r="A113" s="58"/>
      <c r="B113" s="227" t="s">
        <v>43</v>
      </c>
      <c r="C113" s="138">
        <f>SUM(C108:C112)</f>
        <v>205455.02000000165</v>
      </c>
      <c r="D113" s="104">
        <f>SUM(D108:D112)</f>
        <v>-2624773.8099999996</v>
      </c>
      <c r="E113" s="104">
        <f t="shared" ref="E113:AJ113" si="62">SUM(E108:E112)</f>
        <v>-2974770.1300000008</v>
      </c>
      <c r="F113" s="104">
        <f t="shared" si="62"/>
        <v>-1504851.9199999997</v>
      </c>
      <c r="G113" s="104">
        <f t="shared" si="62"/>
        <v>-2003651.12</v>
      </c>
      <c r="H113" s="104">
        <f t="shared" si="62"/>
        <v>-1451990.9999999998</v>
      </c>
      <c r="I113" s="104">
        <f t="shared" si="62"/>
        <v>-557612.64999999991</v>
      </c>
      <c r="J113" s="104">
        <f t="shared" si="62"/>
        <v>-520818.64999999967</v>
      </c>
      <c r="K113" s="104">
        <f t="shared" si="62"/>
        <v>2337897.58</v>
      </c>
      <c r="L113" s="104">
        <f t="shared" si="62"/>
        <v>3432324.3100000019</v>
      </c>
      <c r="M113" s="104">
        <f t="shared" si="62"/>
        <v>2190829.3099999996</v>
      </c>
      <c r="N113" s="107">
        <f t="shared" si="62"/>
        <v>2130483.4300000006</v>
      </c>
      <c r="O113" s="104">
        <f t="shared" si="62"/>
        <v>-1167431.7999999998</v>
      </c>
      <c r="P113" s="104">
        <f t="shared" si="62"/>
        <v>-564125.43000000017</v>
      </c>
      <c r="Q113" s="104">
        <f t="shared" si="62"/>
        <v>-1270074.1099999999</v>
      </c>
      <c r="R113" s="104">
        <f t="shared" si="62"/>
        <v>-2649875</v>
      </c>
      <c r="S113" s="104">
        <f t="shared" si="62"/>
        <v>-915272.36000000034</v>
      </c>
      <c r="T113" s="104">
        <f t="shared" si="62"/>
        <v>-664012.09999999986</v>
      </c>
      <c r="U113" s="104">
        <f t="shared" si="62"/>
        <v>-848269.61999999988</v>
      </c>
      <c r="V113" s="104">
        <f t="shared" si="62"/>
        <v>207751.85999999996</v>
      </c>
      <c r="W113" s="104">
        <f t="shared" si="62"/>
        <v>1681132.3000000003</v>
      </c>
      <c r="X113" s="106">
        <f t="shared" si="62"/>
        <v>2962707.1799999988</v>
      </c>
      <c r="Y113" s="104">
        <f t="shared" si="62"/>
        <v>3918723.4100000011</v>
      </c>
      <c r="Z113" s="104">
        <f t="shared" si="62"/>
        <v>2898847.7200000007</v>
      </c>
      <c r="AA113" s="104">
        <f t="shared" si="62"/>
        <v>-1381957.8399999994</v>
      </c>
      <c r="AB113" s="104">
        <f t="shared" si="62"/>
        <v>-1196229.3100000008</v>
      </c>
      <c r="AC113" s="104">
        <f t="shared" si="62"/>
        <v>-1773281.11</v>
      </c>
      <c r="AD113" s="104">
        <f t="shared" si="62"/>
        <v>-2082717.7799999998</v>
      </c>
      <c r="AE113" s="104">
        <f t="shared" si="62"/>
        <v>-834339.80999999994</v>
      </c>
      <c r="AF113" s="104">
        <f t="shared" si="62"/>
        <v>-1238922.02</v>
      </c>
      <c r="AG113" s="104">
        <f t="shared" si="62"/>
        <v>-828456.72</v>
      </c>
      <c r="AH113" s="104">
        <f t="shared" si="62"/>
        <v>-48829.750000000116</v>
      </c>
      <c r="AI113" s="104">
        <f t="shared" si="62"/>
        <v>627131.70000000019</v>
      </c>
      <c r="AJ113" s="106">
        <f t="shared" si="62"/>
        <v>3789892.4199999985</v>
      </c>
      <c r="AK113" s="104">
        <f>SUM(AK108:AK112)</f>
        <v>1372886.8200000015</v>
      </c>
      <c r="AL113" s="104">
        <f t="shared" ref="AL113:BF113" si="63">SUM(AL108:AL112)</f>
        <v>-2060648.3799999997</v>
      </c>
      <c r="AM113" s="104">
        <f t="shared" si="63"/>
        <v>-1704696.0200000005</v>
      </c>
      <c r="AN113" s="104">
        <f t="shared" si="63"/>
        <v>1145023.0800000003</v>
      </c>
      <c r="AO113" s="104">
        <f t="shared" si="63"/>
        <v>-1088378.7599999998</v>
      </c>
      <c r="AP113" s="104">
        <f t="shared" si="63"/>
        <v>-787978.89999999991</v>
      </c>
      <c r="AQ113" s="104">
        <f t="shared" si="63"/>
        <v>290656.96999999997</v>
      </c>
      <c r="AR113" s="104">
        <f t="shared" si="63"/>
        <v>-728570.50999999966</v>
      </c>
      <c r="AS113" s="104">
        <f t="shared" si="63"/>
        <v>656765.28000000026</v>
      </c>
      <c r="AT113" s="104">
        <f t="shared" si="63"/>
        <v>469617.13000000326</v>
      </c>
      <c r="AU113" s="104">
        <f t="shared" si="63"/>
        <v>-1727894.1000000008</v>
      </c>
      <c r="AV113" s="104">
        <f t="shared" si="63"/>
        <v>-768364.2900000005</v>
      </c>
      <c r="AW113" s="104">
        <f t="shared" si="63"/>
        <v>214526.03999999957</v>
      </c>
      <c r="AX113" s="104">
        <f t="shared" si="63"/>
        <v>632103.88000000059</v>
      </c>
      <c r="AY113" s="104">
        <f t="shared" si="63"/>
        <v>503207.00000000035</v>
      </c>
      <c r="AZ113" s="104">
        <f t="shared" si="63"/>
        <v>-567157.2200000002</v>
      </c>
      <c r="BA113" s="104">
        <f t="shared" si="63"/>
        <v>-80932.55000000025</v>
      </c>
      <c r="BB113" s="104">
        <f t="shared" si="63"/>
        <v>574909.92000000004</v>
      </c>
      <c r="BC113" s="104">
        <f t="shared" si="63"/>
        <v>-19812.899999999994</v>
      </c>
      <c r="BD113" s="104">
        <f t="shared" si="63"/>
        <v>256581.6100000001</v>
      </c>
      <c r="BE113" s="104">
        <f t="shared" si="63"/>
        <v>1054000.5999999999</v>
      </c>
      <c r="BF113" s="107">
        <f t="shared" si="63"/>
        <v>-827185.24000000046</v>
      </c>
    </row>
    <row r="114" spans="1:58" x14ac:dyDescent="0.25">
      <c r="A114" s="58">
        <f>+A107+1</f>
        <v>17</v>
      </c>
      <c r="B114" s="228" t="s">
        <v>83</v>
      </c>
      <c r="C114" s="81"/>
      <c r="D114" s="78"/>
      <c r="E114" s="78"/>
      <c r="F114" s="81"/>
      <c r="G114" s="78"/>
      <c r="H114" s="78"/>
      <c r="I114" s="78"/>
      <c r="J114" s="78"/>
      <c r="K114" s="78"/>
      <c r="L114" s="78"/>
      <c r="M114" s="78"/>
      <c r="N114" s="79"/>
      <c r="O114" s="77"/>
      <c r="P114" s="78"/>
      <c r="Q114" s="78"/>
      <c r="R114" s="163"/>
      <c r="S114" s="78"/>
      <c r="T114" s="78"/>
      <c r="U114" s="78"/>
      <c r="V114" s="78"/>
      <c r="W114" s="78"/>
      <c r="X114" s="80"/>
      <c r="Y114" s="81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80"/>
      <c r="AK114" s="81"/>
      <c r="AL114" s="83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5"/>
    </row>
    <row r="115" spans="1:58" x14ac:dyDescent="0.25">
      <c r="A115" s="58"/>
      <c r="B115" s="226" t="s">
        <v>38</v>
      </c>
      <c r="C115" s="70"/>
      <c r="D115" s="68"/>
      <c r="E115" s="68"/>
      <c r="F115" s="70"/>
      <c r="G115" s="68"/>
      <c r="H115" s="70"/>
      <c r="I115" s="68"/>
      <c r="J115" s="70"/>
      <c r="K115" s="68"/>
      <c r="L115" s="70"/>
      <c r="M115" s="70"/>
      <c r="N115" s="171"/>
      <c r="O115" s="67"/>
      <c r="P115" s="70"/>
      <c r="Q115" s="172"/>
      <c r="R115" s="172"/>
      <c r="S115" s="70"/>
      <c r="T115" s="70"/>
      <c r="U115" s="70"/>
      <c r="V115" s="70"/>
      <c r="W115" s="70"/>
      <c r="X115" s="173"/>
      <c r="Y115" s="70"/>
      <c r="Z115" s="70"/>
      <c r="AA115" s="68"/>
      <c r="AB115" s="68"/>
      <c r="AC115" s="68"/>
      <c r="AD115" s="68"/>
      <c r="AE115" s="68"/>
      <c r="AF115" s="68"/>
      <c r="AG115" s="68"/>
      <c r="AH115" s="68"/>
      <c r="AI115" s="68"/>
      <c r="AJ115" s="69"/>
      <c r="AK115" s="70">
        <f t="shared" ref="AK115:AZ119" si="64">C115-O115</f>
        <v>0</v>
      </c>
      <c r="AL115" s="70">
        <f t="shared" si="64"/>
        <v>0</v>
      </c>
      <c r="AM115" s="70">
        <f t="shared" si="64"/>
        <v>0</v>
      </c>
      <c r="AN115" s="70">
        <f t="shared" si="64"/>
        <v>0</v>
      </c>
      <c r="AO115" s="70">
        <f t="shared" si="64"/>
        <v>0</v>
      </c>
      <c r="AP115" s="70">
        <f t="shared" si="64"/>
        <v>0</v>
      </c>
      <c r="AQ115" s="70">
        <f t="shared" si="64"/>
        <v>0</v>
      </c>
      <c r="AR115" s="70">
        <f t="shared" si="64"/>
        <v>0</v>
      </c>
      <c r="AS115" s="70">
        <f t="shared" si="64"/>
        <v>0</v>
      </c>
      <c r="AT115" s="70">
        <f t="shared" si="64"/>
        <v>0</v>
      </c>
      <c r="AU115" s="70">
        <f t="shared" si="64"/>
        <v>0</v>
      </c>
      <c r="AV115" s="70">
        <f t="shared" si="64"/>
        <v>0</v>
      </c>
      <c r="AW115" s="70">
        <f t="shared" si="64"/>
        <v>0</v>
      </c>
      <c r="AX115" s="70">
        <f t="shared" si="64"/>
        <v>0</v>
      </c>
      <c r="AY115" s="70">
        <f t="shared" si="64"/>
        <v>0</v>
      </c>
      <c r="AZ115" s="70">
        <f t="shared" si="64"/>
        <v>0</v>
      </c>
      <c r="BA115" s="70">
        <f t="shared" ref="AU115:BF119" si="65">S115-AE115</f>
        <v>0</v>
      </c>
      <c r="BB115" s="70">
        <f t="shared" si="65"/>
        <v>0</v>
      </c>
      <c r="BC115" s="70">
        <f t="shared" si="65"/>
        <v>0</v>
      </c>
      <c r="BD115" s="70">
        <f t="shared" si="65"/>
        <v>0</v>
      </c>
      <c r="BE115" s="70">
        <f t="shared" si="65"/>
        <v>0</v>
      </c>
      <c r="BF115" s="71">
        <f t="shared" si="65"/>
        <v>0</v>
      </c>
    </row>
    <row r="116" spans="1:58" x14ac:dyDescent="0.25">
      <c r="A116" s="58"/>
      <c r="B116" s="226" t="s">
        <v>39</v>
      </c>
      <c r="C116" s="70">
        <v>131</v>
      </c>
      <c r="D116" s="68">
        <v>135</v>
      </c>
      <c r="E116" s="68">
        <v>149</v>
      </c>
      <c r="F116" s="70">
        <v>148</v>
      </c>
      <c r="G116" s="68">
        <v>148</v>
      </c>
      <c r="H116" s="70">
        <v>136</v>
      </c>
      <c r="I116" s="68">
        <v>183</v>
      </c>
      <c r="J116" s="70">
        <v>161</v>
      </c>
      <c r="K116" s="68">
        <v>140</v>
      </c>
      <c r="L116" s="70">
        <v>136</v>
      </c>
      <c r="M116" s="70">
        <v>131</v>
      </c>
      <c r="N116" s="171">
        <v>126</v>
      </c>
      <c r="O116" s="67">
        <v>126</v>
      </c>
      <c r="P116" s="70">
        <v>124</v>
      </c>
      <c r="Q116" s="172">
        <v>85</v>
      </c>
      <c r="R116" s="172">
        <v>85</v>
      </c>
      <c r="S116" s="70">
        <v>109</v>
      </c>
      <c r="T116" s="70">
        <v>101</v>
      </c>
      <c r="U116" s="70">
        <v>108</v>
      </c>
      <c r="V116" s="70">
        <v>98</v>
      </c>
      <c r="W116" s="70">
        <v>91</v>
      </c>
      <c r="X116" s="173">
        <v>97</v>
      </c>
      <c r="Y116" s="70">
        <v>86</v>
      </c>
      <c r="Z116" s="70">
        <v>96</v>
      </c>
      <c r="AA116" s="68">
        <v>103</v>
      </c>
      <c r="AB116" s="68">
        <v>113</v>
      </c>
      <c r="AC116" s="68">
        <v>97</v>
      </c>
      <c r="AD116" s="68">
        <v>192</v>
      </c>
      <c r="AE116" s="68">
        <v>194</v>
      </c>
      <c r="AF116" s="68">
        <v>191</v>
      </c>
      <c r="AG116" s="68">
        <v>190</v>
      </c>
      <c r="AH116" s="68">
        <v>171</v>
      </c>
      <c r="AI116" s="68">
        <v>143</v>
      </c>
      <c r="AJ116" s="69">
        <v>134</v>
      </c>
      <c r="AK116" s="70">
        <f t="shared" si="64"/>
        <v>5</v>
      </c>
      <c r="AL116" s="70">
        <f t="shared" si="64"/>
        <v>11</v>
      </c>
      <c r="AM116" s="70">
        <f t="shared" si="64"/>
        <v>64</v>
      </c>
      <c r="AN116" s="70">
        <f t="shared" si="64"/>
        <v>63</v>
      </c>
      <c r="AO116" s="70">
        <f t="shared" si="64"/>
        <v>39</v>
      </c>
      <c r="AP116" s="70">
        <f t="shared" si="64"/>
        <v>35</v>
      </c>
      <c r="AQ116" s="70">
        <f t="shared" si="64"/>
        <v>75</v>
      </c>
      <c r="AR116" s="70">
        <f t="shared" si="64"/>
        <v>63</v>
      </c>
      <c r="AS116" s="70">
        <f t="shared" si="64"/>
        <v>49</v>
      </c>
      <c r="AT116" s="70">
        <f t="shared" si="64"/>
        <v>39</v>
      </c>
      <c r="AU116" s="70">
        <f t="shared" si="65"/>
        <v>45</v>
      </c>
      <c r="AV116" s="70">
        <f t="shared" si="65"/>
        <v>30</v>
      </c>
      <c r="AW116" s="70">
        <f t="shared" si="65"/>
        <v>23</v>
      </c>
      <c r="AX116" s="70">
        <f t="shared" si="65"/>
        <v>11</v>
      </c>
      <c r="AY116" s="70">
        <f t="shared" si="65"/>
        <v>-12</v>
      </c>
      <c r="AZ116" s="70">
        <f t="shared" si="65"/>
        <v>-107</v>
      </c>
      <c r="BA116" s="70">
        <f t="shared" si="65"/>
        <v>-85</v>
      </c>
      <c r="BB116" s="70">
        <f t="shared" si="65"/>
        <v>-90</v>
      </c>
      <c r="BC116" s="70">
        <f t="shared" si="65"/>
        <v>-82</v>
      </c>
      <c r="BD116" s="70">
        <f t="shared" si="65"/>
        <v>-73</v>
      </c>
      <c r="BE116" s="70">
        <f t="shared" si="65"/>
        <v>-52</v>
      </c>
      <c r="BF116" s="72">
        <f t="shared" si="65"/>
        <v>-37</v>
      </c>
    </row>
    <row r="117" spans="1:58" x14ac:dyDescent="0.25">
      <c r="A117" s="58"/>
      <c r="B117" s="226" t="s">
        <v>40</v>
      </c>
      <c r="C117" s="70"/>
      <c r="D117" s="68"/>
      <c r="E117" s="68"/>
      <c r="F117" s="70"/>
      <c r="G117" s="68"/>
      <c r="H117" s="70"/>
      <c r="I117" s="68"/>
      <c r="J117" s="70"/>
      <c r="K117" s="68"/>
      <c r="L117" s="70"/>
      <c r="M117" s="70"/>
      <c r="N117" s="171"/>
      <c r="O117" s="67"/>
      <c r="P117" s="70"/>
      <c r="Q117" s="172"/>
      <c r="R117" s="172"/>
      <c r="S117" s="70"/>
      <c r="T117" s="70"/>
      <c r="U117" s="70"/>
      <c r="V117" s="70"/>
      <c r="W117" s="70"/>
      <c r="X117" s="173"/>
      <c r="Y117" s="70"/>
      <c r="Z117" s="70"/>
      <c r="AA117" s="68"/>
      <c r="AB117" s="68"/>
      <c r="AC117" s="68"/>
      <c r="AD117" s="68"/>
      <c r="AE117" s="68"/>
      <c r="AF117" s="68"/>
      <c r="AG117" s="68"/>
      <c r="AH117" s="68"/>
      <c r="AI117" s="68"/>
      <c r="AJ117" s="69"/>
      <c r="AK117" s="70">
        <f t="shared" si="64"/>
        <v>0</v>
      </c>
      <c r="AL117" s="70">
        <f t="shared" si="64"/>
        <v>0</v>
      </c>
      <c r="AM117" s="70">
        <f t="shared" si="64"/>
        <v>0</v>
      </c>
      <c r="AN117" s="70">
        <f t="shared" si="64"/>
        <v>0</v>
      </c>
      <c r="AO117" s="70">
        <f t="shared" si="64"/>
        <v>0</v>
      </c>
      <c r="AP117" s="70">
        <f t="shared" si="64"/>
        <v>0</v>
      </c>
      <c r="AQ117" s="70">
        <f t="shared" si="64"/>
        <v>0</v>
      </c>
      <c r="AR117" s="70">
        <f t="shared" si="64"/>
        <v>0</v>
      </c>
      <c r="AS117" s="70">
        <f t="shared" si="64"/>
        <v>0</v>
      </c>
      <c r="AT117" s="70">
        <f t="shared" si="64"/>
        <v>0</v>
      </c>
      <c r="AU117" s="70">
        <f t="shared" si="65"/>
        <v>0</v>
      </c>
      <c r="AV117" s="70">
        <f t="shared" si="65"/>
        <v>0</v>
      </c>
      <c r="AW117" s="70">
        <f t="shared" si="65"/>
        <v>0</v>
      </c>
      <c r="AX117" s="70">
        <f t="shared" si="65"/>
        <v>0</v>
      </c>
      <c r="AY117" s="70">
        <f t="shared" si="65"/>
        <v>0</v>
      </c>
      <c r="AZ117" s="70">
        <f t="shared" si="65"/>
        <v>0</v>
      </c>
      <c r="BA117" s="70">
        <f t="shared" si="65"/>
        <v>0</v>
      </c>
      <c r="BB117" s="70">
        <f t="shared" si="65"/>
        <v>0</v>
      </c>
      <c r="BC117" s="70">
        <f t="shared" si="65"/>
        <v>0</v>
      </c>
      <c r="BD117" s="70">
        <f t="shared" si="65"/>
        <v>0</v>
      </c>
      <c r="BE117" s="70">
        <f t="shared" si="65"/>
        <v>0</v>
      </c>
      <c r="BF117" s="72">
        <f t="shared" si="65"/>
        <v>0</v>
      </c>
    </row>
    <row r="118" spans="1:58" x14ac:dyDescent="0.25">
      <c r="A118" s="58"/>
      <c r="B118" s="226" t="s">
        <v>41</v>
      </c>
      <c r="C118" s="70"/>
      <c r="D118" s="68"/>
      <c r="E118" s="68"/>
      <c r="F118" s="70"/>
      <c r="G118" s="68"/>
      <c r="H118" s="70"/>
      <c r="I118" s="68"/>
      <c r="J118" s="70"/>
      <c r="K118" s="68"/>
      <c r="L118" s="70"/>
      <c r="M118" s="70"/>
      <c r="N118" s="171"/>
      <c r="O118" s="67"/>
      <c r="P118" s="70"/>
      <c r="Q118" s="172"/>
      <c r="R118" s="172"/>
      <c r="S118" s="70"/>
      <c r="T118" s="70"/>
      <c r="U118" s="70"/>
      <c r="V118" s="70"/>
      <c r="W118" s="70"/>
      <c r="X118" s="173"/>
      <c r="Y118" s="70"/>
      <c r="Z118" s="70"/>
      <c r="AA118" s="68"/>
      <c r="AB118" s="68"/>
      <c r="AC118" s="68"/>
      <c r="AD118" s="68"/>
      <c r="AE118" s="68"/>
      <c r="AF118" s="68"/>
      <c r="AG118" s="68"/>
      <c r="AH118" s="68"/>
      <c r="AI118" s="68"/>
      <c r="AJ118" s="69"/>
      <c r="AK118" s="70">
        <f t="shared" si="64"/>
        <v>0</v>
      </c>
      <c r="AL118" s="70">
        <f t="shared" si="64"/>
        <v>0</v>
      </c>
      <c r="AM118" s="70">
        <f t="shared" si="64"/>
        <v>0</v>
      </c>
      <c r="AN118" s="70">
        <f t="shared" si="64"/>
        <v>0</v>
      </c>
      <c r="AO118" s="70">
        <f t="shared" si="64"/>
        <v>0</v>
      </c>
      <c r="AP118" s="70">
        <f t="shared" si="64"/>
        <v>0</v>
      </c>
      <c r="AQ118" s="70">
        <f t="shared" si="64"/>
        <v>0</v>
      </c>
      <c r="AR118" s="70">
        <f t="shared" si="64"/>
        <v>0</v>
      </c>
      <c r="AS118" s="70">
        <f t="shared" si="64"/>
        <v>0</v>
      </c>
      <c r="AT118" s="70">
        <f t="shared" si="64"/>
        <v>0</v>
      </c>
      <c r="AU118" s="70">
        <f t="shared" si="65"/>
        <v>0</v>
      </c>
      <c r="AV118" s="70">
        <f t="shared" si="65"/>
        <v>0</v>
      </c>
      <c r="AW118" s="70">
        <f t="shared" si="65"/>
        <v>0</v>
      </c>
      <c r="AX118" s="70">
        <f t="shared" si="65"/>
        <v>0</v>
      </c>
      <c r="AY118" s="70">
        <f t="shared" si="65"/>
        <v>0</v>
      </c>
      <c r="AZ118" s="70">
        <f t="shared" si="65"/>
        <v>0</v>
      </c>
      <c r="BA118" s="70">
        <f t="shared" si="65"/>
        <v>0</v>
      </c>
      <c r="BB118" s="70">
        <f t="shared" si="65"/>
        <v>0</v>
      </c>
      <c r="BC118" s="70">
        <f t="shared" si="65"/>
        <v>0</v>
      </c>
      <c r="BD118" s="70">
        <f t="shared" si="65"/>
        <v>0</v>
      </c>
      <c r="BE118" s="70">
        <f t="shared" si="65"/>
        <v>0</v>
      </c>
      <c r="BF118" s="72">
        <f t="shared" si="65"/>
        <v>0</v>
      </c>
    </row>
    <row r="119" spans="1:58" x14ac:dyDescent="0.25">
      <c r="A119" s="58"/>
      <c r="B119" s="226" t="s">
        <v>42</v>
      </c>
      <c r="C119" s="70"/>
      <c r="D119" s="68"/>
      <c r="E119" s="68"/>
      <c r="F119" s="70"/>
      <c r="G119" s="68"/>
      <c r="H119" s="70"/>
      <c r="I119" s="68"/>
      <c r="J119" s="70"/>
      <c r="K119" s="68"/>
      <c r="L119" s="70"/>
      <c r="M119" s="70"/>
      <c r="N119" s="171"/>
      <c r="O119" s="67"/>
      <c r="P119" s="70"/>
      <c r="Q119" s="172"/>
      <c r="R119" s="172"/>
      <c r="S119" s="70"/>
      <c r="T119" s="70"/>
      <c r="U119" s="70"/>
      <c r="V119" s="70"/>
      <c r="W119" s="70"/>
      <c r="X119" s="173"/>
      <c r="Y119" s="70"/>
      <c r="Z119" s="70"/>
      <c r="AA119" s="68"/>
      <c r="AB119" s="68"/>
      <c r="AC119" s="68"/>
      <c r="AD119" s="68"/>
      <c r="AE119" s="68"/>
      <c r="AF119" s="68"/>
      <c r="AG119" s="68"/>
      <c r="AH119" s="68"/>
      <c r="AI119" s="68"/>
      <c r="AJ119" s="69"/>
      <c r="AK119" s="70">
        <f t="shared" si="64"/>
        <v>0</v>
      </c>
      <c r="AL119" s="70">
        <f t="shared" si="64"/>
        <v>0</v>
      </c>
      <c r="AM119" s="70">
        <f t="shared" si="64"/>
        <v>0</v>
      </c>
      <c r="AN119" s="70">
        <f t="shared" si="64"/>
        <v>0</v>
      </c>
      <c r="AO119" s="70">
        <f t="shared" si="64"/>
        <v>0</v>
      </c>
      <c r="AP119" s="70">
        <f t="shared" si="64"/>
        <v>0</v>
      </c>
      <c r="AQ119" s="70">
        <f t="shared" si="64"/>
        <v>0</v>
      </c>
      <c r="AR119" s="70">
        <f t="shared" si="64"/>
        <v>0</v>
      </c>
      <c r="AS119" s="70">
        <f t="shared" si="64"/>
        <v>0</v>
      </c>
      <c r="AT119" s="70">
        <f t="shared" si="64"/>
        <v>0</v>
      </c>
      <c r="AU119" s="70">
        <f t="shared" si="65"/>
        <v>0</v>
      </c>
      <c r="AV119" s="70">
        <f t="shared" si="65"/>
        <v>0</v>
      </c>
      <c r="AW119" s="70">
        <f t="shared" si="65"/>
        <v>0</v>
      </c>
      <c r="AX119" s="70">
        <f t="shared" si="65"/>
        <v>0</v>
      </c>
      <c r="AY119" s="70">
        <f t="shared" si="65"/>
        <v>0</v>
      </c>
      <c r="AZ119" s="70">
        <f t="shared" si="65"/>
        <v>0</v>
      </c>
      <c r="BA119" s="70">
        <f t="shared" si="65"/>
        <v>0</v>
      </c>
      <c r="BB119" s="70">
        <f t="shared" si="65"/>
        <v>0</v>
      </c>
      <c r="BC119" s="70">
        <f t="shared" si="65"/>
        <v>0</v>
      </c>
      <c r="BD119" s="70">
        <f t="shared" si="65"/>
        <v>0</v>
      </c>
      <c r="BE119" s="70">
        <f t="shared" si="65"/>
        <v>0</v>
      </c>
      <c r="BF119" s="72">
        <f t="shared" si="65"/>
        <v>0</v>
      </c>
    </row>
    <row r="120" spans="1:58" x14ac:dyDescent="0.25">
      <c r="A120" s="58"/>
      <c r="B120" s="226" t="s">
        <v>43</v>
      </c>
      <c r="C120" s="216">
        <f>SUM(C115:C119)</f>
        <v>131</v>
      </c>
      <c r="D120" s="70">
        <f>SUM(D115:D119)</f>
        <v>135</v>
      </c>
      <c r="E120" s="70">
        <f t="shared" ref="E120:BF120" si="66">SUM(E115:E119)</f>
        <v>149</v>
      </c>
      <c r="F120" s="70">
        <f t="shared" si="66"/>
        <v>148</v>
      </c>
      <c r="G120" s="70">
        <f t="shared" si="66"/>
        <v>148</v>
      </c>
      <c r="H120" s="70">
        <f t="shared" si="66"/>
        <v>136</v>
      </c>
      <c r="I120" s="70">
        <f t="shared" si="66"/>
        <v>183</v>
      </c>
      <c r="J120" s="70">
        <f t="shared" si="66"/>
        <v>161</v>
      </c>
      <c r="K120" s="70">
        <f t="shared" si="66"/>
        <v>140</v>
      </c>
      <c r="L120" s="70">
        <f t="shared" si="66"/>
        <v>136</v>
      </c>
      <c r="M120" s="70">
        <f t="shared" si="66"/>
        <v>131</v>
      </c>
      <c r="N120" s="174">
        <f t="shared" si="66"/>
        <v>126</v>
      </c>
      <c r="O120" s="86">
        <f t="shared" si="66"/>
        <v>126</v>
      </c>
      <c r="P120" s="70">
        <f t="shared" si="66"/>
        <v>124</v>
      </c>
      <c r="Q120" s="174">
        <f t="shared" si="66"/>
        <v>85</v>
      </c>
      <c r="R120" s="174">
        <f t="shared" si="66"/>
        <v>85</v>
      </c>
      <c r="S120" s="70">
        <f t="shared" si="66"/>
        <v>109</v>
      </c>
      <c r="T120" s="70">
        <f t="shared" si="66"/>
        <v>101</v>
      </c>
      <c r="U120" s="70">
        <f t="shared" si="66"/>
        <v>108</v>
      </c>
      <c r="V120" s="70">
        <f t="shared" si="66"/>
        <v>98</v>
      </c>
      <c r="W120" s="70">
        <f t="shared" si="66"/>
        <v>91</v>
      </c>
      <c r="X120" s="173">
        <f t="shared" si="66"/>
        <v>97</v>
      </c>
      <c r="Y120" s="70">
        <f t="shared" si="66"/>
        <v>86</v>
      </c>
      <c r="Z120" s="70">
        <f t="shared" si="66"/>
        <v>96</v>
      </c>
      <c r="AA120" s="70">
        <f t="shared" si="66"/>
        <v>103</v>
      </c>
      <c r="AB120" s="70">
        <f t="shared" si="66"/>
        <v>113</v>
      </c>
      <c r="AC120" s="70">
        <f t="shared" si="66"/>
        <v>97</v>
      </c>
      <c r="AD120" s="70">
        <f t="shared" si="66"/>
        <v>192</v>
      </c>
      <c r="AE120" s="70">
        <f t="shared" si="66"/>
        <v>194</v>
      </c>
      <c r="AF120" s="70">
        <f t="shared" si="66"/>
        <v>191</v>
      </c>
      <c r="AG120" s="70">
        <f t="shared" si="66"/>
        <v>190</v>
      </c>
      <c r="AH120" s="70">
        <f t="shared" si="66"/>
        <v>171</v>
      </c>
      <c r="AI120" s="70">
        <f t="shared" si="66"/>
        <v>143</v>
      </c>
      <c r="AJ120" s="173">
        <f t="shared" si="66"/>
        <v>134</v>
      </c>
      <c r="AK120" s="70">
        <f t="shared" si="66"/>
        <v>5</v>
      </c>
      <c r="AL120" s="70">
        <f t="shared" si="66"/>
        <v>11</v>
      </c>
      <c r="AM120" s="70">
        <f t="shared" si="66"/>
        <v>64</v>
      </c>
      <c r="AN120" s="70">
        <f t="shared" si="66"/>
        <v>63</v>
      </c>
      <c r="AO120" s="70">
        <f t="shared" si="66"/>
        <v>39</v>
      </c>
      <c r="AP120" s="70">
        <f t="shared" si="66"/>
        <v>35</v>
      </c>
      <c r="AQ120" s="70">
        <f t="shared" si="66"/>
        <v>75</v>
      </c>
      <c r="AR120" s="70">
        <f t="shared" si="66"/>
        <v>63</v>
      </c>
      <c r="AS120" s="70">
        <f t="shared" si="66"/>
        <v>49</v>
      </c>
      <c r="AT120" s="70">
        <f t="shared" si="66"/>
        <v>39</v>
      </c>
      <c r="AU120" s="70">
        <f t="shared" si="66"/>
        <v>45</v>
      </c>
      <c r="AV120" s="70">
        <f t="shared" si="66"/>
        <v>30</v>
      </c>
      <c r="AW120" s="70">
        <f t="shared" si="66"/>
        <v>23</v>
      </c>
      <c r="AX120" s="70">
        <f t="shared" si="66"/>
        <v>11</v>
      </c>
      <c r="AY120" s="70">
        <f t="shared" si="66"/>
        <v>-12</v>
      </c>
      <c r="AZ120" s="70">
        <f t="shared" si="66"/>
        <v>-107</v>
      </c>
      <c r="BA120" s="70">
        <f t="shared" si="66"/>
        <v>-85</v>
      </c>
      <c r="BB120" s="70">
        <f t="shared" si="66"/>
        <v>-90</v>
      </c>
      <c r="BC120" s="70">
        <f t="shared" si="66"/>
        <v>-82</v>
      </c>
      <c r="BD120" s="70">
        <f t="shared" si="66"/>
        <v>-73</v>
      </c>
      <c r="BE120" s="70">
        <f t="shared" si="66"/>
        <v>-52</v>
      </c>
      <c r="BF120" s="72">
        <f t="shared" si="66"/>
        <v>-37</v>
      </c>
    </row>
    <row r="121" spans="1:58" x14ac:dyDescent="0.25">
      <c r="A121" s="58">
        <f>+A114+1</f>
        <v>18</v>
      </c>
      <c r="B121" s="228" t="s">
        <v>84</v>
      </c>
      <c r="C121" s="176"/>
      <c r="D121" s="84"/>
      <c r="E121" s="84"/>
      <c r="F121" s="84"/>
      <c r="G121" s="84"/>
      <c r="H121" s="176"/>
      <c r="I121" s="84"/>
      <c r="J121" s="176"/>
      <c r="K121" s="84"/>
      <c r="L121" s="176"/>
      <c r="M121" s="176"/>
      <c r="N121" s="177"/>
      <c r="O121" s="175"/>
      <c r="P121" s="176"/>
      <c r="Q121" s="84"/>
      <c r="R121" s="176"/>
      <c r="S121" s="84"/>
      <c r="T121" s="176"/>
      <c r="U121" s="176"/>
      <c r="V121" s="176"/>
      <c r="W121" s="176"/>
      <c r="X121" s="178"/>
      <c r="Y121" s="176"/>
      <c r="Z121" s="176"/>
      <c r="AA121" s="176"/>
      <c r="AB121" s="176"/>
      <c r="AC121" s="176"/>
      <c r="AD121" s="176"/>
      <c r="AE121" s="176"/>
      <c r="AF121" s="176"/>
      <c r="AG121" s="176"/>
      <c r="AH121" s="176"/>
      <c r="AI121" s="176"/>
      <c r="AJ121" s="179"/>
      <c r="AK121" s="176"/>
      <c r="AL121" s="176"/>
      <c r="AM121" s="84"/>
      <c r="AN121" s="176"/>
      <c r="AO121" s="84"/>
      <c r="AP121" s="176"/>
      <c r="AQ121" s="176"/>
      <c r="AR121" s="176"/>
      <c r="AS121" s="176"/>
      <c r="AT121" s="176"/>
      <c r="AU121" s="176"/>
      <c r="AV121" s="176"/>
      <c r="AW121" s="176"/>
      <c r="AX121" s="176"/>
      <c r="AY121" s="176"/>
      <c r="AZ121" s="176"/>
      <c r="BA121" s="176"/>
      <c r="BB121" s="176"/>
      <c r="BC121" s="176"/>
      <c r="BD121" s="176"/>
      <c r="BE121" s="176"/>
      <c r="BF121" s="180"/>
    </row>
    <row r="122" spans="1:58" x14ac:dyDescent="0.25">
      <c r="A122" s="58"/>
      <c r="B122" s="226" t="s">
        <v>38</v>
      </c>
      <c r="C122" s="183"/>
      <c r="D122" s="182">
        <v>101</v>
      </c>
      <c r="E122" s="182">
        <v>218</v>
      </c>
      <c r="F122" s="182">
        <v>154</v>
      </c>
      <c r="G122" s="182">
        <v>235</v>
      </c>
      <c r="H122" s="183">
        <v>129</v>
      </c>
      <c r="I122" s="182">
        <v>87</v>
      </c>
      <c r="J122" s="183">
        <v>70</v>
      </c>
      <c r="K122" s="182">
        <v>6</v>
      </c>
      <c r="L122" s="183">
        <v>1</v>
      </c>
      <c r="M122" s="183">
        <v>9</v>
      </c>
      <c r="N122" s="184">
        <v>4</v>
      </c>
      <c r="O122" s="181">
        <v>3</v>
      </c>
      <c r="P122" s="183">
        <v>0</v>
      </c>
      <c r="Q122" s="183">
        <v>0</v>
      </c>
      <c r="R122" s="183">
        <v>0</v>
      </c>
      <c r="S122" s="182">
        <v>0</v>
      </c>
      <c r="T122" s="182">
        <v>0</v>
      </c>
      <c r="U122" s="182"/>
      <c r="V122" s="182"/>
      <c r="W122" s="182"/>
      <c r="X122" s="185"/>
      <c r="Y122" s="183"/>
      <c r="Z122" s="182"/>
      <c r="AA122" s="182"/>
      <c r="AB122" s="182"/>
      <c r="AC122" s="182"/>
      <c r="AD122" s="182"/>
      <c r="AE122" s="68">
        <v>32</v>
      </c>
      <c r="AF122" s="68">
        <v>143</v>
      </c>
      <c r="AG122" s="68">
        <v>109</v>
      </c>
      <c r="AH122" s="68">
        <v>133</v>
      </c>
      <c r="AI122" s="68">
        <v>2</v>
      </c>
      <c r="AJ122" s="69"/>
      <c r="AK122" s="186">
        <f t="shared" ref="AK122:AZ126" si="67">C122-O122</f>
        <v>-3</v>
      </c>
      <c r="AL122" s="183">
        <f t="shared" si="67"/>
        <v>101</v>
      </c>
      <c r="AM122" s="183">
        <f t="shared" si="67"/>
        <v>218</v>
      </c>
      <c r="AN122" s="183">
        <f t="shared" si="67"/>
        <v>154</v>
      </c>
      <c r="AO122" s="183">
        <f t="shared" si="67"/>
        <v>235</v>
      </c>
      <c r="AP122" s="183">
        <f t="shared" si="67"/>
        <v>129</v>
      </c>
      <c r="AQ122" s="183">
        <f t="shared" si="67"/>
        <v>87</v>
      </c>
      <c r="AR122" s="183">
        <f t="shared" si="67"/>
        <v>70</v>
      </c>
      <c r="AS122" s="183">
        <f t="shared" si="67"/>
        <v>6</v>
      </c>
      <c r="AT122" s="183">
        <f t="shared" si="67"/>
        <v>1</v>
      </c>
      <c r="AU122" s="183">
        <f t="shared" si="67"/>
        <v>9</v>
      </c>
      <c r="AV122" s="183">
        <f t="shared" si="67"/>
        <v>4</v>
      </c>
      <c r="AW122" s="183">
        <f t="shared" si="67"/>
        <v>3</v>
      </c>
      <c r="AX122" s="183">
        <f t="shared" si="67"/>
        <v>0</v>
      </c>
      <c r="AY122" s="183">
        <f t="shared" si="67"/>
        <v>0</v>
      </c>
      <c r="AZ122" s="183">
        <f t="shared" si="67"/>
        <v>0</v>
      </c>
      <c r="BA122" s="183">
        <f t="shared" ref="AU122:BF126" si="68">S122-AE122</f>
        <v>-32</v>
      </c>
      <c r="BB122" s="183">
        <f t="shared" si="68"/>
        <v>-143</v>
      </c>
      <c r="BC122" s="183">
        <f t="shared" si="68"/>
        <v>-109</v>
      </c>
      <c r="BD122" s="183">
        <f t="shared" si="68"/>
        <v>-133</v>
      </c>
      <c r="BE122" s="183">
        <f t="shared" si="68"/>
        <v>-2</v>
      </c>
      <c r="BF122" s="187">
        <f t="shared" si="68"/>
        <v>0</v>
      </c>
    </row>
    <row r="123" spans="1:58" x14ac:dyDescent="0.25">
      <c r="A123" s="58"/>
      <c r="B123" s="226" t="s">
        <v>39</v>
      </c>
      <c r="C123" s="183">
        <v>1</v>
      </c>
      <c r="D123" s="182">
        <v>43</v>
      </c>
      <c r="E123" s="182">
        <v>72</v>
      </c>
      <c r="F123" s="182">
        <v>30</v>
      </c>
      <c r="G123" s="182">
        <v>41</v>
      </c>
      <c r="H123" s="183">
        <v>80</v>
      </c>
      <c r="I123" s="182">
        <v>40</v>
      </c>
      <c r="J123" s="183">
        <v>44</v>
      </c>
      <c r="K123" s="182"/>
      <c r="L123" s="183"/>
      <c r="M123" s="183"/>
      <c r="N123" s="184"/>
      <c r="O123" s="181">
        <v>0</v>
      </c>
      <c r="P123" s="183">
        <v>0</v>
      </c>
      <c r="Q123" s="183">
        <v>0</v>
      </c>
      <c r="R123" s="183">
        <v>0</v>
      </c>
      <c r="S123" s="182">
        <v>0</v>
      </c>
      <c r="T123" s="182">
        <v>0</v>
      </c>
      <c r="U123" s="182"/>
      <c r="V123" s="182"/>
      <c r="W123" s="182"/>
      <c r="X123" s="185"/>
      <c r="Y123" s="183">
        <v>1</v>
      </c>
      <c r="Z123" s="182">
        <v>0</v>
      </c>
      <c r="AA123" s="182">
        <v>0</v>
      </c>
      <c r="AB123" s="182"/>
      <c r="AC123" s="182"/>
      <c r="AD123" s="182"/>
      <c r="AE123" s="68">
        <v>3</v>
      </c>
      <c r="AF123" s="68"/>
      <c r="AG123" s="68"/>
      <c r="AH123" s="68"/>
      <c r="AI123" s="68"/>
      <c r="AJ123" s="69"/>
      <c r="AK123" s="188">
        <f t="shared" si="67"/>
        <v>1</v>
      </c>
      <c r="AL123" s="183">
        <f t="shared" si="67"/>
        <v>43</v>
      </c>
      <c r="AM123" s="183">
        <f t="shared" si="67"/>
        <v>72</v>
      </c>
      <c r="AN123" s="183">
        <f t="shared" si="67"/>
        <v>30</v>
      </c>
      <c r="AO123" s="183">
        <f t="shared" si="67"/>
        <v>41</v>
      </c>
      <c r="AP123" s="183">
        <f t="shared" si="67"/>
        <v>80</v>
      </c>
      <c r="AQ123" s="183">
        <f t="shared" si="67"/>
        <v>40</v>
      </c>
      <c r="AR123" s="183">
        <f t="shared" si="67"/>
        <v>44</v>
      </c>
      <c r="AS123" s="183">
        <f t="shared" si="67"/>
        <v>0</v>
      </c>
      <c r="AT123" s="183">
        <f t="shared" si="67"/>
        <v>0</v>
      </c>
      <c r="AU123" s="183">
        <f t="shared" si="68"/>
        <v>-1</v>
      </c>
      <c r="AV123" s="183">
        <f t="shared" si="68"/>
        <v>0</v>
      </c>
      <c r="AW123" s="183">
        <f t="shared" si="68"/>
        <v>0</v>
      </c>
      <c r="AX123" s="183">
        <f t="shared" si="68"/>
        <v>0</v>
      </c>
      <c r="AY123" s="183">
        <f t="shared" si="68"/>
        <v>0</v>
      </c>
      <c r="AZ123" s="183">
        <f t="shared" si="68"/>
        <v>0</v>
      </c>
      <c r="BA123" s="183">
        <f t="shared" si="68"/>
        <v>-3</v>
      </c>
      <c r="BB123" s="183">
        <f t="shared" si="68"/>
        <v>0</v>
      </c>
      <c r="BC123" s="183">
        <f t="shared" si="68"/>
        <v>0</v>
      </c>
      <c r="BD123" s="183">
        <f t="shared" si="68"/>
        <v>0</v>
      </c>
      <c r="BE123" s="183">
        <f t="shared" si="68"/>
        <v>0</v>
      </c>
      <c r="BF123" s="187">
        <f t="shared" si="68"/>
        <v>0</v>
      </c>
    </row>
    <row r="124" spans="1:58" x14ac:dyDescent="0.25">
      <c r="A124" s="58"/>
      <c r="B124" s="226" t="s">
        <v>40</v>
      </c>
      <c r="C124" s="183">
        <v>4</v>
      </c>
      <c r="D124" s="182">
        <v>11</v>
      </c>
      <c r="E124" s="182">
        <v>17</v>
      </c>
      <c r="F124" s="182">
        <v>6</v>
      </c>
      <c r="G124" s="182">
        <v>8</v>
      </c>
      <c r="H124" s="183">
        <v>8</v>
      </c>
      <c r="I124" s="182">
        <v>5</v>
      </c>
      <c r="J124" s="183">
        <v>3</v>
      </c>
      <c r="K124" s="182">
        <v>4</v>
      </c>
      <c r="L124" s="183">
        <v>3</v>
      </c>
      <c r="M124" s="183">
        <v>5</v>
      </c>
      <c r="N124" s="184">
        <v>3</v>
      </c>
      <c r="O124" s="181">
        <v>2</v>
      </c>
      <c r="P124" s="183">
        <v>0</v>
      </c>
      <c r="Q124" s="183">
        <v>0</v>
      </c>
      <c r="R124" s="183">
        <v>0</v>
      </c>
      <c r="S124" s="182">
        <v>0</v>
      </c>
      <c r="T124" s="182">
        <v>0</v>
      </c>
      <c r="U124" s="182">
        <v>10</v>
      </c>
      <c r="V124" s="182">
        <v>2</v>
      </c>
      <c r="W124" s="182">
        <v>1</v>
      </c>
      <c r="X124" s="185">
        <v>1</v>
      </c>
      <c r="Y124" s="183"/>
      <c r="Z124" s="182"/>
      <c r="AA124" s="182">
        <v>3</v>
      </c>
      <c r="AB124" s="182">
        <v>4</v>
      </c>
      <c r="AC124" s="182">
        <v>5</v>
      </c>
      <c r="AD124" s="182">
        <v>6</v>
      </c>
      <c r="AE124" s="68">
        <v>3</v>
      </c>
      <c r="AF124" s="68">
        <v>2</v>
      </c>
      <c r="AG124" s="68">
        <v>2</v>
      </c>
      <c r="AH124" s="68">
        <v>2</v>
      </c>
      <c r="AI124" s="68">
        <v>0</v>
      </c>
      <c r="AJ124" s="69"/>
      <c r="AK124" s="188">
        <f t="shared" si="67"/>
        <v>2</v>
      </c>
      <c r="AL124" s="183">
        <f t="shared" si="67"/>
        <v>11</v>
      </c>
      <c r="AM124" s="183">
        <f t="shared" si="67"/>
        <v>17</v>
      </c>
      <c r="AN124" s="183">
        <f t="shared" si="67"/>
        <v>6</v>
      </c>
      <c r="AO124" s="183">
        <f t="shared" si="67"/>
        <v>8</v>
      </c>
      <c r="AP124" s="183">
        <f t="shared" si="67"/>
        <v>8</v>
      </c>
      <c r="AQ124" s="183">
        <f t="shared" si="67"/>
        <v>-5</v>
      </c>
      <c r="AR124" s="183">
        <f t="shared" si="67"/>
        <v>1</v>
      </c>
      <c r="AS124" s="183">
        <f t="shared" si="67"/>
        <v>3</v>
      </c>
      <c r="AT124" s="183">
        <f t="shared" si="67"/>
        <v>2</v>
      </c>
      <c r="AU124" s="183">
        <f t="shared" si="68"/>
        <v>5</v>
      </c>
      <c r="AV124" s="183">
        <f t="shared" si="68"/>
        <v>3</v>
      </c>
      <c r="AW124" s="183">
        <f t="shared" si="68"/>
        <v>-1</v>
      </c>
      <c r="AX124" s="183">
        <f t="shared" si="68"/>
        <v>-4</v>
      </c>
      <c r="AY124" s="183">
        <f t="shared" si="68"/>
        <v>-5</v>
      </c>
      <c r="AZ124" s="183">
        <f t="shared" si="68"/>
        <v>-6</v>
      </c>
      <c r="BA124" s="183">
        <f t="shared" si="68"/>
        <v>-3</v>
      </c>
      <c r="BB124" s="183">
        <f t="shared" si="68"/>
        <v>-2</v>
      </c>
      <c r="BC124" s="183">
        <f t="shared" si="68"/>
        <v>8</v>
      </c>
      <c r="BD124" s="183">
        <f t="shared" si="68"/>
        <v>0</v>
      </c>
      <c r="BE124" s="183">
        <f t="shared" si="68"/>
        <v>1</v>
      </c>
      <c r="BF124" s="187">
        <f t="shared" si="68"/>
        <v>1</v>
      </c>
    </row>
    <row r="125" spans="1:58" x14ac:dyDescent="0.25">
      <c r="A125" s="58"/>
      <c r="B125" s="226" t="s">
        <v>41</v>
      </c>
      <c r="C125" s="183"/>
      <c r="D125" s="182">
        <v>1</v>
      </c>
      <c r="E125" s="182">
        <v>1</v>
      </c>
      <c r="F125" s="182"/>
      <c r="G125" s="182">
        <v>2</v>
      </c>
      <c r="H125" s="183"/>
      <c r="I125" s="182"/>
      <c r="J125" s="183"/>
      <c r="K125" s="182"/>
      <c r="L125" s="183"/>
      <c r="M125" s="183"/>
      <c r="N125" s="184"/>
      <c r="O125" s="181">
        <v>0</v>
      </c>
      <c r="P125" s="183">
        <v>0</v>
      </c>
      <c r="Q125" s="183">
        <v>0</v>
      </c>
      <c r="R125" s="183">
        <v>0</v>
      </c>
      <c r="S125" s="182">
        <v>0</v>
      </c>
      <c r="T125" s="182">
        <v>0</v>
      </c>
      <c r="U125" s="182"/>
      <c r="V125" s="182"/>
      <c r="W125" s="182"/>
      <c r="X125" s="185"/>
      <c r="Y125" s="183"/>
      <c r="Z125" s="182"/>
      <c r="AA125" s="182"/>
      <c r="AB125" s="182"/>
      <c r="AC125" s="182"/>
      <c r="AD125" s="182"/>
      <c r="AE125" s="68"/>
      <c r="AF125" s="68"/>
      <c r="AG125" s="68"/>
      <c r="AH125" s="68"/>
      <c r="AI125" s="68"/>
      <c r="AJ125" s="69"/>
      <c r="AK125" s="188">
        <f t="shared" si="67"/>
        <v>0</v>
      </c>
      <c r="AL125" s="183">
        <f t="shared" si="67"/>
        <v>1</v>
      </c>
      <c r="AM125" s="183">
        <f t="shared" si="67"/>
        <v>1</v>
      </c>
      <c r="AN125" s="183">
        <f t="shared" si="67"/>
        <v>0</v>
      </c>
      <c r="AO125" s="183">
        <f t="shared" si="67"/>
        <v>2</v>
      </c>
      <c r="AP125" s="183">
        <f t="shared" si="67"/>
        <v>0</v>
      </c>
      <c r="AQ125" s="183">
        <f t="shared" si="67"/>
        <v>0</v>
      </c>
      <c r="AR125" s="183">
        <f t="shared" si="67"/>
        <v>0</v>
      </c>
      <c r="AS125" s="183">
        <f t="shared" si="67"/>
        <v>0</v>
      </c>
      <c r="AT125" s="183">
        <f t="shared" si="67"/>
        <v>0</v>
      </c>
      <c r="AU125" s="183">
        <f t="shared" si="68"/>
        <v>0</v>
      </c>
      <c r="AV125" s="183">
        <f t="shared" si="68"/>
        <v>0</v>
      </c>
      <c r="AW125" s="183">
        <f t="shared" si="68"/>
        <v>0</v>
      </c>
      <c r="AX125" s="183">
        <f t="shared" si="68"/>
        <v>0</v>
      </c>
      <c r="AY125" s="183">
        <f t="shared" si="68"/>
        <v>0</v>
      </c>
      <c r="AZ125" s="183">
        <f t="shared" si="68"/>
        <v>0</v>
      </c>
      <c r="BA125" s="183">
        <f t="shared" si="68"/>
        <v>0</v>
      </c>
      <c r="BB125" s="183">
        <f t="shared" si="68"/>
        <v>0</v>
      </c>
      <c r="BC125" s="183">
        <f t="shared" si="68"/>
        <v>0</v>
      </c>
      <c r="BD125" s="183">
        <f t="shared" si="68"/>
        <v>0</v>
      </c>
      <c r="BE125" s="183">
        <f t="shared" si="68"/>
        <v>0</v>
      </c>
      <c r="BF125" s="187">
        <f t="shared" si="68"/>
        <v>0</v>
      </c>
    </row>
    <row r="126" spans="1:58" x14ac:dyDescent="0.25">
      <c r="A126" s="58"/>
      <c r="B126" s="226" t="s">
        <v>42</v>
      </c>
      <c r="C126" s="183"/>
      <c r="D126" s="182"/>
      <c r="E126" s="182"/>
      <c r="F126" s="182"/>
      <c r="G126" s="182"/>
      <c r="H126" s="183"/>
      <c r="I126" s="182"/>
      <c r="J126" s="183"/>
      <c r="K126" s="182"/>
      <c r="L126" s="183"/>
      <c r="M126" s="183"/>
      <c r="N126" s="184"/>
      <c r="O126" s="181">
        <v>0</v>
      </c>
      <c r="P126" s="183">
        <v>0</v>
      </c>
      <c r="Q126" s="183">
        <v>0</v>
      </c>
      <c r="R126" s="183">
        <v>0</v>
      </c>
      <c r="S126" s="182">
        <v>0</v>
      </c>
      <c r="T126" s="182">
        <v>0</v>
      </c>
      <c r="U126" s="182"/>
      <c r="V126" s="182"/>
      <c r="W126" s="182"/>
      <c r="X126" s="185"/>
      <c r="Y126" s="183"/>
      <c r="Z126" s="182"/>
      <c r="AA126" s="182"/>
      <c r="AB126" s="182"/>
      <c r="AC126" s="182"/>
      <c r="AD126" s="182"/>
      <c r="AE126" s="68"/>
      <c r="AF126" s="68"/>
      <c r="AG126" s="68"/>
      <c r="AH126" s="68"/>
      <c r="AI126" s="68"/>
      <c r="AJ126" s="69"/>
      <c r="AK126" s="188">
        <f t="shared" si="67"/>
        <v>0</v>
      </c>
      <c r="AL126" s="183">
        <f t="shared" si="67"/>
        <v>0</v>
      </c>
      <c r="AM126" s="183">
        <f t="shared" si="67"/>
        <v>0</v>
      </c>
      <c r="AN126" s="183">
        <f t="shared" si="67"/>
        <v>0</v>
      </c>
      <c r="AO126" s="183">
        <f t="shared" si="67"/>
        <v>0</v>
      </c>
      <c r="AP126" s="183">
        <f t="shared" si="67"/>
        <v>0</v>
      </c>
      <c r="AQ126" s="183">
        <f t="shared" si="67"/>
        <v>0</v>
      </c>
      <c r="AR126" s="183">
        <f t="shared" si="67"/>
        <v>0</v>
      </c>
      <c r="AS126" s="183">
        <f t="shared" si="67"/>
        <v>0</v>
      </c>
      <c r="AT126" s="183">
        <f t="shared" si="67"/>
        <v>0</v>
      </c>
      <c r="AU126" s="183">
        <f t="shared" si="68"/>
        <v>0</v>
      </c>
      <c r="AV126" s="183">
        <f t="shared" si="68"/>
        <v>0</v>
      </c>
      <c r="AW126" s="183">
        <f t="shared" si="68"/>
        <v>0</v>
      </c>
      <c r="AX126" s="183">
        <f t="shared" si="68"/>
        <v>0</v>
      </c>
      <c r="AY126" s="183">
        <f t="shared" si="68"/>
        <v>0</v>
      </c>
      <c r="AZ126" s="183">
        <f t="shared" si="68"/>
        <v>0</v>
      </c>
      <c r="BA126" s="183">
        <f t="shared" si="68"/>
        <v>0</v>
      </c>
      <c r="BB126" s="183">
        <f t="shared" si="68"/>
        <v>0</v>
      </c>
      <c r="BC126" s="183">
        <f t="shared" si="68"/>
        <v>0</v>
      </c>
      <c r="BD126" s="183">
        <f t="shared" si="68"/>
        <v>0</v>
      </c>
      <c r="BE126" s="183">
        <f t="shared" si="68"/>
        <v>0</v>
      </c>
      <c r="BF126" s="187">
        <f t="shared" si="68"/>
        <v>0</v>
      </c>
    </row>
    <row r="127" spans="1:58" x14ac:dyDescent="0.25">
      <c r="A127" s="58"/>
      <c r="B127" s="226" t="s">
        <v>43</v>
      </c>
      <c r="C127" s="223">
        <f>SUM(C122:C126)</f>
        <v>5</v>
      </c>
      <c r="D127" s="183">
        <f>SUM(D122:D126)</f>
        <v>156</v>
      </c>
      <c r="E127" s="183">
        <f t="shared" ref="E127:BF127" si="69">SUM(E122:E126)</f>
        <v>308</v>
      </c>
      <c r="F127" s="183">
        <f t="shared" si="69"/>
        <v>190</v>
      </c>
      <c r="G127" s="183">
        <f t="shared" si="69"/>
        <v>286</v>
      </c>
      <c r="H127" s="183">
        <f t="shared" si="69"/>
        <v>217</v>
      </c>
      <c r="I127" s="183">
        <f t="shared" si="69"/>
        <v>132</v>
      </c>
      <c r="J127" s="183">
        <f t="shared" si="69"/>
        <v>117</v>
      </c>
      <c r="K127" s="183">
        <f t="shared" si="69"/>
        <v>10</v>
      </c>
      <c r="L127" s="183">
        <f t="shared" si="69"/>
        <v>4</v>
      </c>
      <c r="M127" s="183">
        <f t="shared" si="69"/>
        <v>14</v>
      </c>
      <c r="N127" s="189">
        <f t="shared" si="69"/>
        <v>7</v>
      </c>
      <c r="O127" s="181">
        <f t="shared" si="69"/>
        <v>5</v>
      </c>
      <c r="P127" s="183">
        <f t="shared" si="69"/>
        <v>0</v>
      </c>
      <c r="Q127" s="183">
        <v>0</v>
      </c>
      <c r="R127" s="183">
        <f t="shared" si="69"/>
        <v>0</v>
      </c>
      <c r="S127" s="183">
        <f t="shared" si="69"/>
        <v>0</v>
      </c>
      <c r="T127" s="183">
        <f t="shared" si="69"/>
        <v>0</v>
      </c>
      <c r="U127" s="183">
        <f t="shared" si="69"/>
        <v>10</v>
      </c>
      <c r="V127" s="183">
        <f t="shared" si="69"/>
        <v>2</v>
      </c>
      <c r="W127" s="183">
        <f t="shared" si="69"/>
        <v>1</v>
      </c>
      <c r="X127" s="190">
        <f t="shared" si="69"/>
        <v>1</v>
      </c>
      <c r="Y127" s="183">
        <f t="shared" si="69"/>
        <v>1</v>
      </c>
      <c r="Z127" s="183">
        <f t="shared" si="69"/>
        <v>0</v>
      </c>
      <c r="AA127" s="183">
        <f t="shared" si="69"/>
        <v>3</v>
      </c>
      <c r="AB127" s="183">
        <f t="shared" si="69"/>
        <v>4</v>
      </c>
      <c r="AC127" s="183">
        <f t="shared" si="69"/>
        <v>5</v>
      </c>
      <c r="AD127" s="183">
        <f t="shared" si="69"/>
        <v>6</v>
      </c>
      <c r="AE127" s="70">
        <f t="shared" si="69"/>
        <v>38</v>
      </c>
      <c r="AF127" s="70">
        <f t="shared" si="69"/>
        <v>145</v>
      </c>
      <c r="AG127" s="70">
        <f t="shared" si="69"/>
        <v>111</v>
      </c>
      <c r="AH127" s="70">
        <f t="shared" si="69"/>
        <v>135</v>
      </c>
      <c r="AI127" s="70">
        <f t="shared" si="69"/>
        <v>2</v>
      </c>
      <c r="AJ127" s="173">
        <f t="shared" si="69"/>
        <v>0</v>
      </c>
      <c r="AK127" s="188">
        <f t="shared" si="69"/>
        <v>0</v>
      </c>
      <c r="AL127" s="183">
        <f t="shared" si="69"/>
        <v>156</v>
      </c>
      <c r="AM127" s="183">
        <f t="shared" si="69"/>
        <v>308</v>
      </c>
      <c r="AN127" s="183">
        <f t="shared" si="69"/>
        <v>190</v>
      </c>
      <c r="AO127" s="183">
        <f t="shared" si="69"/>
        <v>286</v>
      </c>
      <c r="AP127" s="183">
        <f t="shared" si="69"/>
        <v>217</v>
      </c>
      <c r="AQ127" s="183">
        <f t="shared" si="69"/>
        <v>122</v>
      </c>
      <c r="AR127" s="183">
        <f t="shared" si="69"/>
        <v>115</v>
      </c>
      <c r="AS127" s="183">
        <f t="shared" si="69"/>
        <v>9</v>
      </c>
      <c r="AT127" s="183">
        <f t="shared" si="69"/>
        <v>3</v>
      </c>
      <c r="AU127" s="183">
        <f t="shared" si="69"/>
        <v>13</v>
      </c>
      <c r="AV127" s="183">
        <f t="shared" si="69"/>
        <v>7</v>
      </c>
      <c r="AW127" s="183">
        <f t="shared" si="69"/>
        <v>2</v>
      </c>
      <c r="AX127" s="183">
        <f t="shared" si="69"/>
        <v>-4</v>
      </c>
      <c r="AY127" s="183">
        <f t="shared" si="69"/>
        <v>-5</v>
      </c>
      <c r="AZ127" s="183">
        <f t="shared" si="69"/>
        <v>-6</v>
      </c>
      <c r="BA127" s="183">
        <f t="shared" si="69"/>
        <v>-38</v>
      </c>
      <c r="BB127" s="183">
        <f t="shared" si="69"/>
        <v>-145</v>
      </c>
      <c r="BC127" s="183">
        <f t="shared" si="69"/>
        <v>-101</v>
      </c>
      <c r="BD127" s="183">
        <f t="shared" si="69"/>
        <v>-133</v>
      </c>
      <c r="BE127" s="183">
        <f t="shared" si="69"/>
        <v>-1</v>
      </c>
      <c r="BF127" s="187">
        <f t="shared" si="69"/>
        <v>1</v>
      </c>
    </row>
    <row r="128" spans="1:58" x14ac:dyDescent="0.25">
      <c r="A128" s="58">
        <f>+A121+1</f>
        <v>19</v>
      </c>
      <c r="B128" s="232" t="s">
        <v>85</v>
      </c>
      <c r="C128" s="191"/>
      <c r="D128" s="169"/>
      <c r="E128" s="169"/>
      <c r="F128" s="169"/>
      <c r="G128" s="169"/>
      <c r="H128" s="191"/>
      <c r="I128" s="169"/>
      <c r="J128" s="191"/>
      <c r="K128" s="169"/>
      <c r="L128" s="191"/>
      <c r="M128" s="191"/>
      <c r="N128" s="192"/>
      <c r="O128" s="193"/>
      <c r="P128" s="191"/>
      <c r="Q128" s="169"/>
      <c r="R128" s="191"/>
      <c r="S128" s="169"/>
      <c r="T128" s="191"/>
      <c r="U128" s="191"/>
      <c r="V128" s="191"/>
      <c r="W128" s="191"/>
      <c r="X128" s="194"/>
      <c r="Y128" s="191"/>
      <c r="Z128" s="191"/>
      <c r="AA128" s="191"/>
      <c r="AB128" s="191"/>
      <c r="AC128" s="191"/>
      <c r="AD128" s="191"/>
      <c r="AE128" s="191"/>
      <c r="AF128" s="191"/>
      <c r="AG128" s="191"/>
      <c r="AH128" s="191"/>
      <c r="AI128" s="191"/>
      <c r="AJ128" s="195"/>
      <c r="AK128" s="196"/>
      <c r="AL128" s="191"/>
      <c r="AM128" s="191"/>
      <c r="AN128" s="191"/>
      <c r="AO128" s="169"/>
      <c r="AP128" s="191"/>
      <c r="AQ128" s="191"/>
      <c r="AR128" s="191"/>
      <c r="AS128" s="191"/>
      <c r="AT128" s="191"/>
      <c r="AU128" s="191"/>
      <c r="AV128" s="191"/>
      <c r="AW128" s="191"/>
      <c r="AX128" s="191"/>
      <c r="AY128" s="191"/>
      <c r="AZ128" s="191"/>
      <c r="BA128" s="191"/>
      <c r="BB128" s="191"/>
      <c r="BC128" s="191"/>
      <c r="BD128" s="191"/>
      <c r="BE128" s="191"/>
      <c r="BF128" s="197"/>
    </row>
    <row r="129" spans="1:58" x14ac:dyDescent="0.25">
      <c r="A129" s="58"/>
      <c r="B129" s="226" t="s">
        <v>38</v>
      </c>
      <c r="C129" s="200">
        <v>848</v>
      </c>
      <c r="D129" s="199">
        <v>887</v>
      </c>
      <c r="E129" s="199">
        <v>1220</v>
      </c>
      <c r="F129" s="199">
        <v>1169</v>
      </c>
      <c r="G129" s="199">
        <v>977</v>
      </c>
      <c r="H129" s="200">
        <v>1069</v>
      </c>
      <c r="I129" s="199">
        <v>751</v>
      </c>
      <c r="J129" s="200">
        <v>583</v>
      </c>
      <c r="K129" s="199">
        <v>359</v>
      </c>
      <c r="L129" s="200">
        <v>258</v>
      </c>
      <c r="M129" s="200">
        <v>284</v>
      </c>
      <c r="N129" s="201">
        <v>414</v>
      </c>
      <c r="O129" s="198">
        <v>505</v>
      </c>
      <c r="P129" s="183">
        <v>526</v>
      </c>
      <c r="Q129" s="182">
        <v>121</v>
      </c>
      <c r="R129" s="200">
        <v>355</v>
      </c>
      <c r="S129" s="199">
        <v>351</v>
      </c>
      <c r="T129" s="200">
        <v>276</v>
      </c>
      <c r="U129" s="200">
        <v>288</v>
      </c>
      <c r="V129" s="200">
        <v>251</v>
      </c>
      <c r="W129" s="200">
        <v>250</v>
      </c>
      <c r="X129" s="202">
        <v>267</v>
      </c>
      <c r="Y129" s="200">
        <v>262</v>
      </c>
      <c r="Z129" s="200">
        <v>280</v>
      </c>
      <c r="AA129" s="200">
        <v>348</v>
      </c>
      <c r="AB129" s="200">
        <v>365</v>
      </c>
      <c r="AC129" s="200">
        <v>355</v>
      </c>
      <c r="AD129" s="200">
        <v>534</v>
      </c>
      <c r="AE129" s="68">
        <v>580</v>
      </c>
      <c r="AF129" s="68">
        <v>661</v>
      </c>
      <c r="AG129" s="68">
        <v>699</v>
      </c>
      <c r="AH129" s="68">
        <v>673</v>
      </c>
      <c r="AI129" s="68">
        <v>553</v>
      </c>
      <c r="AJ129" s="69">
        <v>553</v>
      </c>
      <c r="AK129" s="188">
        <f t="shared" ref="AK129:AZ133" si="70">C129-O129</f>
        <v>343</v>
      </c>
      <c r="AL129" s="183">
        <f t="shared" si="70"/>
        <v>361</v>
      </c>
      <c r="AM129" s="183">
        <f t="shared" si="70"/>
        <v>1099</v>
      </c>
      <c r="AN129" s="183">
        <f t="shared" si="70"/>
        <v>814</v>
      </c>
      <c r="AO129" s="183">
        <f t="shared" si="70"/>
        <v>626</v>
      </c>
      <c r="AP129" s="183">
        <f t="shared" si="70"/>
        <v>793</v>
      </c>
      <c r="AQ129" s="183">
        <f t="shared" si="70"/>
        <v>463</v>
      </c>
      <c r="AR129" s="183">
        <f t="shared" si="70"/>
        <v>332</v>
      </c>
      <c r="AS129" s="183">
        <f t="shared" si="70"/>
        <v>109</v>
      </c>
      <c r="AT129" s="183">
        <f t="shared" si="70"/>
        <v>-9</v>
      </c>
      <c r="AU129" s="183">
        <f t="shared" si="70"/>
        <v>22</v>
      </c>
      <c r="AV129" s="183">
        <f t="shared" si="70"/>
        <v>134</v>
      </c>
      <c r="AW129" s="183">
        <f t="shared" si="70"/>
        <v>157</v>
      </c>
      <c r="AX129" s="183">
        <f t="shared" si="70"/>
        <v>161</v>
      </c>
      <c r="AY129" s="183">
        <f t="shared" si="70"/>
        <v>-234</v>
      </c>
      <c r="AZ129" s="183">
        <f t="shared" si="70"/>
        <v>-179</v>
      </c>
      <c r="BA129" s="183">
        <f t="shared" ref="AU129:BF133" si="71">S129-AE129</f>
        <v>-229</v>
      </c>
      <c r="BB129" s="183">
        <f t="shared" si="71"/>
        <v>-385</v>
      </c>
      <c r="BC129" s="183">
        <f t="shared" si="71"/>
        <v>-411</v>
      </c>
      <c r="BD129" s="183">
        <f t="shared" si="71"/>
        <v>-422</v>
      </c>
      <c r="BE129" s="183">
        <f t="shared" si="71"/>
        <v>-303</v>
      </c>
      <c r="BF129" s="187">
        <f t="shared" si="71"/>
        <v>-286</v>
      </c>
    </row>
    <row r="130" spans="1:58" x14ac:dyDescent="0.25">
      <c r="A130" s="58"/>
      <c r="B130" s="226" t="s">
        <v>39</v>
      </c>
      <c r="C130" s="200">
        <v>325</v>
      </c>
      <c r="D130" s="199">
        <v>344</v>
      </c>
      <c r="E130" s="199">
        <v>632</v>
      </c>
      <c r="F130" s="199">
        <v>627</v>
      </c>
      <c r="G130" s="199">
        <v>477</v>
      </c>
      <c r="H130" s="200">
        <v>526</v>
      </c>
      <c r="I130" s="199">
        <v>493</v>
      </c>
      <c r="J130" s="200">
        <v>477</v>
      </c>
      <c r="K130" s="199">
        <v>288</v>
      </c>
      <c r="L130" s="200">
        <v>188</v>
      </c>
      <c r="M130" s="200">
        <v>182</v>
      </c>
      <c r="N130" s="201">
        <v>178</v>
      </c>
      <c r="O130" s="198">
        <v>167</v>
      </c>
      <c r="P130" s="183">
        <v>127</v>
      </c>
      <c r="Q130" s="182">
        <v>429</v>
      </c>
      <c r="R130" s="200">
        <v>102</v>
      </c>
      <c r="S130" s="199">
        <v>107</v>
      </c>
      <c r="T130" s="200">
        <v>74</v>
      </c>
      <c r="U130" s="200">
        <v>75</v>
      </c>
      <c r="V130" s="200">
        <v>67</v>
      </c>
      <c r="W130" s="200">
        <v>63</v>
      </c>
      <c r="X130" s="202">
        <v>80</v>
      </c>
      <c r="Y130" s="200">
        <v>77</v>
      </c>
      <c r="Z130" s="200">
        <v>83</v>
      </c>
      <c r="AA130" s="200">
        <v>97</v>
      </c>
      <c r="AB130" s="200">
        <v>112</v>
      </c>
      <c r="AC130" s="200">
        <v>90</v>
      </c>
      <c r="AD130" s="200">
        <v>180</v>
      </c>
      <c r="AE130" s="68">
        <v>202</v>
      </c>
      <c r="AF130" s="68">
        <v>180</v>
      </c>
      <c r="AG130" s="68">
        <v>146</v>
      </c>
      <c r="AH130" s="68">
        <v>124</v>
      </c>
      <c r="AI130" s="68">
        <v>89</v>
      </c>
      <c r="AJ130" s="69">
        <v>86</v>
      </c>
      <c r="AK130" s="188">
        <f t="shared" si="70"/>
        <v>158</v>
      </c>
      <c r="AL130" s="183">
        <f t="shared" si="70"/>
        <v>217</v>
      </c>
      <c r="AM130" s="183">
        <f t="shared" si="70"/>
        <v>203</v>
      </c>
      <c r="AN130" s="183">
        <f t="shared" si="70"/>
        <v>525</v>
      </c>
      <c r="AO130" s="183">
        <f t="shared" si="70"/>
        <v>370</v>
      </c>
      <c r="AP130" s="183">
        <f t="shared" si="70"/>
        <v>452</v>
      </c>
      <c r="AQ130" s="183">
        <f t="shared" si="70"/>
        <v>418</v>
      </c>
      <c r="AR130" s="183">
        <f t="shared" si="70"/>
        <v>410</v>
      </c>
      <c r="AS130" s="183">
        <f t="shared" si="70"/>
        <v>225</v>
      </c>
      <c r="AT130" s="183">
        <f t="shared" si="70"/>
        <v>108</v>
      </c>
      <c r="AU130" s="183">
        <f t="shared" si="71"/>
        <v>105</v>
      </c>
      <c r="AV130" s="183">
        <f t="shared" si="71"/>
        <v>95</v>
      </c>
      <c r="AW130" s="183">
        <f t="shared" si="71"/>
        <v>70</v>
      </c>
      <c r="AX130" s="183">
        <f t="shared" si="71"/>
        <v>15</v>
      </c>
      <c r="AY130" s="183">
        <f t="shared" si="71"/>
        <v>339</v>
      </c>
      <c r="AZ130" s="183">
        <f t="shared" si="71"/>
        <v>-78</v>
      </c>
      <c r="BA130" s="183">
        <f t="shared" si="71"/>
        <v>-95</v>
      </c>
      <c r="BB130" s="183">
        <f t="shared" si="71"/>
        <v>-106</v>
      </c>
      <c r="BC130" s="183">
        <f t="shared" si="71"/>
        <v>-71</v>
      </c>
      <c r="BD130" s="183">
        <f t="shared" si="71"/>
        <v>-57</v>
      </c>
      <c r="BE130" s="183">
        <f t="shared" si="71"/>
        <v>-26</v>
      </c>
      <c r="BF130" s="187">
        <f t="shared" si="71"/>
        <v>-6</v>
      </c>
    </row>
    <row r="131" spans="1:58" x14ac:dyDescent="0.25">
      <c r="A131" s="58"/>
      <c r="B131" s="226" t="s">
        <v>40</v>
      </c>
      <c r="C131" s="200">
        <v>23</v>
      </c>
      <c r="D131" s="199">
        <v>21</v>
      </c>
      <c r="E131" s="199">
        <v>47</v>
      </c>
      <c r="F131" s="199">
        <v>48</v>
      </c>
      <c r="G131" s="199">
        <v>37</v>
      </c>
      <c r="H131" s="200">
        <v>31</v>
      </c>
      <c r="I131" s="199">
        <v>16</v>
      </c>
      <c r="J131" s="200">
        <v>14</v>
      </c>
      <c r="K131" s="199">
        <v>7</v>
      </c>
      <c r="L131" s="200">
        <v>4</v>
      </c>
      <c r="M131" s="200">
        <v>8</v>
      </c>
      <c r="N131" s="201">
        <v>10</v>
      </c>
      <c r="O131" s="198">
        <v>10</v>
      </c>
      <c r="P131" s="183">
        <v>14</v>
      </c>
      <c r="Q131" s="182">
        <v>15</v>
      </c>
      <c r="R131" s="200">
        <v>13</v>
      </c>
      <c r="S131" s="199">
        <v>16</v>
      </c>
      <c r="T131" s="200">
        <v>14</v>
      </c>
      <c r="U131" s="200">
        <v>39</v>
      </c>
      <c r="V131" s="200">
        <v>37</v>
      </c>
      <c r="W131" s="200">
        <v>22</v>
      </c>
      <c r="X131" s="202">
        <v>29</v>
      </c>
      <c r="Y131" s="200">
        <v>25</v>
      </c>
      <c r="Z131" s="200">
        <v>30</v>
      </c>
      <c r="AA131" s="200">
        <v>28</v>
      </c>
      <c r="AB131" s="200">
        <v>32</v>
      </c>
      <c r="AC131" s="200">
        <v>23</v>
      </c>
      <c r="AD131" s="200">
        <v>33</v>
      </c>
      <c r="AE131" s="68">
        <v>29</v>
      </c>
      <c r="AF131" s="68">
        <v>22</v>
      </c>
      <c r="AG131" s="68">
        <v>16</v>
      </c>
      <c r="AH131" s="68">
        <v>17</v>
      </c>
      <c r="AI131" s="68">
        <v>12</v>
      </c>
      <c r="AJ131" s="69">
        <v>14</v>
      </c>
      <c r="AK131" s="188">
        <f t="shared" si="70"/>
        <v>13</v>
      </c>
      <c r="AL131" s="183">
        <f t="shared" si="70"/>
        <v>7</v>
      </c>
      <c r="AM131" s="183">
        <f t="shared" si="70"/>
        <v>32</v>
      </c>
      <c r="AN131" s="183">
        <f t="shared" si="70"/>
        <v>35</v>
      </c>
      <c r="AO131" s="183">
        <f t="shared" si="70"/>
        <v>21</v>
      </c>
      <c r="AP131" s="183">
        <f t="shared" si="70"/>
        <v>17</v>
      </c>
      <c r="AQ131" s="183">
        <f t="shared" si="70"/>
        <v>-23</v>
      </c>
      <c r="AR131" s="183">
        <f t="shared" si="70"/>
        <v>-23</v>
      </c>
      <c r="AS131" s="183">
        <f t="shared" si="70"/>
        <v>-15</v>
      </c>
      <c r="AT131" s="183">
        <f t="shared" si="70"/>
        <v>-25</v>
      </c>
      <c r="AU131" s="183">
        <f t="shared" si="71"/>
        <v>-17</v>
      </c>
      <c r="AV131" s="183">
        <f t="shared" si="71"/>
        <v>-20</v>
      </c>
      <c r="AW131" s="183">
        <f t="shared" si="71"/>
        <v>-18</v>
      </c>
      <c r="AX131" s="183">
        <f t="shared" si="71"/>
        <v>-18</v>
      </c>
      <c r="AY131" s="183">
        <f t="shared" si="71"/>
        <v>-8</v>
      </c>
      <c r="AZ131" s="183">
        <f t="shared" si="71"/>
        <v>-20</v>
      </c>
      <c r="BA131" s="183">
        <f t="shared" si="71"/>
        <v>-13</v>
      </c>
      <c r="BB131" s="183">
        <f t="shared" si="71"/>
        <v>-8</v>
      </c>
      <c r="BC131" s="183">
        <f t="shared" si="71"/>
        <v>23</v>
      </c>
      <c r="BD131" s="183">
        <f t="shared" si="71"/>
        <v>20</v>
      </c>
      <c r="BE131" s="183">
        <f t="shared" si="71"/>
        <v>10</v>
      </c>
      <c r="BF131" s="187">
        <f t="shared" si="71"/>
        <v>15</v>
      </c>
    </row>
    <row r="132" spans="1:58" x14ac:dyDescent="0.25">
      <c r="A132" s="58"/>
      <c r="B132" s="226" t="s">
        <v>41</v>
      </c>
      <c r="C132" s="200">
        <v>5</v>
      </c>
      <c r="D132" s="199">
        <v>6</v>
      </c>
      <c r="E132" s="199">
        <v>5</v>
      </c>
      <c r="F132" s="199">
        <v>6</v>
      </c>
      <c r="G132" s="199">
        <v>5</v>
      </c>
      <c r="H132" s="200">
        <v>2</v>
      </c>
      <c r="I132" s="199">
        <v>1</v>
      </c>
      <c r="J132" s="200">
        <v>1</v>
      </c>
      <c r="K132" s="199">
        <v>1</v>
      </c>
      <c r="L132" s="200">
        <v>1</v>
      </c>
      <c r="M132" s="200"/>
      <c r="N132" s="201">
        <v>1</v>
      </c>
      <c r="O132" s="198">
        <v>1</v>
      </c>
      <c r="P132" s="183">
        <v>0</v>
      </c>
      <c r="Q132" s="199">
        <v>3</v>
      </c>
      <c r="R132" s="200">
        <v>3</v>
      </c>
      <c r="S132" s="199">
        <v>3</v>
      </c>
      <c r="T132" s="200">
        <v>3</v>
      </c>
      <c r="U132" s="200">
        <v>6</v>
      </c>
      <c r="V132" s="200">
        <v>5</v>
      </c>
      <c r="W132" s="200">
        <v>4</v>
      </c>
      <c r="X132" s="202">
        <v>6</v>
      </c>
      <c r="Y132" s="200">
        <v>6</v>
      </c>
      <c r="Z132" s="200">
        <v>7</v>
      </c>
      <c r="AA132" s="200">
        <v>5</v>
      </c>
      <c r="AB132" s="200">
        <v>3</v>
      </c>
      <c r="AC132" s="200">
        <v>3</v>
      </c>
      <c r="AD132" s="200">
        <v>3</v>
      </c>
      <c r="AE132" s="68">
        <v>3</v>
      </c>
      <c r="AF132" s="68">
        <v>2</v>
      </c>
      <c r="AG132" s="68">
        <v>2</v>
      </c>
      <c r="AH132" s="68">
        <v>2</v>
      </c>
      <c r="AI132" s="68">
        <v>1</v>
      </c>
      <c r="AJ132" s="69">
        <v>1</v>
      </c>
      <c r="AK132" s="188">
        <f t="shared" si="70"/>
        <v>4</v>
      </c>
      <c r="AL132" s="183">
        <f t="shared" si="70"/>
        <v>6</v>
      </c>
      <c r="AM132" s="183">
        <f t="shared" si="70"/>
        <v>2</v>
      </c>
      <c r="AN132" s="183">
        <f t="shared" si="70"/>
        <v>3</v>
      </c>
      <c r="AO132" s="183">
        <f t="shared" si="70"/>
        <v>2</v>
      </c>
      <c r="AP132" s="183">
        <f t="shared" si="70"/>
        <v>-1</v>
      </c>
      <c r="AQ132" s="183">
        <f t="shared" si="70"/>
        <v>-5</v>
      </c>
      <c r="AR132" s="183">
        <f t="shared" si="70"/>
        <v>-4</v>
      </c>
      <c r="AS132" s="183">
        <f t="shared" si="70"/>
        <v>-3</v>
      </c>
      <c r="AT132" s="183">
        <f t="shared" si="70"/>
        <v>-5</v>
      </c>
      <c r="AU132" s="183">
        <f t="shared" si="71"/>
        <v>-6</v>
      </c>
      <c r="AV132" s="183">
        <f t="shared" si="71"/>
        <v>-6</v>
      </c>
      <c r="AW132" s="183">
        <f t="shared" si="71"/>
        <v>-4</v>
      </c>
      <c r="AX132" s="183">
        <f t="shared" si="71"/>
        <v>-3</v>
      </c>
      <c r="AY132" s="183">
        <f t="shared" si="71"/>
        <v>0</v>
      </c>
      <c r="AZ132" s="183">
        <f t="shared" si="71"/>
        <v>0</v>
      </c>
      <c r="BA132" s="183">
        <f t="shared" si="71"/>
        <v>0</v>
      </c>
      <c r="BB132" s="183">
        <f t="shared" si="71"/>
        <v>1</v>
      </c>
      <c r="BC132" s="183">
        <f t="shared" si="71"/>
        <v>4</v>
      </c>
      <c r="BD132" s="183">
        <f t="shared" si="71"/>
        <v>3</v>
      </c>
      <c r="BE132" s="183">
        <f t="shared" si="71"/>
        <v>3</v>
      </c>
      <c r="BF132" s="187">
        <f t="shared" si="71"/>
        <v>5</v>
      </c>
    </row>
    <row r="133" spans="1:58" x14ac:dyDescent="0.25">
      <c r="A133" s="58"/>
      <c r="B133" s="226" t="s">
        <v>42</v>
      </c>
      <c r="C133" s="200"/>
      <c r="D133" s="199"/>
      <c r="E133" s="199"/>
      <c r="F133" s="199"/>
      <c r="G133" s="199"/>
      <c r="H133" s="200"/>
      <c r="I133" s="199"/>
      <c r="J133" s="200"/>
      <c r="K133" s="199"/>
      <c r="L133" s="200"/>
      <c r="M133" s="200"/>
      <c r="N133" s="201"/>
      <c r="O133" s="198">
        <v>0</v>
      </c>
      <c r="P133" s="183">
        <v>0</v>
      </c>
      <c r="Q133" s="199"/>
      <c r="R133" s="200"/>
      <c r="S133" s="199"/>
      <c r="T133" s="200"/>
      <c r="U133" s="200"/>
      <c r="V133" s="200"/>
      <c r="W133" s="200"/>
      <c r="X133" s="202"/>
      <c r="Y133" s="200"/>
      <c r="Z133" s="200"/>
      <c r="AA133" s="200"/>
      <c r="AB133" s="200"/>
      <c r="AC133" s="200"/>
      <c r="AD133" s="200"/>
      <c r="AE133" s="68"/>
      <c r="AF133" s="68"/>
      <c r="AG133" s="68"/>
      <c r="AH133" s="68"/>
      <c r="AI133" s="68"/>
      <c r="AJ133" s="69"/>
      <c r="AK133" s="188">
        <f t="shared" si="70"/>
        <v>0</v>
      </c>
      <c r="AL133" s="183">
        <f t="shared" si="70"/>
        <v>0</v>
      </c>
      <c r="AM133" s="183">
        <f t="shared" si="70"/>
        <v>0</v>
      </c>
      <c r="AN133" s="183">
        <f t="shared" si="70"/>
        <v>0</v>
      </c>
      <c r="AO133" s="183">
        <f t="shared" si="70"/>
        <v>0</v>
      </c>
      <c r="AP133" s="183">
        <f t="shared" si="70"/>
        <v>0</v>
      </c>
      <c r="AQ133" s="183">
        <f t="shared" si="70"/>
        <v>0</v>
      </c>
      <c r="AR133" s="183">
        <f t="shared" si="70"/>
        <v>0</v>
      </c>
      <c r="AS133" s="183">
        <f t="shared" si="70"/>
        <v>0</v>
      </c>
      <c r="AT133" s="183">
        <f t="shared" si="70"/>
        <v>0</v>
      </c>
      <c r="AU133" s="183">
        <f t="shared" si="71"/>
        <v>0</v>
      </c>
      <c r="AV133" s="183">
        <f t="shared" si="71"/>
        <v>0</v>
      </c>
      <c r="AW133" s="183">
        <f t="shared" si="71"/>
        <v>0</v>
      </c>
      <c r="AX133" s="183">
        <f t="shared" si="71"/>
        <v>0</v>
      </c>
      <c r="AY133" s="183">
        <f t="shared" si="71"/>
        <v>0</v>
      </c>
      <c r="AZ133" s="183">
        <f t="shared" si="71"/>
        <v>0</v>
      </c>
      <c r="BA133" s="183">
        <f t="shared" si="71"/>
        <v>0</v>
      </c>
      <c r="BB133" s="183">
        <f t="shared" si="71"/>
        <v>0</v>
      </c>
      <c r="BC133" s="183">
        <f t="shared" si="71"/>
        <v>0</v>
      </c>
      <c r="BD133" s="183">
        <f t="shared" si="71"/>
        <v>0</v>
      </c>
      <c r="BE133" s="183">
        <f t="shared" si="71"/>
        <v>0</v>
      </c>
      <c r="BF133" s="187">
        <f t="shared" si="71"/>
        <v>0</v>
      </c>
    </row>
    <row r="134" spans="1:58" x14ac:dyDescent="0.25">
      <c r="A134" s="58"/>
      <c r="B134" s="226" t="s">
        <v>43</v>
      </c>
      <c r="C134" s="216">
        <f>SUM(C129:C133)</f>
        <v>1201</v>
      </c>
      <c r="D134" s="70">
        <f>SUM(D129:D133)</f>
        <v>1258</v>
      </c>
      <c r="E134" s="70">
        <f t="shared" ref="E134:BF134" si="72">SUM(E129:E133)</f>
        <v>1904</v>
      </c>
      <c r="F134" s="70">
        <f t="shared" si="72"/>
        <v>1850</v>
      </c>
      <c r="G134" s="70">
        <f t="shared" si="72"/>
        <v>1496</v>
      </c>
      <c r="H134" s="70">
        <f t="shared" si="72"/>
        <v>1628</v>
      </c>
      <c r="I134" s="70">
        <f t="shared" si="72"/>
        <v>1261</v>
      </c>
      <c r="J134" s="70">
        <f t="shared" si="72"/>
        <v>1075</v>
      </c>
      <c r="K134" s="70">
        <f t="shared" si="72"/>
        <v>655</v>
      </c>
      <c r="L134" s="70">
        <f t="shared" si="72"/>
        <v>451</v>
      </c>
      <c r="M134" s="70">
        <f t="shared" si="72"/>
        <v>474</v>
      </c>
      <c r="N134" s="174">
        <f t="shared" si="72"/>
        <v>603</v>
      </c>
      <c r="O134" s="86">
        <f t="shared" si="72"/>
        <v>683</v>
      </c>
      <c r="P134" s="70">
        <f t="shared" si="72"/>
        <v>667</v>
      </c>
      <c r="Q134" s="174">
        <f>SUM(Q129:Q133)</f>
        <v>568</v>
      </c>
      <c r="R134" s="174">
        <f t="shared" si="72"/>
        <v>473</v>
      </c>
      <c r="S134" s="70">
        <f t="shared" si="72"/>
        <v>477</v>
      </c>
      <c r="T134" s="70">
        <f t="shared" si="72"/>
        <v>367</v>
      </c>
      <c r="U134" s="70">
        <f t="shared" si="72"/>
        <v>408</v>
      </c>
      <c r="V134" s="70">
        <f t="shared" si="72"/>
        <v>360</v>
      </c>
      <c r="W134" s="70">
        <f t="shared" si="72"/>
        <v>339</v>
      </c>
      <c r="X134" s="173">
        <f t="shared" si="72"/>
        <v>382</v>
      </c>
      <c r="Y134" s="70">
        <f t="shared" si="72"/>
        <v>370</v>
      </c>
      <c r="Z134" s="70">
        <f t="shared" si="72"/>
        <v>400</v>
      </c>
      <c r="AA134" s="70">
        <f t="shared" si="72"/>
        <v>478</v>
      </c>
      <c r="AB134" s="70">
        <f t="shared" si="72"/>
        <v>512</v>
      </c>
      <c r="AC134" s="70">
        <f t="shared" si="72"/>
        <v>471</v>
      </c>
      <c r="AD134" s="70">
        <f t="shared" si="72"/>
        <v>750</v>
      </c>
      <c r="AE134" s="70">
        <f t="shared" si="72"/>
        <v>814</v>
      </c>
      <c r="AF134" s="70">
        <f t="shared" si="72"/>
        <v>865</v>
      </c>
      <c r="AG134" s="70">
        <f t="shared" si="72"/>
        <v>863</v>
      </c>
      <c r="AH134" s="70">
        <f t="shared" si="72"/>
        <v>816</v>
      </c>
      <c r="AI134" s="70">
        <f t="shared" si="72"/>
        <v>655</v>
      </c>
      <c r="AJ134" s="173">
        <f t="shared" si="72"/>
        <v>654</v>
      </c>
      <c r="AK134" s="70">
        <f t="shared" si="72"/>
        <v>518</v>
      </c>
      <c r="AL134" s="70">
        <f t="shared" si="72"/>
        <v>591</v>
      </c>
      <c r="AM134" s="70">
        <f t="shared" si="72"/>
        <v>1336</v>
      </c>
      <c r="AN134" s="70">
        <f t="shared" si="72"/>
        <v>1377</v>
      </c>
      <c r="AO134" s="70">
        <f t="shared" si="72"/>
        <v>1019</v>
      </c>
      <c r="AP134" s="70">
        <f t="shared" si="72"/>
        <v>1261</v>
      </c>
      <c r="AQ134" s="70">
        <f t="shared" si="72"/>
        <v>853</v>
      </c>
      <c r="AR134" s="70">
        <f t="shared" si="72"/>
        <v>715</v>
      </c>
      <c r="AS134" s="70">
        <f t="shared" si="72"/>
        <v>316</v>
      </c>
      <c r="AT134" s="70">
        <f t="shared" si="72"/>
        <v>69</v>
      </c>
      <c r="AU134" s="70">
        <f t="shared" si="72"/>
        <v>104</v>
      </c>
      <c r="AV134" s="70">
        <f t="shared" si="72"/>
        <v>203</v>
      </c>
      <c r="AW134" s="70">
        <f t="shared" si="72"/>
        <v>205</v>
      </c>
      <c r="AX134" s="70">
        <f t="shared" si="72"/>
        <v>155</v>
      </c>
      <c r="AY134" s="70">
        <f t="shared" si="72"/>
        <v>97</v>
      </c>
      <c r="AZ134" s="70">
        <f t="shared" si="72"/>
        <v>-277</v>
      </c>
      <c r="BA134" s="70">
        <f t="shared" si="72"/>
        <v>-337</v>
      </c>
      <c r="BB134" s="70">
        <f t="shared" si="72"/>
        <v>-498</v>
      </c>
      <c r="BC134" s="70">
        <f t="shared" si="72"/>
        <v>-455</v>
      </c>
      <c r="BD134" s="70">
        <f t="shared" si="72"/>
        <v>-456</v>
      </c>
      <c r="BE134" s="70">
        <f t="shared" si="72"/>
        <v>-316</v>
      </c>
      <c r="BF134" s="72">
        <f t="shared" si="72"/>
        <v>-272</v>
      </c>
    </row>
    <row r="135" spans="1:58" x14ac:dyDescent="0.25">
      <c r="A135" s="58">
        <f>+A128+1</f>
        <v>20</v>
      </c>
      <c r="B135" s="232" t="s">
        <v>86</v>
      </c>
      <c r="C135" s="191"/>
      <c r="D135" s="169"/>
      <c r="E135" s="169"/>
      <c r="F135" s="169"/>
      <c r="G135" s="169"/>
      <c r="H135" s="191"/>
      <c r="I135" s="169"/>
      <c r="J135" s="191"/>
      <c r="K135" s="169"/>
      <c r="L135" s="191"/>
      <c r="M135" s="191"/>
      <c r="N135" s="192"/>
      <c r="O135" s="193"/>
      <c r="P135" s="191"/>
      <c r="Q135" s="169"/>
      <c r="R135" s="191"/>
      <c r="S135" s="169"/>
      <c r="T135" s="191"/>
      <c r="U135" s="191"/>
      <c r="V135" s="191"/>
      <c r="W135" s="191"/>
      <c r="X135" s="194"/>
      <c r="Y135" s="191"/>
      <c r="Z135" s="191"/>
      <c r="AA135" s="191"/>
      <c r="AB135" s="191"/>
      <c r="AC135" s="191"/>
      <c r="AD135" s="191"/>
      <c r="AE135" s="191"/>
      <c r="AF135" s="191"/>
      <c r="AG135" s="191"/>
      <c r="AH135" s="191"/>
      <c r="AI135" s="191"/>
      <c r="AJ135" s="195"/>
      <c r="AK135" s="196"/>
      <c r="AL135" s="191"/>
      <c r="AM135" s="191"/>
      <c r="AN135" s="191"/>
      <c r="AO135" s="169"/>
      <c r="AP135" s="191"/>
      <c r="AQ135" s="191"/>
      <c r="AR135" s="191"/>
      <c r="AS135" s="191"/>
      <c r="AT135" s="191"/>
      <c r="AU135" s="191"/>
      <c r="AV135" s="191"/>
      <c r="AW135" s="191"/>
      <c r="AX135" s="191"/>
      <c r="AY135" s="191"/>
      <c r="AZ135" s="191"/>
      <c r="BA135" s="191"/>
      <c r="BB135" s="191"/>
      <c r="BC135" s="191"/>
      <c r="BD135" s="191"/>
      <c r="BE135" s="191"/>
      <c r="BF135" s="197"/>
    </row>
    <row r="136" spans="1:58" x14ac:dyDescent="0.25">
      <c r="A136" s="58"/>
      <c r="B136" s="226" t="s">
        <v>38</v>
      </c>
      <c r="C136" s="200"/>
      <c r="D136" s="199"/>
      <c r="E136" s="199"/>
      <c r="F136" s="199"/>
      <c r="G136" s="199"/>
      <c r="H136" s="200"/>
      <c r="I136" s="199"/>
      <c r="J136" s="200"/>
      <c r="K136" s="199"/>
      <c r="L136" s="200"/>
      <c r="M136" s="200"/>
      <c r="N136" s="201"/>
      <c r="O136" s="198"/>
      <c r="P136" s="183"/>
      <c r="Q136" s="182"/>
      <c r="R136" s="200"/>
      <c r="S136" s="199"/>
      <c r="T136" s="200"/>
      <c r="U136" s="200"/>
      <c r="V136" s="200"/>
      <c r="W136" s="200"/>
      <c r="X136" s="202"/>
      <c r="Y136" s="200"/>
      <c r="Z136" s="200"/>
      <c r="AA136" s="200"/>
      <c r="AB136" s="200"/>
      <c r="AC136" s="200"/>
      <c r="AD136" s="200"/>
      <c r="AE136" s="68">
        <v>15</v>
      </c>
      <c r="AF136" s="68">
        <v>66</v>
      </c>
      <c r="AG136" s="68">
        <v>62</v>
      </c>
      <c r="AH136" s="68">
        <v>133</v>
      </c>
      <c r="AI136" s="68">
        <v>64</v>
      </c>
      <c r="AJ136" s="69">
        <v>2</v>
      </c>
      <c r="AK136" s="188"/>
      <c r="AL136" s="183"/>
      <c r="AM136" s="183"/>
      <c r="AN136" s="183"/>
      <c r="AO136" s="183"/>
      <c r="AP136" s="183"/>
      <c r="AQ136" s="183"/>
      <c r="AR136" s="183"/>
      <c r="AS136" s="183"/>
      <c r="AT136" s="183"/>
      <c r="AU136" s="183"/>
      <c r="AV136" s="183"/>
      <c r="AW136" s="183"/>
      <c r="AX136" s="183"/>
      <c r="AY136" s="183"/>
      <c r="AZ136" s="183"/>
      <c r="BA136" s="183"/>
      <c r="BB136" s="183"/>
      <c r="BC136" s="183"/>
      <c r="BD136" s="183"/>
      <c r="BE136" s="183"/>
      <c r="BF136" s="187"/>
    </row>
    <row r="137" spans="1:58" x14ac:dyDescent="0.25">
      <c r="A137" s="58"/>
      <c r="B137" s="226" t="s">
        <v>39</v>
      </c>
      <c r="C137" s="200"/>
      <c r="D137" s="199"/>
      <c r="E137" s="199"/>
      <c r="F137" s="199"/>
      <c r="G137" s="199"/>
      <c r="H137" s="200"/>
      <c r="I137" s="199"/>
      <c r="J137" s="200"/>
      <c r="K137" s="199"/>
      <c r="L137" s="200"/>
      <c r="M137" s="200"/>
      <c r="N137" s="201"/>
      <c r="O137" s="198"/>
      <c r="P137" s="183"/>
      <c r="Q137" s="182"/>
      <c r="R137" s="200"/>
      <c r="S137" s="199"/>
      <c r="T137" s="200"/>
      <c r="U137" s="200"/>
      <c r="V137" s="200"/>
      <c r="W137" s="200"/>
      <c r="X137" s="202"/>
      <c r="Y137" s="200"/>
      <c r="Z137" s="200"/>
      <c r="AA137" s="200"/>
      <c r="AB137" s="200"/>
      <c r="AC137" s="200"/>
      <c r="AD137" s="200"/>
      <c r="AE137" s="68">
        <v>3</v>
      </c>
      <c r="AF137" s="68"/>
      <c r="AG137" s="68">
        <v>8</v>
      </c>
      <c r="AH137" s="68"/>
      <c r="AI137" s="68"/>
      <c r="AJ137" s="69"/>
      <c r="AK137" s="188"/>
      <c r="AL137" s="183"/>
      <c r="AM137" s="183"/>
      <c r="AN137" s="183"/>
      <c r="AO137" s="183"/>
      <c r="AP137" s="183"/>
      <c r="AQ137" s="183"/>
      <c r="AR137" s="183"/>
      <c r="AS137" s="183"/>
      <c r="AT137" s="183"/>
      <c r="AU137" s="183"/>
      <c r="AV137" s="183"/>
      <c r="AW137" s="183"/>
      <c r="AX137" s="183"/>
      <c r="AY137" s="183"/>
      <c r="AZ137" s="183"/>
      <c r="BA137" s="183"/>
      <c r="BB137" s="183"/>
      <c r="BC137" s="183"/>
      <c r="BD137" s="183"/>
      <c r="BE137" s="183"/>
      <c r="BF137" s="187"/>
    </row>
    <row r="138" spans="1:58" x14ac:dyDescent="0.25">
      <c r="A138" s="58"/>
      <c r="B138" s="226" t="s">
        <v>40</v>
      </c>
      <c r="C138" s="200"/>
      <c r="D138" s="199"/>
      <c r="E138" s="199"/>
      <c r="F138" s="199"/>
      <c r="G138" s="199"/>
      <c r="H138" s="200"/>
      <c r="I138" s="199"/>
      <c r="J138" s="200"/>
      <c r="K138" s="199"/>
      <c r="L138" s="200"/>
      <c r="M138" s="200"/>
      <c r="N138" s="201"/>
      <c r="O138" s="198"/>
      <c r="P138" s="183"/>
      <c r="Q138" s="182"/>
      <c r="R138" s="200"/>
      <c r="S138" s="199"/>
      <c r="T138" s="200"/>
      <c r="U138" s="200"/>
      <c r="V138" s="200"/>
      <c r="W138" s="200"/>
      <c r="X138" s="202"/>
      <c r="Y138" s="200"/>
      <c r="Z138" s="200"/>
      <c r="AA138" s="200"/>
      <c r="AB138" s="200">
        <v>1</v>
      </c>
      <c r="AC138" s="200">
        <v>1</v>
      </c>
      <c r="AD138" s="200">
        <v>4</v>
      </c>
      <c r="AE138" s="68">
        <v>2</v>
      </c>
      <c r="AF138" s="68">
        <v>1</v>
      </c>
      <c r="AG138" s="68">
        <v>4</v>
      </c>
      <c r="AH138" s="68">
        <v>3</v>
      </c>
      <c r="AI138" s="68">
        <v>2</v>
      </c>
      <c r="AJ138" s="69"/>
      <c r="AK138" s="188"/>
      <c r="AL138" s="183"/>
      <c r="AM138" s="183"/>
      <c r="AN138" s="183"/>
      <c r="AO138" s="183"/>
      <c r="AP138" s="183"/>
      <c r="AQ138" s="183"/>
      <c r="AR138" s="183"/>
      <c r="AS138" s="183"/>
      <c r="AT138" s="183"/>
      <c r="AU138" s="183"/>
      <c r="AV138" s="183"/>
      <c r="AW138" s="183"/>
      <c r="AX138" s="183"/>
      <c r="AY138" s="183"/>
      <c r="AZ138" s="183"/>
      <c r="BA138" s="183"/>
      <c r="BB138" s="183"/>
      <c r="BC138" s="183"/>
      <c r="BD138" s="183"/>
      <c r="BE138" s="183"/>
      <c r="BF138" s="187"/>
    </row>
    <row r="139" spans="1:58" x14ac:dyDescent="0.25">
      <c r="A139" s="58"/>
      <c r="B139" s="226" t="s">
        <v>41</v>
      </c>
      <c r="C139" s="200"/>
      <c r="D139" s="199"/>
      <c r="E139" s="199"/>
      <c r="F139" s="199"/>
      <c r="G139" s="199"/>
      <c r="H139" s="200"/>
      <c r="I139" s="199"/>
      <c r="J139" s="200"/>
      <c r="K139" s="199"/>
      <c r="L139" s="200"/>
      <c r="M139" s="200"/>
      <c r="N139" s="201"/>
      <c r="O139" s="198"/>
      <c r="P139" s="183"/>
      <c r="Q139" s="199"/>
      <c r="R139" s="200"/>
      <c r="S139" s="199"/>
      <c r="T139" s="200"/>
      <c r="U139" s="200"/>
      <c r="V139" s="200"/>
      <c r="W139" s="200"/>
      <c r="X139" s="202"/>
      <c r="Y139" s="200"/>
      <c r="Z139" s="200"/>
      <c r="AA139" s="200"/>
      <c r="AB139" s="200"/>
      <c r="AC139" s="200"/>
      <c r="AD139" s="200"/>
      <c r="AE139" s="68"/>
      <c r="AF139" s="68"/>
      <c r="AG139" s="68"/>
      <c r="AH139" s="68"/>
      <c r="AI139" s="68"/>
      <c r="AJ139" s="69"/>
      <c r="AK139" s="188"/>
      <c r="AL139" s="183"/>
      <c r="AM139" s="183"/>
      <c r="AN139" s="183"/>
      <c r="AO139" s="183"/>
      <c r="AP139" s="183"/>
      <c r="AQ139" s="183"/>
      <c r="AR139" s="183"/>
      <c r="AS139" s="183"/>
      <c r="AT139" s="183"/>
      <c r="AU139" s="183"/>
      <c r="AV139" s="183"/>
      <c r="AW139" s="183"/>
      <c r="AX139" s="183"/>
      <c r="AY139" s="183"/>
      <c r="AZ139" s="183"/>
      <c r="BA139" s="183"/>
      <c r="BB139" s="183"/>
      <c r="BC139" s="183"/>
      <c r="BD139" s="183"/>
      <c r="BE139" s="183"/>
      <c r="BF139" s="187"/>
    </row>
    <row r="140" spans="1:58" x14ac:dyDescent="0.25">
      <c r="A140" s="58"/>
      <c r="B140" s="226" t="s">
        <v>42</v>
      </c>
      <c r="C140" s="200"/>
      <c r="D140" s="199"/>
      <c r="E140" s="199"/>
      <c r="F140" s="199"/>
      <c r="G140" s="199"/>
      <c r="H140" s="200"/>
      <c r="I140" s="199"/>
      <c r="J140" s="200"/>
      <c r="K140" s="199"/>
      <c r="L140" s="200"/>
      <c r="M140" s="200"/>
      <c r="N140" s="201"/>
      <c r="O140" s="198"/>
      <c r="P140" s="183"/>
      <c r="Q140" s="199"/>
      <c r="R140" s="200"/>
      <c r="S140" s="199"/>
      <c r="T140" s="200"/>
      <c r="U140" s="200"/>
      <c r="V140" s="200"/>
      <c r="W140" s="200"/>
      <c r="X140" s="202"/>
      <c r="Y140" s="200"/>
      <c r="Z140" s="200"/>
      <c r="AA140" s="200"/>
      <c r="AB140" s="200"/>
      <c r="AC140" s="200"/>
      <c r="AD140" s="200"/>
      <c r="AE140" s="68"/>
      <c r="AF140" s="68"/>
      <c r="AG140" s="68"/>
      <c r="AH140" s="68"/>
      <c r="AI140" s="68"/>
      <c r="AJ140" s="69"/>
      <c r="AK140" s="188"/>
      <c r="AL140" s="183"/>
      <c r="AM140" s="183"/>
      <c r="AN140" s="183"/>
      <c r="AO140" s="183"/>
      <c r="AP140" s="183"/>
      <c r="AQ140" s="183"/>
      <c r="AR140" s="183"/>
      <c r="AS140" s="183"/>
      <c r="AT140" s="183"/>
      <c r="AU140" s="183"/>
      <c r="AV140" s="183"/>
      <c r="AW140" s="183"/>
      <c r="AX140" s="183"/>
      <c r="AY140" s="183"/>
      <c r="AZ140" s="183"/>
      <c r="BA140" s="183"/>
      <c r="BB140" s="183"/>
      <c r="BC140" s="183"/>
      <c r="BD140" s="183"/>
      <c r="BE140" s="183"/>
      <c r="BF140" s="187"/>
    </row>
    <row r="141" spans="1:58" ht="14.95" thickBot="1" x14ac:dyDescent="0.3">
      <c r="A141" s="58"/>
      <c r="B141" s="233" t="s">
        <v>43</v>
      </c>
      <c r="C141" s="224"/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4"/>
      <c r="O141" s="203"/>
      <c r="P141" s="203"/>
      <c r="Q141" s="203"/>
      <c r="R141" s="203"/>
      <c r="S141" s="203"/>
      <c r="T141" s="203"/>
      <c r="U141" s="203"/>
      <c r="V141" s="203"/>
      <c r="W141" s="203"/>
      <c r="X141" s="205"/>
      <c r="Y141" s="203"/>
      <c r="Z141" s="203"/>
      <c r="AA141" s="203"/>
      <c r="AB141" s="203">
        <f>SUM(AB136:AB140)</f>
        <v>1</v>
      </c>
      <c r="AC141" s="203">
        <f t="shared" ref="AC141:AE141" si="73">SUM(AC136:AC140)</f>
        <v>1</v>
      </c>
      <c r="AD141" s="203">
        <f t="shared" si="73"/>
        <v>4</v>
      </c>
      <c r="AE141" s="206">
        <f t="shared" si="73"/>
        <v>20</v>
      </c>
      <c r="AF141" s="206">
        <f>SUM(AF136:AF140)</f>
        <v>67</v>
      </c>
      <c r="AG141" s="206">
        <f>SUM(AG136:AG140)</f>
        <v>74</v>
      </c>
      <c r="AH141" s="206">
        <f>SUM(AH136:AH140)</f>
        <v>136</v>
      </c>
      <c r="AI141" s="206">
        <f>SUM(AI136:AI140)</f>
        <v>66</v>
      </c>
      <c r="AJ141" s="207">
        <f>SUM(AJ136:AJ140)</f>
        <v>2</v>
      </c>
      <c r="AK141" s="208"/>
      <c r="AL141" s="209"/>
      <c r="AM141" s="209"/>
      <c r="AN141" s="209"/>
      <c r="AO141" s="209"/>
      <c r="AP141" s="209"/>
      <c r="AQ141" s="209"/>
      <c r="AR141" s="209"/>
      <c r="AS141" s="209"/>
      <c r="AT141" s="209"/>
      <c r="AU141" s="209"/>
      <c r="AV141" s="209"/>
      <c r="AW141" s="209"/>
      <c r="AX141" s="209"/>
      <c r="AY141" s="209"/>
      <c r="AZ141" s="209"/>
      <c r="BA141" s="209"/>
      <c r="BB141" s="209"/>
      <c r="BC141" s="209"/>
      <c r="BD141" s="209"/>
      <c r="BE141" s="209"/>
      <c r="BF141" s="210"/>
    </row>
    <row r="142" spans="1:58" ht="14.95" thickTop="1" x14ac:dyDescent="0.25">
      <c r="A142" s="58"/>
    </row>
    <row r="143" spans="1:58" x14ac:dyDescent="0.25">
      <c r="B143" s="47" t="s">
        <v>87</v>
      </c>
    </row>
    <row r="144" spans="1:58" ht="16.3" x14ac:dyDescent="0.25">
      <c r="B144" s="235" t="s">
        <v>88</v>
      </c>
    </row>
    <row r="145" spans="2:2" ht="16.3" x14ac:dyDescent="0.25">
      <c r="B145" s="236" t="s">
        <v>89</v>
      </c>
    </row>
    <row r="146" spans="2:2" x14ac:dyDescent="0.25">
      <c r="B146" s="211"/>
    </row>
    <row r="147" spans="2:2" x14ac:dyDescent="0.25">
      <c r="B147" s="211"/>
    </row>
    <row r="148" spans="2:2" x14ac:dyDescent="0.25">
      <c r="B148" s="212"/>
    </row>
    <row r="149" spans="2:2" x14ac:dyDescent="0.25">
      <c r="B149" s="213"/>
    </row>
    <row r="150" spans="2:2" x14ac:dyDescent="0.25">
      <c r="B150" s="214"/>
    </row>
    <row r="151" spans="2:2" x14ac:dyDescent="0.25">
      <c r="B151" s="214"/>
    </row>
    <row r="155" spans="2:2" x14ac:dyDescent="0.25">
      <c r="B155" s="213"/>
    </row>
  </sheetData>
  <pageMargins left="0.2" right="0.2" top="0.75" bottom="0.25" header="0.3" footer="0.3"/>
  <pageSetup paperSize="9" scale="84" fitToHeight="3" orientation="portrait" r:id="rId1"/>
  <rowBreaks count="2" manualBreakCount="2">
    <brk id="57" max="35" man="1"/>
    <brk id="113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Q4 2021</vt:lpstr>
      <vt:lpstr>20-58 monthly arrearage</vt:lpstr>
      <vt:lpstr>'20-58 monthly arrearage'!Print_Area</vt:lpstr>
      <vt:lpstr>'Q4 2021'!Print_Area</vt:lpstr>
      <vt:lpstr>'Q4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 Boucher</dc:creator>
  <cp:lastModifiedBy>Jennifer  Boucher</cp:lastModifiedBy>
  <cp:lastPrinted>2022-01-12T17:50:25Z</cp:lastPrinted>
  <dcterms:created xsi:type="dcterms:W3CDTF">2021-01-13T18:48:00Z</dcterms:created>
  <dcterms:modified xsi:type="dcterms:W3CDTF">2022-01-12T17:50:50Z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2021-04-27T14:23:02Z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825d1929-f6af-4e49-813e-00006dca9f5e</vt:lpwstr>
  </property>
  <property fmtid="{D5CDD505-2E9C-101B-9397-08002B2CF9AE}" pid="8" name="_AdHocReviewCycleID">
    <vt:i4>1638686776</vt:i4>
  </property>
  <property fmtid="{D5CDD505-2E9C-101B-9397-08002B2CF9AE}" pid="9" name="_NewReviewCycle">
    <vt:lpwstr/>
  </property>
  <property fmtid="{D5CDD505-2E9C-101B-9397-08002B2CF9AE}" pid="10" name="_EmailSubject">
    <vt:lpwstr>D.P.U. 20-58-D – Berkshire Compliance Filing – 2021 Q4</vt:lpwstr>
  </property>
  <property fmtid="{D5CDD505-2E9C-101B-9397-08002B2CF9AE}" pid="11" name="_AuthorEmail">
    <vt:lpwstr>karen.gibson@avangrid.com</vt:lpwstr>
  </property>
  <property fmtid="{D5CDD505-2E9C-101B-9397-08002B2CF9AE}" pid="12" name="_AuthorEmailDisplayName">
    <vt:lpwstr>GIBSON, KAREN</vt:lpwstr>
  </property>
  <property fmtid="{D5CDD505-2E9C-101B-9397-08002B2CF9AE}" pid="13" name="_PreviousAdHocReviewCycleID">
    <vt:i4>2118038876</vt:i4>
  </property>
</Properties>
</file>