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DPU 20-58-D\4 - Fourth Quarter 2021\2 - Final\"/>
    </mc:Choice>
  </mc:AlternateContent>
  <xr:revisionPtr revIDLastSave="0" documentId="13_ncr:1_{48659230-4AC9-4EBC-A0FD-B85748D922B2}" xr6:coauthVersionLast="44" xr6:coauthVersionMax="44" xr10:uidLastSave="{00000000-0000-0000-0000-000000000000}"/>
  <bookViews>
    <workbookView xWindow="-28920" yWindow="-120" windowWidth="29040" windowHeight="15840"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Area" localSheetId="0">'Bad Debt &amp; Financial Health'!$A$1:$O$62</definedName>
    <definedName name="_xlnm.Print_Area" localSheetId="1">'Customer Specific Data'!$A$1:$O$134</definedName>
    <definedName name="_xlnm.Print_Titles" localSheetId="1">'Customer Specific Data'!$1:$6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4" i="3" l="1"/>
  <c r="M14" i="3"/>
  <c r="L14" i="3"/>
  <c r="A27" i="3" l="1"/>
  <c r="A25" i="3"/>
  <c r="N40" i="3" l="1"/>
  <c r="N38" i="3"/>
  <c r="M40" i="3"/>
  <c r="M38" i="3"/>
  <c r="L40" i="3"/>
  <c r="L38" i="3"/>
  <c r="N30" i="3"/>
  <c r="M30" i="3"/>
  <c r="L30" i="3"/>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31" i="3" s="1"/>
  <c r="A43" i="3" s="1"/>
  <c r="A47" i="3" s="1"/>
  <c r="A53" i="3" s="1"/>
  <c r="A59" i="3" s="1"/>
  <c r="A61" i="3" s="1"/>
  <c r="A63" i="3" s="1"/>
  <c r="A69" i="3" s="1"/>
  <c r="A75" i="3" s="1"/>
  <c r="A81" i="3" s="1"/>
  <c r="A83" i="3" s="1"/>
  <c r="A89" i="3" s="1"/>
  <c r="A91" i="3" s="1"/>
  <c r="A97" i="3" s="1"/>
  <c r="A98" i="3" s="1"/>
  <c r="A99" i="3" s="1"/>
  <c r="A105" i="3" s="1"/>
  <c r="A111" i="3" s="1"/>
  <c r="A117" i="3" s="1"/>
</calcChain>
</file>

<file path=xl/sharedStrings.xml><?xml version="1.0" encoding="utf-8"?>
<sst xmlns="http://schemas.openxmlformats.org/spreadsheetml/2006/main" count="350" uniqueCount="104">
  <si>
    <t>Financial Health Information</t>
  </si>
  <si>
    <t>Notes:</t>
  </si>
  <si>
    <t>(1) Includes any increase, or requested increase, to bank lines of credit.</t>
  </si>
  <si>
    <t>(2) Includes any issuance of dividends, plants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</si>
  <si>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</si>
  <si>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</si>
  <si>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</si>
  <si>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</si>
  <si>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</si>
  <si>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</si>
  <si>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</si>
  <si>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</si>
  <si>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</si>
  <si>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</si>
  <si>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</si>
  <si>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</si>
  <si>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</si>
  <si>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</si>
  <si>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</si>
  <si>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</si>
  <si>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</si>
  <si>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</si>
  <si>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</si>
  <si>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</si>
  <si>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</si>
  <si>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</si>
  <si>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</si>
  <si>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</si>
  <si>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</si>
  <si>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</si>
  <si>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</si>
  <si>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</si>
  <si>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</si>
  <si>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</si>
  <si>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</si>
  <si>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</si>
  <si>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</si>
  <si>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</si>
  <si>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</si>
  <si>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</si>
  <si>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</si>
  <si>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</si>
  <si>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</si>
  <si>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</si>
  <si>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</si>
  <si>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</si>
  <si>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</si>
  <si>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</si>
  <si>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</si>
  <si>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</si>
  <si>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</si>
  <si>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</si>
  <si>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Dividends (3)</t>
  </si>
  <si>
    <t>Capital Markets Access (4)</t>
  </si>
  <si>
    <t>Credit Rating Agency Actions (5)</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</si>
  <si>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</si>
  <si>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</si>
  <si>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</si>
  <si>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</si>
  <si>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</si>
  <si>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</si>
  <si>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</si>
  <si>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</si>
  <si>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</si>
  <si>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</si>
  <si>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</si>
  <si>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</si>
  <si>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</si>
  <si>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</si>
  <si>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</si>
  <si>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</si>
  <si>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</si>
  <si>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</si>
  <si>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</si>
  <si>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</si>
  <si>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</si>
  <si>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</si>
  <si>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</si>
  <si>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</si>
  <si>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</si>
  <si>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</si>
  <si>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</si>
  <si>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</si>
  <si>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</si>
  <si>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</si>
  <si>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</si>
  <si>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</si>
  <si>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</si>
  <si>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</si>
  <si>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</si>
  <si>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</si>
  <si>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</si>
  <si>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</si>
  <si>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</si>
  <si>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</si>
  <si>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</si>
  <si>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</si>
  <si>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</si>
  <si>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</si>
  <si>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t>(7) On December 20, 2021, Liberty Utilities Co. entered into a delayed draw term facility for up to $1.1 billion.  No draws were made in December 2021.</t>
  </si>
  <si>
    <t>(8) On October 28, 2021, S&amp;P revised its outlook on Liberty Utilities Co. from "Stable" to "Negative" as a result of the public announcent made by its parent Algonquin Power &amp; Utilities to purchase Kentucky Power Co.</t>
  </si>
  <si>
    <r>
      <t xml:space="preserve">Yes </t>
    </r>
    <r>
      <rPr>
        <vertAlign val="superscript"/>
        <sz val="11"/>
        <color theme="1"/>
        <rFont val="Calibri"/>
        <family val="2"/>
        <scheme val="minor"/>
      </rPr>
      <t>(7)</t>
    </r>
  </si>
  <si>
    <r>
      <t xml:space="preserve">Yes </t>
    </r>
    <r>
      <rPr>
        <vertAlign val="superscript"/>
        <sz val="11"/>
        <color theme="1"/>
        <rFont val="Calibri"/>
        <family val="2"/>
        <scheme val="minor"/>
      </rPr>
      <t>(8)</t>
    </r>
  </si>
  <si>
    <t>January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</si>
</sst>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5" formatCode="_(* #,##0_);_(* \(#,##0\);_(* &quot;-&quot;??_);_(@_)"/>
  </numFmts>
  <fonts count="1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s>
  <borders count="5">
    <border>
      <left/>
      <right/>
      <top/>
      <bottom/>
      <diagonal/>
    </border>
    <border>
      <left/>
      <right/>
      <top/>
      <bottom style="thin">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85">
    <xf numFmtId="0" fontId="0" fillId="0" borderId="0" xfId="0"/>
    <xf numFmtId="0" fontId="1" fillId="0" borderId="0" xfId="0" applyFont="1"/>
    <xf numFmtId="0" fontId="0" fillId="0" borderId="0" xfId="0" applyFont="1"/>
    <xf numFmtId="0" fontId="0" fillId="0" borderId="1" xfId="0" applyFont="1" applyBorder="1"/>
    <xf numFmtId="0" fontId="0" fillId="0" borderId="0" xfId="0" applyFill="1"/>
    <xf numFmtId="0" fontId="0" fillId="0" borderId="0" xfId="0" applyFont="1" applyFill="1"/>
    <xf numFmtId="0" fontId="1" fillId="0" borderId="0" xfId="0" applyFont="1" applyFill="1"/>
    <xf numFmtId="0" fontId="0" fillId="2" borderId="2" xfId="0" applyFont="1" applyFill="1" applyBorder="1"/>
    <xf numFmtId="0" fontId="0" fillId="2" borderId="3" xfId="0" applyFont="1" applyFill="1" applyBorder="1"/>
    <xf numFmtId="0" fontId="0" fillId="2" borderId="0" xfId="0" applyFont="1" applyFill="1" applyBorder="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0" fontId="4" fillId="0" borderId="0" xfId="0" applyFont="1"/>
    <xf numFmtId="0" fontId="4" fillId="0" borderId="0" xfId="0" applyFont="1" applyAlignment="1">
      <alignment wrapText="1"/>
    </xf>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0" fillId="0" borderId="0" xfId="0" applyFont="1" applyAlignment="1">
      <alignment horizontal="center"/>
    </xf>
    <xf numFmtId="0" fontId="1" fillId="0" borderId="0" xfId="0" applyFont="1" applyAlignment="1">
      <alignment horizontal="right"/>
    </xf>
    <xf numFmtId="165"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5" fontId="0" fillId="0" borderId="0" xfId="1" applyNumberFormat="1" applyFont="1" applyFill="1"/>
    <xf numFmtId="44" fontId="0" fillId="0" borderId="0" xfId="2" applyFont="1" applyFill="1"/>
    <xf numFmtId="0" fontId="2" fillId="0" borderId="2" xfId="0" applyFont="1" applyFill="1" applyBorder="1" applyAlignment="1">
      <alignment vertical="center"/>
    </xf>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165" fontId="0" fillId="0" borderId="0" xfId="0" applyNumberFormat="1"/>
    <xf numFmtId="0" fontId="0" fillId="0" borderId="0" xfId="0" applyFont="1" applyBorder="1" applyAlignment="1">
      <alignment horizontal="right"/>
    </xf>
    <xf numFmtId="165" fontId="0" fillId="0" borderId="1" xfId="1" applyNumberFormat="1" applyFont="1" applyBorder="1"/>
    <xf numFmtId="0" fontId="2" fillId="3" borderId="0" xfId="0" applyFont="1" applyFill="1" applyBorder="1" applyAlignment="1">
      <alignment vertical="center"/>
    </xf>
    <xf numFmtId="0" fontId="0" fillId="0" borderId="0" xfId="0" applyFont="1" applyBorder="1"/>
    <xf numFmtId="0" fontId="2" fillId="2" borderId="0" xfId="0" applyFont="1" applyFill="1" applyBorder="1" applyAlignment="1">
      <alignment vertical="center"/>
    </xf>
    <xf numFmtId="0" fontId="0" fillId="0" borderId="0" xfId="0" applyAlignment="1">
      <alignment vertical="center"/>
    </xf>
    <xf numFmtId="0" fontId="0" fillId="0" borderId="0" xfId="0" applyFill="1" applyAlignment="1">
      <alignment vertical="center"/>
    </xf>
    <xf numFmtId="165" fontId="0" fillId="0" borderId="0" xfId="1" applyNumberFormat="1" applyFont="1" applyBorder="1"/>
    <xf numFmtId="165" fontId="0" fillId="0" borderId="0" xfId="0" applyNumberFormat="1" applyBorder="1"/>
    <xf numFmtId="165" fontId="0" fillId="0" borderId="0" xfId="1" applyNumberFormat="1" applyFont="1" applyAlignment="1">
      <alignment vertical="center"/>
    </xf>
    <xf numFmtId="165" fontId="0" fillId="0" borderId="1" xfId="1" applyNumberFormat="1" applyFont="1" applyBorder="1" applyAlignment="1">
      <alignment vertical="center"/>
    </xf>
    <xf numFmtId="44" fontId="0" fillId="0" borderId="0" xfId="2" applyNumberFormat="1" applyFont="1"/>
    <xf numFmtId="165" fontId="0" fillId="0" borderId="0" xfId="1" applyNumberFormat="1" applyFont="1" applyFill="1" applyBorder="1"/>
    <xf numFmtId="17" fontId="1" fillId="0" borderId="4" xfId="0" applyNumberFormat="1" applyFont="1" applyFill="1" applyBorder="1" applyAlignment="1">
      <alignment horizontal="center" vertical="center"/>
    </xf>
    <xf numFmtId="165" fontId="0" fillId="0" borderId="0" xfId="1" applyNumberFormat="1" applyFont="1"/>
    <xf numFmtId="165" fontId="0" fillId="0" borderId="0" xfId="0" applyNumberFormat="1"/>
    <xf numFmtId="38" fontId="4" fillId="0" borderId="1" xfId="0" applyNumberFormat="1" applyFont="1" applyBorder="1" applyAlignment="1">
      <alignment horizontal="right"/>
    </xf>
    <xf numFmtId="38" fontId="4" fillId="0" borderId="0" xfId="0" applyNumberFormat="1" applyFont="1" applyBorder="1" applyAlignment="1">
      <alignment horizontal="right"/>
    </xf>
    <xf numFmtId="38" fontId="0" fillId="0" borderId="0" xfId="0" applyNumberFormat="1" applyFont="1"/>
    <xf numFmtId="165" fontId="0" fillId="0" borderId="0" xfId="1" applyNumberFormat="1" applyFont="1" applyAlignment="1">
      <alignment horizontal="center"/>
    </xf>
    <xf numFmtId="165" fontId="0" fillId="0" borderId="0" xfId="1" applyNumberFormat="1" applyFont="1"/>
    <xf numFmtId="165" fontId="0" fillId="0" borderId="0" xfId="1" applyNumberFormat="1" applyFont="1" applyFill="1" applyAlignment="1">
      <alignment horizontal="right"/>
    </xf>
    <xf numFmtId="44" fontId="0" fillId="0" borderId="0" xfId="2" applyFont="1"/>
    <xf numFmtId="0" fontId="0" fillId="0" borderId="0" xfId="0" applyFill="1"/>
    <xf numFmtId="165" fontId="0" fillId="0" borderId="0" xfId="1" applyNumberFormat="1" applyFont="1"/>
    <xf numFmtId="0" fontId="0" fillId="0" borderId="0" xfId="0" applyAlignment="1">
      <alignment horizontal="center"/>
    </xf>
    <xf numFmtId="0" fontId="0" fillId="0" borderId="0" xfId="0" applyAlignment="1">
      <alignment vertical="center"/>
    </xf>
    <xf numFmtId="44" fontId="0" fillId="0" borderId="0" xfId="2" applyNumberFormat="1" applyFont="1" applyFill="1"/>
    <xf numFmtId="165" fontId="0" fillId="0" borderId="0" xfId="1" applyNumberFormat="1" applyFont="1" applyFill="1" applyAlignment="1">
      <alignment horizontal="center"/>
    </xf>
    <xf numFmtId="0" fontId="1" fillId="0" borderId="1" xfId="0" applyFont="1" applyFill="1" applyBorder="1" applyAlignment="1">
      <alignment horizont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2" fillId="3" borderId="0" xfId="0" applyFont="1" applyFill="1" applyBorder="1" applyAlignment="1">
      <alignment horizontal="left" vertical="center"/>
    </xf>
    <xf numFmtId="0" fontId="1" fillId="0" borderId="0" xfId="0" applyFont="1" applyAlignment="1">
      <alignment horizontal="center"/>
    </xf>
    <xf numFmtId="0" fontId="1" fillId="0" borderId="1" xfId="0" applyFont="1" applyBorder="1" applyAlignment="1">
      <alignment horizontal="center"/>
    </xf>
    <xf numFmtId="0" fontId="0" fillId="0" borderId="0" xfId="0" applyAlignment="1">
      <alignment horizontal="left" wrapText="1"/>
    </xf>
    <xf numFmtId="0" fontId="0"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165" fontId="0" fillId="0" borderId="0" xfId="1" applyNumberFormat="1" applyFont="1" applyFill="1" applyAlignment="1">
      <alignment horizontal="center" vertical="center"/>
    </xf>
    <xf numFmtId="165" fontId="0" fillId="0" borderId="0" xfId="1" applyNumberFormat="1" applyFont="1" applyAlignment="1">
      <alignment horizontal="center" vertical="center"/>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pageSetUpPr fitToPage="1"/>
  </sheetPr>
  <dimension ref="A1:AE118"/>
  <sheetViews>
    <sheetView tabSelected="1" topLeftCell="A19" zoomScaleNormal="100" zoomScaleSheetLayoutView="85" workbookViewId="0">
      <selection sqref="A1:N1"/>
    </sheetView>
  </sheetViews>
  <sheetFormatPr defaultRowHeight="14.5" x14ac:dyDescent="0.35"/>
  <cols>
    <col min="2" max="2" width="40.81640625" customWidth="1"/>
    <col min="3" max="8" width="12.453125" customWidth="1"/>
    <col min="9" max="9" width="12.1796875" bestFit="1" customWidth="1"/>
    <col min="10" max="14" width="12.453125" customWidth="1"/>
    <col min="15" max="15" width="1.7265625" customWidth="1"/>
  </cols>
  <sheetData>
    <row r="1" spans="1:31" s="2" customFormat="1" ht="15.5" thickTop="1" thickBot="1" x14ac:dyDescent="0.4">
      <c r="A1" s="69" t="s">
        <v>35</v>
      </c>
      <c r="B1" s="69"/>
      <c r="C1" s="69"/>
      <c r="D1" s="69"/>
      <c r="E1" s="69"/>
      <c r="F1" s="69"/>
      <c r="G1" s="69"/>
      <c r="H1" s="69"/>
      <c r="I1" s="69"/>
      <c r="J1" s="69"/>
      <c r="K1" s="69"/>
      <c r="L1" s="69"/>
      <c r="M1" s="69"/>
      <c r="N1" s="69"/>
      <c r="O1" s="39"/>
      <c r="P1" s="33"/>
      <c r="Q1" s="33"/>
      <c r="R1" s="33"/>
      <c r="S1" s="33"/>
      <c r="T1" s="33"/>
      <c r="U1" s="33"/>
      <c r="V1" s="33"/>
      <c r="W1" s="33"/>
      <c r="X1" s="7"/>
      <c r="Y1" s="7"/>
      <c r="Z1" s="7"/>
      <c r="AA1" s="7"/>
      <c r="AB1" s="8"/>
      <c r="AC1" s="9"/>
      <c r="AD1" s="9"/>
      <c r="AE1" s="9"/>
    </row>
    <row r="2" spans="1:31" s="2" customFormat="1" ht="27.65" customHeight="1" thickTop="1" x14ac:dyDescent="0.35">
      <c r="B2" s="10" t="s">
        <v>25</v>
      </c>
      <c r="C2" s="67" t="s">
        <v>26</v>
      </c>
      <c r="D2" s="67"/>
      <c r="E2" s="67"/>
      <c r="F2" s="67"/>
      <c r="G2" s="67"/>
      <c r="H2" s="67"/>
      <c r="I2" s="67"/>
      <c r="J2" s="67"/>
      <c r="K2" s="67"/>
      <c r="L2" s="67"/>
      <c r="M2" s="67"/>
      <c r="N2" s="67"/>
      <c r="O2" s="12"/>
      <c r="P2" s="13"/>
    </row>
    <row r="3" spans="1:31" s="2" customFormat="1" ht="27.65" customHeight="1" x14ac:dyDescent="0.35">
      <c r="B3" s="10" t="s">
        <v>27</v>
      </c>
      <c r="C3" s="67" t="s">
        <v>28</v>
      </c>
      <c r="D3" s="67"/>
      <c r="E3" s="67"/>
      <c r="F3" s="67"/>
      <c r="G3" s="67"/>
      <c r="H3" s="67"/>
      <c r="I3" s="67"/>
      <c r="J3" s="67"/>
      <c r="K3" s="67"/>
      <c r="L3" s="67"/>
      <c r="M3" s="67"/>
      <c r="N3" s="67"/>
      <c r="O3" s="14"/>
      <c r="P3" s="15"/>
    </row>
    <row r="4" spans="1:31" s="2" customFormat="1" ht="27.65" customHeight="1" x14ac:dyDescent="0.35">
      <c r="B4" s="10" t="s">
        <v>29</v>
      </c>
      <c r="C4" s="68" t="s">
        <v>103</v>
      </c>
      <c r="D4" s="68"/>
      <c r="E4" s="68"/>
      <c r="F4" s="68"/>
      <c r="G4" s="68"/>
      <c r="H4" s="68"/>
      <c r="I4" s="68"/>
      <c r="J4" s="68"/>
      <c r="K4" s="68"/>
      <c r="L4" s="68"/>
      <c r="M4" s="68"/>
      <c r="N4" s="68"/>
      <c r="O4" s="14"/>
      <c r="P4" s="16"/>
    </row>
    <row r="7" spans="1:31" x14ac:dyDescent="0.35">
      <c r="A7" s="26" t="s">
        <v>61</v>
      </c>
      <c r="B7" s="10" t="s">
        <v>62</v>
      </c>
      <c r="C7" t="s">
        <v>68</v>
      </c>
    </row>
    <row r="8" spans="1:31" x14ac:dyDescent="0.35">
      <c r="B8" s="2"/>
    </row>
    <row r="9" spans="1:31" x14ac:dyDescent="0.35">
      <c r="A9" s="26" t="s">
        <v>63</v>
      </c>
      <c r="B9" s="1" t="s">
        <v>64</v>
      </c>
    </row>
    <row r="10" spans="1:31" x14ac:dyDescent="0.35">
      <c r="A10" s="23" t="s">
        <v>40</v>
      </c>
      <c r="B10" s="1" t="s">
        <v>65</v>
      </c>
      <c r="C10" t="s">
        <v>69</v>
      </c>
    </row>
    <row r="11" spans="1:31" x14ac:dyDescent="0.35">
      <c r="A11" s="26"/>
      <c r="B11" s="1"/>
    </row>
    <row r="12" spans="1:31" x14ac:dyDescent="0.35">
      <c r="B12" s="4"/>
      <c r="C12" s="70" t="s">
        <v>43</v>
      </c>
      <c r="D12" s="70"/>
      <c r="E12" s="70"/>
      <c r="F12" s="70"/>
      <c r="G12" s="70"/>
      <c r="H12" s="70"/>
      <c r="I12" s="70"/>
      <c r="J12" s="70"/>
      <c r="K12" s="70"/>
      <c r="L12" s="70"/>
      <c r="M12" s="70"/>
      <c r="N12" s="70"/>
    </row>
    <row r="13" spans="1:31" x14ac:dyDescent="0.35">
      <c r="B13" s="4"/>
      <c r="C13" s="71" t="s">
        <v>44</v>
      </c>
      <c r="D13" s="71"/>
      <c r="E13" s="71"/>
      <c r="F13" s="71"/>
      <c r="G13" s="71"/>
      <c r="H13" s="71"/>
      <c r="I13" s="71"/>
      <c r="J13" s="71"/>
      <c r="K13" s="71"/>
      <c r="L13" s="71"/>
      <c r="M13" s="71"/>
      <c r="N13" s="71"/>
    </row>
    <row r="14" spans="1:31" x14ac:dyDescent="0.35">
      <c r="A14" s="22" t="s">
        <v>39</v>
      </c>
      <c r="B14" s="1" t="s">
        <v>47</v>
      </c>
      <c r="C14" s="35">
        <v>44197</v>
      </c>
      <c r="D14" s="35">
        <v>44228</v>
      </c>
      <c r="E14" s="35">
        <v>44256</v>
      </c>
      <c r="F14" s="35">
        <v>44287</v>
      </c>
      <c r="G14" s="35">
        <v>44317</v>
      </c>
      <c r="H14" s="35">
        <v>44348</v>
      </c>
      <c r="I14" s="35">
        <v>44378</v>
      </c>
      <c r="J14" s="35">
        <v>44409</v>
      </c>
      <c r="K14" s="35">
        <v>44440</v>
      </c>
      <c r="L14" s="50">
        <v>44470</v>
      </c>
      <c r="M14" s="50">
        <v>44501</v>
      </c>
      <c r="N14" s="50">
        <v>44531</v>
      </c>
    </row>
    <row r="15" spans="1:31" x14ac:dyDescent="0.35">
      <c r="A15">
        <v>1</v>
      </c>
      <c r="B15" t="s">
        <v>36</v>
      </c>
      <c r="C15" s="27">
        <v>8982999.1700000018</v>
      </c>
      <c r="D15" s="27">
        <v>9867868.5300000012</v>
      </c>
      <c r="E15" s="27">
        <v>7594127.1699999981</v>
      </c>
      <c r="F15" s="27">
        <v>4653848.1100000013</v>
      </c>
      <c r="G15" s="27">
        <v>4871700.2200001441</v>
      </c>
      <c r="H15" s="27">
        <v>1022053.7400001865</v>
      </c>
      <c r="I15" s="31">
        <v>1754268.6300000451</v>
      </c>
      <c r="J15" s="31">
        <v>2369661.2600000193</v>
      </c>
      <c r="K15" s="31">
        <v>1596081.6599999866</v>
      </c>
      <c r="L15" s="51">
        <v>2755355.7999999924</v>
      </c>
      <c r="M15" s="51">
        <v>5175689.189999979</v>
      </c>
      <c r="N15" s="51">
        <v>8940499.5999999773</v>
      </c>
    </row>
    <row r="16" spans="1:31" x14ac:dyDescent="0.35">
      <c r="A16">
        <f>A15+1</f>
        <v>2</v>
      </c>
      <c r="B16" t="s">
        <v>37</v>
      </c>
      <c r="C16" s="27">
        <v>16634769.690000001</v>
      </c>
      <c r="D16" s="27">
        <v>19684021.790000003</v>
      </c>
      <c r="E16" s="27">
        <v>16990276.199999999</v>
      </c>
      <c r="F16" s="27">
        <v>15542149.15</v>
      </c>
      <c r="G16" s="27">
        <v>16741808.510000013</v>
      </c>
      <c r="H16" s="27">
        <v>13885133.960000336</v>
      </c>
      <c r="I16" s="31">
        <v>12694029.09000033</v>
      </c>
      <c r="J16" s="31">
        <v>11464367.650000205</v>
      </c>
      <c r="K16" s="31">
        <v>11260539.400000203</v>
      </c>
      <c r="L16" s="51">
        <v>11329300.470000356</v>
      </c>
      <c r="M16" s="51">
        <v>12497376.530000519</v>
      </c>
      <c r="N16" s="51">
        <v>17556990.270000584</v>
      </c>
    </row>
    <row r="17" spans="1:14" x14ac:dyDescent="0.35">
      <c r="A17">
        <f>A16+1</f>
        <v>3</v>
      </c>
      <c r="B17" t="s">
        <v>70</v>
      </c>
      <c r="C17" s="27">
        <v>1250.44</v>
      </c>
      <c r="D17" s="27">
        <v>161764.88999999998</v>
      </c>
      <c r="E17" s="27">
        <v>52765.95</v>
      </c>
      <c r="F17" s="27">
        <v>75093.100000000006</v>
      </c>
      <c r="G17" s="27">
        <v>0</v>
      </c>
      <c r="H17" s="27">
        <v>0</v>
      </c>
      <c r="I17" s="27">
        <v>0</v>
      </c>
      <c r="J17" s="27">
        <v>0</v>
      </c>
      <c r="K17" s="27">
        <v>0</v>
      </c>
      <c r="L17" s="51">
        <v>0</v>
      </c>
      <c r="M17" s="51">
        <v>0</v>
      </c>
      <c r="N17" s="51">
        <v>0</v>
      </c>
    </row>
    <row r="18" spans="1:14" x14ac:dyDescent="0.35">
      <c r="A18">
        <f>A17+1</f>
        <v>4</v>
      </c>
      <c r="B18" t="s">
        <v>71</v>
      </c>
      <c r="C18" s="27">
        <v>-29438.47</v>
      </c>
      <c r="D18" s="27">
        <v>-40893.659999999996</v>
      </c>
      <c r="E18" s="27">
        <v>-40735.79</v>
      </c>
      <c r="F18" s="27">
        <v>-50333.440000000002</v>
      </c>
      <c r="G18" s="27">
        <v>0</v>
      </c>
      <c r="H18" s="27">
        <v>0</v>
      </c>
      <c r="I18" s="27">
        <v>0</v>
      </c>
      <c r="J18" s="27">
        <v>0</v>
      </c>
      <c r="K18" s="27">
        <v>0</v>
      </c>
      <c r="L18" s="52">
        <v>0</v>
      </c>
      <c r="M18" s="52">
        <v>0</v>
      </c>
      <c r="N18" s="52">
        <v>0</v>
      </c>
    </row>
    <row r="20" spans="1:14" x14ac:dyDescent="0.35">
      <c r="B20" s="4"/>
      <c r="C20" s="70" t="s">
        <v>45</v>
      </c>
      <c r="D20" s="70"/>
      <c r="E20" s="70"/>
      <c r="F20" s="70"/>
      <c r="G20" s="70"/>
      <c r="H20" s="70"/>
      <c r="I20" s="70"/>
      <c r="J20" s="70"/>
      <c r="K20" s="70"/>
      <c r="L20" s="70"/>
      <c r="M20" s="70"/>
      <c r="N20" s="70"/>
    </row>
    <row r="21" spans="1:14" x14ac:dyDescent="0.35">
      <c r="B21" s="4"/>
      <c r="C21" s="71" t="s">
        <v>44</v>
      </c>
      <c r="D21" s="71"/>
      <c r="E21" s="71"/>
      <c r="F21" s="71"/>
      <c r="G21" s="71"/>
      <c r="H21" s="71"/>
      <c r="I21" s="71"/>
      <c r="J21" s="71"/>
      <c r="K21" s="71"/>
      <c r="L21" s="71"/>
      <c r="M21" s="71"/>
      <c r="N21" s="71"/>
    </row>
    <row r="22" spans="1:14" x14ac:dyDescent="0.35">
      <c r="A22" s="22" t="s">
        <v>39</v>
      </c>
      <c r="B22" s="1" t="s">
        <v>47</v>
      </c>
      <c r="C22" s="35">
        <v>44197</v>
      </c>
      <c r="D22" s="35">
        <v>44228</v>
      </c>
      <c r="E22" s="35">
        <v>44256</v>
      </c>
      <c r="F22" s="35">
        <v>44287</v>
      </c>
      <c r="G22" s="35">
        <v>44317</v>
      </c>
      <c r="H22" s="35">
        <v>44348</v>
      </c>
      <c r="I22" s="35">
        <v>44378</v>
      </c>
      <c r="J22" s="35">
        <v>44409</v>
      </c>
      <c r="K22" s="35">
        <v>44440</v>
      </c>
      <c r="L22" s="35">
        <v>44470</v>
      </c>
      <c r="M22" s="35">
        <v>44501</v>
      </c>
      <c r="N22" s="35">
        <v>44531</v>
      </c>
    </row>
    <row r="23" spans="1:14" x14ac:dyDescent="0.35">
      <c r="A23">
        <v>1</v>
      </c>
      <c r="B23" t="s">
        <v>36</v>
      </c>
      <c r="C23" s="27">
        <v>381901.49</v>
      </c>
      <c r="D23" s="27">
        <v>301570.25999999995</v>
      </c>
      <c r="E23" s="27">
        <v>264720.09999999998</v>
      </c>
      <c r="F23" s="27">
        <v>116922.05000000002</v>
      </c>
      <c r="G23" s="27">
        <v>82985.64</v>
      </c>
      <c r="H23" s="27">
        <v>65572.650000000009</v>
      </c>
      <c r="I23" s="49">
        <v>64663.3</v>
      </c>
      <c r="J23" s="49">
        <v>60661.029999999992</v>
      </c>
      <c r="K23" s="49">
        <v>65072.109999999986</v>
      </c>
      <c r="L23" s="44">
        <v>101414.31000000001</v>
      </c>
      <c r="M23" s="44">
        <v>287298.52</v>
      </c>
      <c r="N23" s="44">
        <v>396164.75</v>
      </c>
    </row>
    <row r="24" spans="1:14" x14ac:dyDescent="0.35">
      <c r="A24">
        <f>A23+1</f>
        <v>2</v>
      </c>
      <c r="B24" t="s">
        <v>37</v>
      </c>
      <c r="C24" s="27">
        <v>465150.92</v>
      </c>
      <c r="D24" s="27">
        <v>616973.64</v>
      </c>
      <c r="E24" s="27">
        <v>503152.05</v>
      </c>
      <c r="F24" s="27">
        <v>384179.11</v>
      </c>
      <c r="G24" s="27">
        <v>236571.20000000004</v>
      </c>
      <c r="H24" s="27">
        <v>137621.59000000005</v>
      </c>
      <c r="I24" s="49">
        <v>105302.32000000007</v>
      </c>
      <c r="J24" s="49">
        <v>66094.460000000079</v>
      </c>
      <c r="K24" s="49">
        <v>41571.920000000071</v>
      </c>
      <c r="L24" s="44">
        <v>60412.20000000007</v>
      </c>
      <c r="M24" s="44">
        <v>305480.64000000007</v>
      </c>
      <c r="N24" s="44">
        <v>454699.67000000004</v>
      </c>
    </row>
    <row r="25" spans="1:14" x14ac:dyDescent="0.35">
      <c r="A25">
        <f>A24+1</f>
        <v>3</v>
      </c>
      <c r="B25" t="s">
        <v>70</v>
      </c>
      <c r="C25" s="27">
        <v>0</v>
      </c>
      <c r="D25" s="27">
        <v>0</v>
      </c>
      <c r="E25" s="27">
        <v>0</v>
      </c>
      <c r="F25" s="27">
        <v>7256.13</v>
      </c>
      <c r="G25" s="27">
        <v>0</v>
      </c>
      <c r="H25" s="27">
        <v>0</v>
      </c>
      <c r="I25" s="27">
        <v>0</v>
      </c>
      <c r="J25" s="27">
        <v>0</v>
      </c>
      <c r="K25" s="27">
        <v>0</v>
      </c>
      <c r="L25" s="44">
        <v>0</v>
      </c>
      <c r="M25" s="44">
        <v>0</v>
      </c>
      <c r="N25" s="44">
        <v>12521.18</v>
      </c>
    </row>
    <row r="26" spans="1:14" x14ac:dyDescent="0.35">
      <c r="A26">
        <f>A25+1</f>
        <v>4</v>
      </c>
      <c r="B26" t="s">
        <v>71</v>
      </c>
      <c r="C26" s="36">
        <v>0</v>
      </c>
      <c r="D26" s="36">
        <v>0</v>
      </c>
      <c r="E26" s="36">
        <v>0</v>
      </c>
      <c r="F26" s="36">
        <v>0</v>
      </c>
      <c r="G26" s="36">
        <v>0</v>
      </c>
      <c r="H26" s="36">
        <v>0</v>
      </c>
      <c r="I26" s="27">
        <v>0</v>
      </c>
      <c r="J26" s="27">
        <v>0</v>
      </c>
      <c r="K26" s="27">
        <v>0</v>
      </c>
      <c r="L26" s="45">
        <v>0</v>
      </c>
      <c r="M26" s="45">
        <v>0</v>
      </c>
      <c r="N26" s="45">
        <v>0</v>
      </c>
    </row>
    <row r="28" spans="1:14" x14ac:dyDescent="0.35">
      <c r="C28" s="66" t="s">
        <v>46</v>
      </c>
      <c r="D28" s="66"/>
      <c r="E28" s="66"/>
      <c r="F28" s="66"/>
      <c r="G28" s="66"/>
      <c r="H28" s="66"/>
      <c r="I28" s="66"/>
      <c r="J28" s="66"/>
      <c r="K28" s="66"/>
      <c r="L28" s="66"/>
      <c r="M28" s="66"/>
      <c r="N28" s="66"/>
    </row>
    <row r="29" spans="1:14" s="2" customFormat="1" x14ac:dyDescent="0.35">
      <c r="A29" s="23" t="s">
        <v>41</v>
      </c>
      <c r="B29" s="1" t="s">
        <v>0</v>
      </c>
      <c r="C29" s="35">
        <v>44197</v>
      </c>
      <c r="D29" s="35">
        <v>44228</v>
      </c>
      <c r="E29" s="35">
        <v>44256</v>
      </c>
      <c r="F29" s="35">
        <v>44287</v>
      </c>
      <c r="G29" s="35">
        <v>44317</v>
      </c>
      <c r="H29" s="35">
        <v>44348</v>
      </c>
      <c r="I29" s="35">
        <v>44378</v>
      </c>
      <c r="J29" s="35">
        <v>44409</v>
      </c>
      <c r="K29" s="35">
        <v>44440</v>
      </c>
      <c r="L29" s="35">
        <v>44470</v>
      </c>
      <c r="M29" s="35">
        <v>44501</v>
      </c>
      <c r="N29" s="35">
        <v>44531</v>
      </c>
    </row>
    <row r="30" spans="1:14" s="2" customFormat="1" x14ac:dyDescent="0.35">
      <c r="B30" s="3" t="s">
        <v>51</v>
      </c>
    </row>
    <row r="31" spans="1:14" s="2" customFormat="1" x14ac:dyDescent="0.35">
      <c r="A31" s="2">
        <v>1</v>
      </c>
      <c r="B31" s="2" t="s">
        <v>6</v>
      </c>
      <c r="C31" s="25" t="s">
        <v>55</v>
      </c>
      <c r="D31" s="25" t="s">
        <v>55</v>
      </c>
      <c r="E31" s="25" t="s">
        <v>55</v>
      </c>
      <c r="F31" s="25" t="s">
        <v>55</v>
      </c>
      <c r="G31" s="25" t="s">
        <v>55</v>
      </c>
      <c r="H31" s="25" t="s">
        <v>55</v>
      </c>
      <c r="I31" s="25" t="s">
        <v>55</v>
      </c>
      <c r="J31" s="25" t="s">
        <v>55</v>
      </c>
      <c r="K31" s="25" t="s">
        <v>55</v>
      </c>
      <c r="L31" s="25" t="s">
        <v>55</v>
      </c>
      <c r="M31" s="25" t="s">
        <v>55</v>
      </c>
      <c r="N31" s="25" t="s">
        <v>55</v>
      </c>
    </row>
    <row r="32" spans="1:14" s="2" customFormat="1" x14ac:dyDescent="0.35">
      <c r="B32" s="2" t="s">
        <v>7</v>
      </c>
      <c r="C32" s="25" t="s">
        <v>55</v>
      </c>
      <c r="D32" s="25" t="s">
        <v>55</v>
      </c>
      <c r="E32" s="25" t="s">
        <v>55</v>
      </c>
      <c r="F32" s="25" t="s">
        <v>55</v>
      </c>
      <c r="G32" s="25" t="s">
        <v>55</v>
      </c>
      <c r="H32" s="25" t="s">
        <v>55</v>
      </c>
      <c r="I32" s="25" t="s">
        <v>55</v>
      </c>
      <c r="J32" s="25" t="s">
        <v>55</v>
      </c>
      <c r="K32" s="25" t="s">
        <v>55</v>
      </c>
      <c r="L32" s="25" t="s">
        <v>55</v>
      </c>
      <c r="M32" s="25" t="s">
        <v>55</v>
      </c>
      <c r="N32" s="25" t="s">
        <v>55</v>
      </c>
    </row>
    <row r="33" spans="1:14" s="2" customFormat="1" x14ac:dyDescent="0.35">
      <c r="B33" s="3" t="s">
        <v>52</v>
      </c>
      <c r="C33" s="25"/>
      <c r="D33" s="25"/>
      <c r="E33" s="25"/>
      <c r="F33" s="25"/>
      <c r="G33" s="25"/>
      <c r="H33" s="25"/>
      <c r="I33" s="25"/>
      <c r="J33" s="25"/>
      <c r="K33" s="25"/>
      <c r="L33" s="25"/>
      <c r="M33" s="25"/>
      <c r="N33" s="25"/>
    </row>
    <row r="34" spans="1:14" s="2" customFormat="1" x14ac:dyDescent="0.35">
      <c r="A34" s="2">
        <v>2</v>
      </c>
      <c r="B34" s="2" t="s">
        <v>4</v>
      </c>
      <c r="C34" s="25">
        <v>0</v>
      </c>
      <c r="D34" s="25">
        <v>0</v>
      </c>
      <c r="E34" s="25">
        <v>0</v>
      </c>
      <c r="F34" s="25">
        <v>0</v>
      </c>
      <c r="G34" s="25">
        <v>0</v>
      </c>
      <c r="H34" s="25">
        <v>0</v>
      </c>
      <c r="I34" s="25">
        <v>0</v>
      </c>
      <c r="J34" s="25">
        <v>0</v>
      </c>
      <c r="K34" s="25">
        <v>0</v>
      </c>
      <c r="L34" s="25">
        <v>0</v>
      </c>
      <c r="M34" s="25">
        <v>0</v>
      </c>
      <c r="N34" s="25">
        <v>0</v>
      </c>
    </row>
    <row r="35" spans="1:14" s="2" customFormat="1" x14ac:dyDescent="0.35">
      <c r="B35" s="2" t="s">
        <v>5</v>
      </c>
      <c r="C35" s="25" t="s">
        <v>55</v>
      </c>
      <c r="D35" s="25" t="s">
        <v>55</v>
      </c>
      <c r="E35" s="25" t="s">
        <v>55</v>
      </c>
      <c r="F35" s="25" t="s">
        <v>55</v>
      </c>
      <c r="G35" s="25" t="s">
        <v>55</v>
      </c>
      <c r="H35" s="25" t="s">
        <v>55</v>
      </c>
      <c r="I35" s="25" t="s">
        <v>55</v>
      </c>
      <c r="J35" s="25" t="s">
        <v>55</v>
      </c>
      <c r="K35" s="25" t="s">
        <v>55</v>
      </c>
      <c r="L35" s="25" t="s">
        <v>55</v>
      </c>
      <c r="M35" s="25" t="s">
        <v>55</v>
      </c>
      <c r="N35" s="25" t="s">
        <v>55</v>
      </c>
    </row>
    <row r="36" spans="1:14" s="2" customFormat="1" x14ac:dyDescent="0.35">
      <c r="B36" s="2" t="s">
        <v>49</v>
      </c>
      <c r="C36" s="25">
        <v>0</v>
      </c>
      <c r="D36" s="25">
        <v>0</v>
      </c>
      <c r="E36" s="25">
        <v>0</v>
      </c>
      <c r="F36" s="25">
        <v>0</v>
      </c>
      <c r="G36" s="25">
        <v>0</v>
      </c>
      <c r="H36" s="25">
        <v>0</v>
      </c>
      <c r="I36" s="25">
        <v>0</v>
      </c>
      <c r="J36" s="25">
        <v>0</v>
      </c>
      <c r="K36" s="25">
        <v>0</v>
      </c>
      <c r="L36" s="25">
        <v>1</v>
      </c>
      <c r="M36" s="25">
        <v>2</v>
      </c>
      <c r="N36" s="25">
        <v>3</v>
      </c>
    </row>
    <row r="37" spans="1:14" s="2" customFormat="1" x14ac:dyDescent="0.35">
      <c r="B37" s="2" t="s">
        <v>50</v>
      </c>
      <c r="C37" s="25" t="s">
        <v>55</v>
      </c>
      <c r="D37" s="25" t="s">
        <v>55</v>
      </c>
      <c r="E37" s="25" t="s">
        <v>55</v>
      </c>
      <c r="F37" s="25" t="s">
        <v>55</v>
      </c>
      <c r="G37" s="25" t="s">
        <v>55</v>
      </c>
      <c r="H37" s="25" t="s">
        <v>55</v>
      </c>
      <c r="I37" s="25" t="s">
        <v>55</v>
      </c>
      <c r="J37" s="25" t="s">
        <v>55</v>
      </c>
      <c r="K37" s="25" t="s">
        <v>55</v>
      </c>
      <c r="L37" s="25" t="s">
        <v>55</v>
      </c>
      <c r="M37" s="25" t="s">
        <v>55</v>
      </c>
      <c r="N37" s="25" t="s">
        <v>55</v>
      </c>
    </row>
    <row r="38" spans="1:14" s="2" customFormat="1" x14ac:dyDescent="0.35">
      <c r="A38" s="2">
        <v>3</v>
      </c>
      <c r="B38" s="2" t="s">
        <v>53</v>
      </c>
      <c r="C38" s="25" t="s">
        <v>55</v>
      </c>
      <c r="D38" s="25" t="s">
        <v>55</v>
      </c>
      <c r="E38" s="25" t="s">
        <v>55</v>
      </c>
      <c r="F38" s="25" t="s">
        <v>55</v>
      </c>
      <c r="G38" s="25" t="s">
        <v>55</v>
      </c>
      <c r="H38" s="25" t="s">
        <v>55</v>
      </c>
      <c r="I38" s="25" t="s">
        <v>55</v>
      </c>
      <c r="J38" s="25" t="s">
        <v>55</v>
      </c>
      <c r="K38" s="25" t="s">
        <v>55</v>
      </c>
      <c r="L38" s="25" t="s">
        <v>55</v>
      </c>
      <c r="M38" s="25" t="s">
        <v>55</v>
      </c>
      <c r="N38" s="25" t="s">
        <v>55</v>
      </c>
    </row>
    <row r="39" spans="1:14" s="2" customFormat="1" x14ac:dyDescent="0.35">
      <c r="A39" s="2">
        <v>4</v>
      </c>
      <c r="B39" s="2" t="s">
        <v>54</v>
      </c>
      <c r="C39" s="25" t="s">
        <v>55</v>
      </c>
      <c r="D39" s="25" t="s">
        <v>55</v>
      </c>
      <c r="E39" s="25" t="s">
        <v>55</v>
      </c>
      <c r="F39" s="25" t="s">
        <v>55</v>
      </c>
      <c r="G39" s="25" t="s">
        <v>55</v>
      </c>
      <c r="H39" s="25" t="s">
        <v>55</v>
      </c>
      <c r="I39" s="25" t="s">
        <v>55</v>
      </c>
      <c r="J39" s="25" t="s">
        <v>55</v>
      </c>
      <c r="K39" s="25" t="s">
        <v>55</v>
      </c>
      <c r="L39" s="25" t="s">
        <v>55</v>
      </c>
      <c r="M39" s="25" t="s">
        <v>55</v>
      </c>
      <c r="N39" s="25" t="s">
        <v>55</v>
      </c>
    </row>
    <row r="40" spans="1:14" s="2" customFormat="1" x14ac:dyDescent="0.35"/>
    <row r="41" spans="1:14" x14ac:dyDescent="0.35">
      <c r="C41" s="66" t="s">
        <v>56</v>
      </c>
      <c r="D41" s="66"/>
      <c r="E41" s="66"/>
      <c r="F41" s="66"/>
      <c r="G41" s="66"/>
      <c r="H41" s="66"/>
      <c r="I41" s="66"/>
      <c r="J41" s="66"/>
      <c r="K41" s="66"/>
      <c r="L41" s="66"/>
      <c r="M41" s="66"/>
      <c r="N41" s="66"/>
    </row>
    <row r="42" spans="1:14" s="2" customFormat="1" x14ac:dyDescent="0.35">
      <c r="A42" s="23" t="s">
        <v>41</v>
      </c>
      <c r="B42" s="1" t="s">
        <v>0</v>
      </c>
      <c r="C42" s="35">
        <v>44197</v>
      </c>
      <c r="D42" s="35">
        <v>44228</v>
      </c>
      <c r="E42" s="35">
        <v>44256</v>
      </c>
      <c r="F42" s="35">
        <v>44287</v>
      </c>
      <c r="G42" s="35">
        <v>44317</v>
      </c>
      <c r="H42" s="35">
        <v>44348</v>
      </c>
      <c r="I42" s="35">
        <v>44378</v>
      </c>
      <c r="J42" s="35">
        <v>44409</v>
      </c>
      <c r="K42" s="35">
        <v>44440</v>
      </c>
      <c r="L42" s="35">
        <v>44470</v>
      </c>
      <c r="M42" s="35">
        <v>44501</v>
      </c>
      <c r="N42" s="35">
        <v>44531</v>
      </c>
    </row>
    <row r="43" spans="1:14" s="2" customFormat="1" x14ac:dyDescent="0.35">
      <c r="B43" s="3" t="s">
        <v>51</v>
      </c>
    </row>
    <row r="44" spans="1:14" s="2" customFormat="1" ht="16.5" x14ac:dyDescent="0.35">
      <c r="A44" s="2">
        <v>1</v>
      </c>
      <c r="B44" s="2" t="s">
        <v>6</v>
      </c>
      <c r="C44" s="25">
        <v>0</v>
      </c>
      <c r="D44" s="25">
        <v>0</v>
      </c>
      <c r="E44" s="25">
        <v>0</v>
      </c>
      <c r="F44" s="25">
        <v>0</v>
      </c>
      <c r="G44" s="25">
        <v>0</v>
      </c>
      <c r="H44" s="25">
        <v>0</v>
      </c>
      <c r="I44" s="25">
        <v>0</v>
      </c>
      <c r="J44" s="25">
        <v>0</v>
      </c>
      <c r="K44" s="25">
        <v>0</v>
      </c>
      <c r="L44" s="25">
        <v>0</v>
      </c>
      <c r="M44" s="25">
        <v>0</v>
      </c>
      <c r="N44" s="25" t="s">
        <v>101</v>
      </c>
    </row>
    <row r="45" spans="1:14" s="2" customFormat="1" x14ac:dyDescent="0.35">
      <c r="B45" s="2" t="s">
        <v>7</v>
      </c>
      <c r="C45" s="25">
        <v>0</v>
      </c>
      <c r="D45" s="25">
        <v>0</v>
      </c>
      <c r="E45" s="25">
        <v>0</v>
      </c>
      <c r="F45" s="25">
        <v>0</v>
      </c>
      <c r="G45" s="25">
        <v>0</v>
      </c>
      <c r="H45" s="25">
        <v>0</v>
      </c>
      <c r="I45" s="25">
        <v>0</v>
      </c>
      <c r="J45" s="25">
        <v>0</v>
      </c>
      <c r="K45" s="25">
        <v>0</v>
      </c>
      <c r="L45" s="25">
        <v>0</v>
      </c>
      <c r="M45" s="25">
        <v>0</v>
      </c>
      <c r="N45" s="25">
        <v>0</v>
      </c>
    </row>
    <row r="46" spans="1:14" s="2" customFormat="1" x14ac:dyDescent="0.35">
      <c r="B46" s="3" t="s">
        <v>52</v>
      </c>
      <c r="C46" s="25"/>
      <c r="D46" s="25"/>
      <c r="E46" s="25"/>
      <c r="F46" s="25"/>
      <c r="G46" s="25"/>
      <c r="H46" s="25"/>
      <c r="I46" s="25"/>
      <c r="J46" s="25"/>
      <c r="K46" s="25"/>
      <c r="L46" s="25"/>
      <c r="M46" s="25"/>
      <c r="N46" s="25"/>
    </row>
    <row r="47" spans="1:14" s="2" customFormat="1" x14ac:dyDescent="0.35">
      <c r="A47" s="2">
        <v>2</v>
      </c>
      <c r="B47" s="2" t="s">
        <v>4</v>
      </c>
      <c r="C47" s="25">
        <v>0</v>
      </c>
      <c r="D47" s="25">
        <v>0</v>
      </c>
      <c r="E47" s="25">
        <v>0</v>
      </c>
      <c r="F47" s="25">
        <v>0</v>
      </c>
      <c r="G47" s="25">
        <v>0</v>
      </c>
      <c r="H47" s="25">
        <v>0</v>
      </c>
      <c r="I47" s="25">
        <v>0</v>
      </c>
      <c r="J47" s="25">
        <v>0</v>
      </c>
      <c r="K47" s="25">
        <v>0</v>
      </c>
      <c r="L47" s="25">
        <v>0</v>
      </c>
      <c r="M47" s="25">
        <v>0</v>
      </c>
      <c r="N47" s="25">
        <v>0</v>
      </c>
    </row>
    <row r="48" spans="1:14" s="2" customFormat="1" x14ac:dyDescent="0.35">
      <c r="B48" s="2" t="s">
        <v>5</v>
      </c>
      <c r="C48" s="25" t="s">
        <v>55</v>
      </c>
      <c r="D48" s="25" t="s">
        <v>55</v>
      </c>
      <c r="E48" s="25" t="s">
        <v>55</v>
      </c>
      <c r="F48" s="25" t="s">
        <v>55</v>
      </c>
      <c r="G48" s="25" t="s">
        <v>55</v>
      </c>
      <c r="H48" s="25" t="s">
        <v>55</v>
      </c>
      <c r="I48" s="25" t="s">
        <v>55</v>
      </c>
      <c r="J48" s="25" t="s">
        <v>55</v>
      </c>
      <c r="K48" s="25" t="s">
        <v>55</v>
      </c>
      <c r="L48" s="25" t="s">
        <v>55</v>
      </c>
      <c r="M48" s="25" t="s">
        <v>55</v>
      </c>
      <c r="N48" s="25" t="s">
        <v>55</v>
      </c>
    </row>
    <row r="49" spans="1:14" s="2" customFormat="1" x14ac:dyDescent="0.35">
      <c r="B49" s="2" t="s">
        <v>49</v>
      </c>
      <c r="C49" s="25">
        <v>0</v>
      </c>
      <c r="D49" s="25">
        <v>0</v>
      </c>
      <c r="E49" s="25">
        <v>0</v>
      </c>
      <c r="F49" s="25">
        <v>0</v>
      </c>
      <c r="G49" s="25">
        <v>0</v>
      </c>
      <c r="H49" s="25">
        <v>0</v>
      </c>
      <c r="I49" s="25">
        <v>0</v>
      </c>
      <c r="J49" s="25">
        <v>0</v>
      </c>
      <c r="K49" s="25">
        <v>0</v>
      </c>
      <c r="L49" s="25">
        <v>0</v>
      </c>
      <c r="M49" s="25">
        <v>0</v>
      </c>
      <c r="N49" s="25">
        <v>0</v>
      </c>
    </row>
    <row r="50" spans="1:14" s="2" customFormat="1" x14ac:dyDescent="0.35">
      <c r="B50" s="2" t="s">
        <v>50</v>
      </c>
      <c r="C50" s="25" t="s">
        <v>55</v>
      </c>
      <c r="D50" s="25" t="s">
        <v>55</v>
      </c>
      <c r="E50" s="25" t="s">
        <v>55</v>
      </c>
      <c r="F50" s="25" t="s">
        <v>55</v>
      </c>
      <c r="G50" s="25" t="s">
        <v>55</v>
      </c>
      <c r="H50" s="25" t="s">
        <v>55</v>
      </c>
      <c r="I50" s="25" t="s">
        <v>55</v>
      </c>
      <c r="J50" s="25" t="s">
        <v>55</v>
      </c>
      <c r="K50" s="25" t="s">
        <v>55</v>
      </c>
      <c r="L50" s="25" t="s">
        <v>55</v>
      </c>
      <c r="M50" s="25" t="s">
        <v>55</v>
      </c>
      <c r="N50" s="25" t="s">
        <v>55</v>
      </c>
    </row>
    <row r="51" spans="1:14" s="2" customFormat="1" x14ac:dyDescent="0.35">
      <c r="A51" s="2">
        <v>3</v>
      </c>
      <c r="B51" s="2" t="s">
        <v>53</v>
      </c>
      <c r="C51" s="25" t="s">
        <v>55</v>
      </c>
      <c r="D51" s="25" t="s">
        <v>55</v>
      </c>
      <c r="E51" s="25" t="s">
        <v>55</v>
      </c>
      <c r="F51" s="25" t="s">
        <v>55</v>
      </c>
      <c r="G51" s="25" t="s">
        <v>55</v>
      </c>
      <c r="H51" s="25" t="s">
        <v>55</v>
      </c>
      <c r="I51" s="25" t="s">
        <v>55</v>
      </c>
      <c r="J51" s="25" t="s">
        <v>55</v>
      </c>
      <c r="K51" s="25" t="s">
        <v>55</v>
      </c>
      <c r="L51" s="25" t="s">
        <v>55</v>
      </c>
      <c r="M51" s="25" t="s">
        <v>55</v>
      </c>
      <c r="N51" s="25" t="s">
        <v>55</v>
      </c>
    </row>
    <row r="52" spans="1:14" s="2" customFormat="1" ht="16.5" x14ac:dyDescent="0.35">
      <c r="A52" s="2">
        <v>4</v>
      </c>
      <c r="B52" s="2" t="s">
        <v>54</v>
      </c>
      <c r="C52" s="25" t="s">
        <v>55</v>
      </c>
      <c r="D52" s="25" t="s">
        <v>55</v>
      </c>
      <c r="E52" s="25" t="s">
        <v>55</v>
      </c>
      <c r="F52" s="25" t="s">
        <v>55</v>
      </c>
      <c r="G52" s="25" t="s">
        <v>55</v>
      </c>
      <c r="H52" s="25" t="s">
        <v>55</v>
      </c>
      <c r="I52" s="25" t="s">
        <v>55</v>
      </c>
      <c r="J52" s="25" t="s">
        <v>55</v>
      </c>
      <c r="K52" s="25" t="s">
        <v>55</v>
      </c>
      <c r="L52" s="25" t="s">
        <v>102</v>
      </c>
      <c r="M52" s="25" t="s">
        <v>55</v>
      </c>
      <c r="N52" s="25" t="s">
        <v>55</v>
      </c>
    </row>
    <row r="53" spans="1:14" s="2" customFormat="1" x14ac:dyDescent="0.35"/>
    <row r="54" spans="1:14" x14ac:dyDescent="0.35">
      <c r="B54" s="75" t="s">
        <v>1</v>
      </c>
      <c r="C54" s="75"/>
      <c r="D54" s="75"/>
      <c r="E54" s="75"/>
      <c r="F54" s="75"/>
      <c r="G54" s="75"/>
      <c r="H54" s="75"/>
      <c r="I54" s="75"/>
      <c r="J54" s="75"/>
      <c r="K54" s="75"/>
    </row>
    <row r="55" spans="1:14" x14ac:dyDescent="0.35">
      <c r="B55" s="73" t="s">
        <v>48</v>
      </c>
      <c r="C55" s="73"/>
      <c r="D55" s="73"/>
      <c r="E55" s="73"/>
      <c r="F55" s="73"/>
      <c r="G55" s="73"/>
      <c r="H55" s="73"/>
      <c r="I55" s="73"/>
      <c r="J55" s="73"/>
      <c r="K55" s="73"/>
      <c r="L55" s="73"/>
      <c r="M55" s="73"/>
      <c r="N55" s="73"/>
    </row>
    <row r="56" spans="1:14" x14ac:dyDescent="0.35">
      <c r="B56" s="74" t="s">
        <v>57</v>
      </c>
      <c r="C56" s="74"/>
      <c r="D56" s="74"/>
      <c r="E56" s="74"/>
      <c r="F56" s="74"/>
      <c r="G56" s="74"/>
      <c r="H56" s="74"/>
      <c r="I56" s="74"/>
      <c r="J56" s="74"/>
      <c r="K56" s="74"/>
    </row>
    <row r="57" spans="1:14" x14ac:dyDescent="0.35">
      <c r="B57" s="74" t="s">
        <v>58</v>
      </c>
      <c r="C57" s="74"/>
      <c r="D57" s="74"/>
      <c r="E57" s="74"/>
      <c r="F57" s="74"/>
      <c r="G57" s="74"/>
      <c r="H57" s="74"/>
      <c r="I57" s="74"/>
      <c r="J57" s="74"/>
      <c r="K57" s="74"/>
    </row>
    <row r="58" spans="1:14" x14ac:dyDescent="0.35">
      <c r="B58" s="74" t="s">
        <v>60</v>
      </c>
      <c r="C58" s="74"/>
      <c r="D58" s="74"/>
      <c r="E58" s="74"/>
      <c r="F58" s="74"/>
      <c r="G58" s="74"/>
      <c r="H58" s="74"/>
      <c r="I58" s="74"/>
      <c r="J58" s="74"/>
      <c r="K58" s="74"/>
    </row>
    <row r="59" spans="1:14" x14ac:dyDescent="0.35">
      <c r="B59" s="74" t="s">
        <v>59</v>
      </c>
      <c r="C59" s="74"/>
      <c r="D59" s="74"/>
      <c r="E59" s="74"/>
      <c r="F59" s="74"/>
      <c r="G59" s="74"/>
      <c r="H59" s="74"/>
      <c r="I59" s="74"/>
      <c r="J59" s="74"/>
      <c r="K59" s="74"/>
    </row>
    <row r="60" spans="1:14" x14ac:dyDescent="0.35">
      <c r="B60" s="74" t="s">
        <v>74</v>
      </c>
      <c r="C60" s="74"/>
      <c r="D60" s="74"/>
      <c r="E60" s="74"/>
      <c r="F60" s="74"/>
      <c r="G60" s="74"/>
      <c r="H60" s="74"/>
      <c r="I60" s="74"/>
      <c r="J60" s="74"/>
      <c r="K60" s="74"/>
    </row>
    <row r="61" spans="1:14" x14ac:dyDescent="0.35">
      <c r="B61" s="72" t="s">
        <v>99</v>
      </c>
      <c r="C61" s="72"/>
      <c r="D61" s="72"/>
      <c r="E61" s="72"/>
      <c r="F61" s="72"/>
      <c r="G61" s="72"/>
      <c r="H61" s="72"/>
      <c r="I61" s="72"/>
      <c r="J61" s="72"/>
      <c r="K61" s="72"/>
    </row>
    <row r="62" spans="1:14" x14ac:dyDescent="0.35">
      <c r="B62" t="s">
        <v>100</v>
      </c>
    </row>
    <row r="116" spans="2:2" x14ac:dyDescent="0.35">
      <c r="B116" s="2" t="s">
        <v>1</v>
      </c>
    </row>
    <row r="117" spans="2:2" x14ac:dyDescent="0.35">
      <c r="B117" s="2" t="s">
        <v>2</v>
      </c>
    </row>
    <row r="118" spans="2:2" x14ac:dyDescent="0.35">
      <c r="B118" s="2" t="s">
        <v>3</v>
      </c>
    </row>
  </sheetData>
  <mergeCells count="18">
    <mergeCell ref="B61:K61"/>
    <mergeCell ref="B55:N55"/>
    <mergeCell ref="B60:K60"/>
    <mergeCell ref="B54:K54"/>
    <mergeCell ref="B56:K56"/>
    <mergeCell ref="B57:K57"/>
    <mergeCell ref="B58:K58"/>
    <mergeCell ref="B59:K59"/>
    <mergeCell ref="C41:N41"/>
    <mergeCell ref="C2:N2"/>
    <mergeCell ref="C3:N3"/>
    <mergeCell ref="C4:N4"/>
    <mergeCell ref="A1:N1"/>
    <mergeCell ref="C12:N12"/>
    <mergeCell ref="C13:N13"/>
    <mergeCell ref="C20:N20"/>
    <mergeCell ref="C21:N21"/>
    <mergeCell ref="C28:N28"/>
  </mergeCells>
  <pageMargins left="0.7" right="0.7"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35"/>
  <sheetViews>
    <sheetView zoomScaleNormal="100" workbookViewId="0">
      <selection activeCell="C7" sqref="C7"/>
    </sheetView>
  </sheetViews>
  <sheetFormatPr defaultRowHeight="14.5" x14ac:dyDescent="0.35"/>
  <cols>
    <col min="2" max="2" width="50.26953125" customWidth="1"/>
    <col min="3" max="14" width="13.1796875" customWidth="1"/>
    <col min="15" max="15" width="3.1796875" customWidth="1"/>
  </cols>
  <sheetData>
    <row r="1" spans="1:32" s="40" customFormat="1" x14ac:dyDescent="0.35">
      <c r="A1" s="69" t="s">
        <v>35</v>
      </c>
      <c r="B1" s="69"/>
      <c r="C1" s="69"/>
      <c r="D1" s="69"/>
      <c r="E1" s="69"/>
      <c r="F1" s="69"/>
      <c r="G1" s="69"/>
      <c r="H1" s="69"/>
      <c r="I1" s="69"/>
      <c r="J1" s="69"/>
      <c r="K1" s="69"/>
      <c r="L1" s="69"/>
      <c r="M1" s="69"/>
      <c r="N1" s="69"/>
      <c r="O1" s="41"/>
      <c r="P1" s="41"/>
      <c r="Q1" s="41"/>
      <c r="R1" s="41"/>
      <c r="S1" s="41"/>
      <c r="T1" s="41"/>
      <c r="U1" s="41"/>
      <c r="V1" s="41"/>
      <c r="W1" s="41"/>
      <c r="X1" s="41"/>
      <c r="Y1" s="9"/>
      <c r="Z1" s="9"/>
      <c r="AA1" s="9"/>
      <c r="AB1" s="9"/>
      <c r="AC1" s="9"/>
      <c r="AD1" s="9"/>
      <c r="AE1" s="9"/>
      <c r="AF1" s="9"/>
    </row>
    <row r="2" spans="1:32" s="2" customFormat="1" ht="27.65" customHeight="1" x14ac:dyDescent="0.35">
      <c r="B2" s="10" t="s">
        <v>25</v>
      </c>
      <c r="C2" s="67" t="str">
        <f>'Bad Debt &amp; Financial Health'!C2</f>
        <v xml:space="preserve">Liberty Utilities (New England Natural Gas Company) Corp. d/b/a Liberty </v>
      </c>
      <c r="D2" s="67"/>
      <c r="E2" s="67"/>
      <c r="F2" s="67"/>
      <c r="G2" s="67"/>
      <c r="H2" s="67"/>
      <c r="I2" s="67"/>
      <c r="J2" s="67"/>
      <c r="K2" s="67"/>
      <c r="L2" s="12"/>
      <c r="M2" s="12"/>
      <c r="N2" s="12"/>
      <c r="O2" s="12"/>
      <c r="P2" s="12"/>
      <c r="Q2" s="13"/>
    </row>
    <row r="3" spans="1:32" s="2" customFormat="1" ht="27.65" customHeight="1" x14ac:dyDescent="0.35">
      <c r="B3" s="10" t="s">
        <v>27</v>
      </c>
      <c r="C3" s="67" t="str">
        <f>'Bad Debt &amp; Financial Health'!C3</f>
        <v>R.J. Ritchie | R.J.Ritchie@libertyutilities.com |C: 774-320-5801</v>
      </c>
      <c r="D3" s="67"/>
      <c r="E3" s="67"/>
      <c r="F3" s="67"/>
      <c r="G3" s="67"/>
      <c r="H3" s="67"/>
      <c r="I3" s="67"/>
      <c r="J3" s="67"/>
      <c r="K3" s="67"/>
      <c r="L3" s="14"/>
      <c r="M3" s="14"/>
      <c r="N3" s="14"/>
      <c r="O3" s="14"/>
      <c r="P3" s="14"/>
      <c r="Q3" s="15"/>
    </row>
    <row r="4" spans="1:32" s="2" customFormat="1" ht="27.65" customHeight="1" x14ac:dyDescent="0.35">
      <c r="B4" s="10" t="s">
        <v>29</v>
      </c>
      <c r="C4" s="68" t="str">
        <f>'Bad Debt &amp; Financial Health'!C4</f>
        <v>January 31, 2022</v>
      </c>
      <c r="D4" s="68"/>
      <c r="E4" s="68"/>
      <c r="F4" s="68"/>
      <c r="G4" s="68"/>
      <c r="H4" s="68"/>
      <c r="I4" s="68"/>
      <c r="J4" s="68"/>
      <c r="K4" s="68"/>
      <c r="L4" s="14"/>
      <c r="M4" s="14"/>
      <c r="N4" s="14"/>
      <c r="O4" s="14"/>
      <c r="P4" s="14"/>
      <c r="Q4" s="16"/>
    </row>
    <row r="5" spans="1:32" s="2" customFormat="1" x14ac:dyDescent="0.35">
      <c r="B5" s="10"/>
      <c r="C5" s="17"/>
      <c r="D5" s="17"/>
      <c r="E5" s="17"/>
      <c r="F5" s="12"/>
      <c r="G5" s="11"/>
      <c r="H5" s="12"/>
      <c r="I5" s="14"/>
      <c r="J5" s="14"/>
      <c r="K5" s="14"/>
      <c r="L5" s="14"/>
      <c r="M5" s="14"/>
      <c r="N5" s="14"/>
      <c r="O5" s="14"/>
      <c r="P5" s="14"/>
      <c r="Q5" s="14"/>
      <c r="R5" s="14"/>
      <c r="S5" s="14"/>
      <c r="T5" s="14"/>
      <c r="U5" s="14"/>
      <c r="V5" s="14"/>
      <c r="W5" s="14"/>
      <c r="X5" s="16"/>
    </row>
    <row r="6" spans="1:32" s="2" customFormat="1" ht="16.5" x14ac:dyDescent="0.35">
      <c r="B6" s="18"/>
      <c r="C6" s="34">
        <v>44197</v>
      </c>
      <c r="D6" s="34">
        <v>44228</v>
      </c>
      <c r="E6" s="35">
        <v>44256</v>
      </c>
      <c r="F6" s="35">
        <v>44287</v>
      </c>
      <c r="G6" s="34" t="s">
        <v>72</v>
      </c>
      <c r="H6" s="34" t="s">
        <v>73</v>
      </c>
      <c r="I6" s="34" t="s">
        <v>96</v>
      </c>
      <c r="J6" s="34" t="s">
        <v>97</v>
      </c>
      <c r="K6" s="34" t="s">
        <v>98</v>
      </c>
      <c r="L6" s="34">
        <v>44470</v>
      </c>
      <c r="M6" s="34">
        <v>44501</v>
      </c>
      <c r="N6" s="34">
        <v>44531</v>
      </c>
      <c r="O6" s="19"/>
      <c r="P6" s="19"/>
      <c r="Q6" s="19"/>
      <c r="R6" s="19"/>
      <c r="S6" s="19"/>
      <c r="T6" s="19"/>
      <c r="U6" s="19"/>
      <c r="V6" s="19"/>
      <c r="W6" s="19"/>
      <c r="X6" s="20"/>
    </row>
    <row r="7" spans="1:32" s="5" customFormat="1" x14ac:dyDescent="0.35">
      <c r="A7" s="24" t="s">
        <v>42</v>
      </c>
      <c r="B7" s="6" t="s">
        <v>8</v>
      </c>
      <c r="O7" s="6"/>
    </row>
    <row r="8" spans="1:32" s="5" customFormat="1" x14ac:dyDescent="0.35">
      <c r="A8" s="5">
        <v>1</v>
      </c>
      <c r="B8" s="6" t="s">
        <v>9</v>
      </c>
    </row>
    <row r="9" spans="1:32" s="2" customFormat="1" x14ac:dyDescent="0.35">
      <c r="B9" s="2" t="s">
        <v>30</v>
      </c>
      <c r="C9" s="27">
        <v>43444</v>
      </c>
      <c r="D9" s="27">
        <v>43351</v>
      </c>
      <c r="E9" s="27">
        <v>43359</v>
      </c>
      <c r="F9" s="27">
        <v>42924</v>
      </c>
      <c r="G9" s="27">
        <v>43306</v>
      </c>
      <c r="H9" s="27">
        <v>45112</v>
      </c>
      <c r="I9" s="46">
        <v>43862</v>
      </c>
      <c r="J9" s="46">
        <v>43814</v>
      </c>
      <c r="K9" s="46">
        <v>43831</v>
      </c>
      <c r="L9" s="54">
        <v>43762</v>
      </c>
      <c r="M9" s="54">
        <v>43856</v>
      </c>
      <c r="N9" s="54">
        <v>44062</v>
      </c>
    </row>
    <row r="10" spans="1:32" s="2" customFormat="1" x14ac:dyDescent="0.35">
      <c r="B10" s="2" t="s">
        <v>31</v>
      </c>
      <c r="C10" s="27">
        <v>10098</v>
      </c>
      <c r="D10" s="27">
        <v>10273</v>
      </c>
      <c r="E10" s="27">
        <v>10296</v>
      </c>
      <c r="F10" s="27">
        <v>10740</v>
      </c>
      <c r="G10" s="27">
        <v>10716</v>
      </c>
      <c r="H10" s="27">
        <v>8989</v>
      </c>
      <c r="I10" s="46">
        <v>10193</v>
      </c>
      <c r="J10" s="46">
        <v>10210</v>
      </c>
      <c r="K10" s="46">
        <v>10212</v>
      </c>
      <c r="L10" s="54">
        <v>10301</v>
      </c>
      <c r="M10" s="54">
        <v>10333</v>
      </c>
      <c r="N10" s="54">
        <v>10361</v>
      </c>
    </row>
    <row r="11" spans="1:32" s="2" customFormat="1" x14ac:dyDescent="0.35">
      <c r="B11" s="2" t="s">
        <v>32</v>
      </c>
      <c r="C11" s="27">
        <v>3810</v>
      </c>
      <c r="D11" s="27">
        <v>3820</v>
      </c>
      <c r="E11" s="27">
        <v>3815</v>
      </c>
      <c r="F11" s="27">
        <v>3811</v>
      </c>
      <c r="G11" s="27">
        <v>3819</v>
      </c>
      <c r="H11" s="27">
        <v>3805</v>
      </c>
      <c r="I11" s="46">
        <v>3802</v>
      </c>
      <c r="J11" s="46">
        <v>3802</v>
      </c>
      <c r="K11" s="46">
        <v>3807</v>
      </c>
      <c r="L11" s="54">
        <v>3805</v>
      </c>
      <c r="M11" s="54">
        <v>3854</v>
      </c>
      <c r="N11" s="54">
        <v>3859</v>
      </c>
    </row>
    <row r="12" spans="1:32" s="2" customFormat="1" x14ac:dyDescent="0.35">
      <c r="B12" s="2" t="s">
        <v>33</v>
      </c>
      <c r="C12" s="27">
        <v>539</v>
      </c>
      <c r="D12" s="27">
        <v>538</v>
      </c>
      <c r="E12" s="27">
        <v>539</v>
      </c>
      <c r="F12" s="27">
        <v>541</v>
      </c>
      <c r="G12" s="27">
        <v>542</v>
      </c>
      <c r="H12" s="27">
        <v>544</v>
      </c>
      <c r="I12" s="46">
        <v>543</v>
      </c>
      <c r="J12" s="46">
        <v>543</v>
      </c>
      <c r="K12" s="46">
        <v>544</v>
      </c>
      <c r="L12" s="54">
        <v>544</v>
      </c>
      <c r="M12" s="54">
        <v>544</v>
      </c>
      <c r="N12" s="54">
        <v>544</v>
      </c>
    </row>
    <row r="13" spans="1:32" s="2" customFormat="1" x14ac:dyDescent="0.35">
      <c r="B13" s="2" t="s">
        <v>34</v>
      </c>
      <c r="C13" s="38">
        <v>19</v>
      </c>
      <c r="D13" s="38">
        <v>19</v>
      </c>
      <c r="E13" s="38">
        <v>20</v>
      </c>
      <c r="F13" s="38">
        <v>19</v>
      </c>
      <c r="G13" s="38">
        <v>20</v>
      </c>
      <c r="H13" s="38">
        <v>19</v>
      </c>
      <c r="I13" s="47">
        <v>19</v>
      </c>
      <c r="J13" s="47">
        <v>19</v>
      </c>
      <c r="K13" s="47">
        <v>19</v>
      </c>
      <c r="L13" s="53">
        <v>19</v>
      </c>
      <c r="M13" s="53">
        <v>18</v>
      </c>
      <c r="N13" s="53">
        <v>20</v>
      </c>
    </row>
    <row r="14" spans="1:32" s="2" customFormat="1" x14ac:dyDescent="0.35">
      <c r="B14" s="2" t="s">
        <v>38</v>
      </c>
      <c r="C14" s="21">
        <f t="shared" ref="C14:E14" si="0">SUM(C9:C13)</f>
        <v>57910</v>
      </c>
      <c r="D14" s="21">
        <f t="shared" si="0"/>
        <v>58001</v>
      </c>
      <c r="E14" s="21">
        <f t="shared" si="0"/>
        <v>58029</v>
      </c>
      <c r="F14" s="21">
        <f t="shared" ref="F14:K14" si="1">SUM(F9:F13)</f>
        <v>58035</v>
      </c>
      <c r="G14" s="21">
        <f t="shared" si="1"/>
        <v>58403</v>
      </c>
      <c r="H14" s="21">
        <f t="shared" si="1"/>
        <v>58469</v>
      </c>
      <c r="I14" s="21">
        <f t="shared" si="1"/>
        <v>58419</v>
      </c>
      <c r="J14" s="21">
        <f t="shared" si="1"/>
        <v>58388</v>
      </c>
      <c r="K14" s="21">
        <f t="shared" si="1"/>
        <v>58413</v>
      </c>
      <c r="L14" s="55">
        <f>SUM(L9:L13)</f>
        <v>58431</v>
      </c>
      <c r="M14" s="55">
        <f>SUM(M9:M13)</f>
        <v>58605</v>
      </c>
      <c r="N14" s="55">
        <f>SUM(N9:N13)</f>
        <v>58846</v>
      </c>
    </row>
    <row r="15" spans="1:32" x14ac:dyDescent="0.35">
      <c r="A15">
        <f>A8+1</f>
        <v>2</v>
      </c>
      <c r="B15" s="1" t="s">
        <v>10</v>
      </c>
      <c r="I15" s="42"/>
      <c r="J15" s="42"/>
      <c r="K15" s="42"/>
    </row>
    <row r="16" spans="1:32" x14ac:dyDescent="0.35">
      <c r="B16" s="2" t="s">
        <v>30</v>
      </c>
      <c r="C16" s="27">
        <v>0</v>
      </c>
      <c r="D16" s="27">
        <v>0</v>
      </c>
      <c r="E16" s="27">
        <v>0</v>
      </c>
      <c r="F16" s="27">
        <v>0</v>
      </c>
      <c r="G16" s="27">
        <v>0</v>
      </c>
      <c r="H16" s="27">
        <v>0</v>
      </c>
      <c r="I16" s="27">
        <v>0</v>
      </c>
      <c r="J16" s="27">
        <v>27</v>
      </c>
      <c r="K16" s="27">
        <v>550</v>
      </c>
      <c r="L16" s="58">
        <v>197</v>
      </c>
      <c r="M16" s="58">
        <v>21</v>
      </c>
      <c r="N16" s="58">
        <v>0</v>
      </c>
    </row>
    <row r="17" spans="1:14" x14ac:dyDescent="0.35">
      <c r="B17" s="2" t="s">
        <v>31</v>
      </c>
      <c r="C17" s="27">
        <v>0</v>
      </c>
      <c r="D17" s="27">
        <v>0</v>
      </c>
      <c r="E17" s="27">
        <v>0</v>
      </c>
      <c r="F17" s="27">
        <v>0</v>
      </c>
      <c r="G17" s="27">
        <v>0</v>
      </c>
      <c r="H17" s="27">
        <v>0</v>
      </c>
      <c r="I17" s="27">
        <v>0</v>
      </c>
      <c r="J17" s="27">
        <v>6</v>
      </c>
      <c r="K17" s="27">
        <v>155</v>
      </c>
      <c r="L17" s="58">
        <v>55</v>
      </c>
      <c r="M17" s="58">
        <v>5</v>
      </c>
      <c r="N17" s="58">
        <v>0</v>
      </c>
    </row>
    <row r="18" spans="1:14" x14ac:dyDescent="0.35">
      <c r="B18" s="2" t="s">
        <v>32</v>
      </c>
      <c r="C18" s="27">
        <v>4</v>
      </c>
      <c r="D18" s="27">
        <v>0</v>
      </c>
      <c r="E18" s="27">
        <v>2</v>
      </c>
      <c r="F18" s="27">
        <v>0</v>
      </c>
      <c r="G18" s="27">
        <v>0</v>
      </c>
      <c r="H18" s="27">
        <v>0</v>
      </c>
      <c r="I18" s="27">
        <v>0</v>
      </c>
      <c r="J18" s="27">
        <v>6</v>
      </c>
      <c r="K18" s="27">
        <v>15</v>
      </c>
      <c r="L18" s="58">
        <v>5</v>
      </c>
      <c r="M18" s="58">
        <v>6</v>
      </c>
      <c r="N18" s="58">
        <v>1</v>
      </c>
    </row>
    <row r="19" spans="1:14" x14ac:dyDescent="0.35">
      <c r="B19" s="2" t="s">
        <v>33</v>
      </c>
      <c r="C19" s="27">
        <v>2</v>
      </c>
      <c r="D19" s="27">
        <v>0</v>
      </c>
      <c r="E19" s="27">
        <v>1</v>
      </c>
      <c r="F19" s="27">
        <v>0</v>
      </c>
      <c r="G19" s="27">
        <v>0</v>
      </c>
      <c r="H19" s="27">
        <v>0</v>
      </c>
      <c r="I19" s="27">
        <v>0</v>
      </c>
      <c r="J19" s="27">
        <v>0</v>
      </c>
      <c r="K19" s="27">
        <v>4</v>
      </c>
      <c r="L19" s="58">
        <v>1</v>
      </c>
      <c r="M19" s="58">
        <v>0</v>
      </c>
      <c r="N19" s="58">
        <v>2</v>
      </c>
    </row>
    <row r="20" spans="1:14" x14ac:dyDescent="0.35">
      <c r="B20" s="2" t="s">
        <v>34</v>
      </c>
      <c r="C20" s="27">
        <v>0</v>
      </c>
      <c r="D20" s="27">
        <v>0</v>
      </c>
      <c r="E20" s="27">
        <v>0</v>
      </c>
      <c r="F20" s="27">
        <v>0</v>
      </c>
      <c r="G20" s="27">
        <v>0</v>
      </c>
      <c r="H20" s="27">
        <v>0</v>
      </c>
      <c r="I20" s="27">
        <v>0</v>
      </c>
      <c r="J20" s="27">
        <v>0</v>
      </c>
      <c r="K20" s="27">
        <v>0</v>
      </c>
      <c r="L20" s="58">
        <v>0</v>
      </c>
      <c r="M20" s="58">
        <v>0</v>
      </c>
      <c r="N20" s="58">
        <v>0</v>
      </c>
    </row>
    <row r="21" spans="1:14" ht="16.5" x14ac:dyDescent="0.35">
      <c r="A21">
        <f>A15+1</f>
        <v>3</v>
      </c>
      <c r="B21" s="6" t="s">
        <v>76</v>
      </c>
      <c r="I21" s="42"/>
      <c r="J21" s="42"/>
      <c r="K21" s="42"/>
      <c r="L21" s="60"/>
      <c r="M21" s="60"/>
      <c r="N21" s="60"/>
    </row>
    <row r="22" spans="1:14" x14ac:dyDescent="0.35">
      <c r="B22" s="2" t="s">
        <v>30</v>
      </c>
      <c r="C22" s="27">
        <v>0</v>
      </c>
      <c r="D22" s="27">
        <v>0</v>
      </c>
      <c r="E22" s="27">
        <v>0</v>
      </c>
      <c r="F22" s="27">
        <v>0</v>
      </c>
      <c r="G22" s="27">
        <v>0</v>
      </c>
      <c r="H22" s="27">
        <v>0</v>
      </c>
      <c r="I22" s="27">
        <v>0</v>
      </c>
      <c r="J22" s="42">
        <v>167</v>
      </c>
      <c r="K22" s="42">
        <v>849</v>
      </c>
      <c r="L22" s="58">
        <v>287</v>
      </c>
      <c r="M22" s="58">
        <v>238</v>
      </c>
      <c r="N22" s="58">
        <v>849</v>
      </c>
    </row>
    <row r="23" spans="1:14" x14ac:dyDescent="0.35">
      <c r="B23" s="2" t="s">
        <v>31</v>
      </c>
      <c r="C23" s="27">
        <v>0</v>
      </c>
      <c r="D23" s="27">
        <v>0</v>
      </c>
      <c r="E23" s="27">
        <v>0</v>
      </c>
      <c r="F23" s="27">
        <v>0</v>
      </c>
      <c r="G23" s="27">
        <v>0</v>
      </c>
      <c r="H23" s="27">
        <v>0</v>
      </c>
      <c r="I23" s="27">
        <v>0</v>
      </c>
      <c r="J23" s="42">
        <v>28</v>
      </c>
      <c r="K23" s="42">
        <v>178</v>
      </c>
      <c r="L23" s="58">
        <v>75</v>
      </c>
      <c r="M23" s="58">
        <v>24</v>
      </c>
      <c r="N23" s="58">
        <v>0</v>
      </c>
    </row>
    <row r="24" spans="1:14" x14ac:dyDescent="0.35">
      <c r="B24" s="2" t="s">
        <v>75</v>
      </c>
      <c r="C24" s="27">
        <v>305</v>
      </c>
      <c r="D24" s="27">
        <v>249</v>
      </c>
      <c r="E24" s="27">
        <v>497</v>
      </c>
      <c r="F24" s="4">
        <v>322</v>
      </c>
      <c r="G24" s="27">
        <v>0</v>
      </c>
      <c r="H24" s="27">
        <v>0</v>
      </c>
      <c r="I24" s="27">
        <v>0</v>
      </c>
      <c r="J24" s="42">
        <v>30</v>
      </c>
      <c r="K24" s="42">
        <v>27</v>
      </c>
      <c r="L24" s="58">
        <v>14</v>
      </c>
      <c r="M24" s="58">
        <v>15</v>
      </c>
      <c r="N24" s="58">
        <v>51</v>
      </c>
    </row>
    <row r="25" spans="1:14" ht="16.5" x14ac:dyDescent="0.35">
      <c r="A25">
        <f>A21+1</f>
        <v>4</v>
      </c>
      <c r="B25" s="6" t="s">
        <v>77</v>
      </c>
      <c r="C25" s="27"/>
      <c r="D25" s="27"/>
      <c r="E25" s="27"/>
      <c r="I25" s="42"/>
      <c r="J25" s="42"/>
      <c r="K25" s="42"/>
      <c r="L25" s="60"/>
      <c r="M25" s="60"/>
      <c r="N25" s="60"/>
    </row>
    <row r="26" spans="1:14" x14ac:dyDescent="0.35">
      <c r="B26" s="2" t="s">
        <v>66</v>
      </c>
      <c r="C26" s="27">
        <v>3</v>
      </c>
      <c r="D26" s="27">
        <v>1</v>
      </c>
      <c r="E26" s="27">
        <v>13</v>
      </c>
      <c r="F26" s="27">
        <v>0</v>
      </c>
      <c r="G26" s="27">
        <v>0</v>
      </c>
      <c r="H26" s="27">
        <v>1</v>
      </c>
      <c r="I26" s="27">
        <v>0</v>
      </c>
      <c r="J26" s="42">
        <v>14</v>
      </c>
      <c r="K26" s="42">
        <v>35</v>
      </c>
      <c r="L26" s="65">
        <v>11</v>
      </c>
      <c r="M26" s="65">
        <v>285</v>
      </c>
      <c r="N26" s="65">
        <v>18</v>
      </c>
    </row>
    <row r="27" spans="1:14" ht="16.5" x14ac:dyDescent="0.35">
      <c r="A27">
        <f>A25+1</f>
        <v>5</v>
      </c>
      <c r="B27" s="1" t="s">
        <v>78</v>
      </c>
      <c r="C27" s="4"/>
      <c r="F27" s="1"/>
      <c r="I27" s="42"/>
      <c r="J27" s="42"/>
      <c r="K27" s="42"/>
      <c r="L27" s="60"/>
      <c r="M27" s="60"/>
      <c r="N27" s="60"/>
    </row>
    <row r="28" spans="1:14" x14ac:dyDescent="0.35">
      <c r="B28" s="2" t="s">
        <v>66</v>
      </c>
      <c r="C28" s="27">
        <v>3</v>
      </c>
      <c r="D28" s="27">
        <v>1</v>
      </c>
      <c r="E28" s="27">
        <v>13</v>
      </c>
      <c r="F28" s="27">
        <v>0</v>
      </c>
      <c r="G28" s="27">
        <v>0</v>
      </c>
      <c r="H28" s="27">
        <v>1</v>
      </c>
      <c r="I28" s="27">
        <v>0</v>
      </c>
      <c r="J28" s="42">
        <v>14</v>
      </c>
      <c r="K28" s="42">
        <v>35</v>
      </c>
      <c r="L28" s="65">
        <v>65</v>
      </c>
      <c r="M28" s="65">
        <v>29</v>
      </c>
      <c r="N28" s="65">
        <v>8</v>
      </c>
    </row>
    <row r="29" spans="1:14" ht="16.5" x14ac:dyDescent="0.35">
      <c r="B29" s="1" t="s">
        <v>79</v>
      </c>
      <c r="C29" s="27"/>
      <c r="D29" s="27"/>
      <c r="E29" s="27"/>
      <c r="F29" s="29"/>
      <c r="G29" s="29"/>
      <c r="H29" s="29"/>
      <c r="I29" s="42"/>
      <c r="J29" s="42"/>
      <c r="K29" s="42"/>
      <c r="L29" s="60"/>
      <c r="M29" s="60"/>
      <c r="N29" s="60"/>
    </row>
    <row r="30" spans="1:14" x14ac:dyDescent="0.35">
      <c r="B30" s="2" t="s">
        <v>66</v>
      </c>
      <c r="C30" s="29">
        <v>30</v>
      </c>
      <c r="D30" s="29">
        <v>10</v>
      </c>
      <c r="E30" s="29">
        <v>130</v>
      </c>
      <c r="F30" s="29">
        <v>0</v>
      </c>
      <c r="G30" s="29">
        <v>0</v>
      </c>
      <c r="H30" s="29">
        <v>10</v>
      </c>
      <c r="I30" s="29">
        <v>0</v>
      </c>
      <c r="J30" s="29">
        <v>140</v>
      </c>
      <c r="K30" s="29">
        <v>350</v>
      </c>
      <c r="L30" s="32">
        <f>L28*10</f>
        <v>650</v>
      </c>
      <c r="M30" s="32">
        <f>M28*10</f>
        <v>290</v>
      </c>
      <c r="N30" s="32">
        <f>N28*10</f>
        <v>80</v>
      </c>
    </row>
    <row r="31" spans="1:14" x14ac:dyDescent="0.35">
      <c r="A31">
        <f>#REF!+1</f>
        <v>6</v>
      </c>
      <c r="B31" s="1" t="s">
        <v>11</v>
      </c>
      <c r="F31" s="1"/>
      <c r="I31" s="42"/>
      <c r="J31" s="42"/>
      <c r="K31" s="42"/>
      <c r="L31" s="60"/>
      <c r="M31" s="60"/>
      <c r="N31" s="60"/>
    </row>
    <row r="32" spans="1:14" x14ac:dyDescent="0.35">
      <c r="B32" s="2" t="s">
        <v>30</v>
      </c>
      <c r="C32" s="31">
        <v>6114</v>
      </c>
      <c r="D32" s="31">
        <v>6120</v>
      </c>
      <c r="E32" s="31">
        <v>8005</v>
      </c>
      <c r="F32" s="27">
        <v>6197</v>
      </c>
      <c r="G32" s="84">
        <v>4847</v>
      </c>
      <c r="H32" s="84">
        <v>7515</v>
      </c>
      <c r="I32" s="83">
        <v>5913</v>
      </c>
      <c r="J32" s="84">
        <v>7144</v>
      </c>
      <c r="K32" s="84">
        <v>7212</v>
      </c>
      <c r="L32" s="83">
        <v>29193</v>
      </c>
      <c r="M32" s="83">
        <v>22114</v>
      </c>
      <c r="N32" s="83">
        <v>14496</v>
      </c>
    </row>
    <row r="33" spans="1:14" x14ac:dyDescent="0.35">
      <c r="B33" s="2" t="s">
        <v>31</v>
      </c>
      <c r="C33" s="31">
        <v>949</v>
      </c>
      <c r="D33" s="31">
        <v>948</v>
      </c>
      <c r="E33" s="31">
        <v>1158</v>
      </c>
      <c r="F33" s="27">
        <v>1028</v>
      </c>
      <c r="G33" s="84"/>
      <c r="H33" s="84"/>
      <c r="I33" s="83"/>
      <c r="J33" s="84"/>
      <c r="K33" s="84"/>
      <c r="L33" s="83"/>
      <c r="M33" s="83"/>
      <c r="N33" s="83"/>
    </row>
    <row r="34" spans="1:14" x14ac:dyDescent="0.35">
      <c r="B34" s="2" t="s">
        <v>32</v>
      </c>
      <c r="C34" s="31">
        <v>110</v>
      </c>
      <c r="D34" s="31">
        <v>144</v>
      </c>
      <c r="E34" s="31">
        <v>183</v>
      </c>
      <c r="F34" s="27">
        <v>157</v>
      </c>
      <c r="G34" s="84"/>
      <c r="H34" s="84"/>
      <c r="I34" s="83">
        <v>271</v>
      </c>
      <c r="J34" s="84">
        <v>192</v>
      </c>
      <c r="K34" s="84">
        <v>175</v>
      </c>
      <c r="L34" s="83">
        <v>710</v>
      </c>
      <c r="M34" s="83">
        <v>565</v>
      </c>
      <c r="N34" s="83">
        <v>400</v>
      </c>
    </row>
    <row r="35" spans="1:14" x14ac:dyDescent="0.35">
      <c r="B35" s="2" t="s">
        <v>33</v>
      </c>
      <c r="C35" s="31">
        <v>18</v>
      </c>
      <c r="D35" s="31">
        <v>23</v>
      </c>
      <c r="E35" s="31">
        <v>50</v>
      </c>
      <c r="F35" s="27">
        <v>31</v>
      </c>
      <c r="G35" s="84"/>
      <c r="H35" s="84"/>
      <c r="I35" s="83"/>
      <c r="J35" s="84"/>
      <c r="K35" s="84"/>
      <c r="L35" s="83"/>
      <c r="M35" s="83"/>
      <c r="N35" s="83"/>
    </row>
    <row r="36" spans="1:14" x14ac:dyDescent="0.35">
      <c r="B36" s="2" t="s">
        <v>34</v>
      </c>
      <c r="C36" s="31">
        <v>2</v>
      </c>
      <c r="D36" s="31">
        <v>0</v>
      </c>
      <c r="E36" s="31">
        <v>2</v>
      </c>
      <c r="F36" s="27">
        <v>0</v>
      </c>
      <c r="G36" s="84"/>
      <c r="H36" s="84"/>
      <c r="I36" s="83"/>
      <c r="J36" s="84"/>
      <c r="K36" s="84"/>
      <c r="L36" s="83"/>
      <c r="M36" s="83"/>
      <c r="N36" s="83"/>
    </row>
    <row r="37" spans="1:14" ht="16.5" x14ac:dyDescent="0.35">
      <c r="B37" s="1" t="s">
        <v>80</v>
      </c>
      <c r="C37" s="31"/>
      <c r="D37" s="31"/>
      <c r="E37" s="31"/>
      <c r="F37" s="29"/>
      <c r="G37" s="29"/>
      <c r="H37" s="29"/>
      <c r="I37" s="42"/>
      <c r="J37" s="42"/>
      <c r="K37" s="42"/>
      <c r="L37" s="60"/>
      <c r="M37" s="60"/>
      <c r="N37" s="60"/>
    </row>
    <row r="38" spans="1:14" x14ac:dyDescent="0.35">
      <c r="B38" s="2" t="s">
        <v>30</v>
      </c>
      <c r="C38" s="29">
        <v>24150.3</v>
      </c>
      <c r="D38" s="29">
        <v>24174</v>
      </c>
      <c r="E38" s="29">
        <v>31619.75</v>
      </c>
      <c r="F38" s="29">
        <v>24478.15</v>
      </c>
      <c r="G38" s="29">
        <v>0</v>
      </c>
      <c r="H38" s="29">
        <v>0</v>
      </c>
      <c r="I38" s="48">
        <f>I32*1.75</f>
        <v>10347.75</v>
      </c>
      <c r="J38" s="48">
        <f>J32*1.75</f>
        <v>12502</v>
      </c>
      <c r="K38" s="48">
        <f t="shared" ref="K38" si="2">K32*1.75</f>
        <v>12621</v>
      </c>
      <c r="L38" s="64">
        <f>L32*1.75</f>
        <v>51087.75</v>
      </c>
      <c r="M38" s="64">
        <f>M32*1.75</f>
        <v>38699.5</v>
      </c>
      <c r="N38" s="64">
        <f>N32*1.75</f>
        <v>25368</v>
      </c>
    </row>
    <row r="39" spans="1:14" x14ac:dyDescent="0.35">
      <c r="B39" s="2" t="s">
        <v>31</v>
      </c>
      <c r="C39" s="29">
        <v>3748.55</v>
      </c>
      <c r="D39" s="29">
        <v>3744.6000000000004</v>
      </c>
      <c r="E39" s="29">
        <v>4574.1000000000004</v>
      </c>
      <c r="F39" s="29">
        <v>4060.6000000000004</v>
      </c>
      <c r="G39" s="29">
        <v>0</v>
      </c>
      <c r="H39" s="29">
        <v>0</v>
      </c>
      <c r="I39" s="29">
        <v>0</v>
      </c>
      <c r="J39" s="29">
        <v>0</v>
      </c>
      <c r="K39" s="29">
        <v>0</v>
      </c>
      <c r="L39" s="32">
        <v>0</v>
      </c>
      <c r="M39" s="32">
        <v>0</v>
      </c>
      <c r="N39" s="32">
        <v>0</v>
      </c>
    </row>
    <row r="40" spans="1:14" x14ac:dyDescent="0.35">
      <c r="B40" s="2" t="s">
        <v>32</v>
      </c>
      <c r="C40" s="29">
        <v>1094.5</v>
      </c>
      <c r="D40" s="29">
        <v>1432.8</v>
      </c>
      <c r="E40" s="29">
        <v>1820.85</v>
      </c>
      <c r="F40" s="29">
        <v>1562.1499999999999</v>
      </c>
      <c r="G40" s="29">
        <v>0</v>
      </c>
      <c r="H40" s="29">
        <v>0</v>
      </c>
      <c r="I40" s="48">
        <f>I34*7.75</f>
        <v>2100.25</v>
      </c>
      <c r="J40" s="48">
        <f t="shared" ref="J40:K40" si="3">J34*7.75</f>
        <v>1488</v>
      </c>
      <c r="K40" s="48">
        <f t="shared" si="3"/>
        <v>1356.25</v>
      </c>
      <c r="L40" s="64">
        <f>L34*7.75</f>
        <v>5502.5</v>
      </c>
      <c r="M40" s="64">
        <f>M34*7.75</f>
        <v>4378.75</v>
      </c>
      <c r="N40" s="64">
        <f>N34*7.75</f>
        <v>3100</v>
      </c>
    </row>
    <row r="41" spans="1:14" x14ac:dyDescent="0.35">
      <c r="B41" s="2" t="s">
        <v>33</v>
      </c>
      <c r="C41" s="29">
        <v>27.95</v>
      </c>
      <c r="D41" s="29">
        <v>228.85</v>
      </c>
      <c r="E41" s="29">
        <v>497.49999999999994</v>
      </c>
      <c r="F41" s="29">
        <v>308.45</v>
      </c>
      <c r="G41" s="29">
        <v>0</v>
      </c>
      <c r="H41" s="29">
        <v>0</v>
      </c>
      <c r="I41" s="29">
        <v>0</v>
      </c>
      <c r="J41" s="29">
        <v>0</v>
      </c>
      <c r="K41" s="29">
        <v>0</v>
      </c>
      <c r="L41" s="32">
        <v>0</v>
      </c>
      <c r="M41" s="32">
        <v>0</v>
      </c>
      <c r="N41" s="32">
        <v>0</v>
      </c>
    </row>
    <row r="42" spans="1:14" x14ac:dyDescent="0.35">
      <c r="B42" s="2" t="s">
        <v>34</v>
      </c>
      <c r="C42" s="29">
        <v>19.899999999999999</v>
      </c>
      <c r="D42" s="29">
        <v>0</v>
      </c>
      <c r="E42" s="29">
        <v>19.899999999999999</v>
      </c>
      <c r="F42" s="29">
        <v>0</v>
      </c>
      <c r="G42" s="29">
        <v>0</v>
      </c>
      <c r="H42" s="29">
        <v>0</v>
      </c>
      <c r="I42" s="29">
        <v>0</v>
      </c>
      <c r="J42" s="29">
        <v>0</v>
      </c>
      <c r="K42" s="29">
        <v>0</v>
      </c>
      <c r="L42" s="32">
        <v>0</v>
      </c>
      <c r="M42" s="32">
        <v>0</v>
      </c>
      <c r="N42" s="32">
        <v>0</v>
      </c>
    </row>
    <row r="43" spans="1:14" ht="16.5" x14ac:dyDescent="0.35">
      <c r="A43">
        <f>A31+1</f>
        <v>7</v>
      </c>
      <c r="B43" s="6" t="s">
        <v>81</v>
      </c>
      <c r="C43" s="4"/>
      <c r="D43" s="4"/>
      <c r="E43" s="4"/>
      <c r="F43" s="4"/>
      <c r="G43" s="4"/>
      <c r="H43" s="4"/>
      <c r="I43" s="43"/>
      <c r="J43" s="42"/>
      <c r="K43" s="42"/>
    </row>
    <row r="44" spans="1:14" x14ac:dyDescent="0.35">
      <c r="B44" s="5" t="s">
        <v>66</v>
      </c>
      <c r="C44" s="31">
        <v>4205</v>
      </c>
      <c r="D44" s="31">
        <v>4238</v>
      </c>
      <c r="E44" s="31">
        <v>4240</v>
      </c>
      <c r="F44" s="31">
        <v>4232</v>
      </c>
      <c r="G44" s="27">
        <v>0</v>
      </c>
      <c r="H44" s="27">
        <v>0</v>
      </c>
      <c r="I44" s="27">
        <v>32</v>
      </c>
      <c r="J44" s="27">
        <v>1700</v>
      </c>
      <c r="K44" s="27">
        <v>1835</v>
      </c>
      <c r="L44" s="57">
        <v>1712</v>
      </c>
      <c r="M44" s="57">
        <v>1822</v>
      </c>
      <c r="N44" s="57">
        <v>1923</v>
      </c>
    </row>
    <row r="45" spans="1:14" ht="16.5" x14ac:dyDescent="0.35">
      <c r="B45" s="6" t="s">
        <v>82</v>
      </c>
      <c r="C45" s="4"/>
      <c r="D45" s="4"/>
      <c r="E45" s="4"/>
      <c r="F45" s="32"/>
      <c r="G45" s="32"/>
      <c r="H45" s="32"/>
      <c r="I45" s="43"/>
      <c r="J45" s="42"/>
      <c r="K45" s="42"/>
    </row>
    <row r="46" spans="1:14" x14ac:dyDescent="0.35">
      <c r="B46" s="2" t="s">
        <v>66</v>
      </c>
      <c r="C46" s="29">
        <v>8247.39</v>
      </c>
      <c r="D46" s="29">
        <v>5793.66</v>
      </c>
      <c r="E46" s="29">
        <v>10049.66</v>
      </c>
      <c r="F46" s="32">
        <v>9255.59</v>
      </c>
      <c r="G46" s="29">
        <v>0</v>
      </c>
      <c r="H46" s="29">
        <v>0</v>
      </c>
      <c r="I46" s="29">
        <v>9437.9699999999993</v>
      </c>
      <c r="J46" s="29">
        <v>4528.12</v>
      </c>
      <c r="K46" s="29">
        <v>4684.17</v>
      </c>
      <c r="L46" s="59">
        <v>5032.18</v>
      </c>
      <c r="M46" s="59">
        <v>4885.57</v>
      </c>
      <c r="N46" s="59">
        <v>7017.7</v>
      </c>
    </row>
    <row r="47" spans="1:14" x14ac:dyDescent="0.35">
      <c r="A47">
        <f>A43+1</f>
        <v>8</v>
      </c>
      <c r="B47" s="1" t="s">
        <v>12</v>
      </c>
      <c r="I47" s="42"/>
      <c r="J47" s="42"/>
      <c r="K47" s="42"/>
    </row>
    <row r="48" spans="1:14" x14ac:dyDescent="0.35">
      <c r="B48" s="2" t="s">
        <v>30</v>
      </c>
      <c r="C48" s="27">
        <v>126</v>
      </c>
      <c r="D48" s="27">
        <v>134</v>
      </c>
      <c r="E48" s="27">
        <v>164</v>
      </c>
      <c r="F48" s="37">
        <v>175</v>
      </c>
      <c r="G48" s="81">
        <v>245</v>
      </c>
      <c r="H48" s="81">
        <v>505</v>
      </c>
      <c r="I48" s="42">
        <v>306</v>
      </c>
      <c r="J48" s="42">
        <v>263</v>
      </c>
      <c r="K48" s="42">
        <v>393</v>
      </c>
      <c r="L48" s="56">
        <v>339</v>
      </c>
      <c r="M48" s="56">
        <v>254</v>
      </c>
      <c r="N48" s="56">
        <v>199</v>
      </c>
    </row>
    <row r="49" spans="1:14" x14ac:dyDescent="0.35">
      <c r="B49" s="2" t="s">
        <v>31</v>
      </c>
      <c r="C49" s="27">
        <v>20</v>
      </c>
      <c r="D49" s="27">
        <v>13</v>
      </c>
      <c r="E49" s="27">
        <v>21</v>
      </c>
      <c r="F49" s="37">
        <v>34</v>
      </c>
      <c r="G49" s="81"/>
      <c r="H49" s="81"/>
      <c r="I49" s="42">
        <v>50</v>
      </c>
      <c r="J49" s="42">
        <v>47</v>
      </c>
      <c r="K49" s="42">
        <v>69</v>
      </c>
      <c r="L49" s="56">
        <v>67</v>
      </c>
      <c r="M49" s="56">
        <v>43</v>
      </c>
      <c r="N49" s="56">
        <v>33</v>
      </c>
    </row>
    <row r="50" spans="1:14" x14ac:dyDescent="0.35">
      <c r="B50" s="2" t="s">
        <v>32</v>
      </c>
      <c r="C50" s="27">
        <v>6</v>
      </c>
      <c r="D50" s="27">
        <v>12</v>
      </c>
      <c r="E50" s="27">
        <v>13</v>
      </c>
      <c r="F50" s="37">
        <v>9</v>
      </c>
      <c r="G50" s="81"/>
      <c r="H50" s="81"/>
      <c r="I50" s="42">
        <v>3</v>
      </c>
      <c r="J50" s="42">
        <v>3</v>
      </c>
      <c r="K50" s="42">
        <v>4</v>
      </c>
      <c r="L50" s="56">
        <v>2</v>
      </c>
      <c r="M50" s="56">
        <v>2</v>
      </c>
      <c r="N50" s="56">
        <v>1</v>
      </c>
    </row>
    <row r="51" spans="1:14" x14ac:dyDescent="0.35">
      <c r="B51" s="2" t="s">
        <v>33</v>
      </c>
      <c r="C51" s="27">
        <v>3</v>
      </c>
      <c r="D51" s="27">
        <v>0</v>
      </c>
      <c r="E51" s="27">
        <v>2</v>
      </c>
      <c r="F51" s="37">
        <v>2</v>
      </c>
      <c r="G51" s="81"/>
      <c r="H51" s="81"/>
      <c r="I51" s="42">
        <v>0</v>
      </c>
      <c r="J51" s="42">
        <v>0</v>
      </c>
      <c r="K51" s="42">
        <v>1</v>
      </c>
      <c r="L51" s="56">
        <v>0</v>
      </c>
      <c r="M51" s="56">
        <v>0</v>
      </c>
      <c r="N51" s="56">
        <v>0</v>
      </c>
    </row>
    <row r="52" spans="1:14" x14ac:dyDescent="0.35">
      <c r="B52" s="2" t="s">
        <v>34</v>
      </c>
      <c r="C52" s="27">
        <v>0</v>
      </c>
      <c r="D52" s="27">
        <v>0</v>
      </c>
      <c r="E52" s="27">
        <v>0</v>
      </c>
      <c r="F52" s="37">
        <v>0</v>
      </c>
      <c r="G52" s="81"/>
      <c r="H52" s="81"/>
      <c r="I52" s="42">
        <v>0</v>
      </c>
      <c r="J52" s="42">
        <v>0</v>
      </c>
      <c r="K52" s="42">
        <v>0</v>
      </c>
      <c r="L52" s="56">
        <v>0</v>
      </c>
      <c r="M52" s="56">
        <v>0</v>
      </c>
      <c r="N52" s="56">
        <v>0</v>
      </c>
    </row>
    <row r="53" spans="1:14" x14ac:dyDescent="0.35">
      <c r="A53">
        <f>A47+1</f>
        <v>9</v>
      </c>
      <c r="B53" s="1" t="s">
        <v>13</v>
      </c>
      <c r="I53" s="42"/>
      <c r="J53" s="42"/>
      <c r="K53" s="42"/>
    </row>
    <row r="54" spans="1:14" x14ac:dyDescent="0.35">
      <c r="B54" s="2" t="s">
        <v>30</v>
      </c>
      <c r="C54" s="27">
        <v>4</v>
      </c>
      <c r="D54" s="27">
        <v>2</v>
      </c>
      <c r="E54" s="27">
        <v>5</v>
      </c>
      <c r="F54" s="27">
        <v>0</v>
      </c>
      <c r="G54" s="27">
        <v>0</v>
      </c>
      <c r="H54" s="27">
        <v>0</v>
      </c>
      <c r="I54" s="78">
        <v>33</v>
      </c>
      <c r="J54" s="78">
        <v>0</v>
      </c>
      <c r="K54" s="78">
        <v>0</v>
      </c>
      <c r="L54" s="78">
        <v>0</v>
      </c>
      <c r="M54" s="78">
        <v>0</v>
      </c>
      <c r="N54" s="78">
        <v>0</v>
      </c>
    </row>
    <row r="55" spans="1:14" x14ac:dyDescent="0.35">
      <c r="B55" s="2" t="s">
        <v>31</v>
      </c>
      <c r="C55" s="27">
        <v>1</v>
      </c>
      <c r="D55" s="27">
        <v>0</v>
      </c>
      <c r="E55" s="27">
        <v>1</v>
      </c>
      <c r="F55" s="27">
        <v>0</v>
      </c>
      <c r="G55" s="27">
        <v>0</v>
      </c>
      <c r="H55" s="27">
        <v>0</v>
      </c>
      <c r="I55" s="78"/>
      <c r="J55" s="78"/>
      <c r="K55" s="78"/>
      <c r="L55" s="78"/>
      <c r="M55" s="78"/>
      <c r="N55" s="78"/>
    </row>
    <row r="56" spans="1:14" x14ac:dyDescent="0.35">
      <c r="B56" s="2" t="s">
        <v>32</v>
      </c>
      <c r="C56" s="27">
        <v>0</v>
      </c>
      <c r="D56" s="27">
        <v>0</v>
      </c>
      <c r="E56" s="27">
        <v>0</v>
      </c>
      <c r="F56" s="27">
        <v>0</v>
      </c>
      <c r="G56" s="27">
        <v>0</v>
      </c>
      <c r="H56" s="27">
        <v>0</v>
      </c>
      <c r="I56" s="78"/>
      <c r="J56" s="78"/>
      <c r="K56" s="78"/>
      <c r="L56" s="78"/>
      <c r="M56" s="78"/>
      <c r="N56" s="78"/>
    </row>
    <row r="57" spans="1:14" x14ac:dyDescent="0.35">
      <c r="B57" s="2" t="s">
        <v>33</v>
      </c>
      <c r="C57" s="27">
        <v>0</v>
      </c>
      <c r="D57" s="27">
        <v>0</v>
      </c>
      <c r="E57" s="27">
        <v>0</v>
      </c>
      <c r="F57" s="27">
        <v>0</v>
      </c>
      <c r="G57" s="27">
        <v>0</v>
      </c>
      <c r="H57" s="27">
        <v>0</v>
      </c>
      <c r="I57" s="78"/>
      <c r="J57" s="78"/>
      <c r="K57" s="78"/>
      <c r="L57" s="78"/>
      <c r="M57" s="78"/>
      <c r="N57" s="78"/>
    </row>
    <row r="58" spans="1:14" x14ac:dyDescent="0.35">
      <c r="B58" s="2" t="s">
        <v>34</v>
      </c>
      <c r="C58" s="27">
        <v>0</v>
      </c>
      <c r="D58" s="27">
        <v>0</v>
      </c>
      <c r="E58" s="27">
        <v>0</v>
      </c>
      <c r="F58" s="27">
        <v>0</v>
      </c>
      <c r="G58" s="27">
        <v>0</v>
      </c>
      <c r="H58" s="27">
        <v>0</v>
      </c>
      <c r="I58" s="78"/>
      <c r="J58" s="78"/>
      <c r="K58" s="78"/>
      <c r="L58" s="78"/>
      <c r="M58" s="78"/>
      <c r="N58" s="78"/>
    </row>
    <row r="59" spans="1:14" ht="16.5" x14ac:dyDescent="0.35">
      <c r="A59">
        <f>A53+1</f>
        <v>10</v>
      </c>
      <c r="B59" s="1" t="s">
        <v>83</v>
      </c>
      <c r="I59" s="42"/>
      <c r="J59" s="42"/>
      <c r="K59" s="42"/>
    </row>
    <row r="60" spans="1:14" x14ac:dyDescent="0.35">
      <c r="B60" s="2" t="s">
        <v>66</v>
      </c>
      <c r="C60" s="30">
        <v>153</v>
      </c>
      <c r="D60" s="30">
        <v>68</v>
      </c>
      <c r="E60" s="30">
        <v>117</v>
      </c>
      <c r="F60" s="30">
        <v>24</v>
      </c>
      <c r="G60" s="28">
        <v>93</v>
      </c>
      <c r="H60" s="28">
        <v>138</v>
      </c>
      <c r="I60">
        <v>28</v>
      </c>
      <c r="J60">
        <v>39</v>
      </c>
      <c r="K60">
        <v>154</v>
      </c>
      <c r="L60">
        <v>46</v>
      </c>
      <c r="M60">
        <v>21</v>
      </c>
      <c r="N60">
        <v>15</v>
      </c>
    </row>
    <row r="61" spans="1:14" ht="16.5" x14ac:dyDescent="0.35">
      <c r="A61">
        <f>A59+1</f>
        <v>11</v>
      </c>
      <c r="B61" s="6" t="s">
        <v>84</v>
      </c>
      <c r="E61" s="4"/>
      <c r="I61" s="42"/>
      <c r="J61" s="42"/>
      <c r="K61" s="42"/>
    </row>
    <row r="62" spans="1:14" x14ac:dyDescent="0.35">
      <c r="B62" s="2" t="s">
        <v>66</v>
      </c>
      <c r="C62" s="28" t="s">
        <v>55</v>
      </c>
      <c r="D62" s="28" t="s">
        <v>55</v>
      </c>
      <c r="E62" s="28" t="s">
        <v>55</v>
      </c>
      <c r="F62" s="28" t="s">
        <v>55</v>
      </c>
      <c r="G62" s="28" t="s">
        <v>55</v>
      </c>
      <c r="H62" s="28" t="s">
        <v>55</v>
      </c>
      <c r="I62" s="28" t="s">
        <v>55</v>
      </c>
      <c r="J62" s="28" t="s">
        <v>55</v>
      </c>
      <c r="K62" s="28" t="s">
        <v>55</v>
      </c>
      <c r="L62" s="62" t="s">
        <v>55</v>
      </c>
      <c r="M62" s="62" t="s">
        <v>55</v>
      </c>
      <c r="N62" s="62" t="s">
        <v>55</v>
      </c>
    </row>
    <row r="63" spans="1:14" x14ac:dyDescent="0.35">
      <c r="A63">
        <f>A61+1</f>
        <v>12</v>
      </c>
      <c r="B63" s="1" t="s">
        <v>14</v>
      </c>
      <c r="I63" s="42"/>
      <c r="J63" s="42"/>
      <c r="K63" s="42"/>
    </row>
    <row r="64" spans="1:14" x14ac:dyDescent="0.35">
      <c r="B64" s="2" t="s">
        <v>30</v>
      </c>
      <c r="C64" s="27">
        <v>1249</v>
      </c>
      <c r="D64" s="27">
        <v>1134</v>
      </c>
      <c r="E64" s="27">
        <v>1132</v>
      </c>
      <c r="F64" s="27">
        <v>1220</v>
      </c>
      <c r="G64" s="31">
        <v>1295</v>
      </c>
      <c r="H64" s="31">
        <v>1302</v>
      </c>
      <c r="I64" s="27">
        <v>1287</v>
      </c>
      <c r="J64" s="27">
        <v>1276</v>
      </c>
      <c r="K64" s="27">
        <v>1265</v>
      </c>
      <c r="L64" s="61">
        <v>1260</v>
      </c>
      <c r="M64" s="61">
        <v>1247</v>
      </c>
      <c r="N64" s="61">
        <v>1231</v>
      </c>
    </row>
    <row r="65" spans="1:14" x14ac:dyDescent="0.35">
      <c r="B65" s="2" t="s">
        <v>31</v>
      </c>
      <c r="C65" s="27">
        <v>9284</v>
      </c>
      <c r="D65" s="27">
        <v>9191</v>
      </c>
      <c r="E65" s="27">
        <v>9378</v>
      </c>
      <c r="F65" s="27">
        <v>8452</v>
      </c>
      <c r="G65" s="27">
        <v>8387</v>
      </c>
      <c r="H65" s="27">
        <v>8387</v>
      </c>
      <c r="I65" s="27">
        <v>9825</v>
      </c>
      <c r="J65" s="27">
        <v>9726</v>
      </c>
      <c r="K65" s="27">
        <v>9277</v>
      </c>
      <c r="L65" s="61">
        <v>9565</v>
      </c>
      <c r="M65" s="61">
        <v>9418</v>
      </c>
      <c r="N65" s="61">
        <v>8661</v>
      </c>
    </row>
    <row r="66" spans="1:14" x14ac:dyDescent="0.35">
      <c r="B66" s="2" t="s">
        <v>32</v>
      </c>
      <c r="C66" s="27">
        <v>0</v>
      </c>
      <c r="D66" s="27">
        <v>0</v>
      </c>
      <c r="E66" s="27">
        <v>0</v>
      </c>
      <c r="F66" s="27">
        <v>0</v>
      </c>
      <c r="G66" s="27">
        <v>0</v>
      </c>
      <c r="H66" s="61">
        <v>0</v>
      </c>
      <c r="I66" s="61">
        <v>0</v>
      </c>
      <c r="J66" s="61">
        <v>0</v>
      </c>
      <c r="K66" s="61">
        <v>0</v>
      </c>
      <c r="L66" s="61">
        <v>0</v>
      </c>
      <c r="M66" s="61">
        <v>0</v>
      </c>
      <c r="N66" s="61">
        <v>0</v>
      </c>
    </row>
    <row r="67" spans="1:14" x14ac:dyDescent="0.35">
      <c r="B67" s="2" t="s">
        <v>33</v>
      </c>
      <c r="C67" s="27">
        <v>0</v>
      </c>
      <c r="D67" s="27">
        <v>0</v>
      </c>
      <c r="E67" s="27">
        <v>0</v>
      </c>
      <c r="F67" s="27">
        <v>0</v>
      </c>
      <c r="G67" s="27">
        <v>0</v>
      </c>
      <c r="H67" s="27">
        <v>0</v>
      </c>
      <c r="I67" s="27">
        <v>0</v>
      </c>
      <c r="J67" s="27">
        <v>0</v>
      </c>
      <c r="K67" s="27">
        <v>0</v>
      </c>
      <c r="L67" s="61">
        <v>0</v>
      </c>
      <c r="M67" s="61">
        <v>0</v>
      </c>
      <c r="N67" s="61">
        <v>0</v>
      </c>
    </row>
    <row r="68" spans="1:14" x14ac:dyDescent="0.35">
      <c r="B68" s="2" t="s">
        <v>34</v>
      </c>
      <c r="C68" s="27">
        <v>0</v>
      </c>
      <c r="D68" s="27">
        <v>0</v>
      </c>
      <c r="E68" s="27">
        <v>0</v>
      </c>
      <c r="F68" s="27">
        <v>0</v>
      </c>
      <c r="G68" s="27">
        <v>0</v>
      </c>
      <c r="H68" s="27">
        <v>0</v>
      </c>
      <c r="I68" s="27">
        <v>0</v>
      </c>
      <c r="J68" s="27">
        <v>0</v>
      </c>
      <c r="K68" s="27">
        <v>0</v>
      </c>
      <c r="L68" s="61">
        <v>0</v>
      </c>
      <c r="M68" s="61">
        <v>0</v>
      </c>
      <c r="N68" s="61">
        <v>0</v>
      </c>
    </row>
    <row r="69" spans="1:14" x14ac:dyDescent="0.35">
      <c r="A69">
        <f>A63+1</f>
        <v>13</v>
      </c>
      <c r="B69" s="1" t="s">
        <v>15</v>
      </c>
      <c r="I69" s="42"/>
      <c r="J69" s="42"/>
      <c r="K69" s="42"/>
      <c r="L69" s="63"/>
      <c r="M69" s="63"/>
      <c r="N69" s="63"/>
    </row>
    <row r="70" spans="1:14" x14ac:dyDescent="0.35">
      <c r="B70" s="2" t="s">
        <v>30</v>
      </c>
      <c r="C70" s="27">
        <v>0</v>
      </c>
      <c r="D70" s="27">
        <v>115</v>
      </c>
      <c r="E70" s="27">
        <v>2</v>
      </c>
      <c r="F70" s="27">
        <v>0</v>
      </c>
      <c r="G70" s="27">
        <v>0</v>
      </c>
      <c r="H70" s="27">
        <v>0</v>
      </c>
      <c r="I70" s="27">
        <v>0</v>
      </c>
      <c r="J70" s="27">
        <v>0</v>
      </c>
      <c r="K70" s="27">
        <v>0</v>
      </c>
      <c r="L70" s="61">
        <v>0</v>
      </c>
      <c r="M70" s="61">
        <v>0</v>
      </c>
      <c r="N70" s="61">
        <v>0</v>
      </c>
    </row>
    <row r="71" spans="1:14" x14ac:dyDescent="0.35">
      <c r="B71" s="2" t="s">
        <v>31</v>
      </c>
      <c r="C71" s="27">
        <v>0</v>
      </c>
      <c r="D71" s="27">
        <v>93</v>
      </c>
      <c r="E71" s="27">
        <v>0</v>
      </c>
      <c r="F71" s="27">
        <v>926</v>
      </c>
      <c r="G71" s="27">
        <v>0</v>
      </c>
      <c r="H71" s="27">
        <v>0</v>
      </c>
      <c r="I71" s="27">
        <v>0</v>
      </c>
      <c r="J71" s="27">
        <v>0</v>
      </c>
      <c r="K71" s="27">
        <v>0</v>
      </c>
      <c r="L71" s="61">
        <v>0</v>
      </c>
      <c r="M71" s="61">
        <v>0</v>
      </c>
      <c r="N71" s="61">
        <v>0</v>
      </c>
    </row>
    <row r="72" spans="1:14" x14ac:dyDescent="0.35">
      <c r="B72" s="2" t="s">
        <v>32</v>
      </c>
      <c r="C72" s="27">
        <v>0</v>
      </c>
      <c r="D72" s="27">
        <v>0</v>
      </c>
      <c r="E72" s="27">
        <v>0</v>
      </c>
      <c r="F72" s="27">
        <v>0</v>
      </c>
      <c r="G72" s="27">
        <v>0</v>
      </c>
      <c r="H72" s="27">
        <v>0</v>
      </c>
      <c r="I72" s="27">
        <v>0</v>
      </c>
      <c r="J72" s="27">
        <v>0</v>
      </c>
      <c r="K72" s="27">
        <v>0</v>
      </c>
      <c r="L72" s="61">
        <v>0</v>
      </c>
      <c r="M72" s="61">
        <v>0</v>
      </c>
      <c r="N72" s="61">
        <v>0</v>
      </c>
    </row>
    <row r="73" spans="1:14" x14ac:dyDescent="0.35">
      <c r="B73" s="2" t="s">
        <v>33</v>
      </c>
      <c r="C73" s="27">
        <v>0</v>
      </c>
      <c r="D73" s="27">
        <v>0</v>
      </c>
      <c r="E73" s="27">
        <v>0</v>
      </c>
      <c r="F73" s="27">
        <v>0</v>
      </c>
      <c r="G73" s="27">
        <v>0</v>
      </c>
      <c r="H73" s="27">
        <v>0</v>
      </c>
      <c r="I73" s="27">
        <v>0</v>
      </c>
      <c r="J73" s="27">
        <v>0</v>
      </c>
      <c r="K73" s="27">
        <v>0</v>
      </c>
      <c r="L73" s="61">
        <v>0</v>
      </c>
      <c r="M73" s="61">
        <v>0</v>
      </c>
      <c r="N73" s="61">
        <v>0</v>
      </c>
    </row>
    <row r="74" spans="1:14" x14ac:dyDescent="0.35">
      <c r="B74" s="2" t="s">
        <v>34</v>
      </c>
      <c r="C74" s="27">
        <v>0</v>
      </c>
      <c r="D74" s="27">
        <v>0</v>
      </c>
      <c r="E74" s="27">
        <v>0</v>
      </c>
      <c r="F74" s="27">
        <v>0</v>
      </c>
      <c r="G74" s="27">
        <v>0</v>
      </c>
      <c r="H74" s="27">
        <v>0</v>
      </c>
      <c r="I74" s="27">
        <v>0</v>
      </c>
      <c r="J74" s="27">
        <v>0</v>
      </c>
      <c r="K74" s="27">
        <v>0</v>
      </c>
      <c r="L74" s="61">
        <v>0</v>
      </c>
      <c r="M74" s="61">
        <v>0</v>
      </c>
      <c r="N74" s="61">
        <v>0</v>
      </c>
    </row>
    <row r="75" spans="1:14" x14ac:dyDescent="0.35">
      <c r="A75">
        <f>A69+1</f>
        <v>14</v>
      </c>
      <c r="B75" s="1" t="s">
        <v>16</v>
      </c>
      <c r="I75" s="42"/>
      <c r="J75" s="42"/>
      <c r="K75" s="42"/>
    </row>
    <row r="76" spans="1:14" x14ac:dyDescent="0.35">
      <c r="B76" s="2" t="s">
        <v>30</v>
      </c>
      <c r="C76" s="27">
        <v>228</v>
      </c>
      <c r="D76" s="27">
        <v>0</v>
      </c>
      <c r="E76" s="27">
        <v>0</v>
      </c>
      <c r="F76" s="31">
        <v>88</v>
      </c>
      <c r="G76" s="78">
        <v>32</v>
      </c>
      <c r="H76" s="78">
        <v>7</v>
      </c>
      <c r="I76" s="81">
        <v>0</v>
      </c>
      <c r="J76" s="81">
        <v>8</v>
      </c>
      <c r="K76" s="81">
        <v>11</v>
      </c>
      <c r="L76" s="81">
        <v>18</v>
      </c>
      <c r="M76" s="81">
        <v>11</v>
      </c>
      <c r="N76" s="81">
        <v>6</v>
      </c>
    </row>
    <row r="77" spans="1:14" x14ac:dyDescent="0.35">
      <c r="B77" s="2" t="s">
        <v>31</v>
      </c>
      <c r="C77" s="27">
        <v>514</v>
      </c>
      <c r="D77" s="27">
        <v>0</v>
      </c>
      <c r="E77" s="27">
        <v>187</v>
      </c>
      <c r="F77" s="27">
        <v>0</v>
      </c>
      <c r="G77" s="78"/>
      <c r="H77" s="78"/>
      <c r="I77" s="81"/>
      <c r="J77" s="81"/>
      <c r="K77" s="81"/>
      <c r="L77" s="81"/>
      <c r="M77" s="81"/>
      <c r="N77" s="81"/>
    </row>
    <row r="78" spans="1:14" x14ac:dyDescent="0.35">
      <c r="B78" s="2" t="s">
        <v>32</v>
      </c>
      <c r="C78" s="27">
        <v>0</v>
      </c>
      <c r="D78" s="27">
        <v>0</v>
      </c>
      <c r="E78" s="27">
        <v>0</v>
      </c>
      <c r="F78" s="27">
        <v>0</v>
      </c>
      <c r="G78" s="78"/>
      <c r="H78" s="78"/>
      <c r="I78" s="81"/>
      <c r="J78" s="81"/>
      <c r="K78" s="81"/>
      <c r="L78" s="81"/>
      <c r="M78" s="81"/>
      <c r="N78" s="81"/>
    </row>
    <row r="79" spans="1:14" x14ac:dyDescent="0.35">
      <c r="B79" s="2" t="s">
        <v>33</v>
      </c>
      <c r="C79" s="27">
        <v>0</v>
      </c>
      <c r="D79" s="27">
        <v>0</v>
      </c>
      <c r="E79" s="27">
        <v>0</v>
      </c>
      <c r="F79" s="27">
        <v>0</v>
      </c>
      <c r="G79" s="78"/>
      <c r="H79" s="78"/>
      <c r="I79" s="81"/>
      <c r="J79" s="81"/>
      <c r="K79" s="81"/>
      <c r="L79" s="81"/>
      <c r="M79" s="81"/>
      <c r="N79" s="81"/>
    </row>
    <row r="80" spans="1:14" x14ac:dyDescent="0.35">
      <c r="B80" s="2" t="s">
        <v>34</v>
      </c>
      <c r="C80" s="27">
        <v>0</v>
      </c>
      <c r="D80" s="27">
        <v>0</v>
      </c>
      <c r="E80" s="27">
        <v>0</v>
      </c>
      <c r="F80" s="27">
        <v>0</v>
      </c>
      <c r="G80" s="78"/>
      <c r="H80" s="78"/>
      <c r="I80" s="81"/>
      <c r="J80" s="81"/>
      <c r="K80" s="81"/>
      <c r="L80" s="81"/>
      <c r="M80" s="81"/>
      <c r="N80" s="81"/>
    </row>
    <row r="81" spans="1:14" ht="16.5" x14ac:dyDescent="0.35">
      <c r="A81">
        <f>A75+1</f>
        <v>15</v>
      </c>
      <c r="B81" s="1" t="s">
        <v>85</v>
      </c>
      <c r="I81" s="42"/>
      <c r="J81" s="42"/>
      <c r="K81" s="42"/>
    </row>
    <row r="82" spans="1:14" x14ac:dyDescent="0.35">
      <c r="B82" s="2" t="s">
        <v>67</v>
      </c>
      <c r="C82" s="27">
        <v>359</v>
      </c>
      <c r="D82" s="27">
        <v>63</v>
      </c>
      <c r="E82" s="27">
        <v>72</v>
      </c>
      <c r="F82" s="27">
        <v>180</v>
      </c>
      <c r="G82" s="27">
        <v>1</v>
      </c>
      <c r="H82" s="27">
        <v>30</v>
      </c>
      <c r="I82" s="27">
        <v>2</v>
      </c>
      <c r="J82" s="27">
        <v>80</v>
      </c>
      <c r="K82" s="27">
        <v>20</v>
      </c>
      <c r="L82">
        <v>95</v>
      </c>
      <c r="M82">
        <v>0</v>
      </c>
      <c r="N82">
        <v>84</v>
      </c>
    </row>
    <row r="83" spans="1:14" x14ac:dyDescent="0.35">
      <c r="A83">
        <f>A81+1</f>
        <v>16</v>
      </c>
      <c r="B83" s="1" t="s">
        <v>17</v>
      </c>
      <c r="I83" s="42"/>
      <c r="J83" s="42"/>
      <c r="K83" s="42"/>
    </row>
    <row r="84" spans="1:14" x14ac:dyDescent="0.35">
      <c r="B84" s="2" t="s">
        <v>30</v>
      </c>
      <c r="C84" s="27">
        <v>0</v>
      </c>
      <c r="D84" s="27">
        <v>6</v>
      </c>
      <c r="E84" s="27">
        <v>0</v>
      </c>
      <c r="F84" s="27">
        <v>0</v>
      </c>
      <c r="G84" s="27">
        <v>0</v>
      </c>
      <c r="H84" s="27">
        <v>0</v>
      </c>
      <c r="I84" s="27">
        <v>0</v>
      </c>
      <c r="J84" s="27">
        <v>0</v>
      </c>
      <c r="K84" s="27">
        <v>0</v>
      </c>
      <c r="L84" s="61">
        <v>0</v>
      </c>
      <c r="M84" s="61">
        <v>0</v>
      </c>
      <c r="N84" s="61">
        <v>0</v>
      </c>
    </row>
    <row r="85" spans="1:14" x14ac:dyDescent="0.35">
      <c r="B85" s="2" t="s">
        <v>31</v>
      </c>
      <c r="C85" s="27">
        <v>0</v>
      </c>
      <c r="D85" s="27">
        <v>58</v>
      </c>
      <c r="E85" s="27">
        <v>0</v>
      </c>
      <c r="F85" s="27">
        <v>52</v>
      </c>
      <c r="G85" s="27">
        <v>13</v>
      </c>
      <c r="H85" s="27">
        <v>862</v>
      </c>
      <c r="I85" s="27">
        <v>13</v>
      </c>
      <c r="J85" s="27">
        <v>432</v>
      </c>
      <c r="K85" s="27">
        <v>37</v>
      </c>
      <c r="L85">
        <v>33</v>
      </c>
      <c r="M85">
        <v>159</v>
      </c>
      <c r="N85">
        <v>4</v>
      </c>
    </row>
    <row r="86" spans="1:14" x14ac:dyDescent="0.35">
      <c r="B86" s="2" t="s">
        <v>32</v>
      </c>
      <c r="C86" s="27">
        <v>0</v>
      </c>
      <c r="D86" s="27">
        <v>0</v>
      </c>
      <c r="E86" s="27">
        <v>0</v>
      </c>
      <c r="F86" s="27">
        <v>0</v>
      </c>
      <c r="G86" s="27">
        <v>0</v>
      </c>
      <c r="H86" s="27">
        <v>0</v>
      </c>
      <c r="I86" s="27">
        <v>0</v>
      </c>
      <c r="J86" s="27">
        <v>0</v>
      </c>
      <c r="K86" s="27">
        <v>0</v>
      </c>
      <c r="L86" s="61">
        <v>0</v>
      </c>
      <c r="M86" s="61">
        <v>0</v>
      </c>
      <c r="N86" s="61">
        <v>0</v>
      </c>
    </row>
    <row r="87" spans="1:14" x14ac:dyDescent="0.35">
      <c r="B87" s="2" t="s">
        <v>33</v>
      </c>
      <c r="C87" s="27">
        <v>0</v>
      </c>
      <c r="D87" s="27">
        <v>0</v>
      </c>
      <c r="E87" s="27">
        <v>0</v>
      </c>
      <c r="F87" s="27">
        <v>0</v>
      </c>
      <c r="G87" s="27">
        <v>0</v>
      </c>
      <c r="H87" s="27">
        <v>0</v>
      </c>
      <c r="I87" s="27">
        <v>0</v>
      </c>
      <c r="J87" s="27">
        <v>0</v>
      </c>
      <c r="K87" s="27">
        <v>0</v>
      </c>
      <c r="L87" s="61">
        <v>0</v>
      </c>
      <c r="M87" s="61">
        <v>0</v>
      </c>
      <c r="N87" s="61">
        <v>0</v>
      </c>
    </row>
    <row r="88" spans="1:14" x14ac:dyDescent="0.35">
      <c r="B88" s="2" t="s">
        <v>34</v>
      </c>
      <c r="C88" s="27">
        <v>0</v>
      </c>
      <c r="D88" s="27">
        <v>0</v>
      </c>
      <c r="E88" s="27">
        <v>0</v>
      </c>
      <c r="F88" s="27">
        <v>0</v>
      </c>
      <c r="G88" s="27">
        <v>0</v>
      </c>
      <c r="H88" s="27">
        <v>0</v>
      </c>
      <c r="I88" s="27">
        <v>0</v>
      </c>
      <c r="J88" s="27">
        <v>0</v>
      </c>
      <c r="K88" s="27">
        <v>0</v>
      </c>
      <c r="L88" s="61">
        <v>0</v>
      </c>
      <c r="M88" s="61">
        <v>0</v>
      </c>
      <c r="N88" s="61">
        <v>0</v>
      </c>
    </row>
    <row r="89" spans="1:14" ht="16.5" x14ac:dyDescent="0.35">
      <c r="A89">
        <f>A83+1</f>
        <v>17</v>
      </c>
      <c r="B89" s="6" t="s">
        <v>86</v>
      </c>
      <c r="E89" s="4"/>
      <c r="I89" s="42"/>
      <c r="J89" s="42"/>
      <c r="K89" s="42"/>
    </row>
    <row r="90" spans="1:14" x14ac:dyDescent="0.35">
      <c r="B90" s="2" t="s">
        <v>66</v>
      </c>
      <c r="C90" s="28" t="s">
        <v>55</v>
      </c>
      <c r="D90" s="28" t="s">
        <v>55</v>
      </c>
      <c r="E90" s="28" t="s">
        <v>55</v>
      </c>
      <c r="F90" s="28" t="s">
        <v>55</v>
      </c>
      <c r="G90" s="28" t="s">
        <v>55</v>
      </c>
      <c r="H90" s="28" t="s">
        <v>55</v>
      </c>
      <c r="I90" s="28" t="s">
        <v>55</v>
      </c>
      <c r="J90" s="28" t="s">
        <v>55</v>
      </c>
      <c r="K90" s="28" t="s">
        <v>55</v>
      </c>
      <c r="L90" s="62" t="s">
        <v>55</v>
      </c>
      <c r="M90" s="62" t="s">
        <v>55</v>
      </c>
      <c r="N90" s="62" t="s">
        <v>55</v>
      </c>
    </row>
    <row r="91" spans="1:14" x14ac:dyDescent="0.35">
      <c r="A91">
        <f>A89+1</f>
        <v>18</v>
      </c>
      <c r="B91" s="1" t="s">
        <v>18</v>
      </c>
      <c r="I91" s="42"/>
      <c r="J91" s="42"/>
      <c r="K91" s="42"/>
    </row>
    <row r="92" spans="1:14" x14ac:dyDescent="0.35">
      <c r="B92" s="2" t="s">
        <v>30</v>
      </c>
      <c r="C92" s="27">
        <v>376</v>
      </c>
      <c r="D92" s="27">
        <v>6</v>
      </c>
      <c r="E92" s="27">
        <v>2</v>
      </c>
      <c r="F92" s="27">
        <v>188</v>
      </c>
      <c r="G92" s="27">
        <v>1</v>
      </c>
      <c r="H92" s="27">
        <v>4</v>
      </c>
      <c r="I92" s="27">
        <v>17</v>
      </c>
      <c r="J92" s="27">
        <v>84</v>
      </c>
      <c r="K92" s="27">
        <v>56</v>
      </c>
      <c r="L92" s="61">
        <v>374</v>
      </c>
      <c r="M92" s="61">
        <v>281</v>
      </c>
      <c r="N92" s="61">
        <v>89</v>
      </c>
    </row>
    <row r="93" spans="1:14" x14ac:dyDescent="0.35">
      <c r="B93" s="2" t="s">
        <v>31</v>
      </c>
      <c r="I93" s="42"/>
      <c r="J93" s="42"/>
      <c r="K93" s="42"/>
    </row>
    <row r="94" spans="1:14" x14ac:dyDescent="0.35">
      <c r="B94" s="2" t="s">
        <v>32</v>
      </c>
      <c r="I94" s="42"/>
      <c r="J94" s="42"/>
      <c r="K94" s="42"/>
    </row>
    <row r="95" spans="1:14" x14ac:dyDescent="0.35">
      <c r="B95" s="2" t="s">
        <v>33</v>
      </c>
      <c r="I95" s="42"/>
      <c r="J95" s="42"/>
      <c r="K95" s="42"/>
    </row>
    <row r="96" spans="1:14" x14ac:dyDescent="0.35">
      <c r="B96" s="2" t="s">
        <v>34</v>
      </c>
      <c r="I96" s="42"/>
      <c r="J96" s="42"/>
      <c r="K96" s="42"/>
    </row>
    <row r="97" spans="1:14" x14ac:dyDescent="0.35">
      <c r="A97">
        <f>A91+1</f>
        <v>19</v>
      </c>
      <c r="B97" s="1" t="s">
        <v>19</v>
      </c>
      <c r="C97" s="27">
        <v>276</v>
      </c>
      <c r="D97" s="27">
        <v>293</v>
      </c>
      <c r="E97" s="31">
        <v>93</v>
      </c>
      <c r="F97" s="31">
        <v>156</v>
      </c>
      <c r="G97" s="31">
        <v>32</v>
      </c>
      <c r="H97" s="31">
        <v>217</v>
      </c>
      <c r="I97" s="61">
        <v>1477</v>
      </c>
      <c r="J97" s="61">
        <v>72</v>
      </c>
      <c r="K97" s="61">
        <v>31</v>
      </c>
      <c r="L97" s="61">
        <v>485</v>
      </c>
      <c r="M97" s="61">
        <v>22</v>
      </c>
      <c r="N97" s="61">
        <v>29</v>
      </c>
    </row>
    <row r="98" spans="1:14" x14ac:dyDescent="0.35">
      <c r="A98">
        <f>A97+1</f>
        <v>20</v>
      </c>
      <c r="B98" s="1" t="s">
        <v>20</v>
      </c>
      <c r="C98" s="27">
        <v>193</v>
      </c>
      <c r="D98" s="27">
        <v>140</v>
      </c>
      <c r="E98" s="31">
        <v>104</v>
      </c>
      <c r="F98" s="31">
        <v>132</v>
      </c>
      <c r="G98" s="31">
        <v>24</v>
      </c>
      <c r="H98" s="31">
        <v>1727</v>
      </c>
      <c r="I98" s="61">
        <v>273</v>
      </c>
      <c r="J98" s="61">
        <v>55</v>
      </c>
      <c r="K98" s="61">
        <f>(J10+K97)-K10</f>
        <v>29</v>
      </c>
      <c r="L98" s="61">
        <v>197</v>
      </c>
      <c r="M98" s="61">
        <v>169</v>
      </c>
      <c r="N98" s="61">
        <v>786</v>
      </c>
    </row>
    <row r="99" spans="1:14" x14ac:dyDescent="0.35">
      <c r="A99">
        <f t="shared" ref="A99" si="4">A98+1</f>
        <v>21</v>
      </c>
      <c r="B99" s="1" t="s">
        <v>21</v>
      </c>
      <c r="I99" s="42"/>
      <c r="J99" s="42"/>
      <c r="K99" s="42"/>
    </row>
    <row r="100" spans="1:14" x14ac:dyDescent="0.35">
      <c r="B100" s="2" t="s">
        <v>30</v>
      </c>
      <c r="C100" s="27">
        <v>0</v>
      </c>
      <c r="D100" s="27">
        <v>0</v>
      </c>
      <c r="E100" s="27">
        <v>0</v>
      </c>
      <c r="F100" s="27">
        <v>0</v>
      </c>
      <c r="G100" s="27">
        <v>0</v>
      </c>
      <c r="H100" s="27">
        <v>0</v>
      </c>
      <c r="I100" s="27">
        <v>0</v>
      </c>
      <c r="J100" s="27">
        <v>0</v>
      </c>
      <c r="K100" s="27">
        <v>0</v>
      </c>
      <c r="L100" s="61">
        <v>0</v>
      </c>
      <c r="M100" s="61">
        <v>0</v>
      </c>
      <c r="N100" s="61">
        <v>0</v>
      </c>
    </row>
    <row r="101" spans="1:14" x14ac:dyDescent="0.35">
      <c r="B101" s="2" t="s">
        <v>31</v>
      </c>
      <c r="C101" s="27">
        <v>0</v>
      </c>
      <c r="D101" s="27">
        <v>0</v>
      </c>
      <c r="E101" s="27">
        <v>0</v>
      </c>
      <c r="F101" s="27">
        <v>0</v>
      </c>
      <c r="G101" s="27">
        <v>0</v>
      </c>
      <c r="H101" s="27">
        <v>0</v>
      </c>
      <c r="I101" s="27">
        <v>0</v>
      </c>
      <c r="J101" s="27">
        <v>0</v>
      </c>
      <c r="K101" s="27">
        <v>0</v>
      </c>
      <c r="L101" s="61">
        <v>0</v>
      </c>
      <c r="M101" s="61">
        <v>0</v>
      </c>
      <c r="N101" s="61">
        <v>0</v>
      </c>
    </row>
    <row r="102" spans="1:14" x14ac:dyDescent="0.35">
      <c r="B102" s="2" t="s">
        <v>32</v>
      </c>
      <c r="C102" s="27">
        <v>8</v>
      </c>
      <c r="D102" s="27">
        <v>11</v>
      </c>
      <c r="E102" s="27">
        <v>11</v>
      </c>
      <c r="F102" s="27">
        <v>5</v>
      </c>
      <c r="G102" s="27">
        <v>0</v>
      </c>
      <c r="H102" s="27">
        <v>0</v>
      </c>
      <c r="I102" s="27">
        <v>0</v>
      </c>
      <c r="J102" s="27">
        <v>0</v>
      </c>
      <c r="K102" s="27">
        <v>0</v>
      </c>
      <c r="L102" s="61">
        <v>0</v>
      </c>
      <c r="M102" s="61">
        <v>0</v>
      </c>
      <c r="N102" s="61">
        <v>0</v>
      </c>
    </row>
    <row r="103" spans="1:14" x14ac:dyDescent="0.35">
      <c r="B103" s="2" t="s">
        <v>33</v>
      </c>
      <c r="C103" s="27">
        <v>0</v>
      </c>
      <c r="D103" s="27">
        <v>0</v>
      </c>
      <c r="E103" s="27">
        <v>2</v>
      </c>
      <c r="F103" s="27">
        <v>0</v>
      </c>
      <c r="G103" s="27">
        <v>0</v>
      </c>
      <c r="H103" s="27">
        <v>0</v>
      </c>
      <c r="I103" s="27">
        <v>0</v>
      </c>
      <c r="J103" s="27">
        <v>0</v>
      </c>
      <c r="K103" s="27">
        <v>0</v>
      </c>
      <c r="L103" s="61">
        <v>0</v>
      </c>
      <c r="M103" s="61">
        <v>0</v>
      </c>
      <c r="N103" s="61">
        <v>0</v>
      </c>
    </row>
    <row r="104" spans="1:14" x14ac:dyDescent="0.35">
      <c r="B104" s="2" t="s">
        <v>34</v>
      </c>
      <c r="C104" s="27">
        <v>1</v>
      </c>
      <c r="D104" s="27">
        <v>0</v>
      </c>
      <c r="E104" s="27">
        <v>0</v>
      </c>
      <c r="F104" s="27">
        <v>0</v>
      </c>
      <c r="G104" s="27">
        <v>0</v>
      </c>
      <c r="H104" s="27">
        <v>0</v>
      </c>
      <c r="I104" s="27">
        <v>0</v>
      </c>
      <c r="J104" s="27">
        <v>0</v>
      </c>
      <c r="K104" s="27">
        <v>0</v>
      </c>
      <c r="L104" s="61">
        <v>0</v>
      </c>
      <c r="M104" s="61">
        <v>0</v>
      </c>
      <c r="N104" s="61">
        <v>0</v>
      </c>
    </row>
    <row r="105" spans="1:14" x14ac:dyDescent="0.35">
      <c r="A105">
        <f>A99+1</f>
        <v>22</v>
      </c>
      <c r="B105" s="1" t="s">
        <v>22</v>
      </c>
      <c r="I105" s="42"/>
      <c r="J105" s="42"/>
      <c r="K105" s="42"/>
    </row>
    <row r="106" spans="1:14" x14ac:dyDescent="0.35">
      <c r="B106" s="2" t="s">
        <v>30</v>
      </c>
      <c r="C106" s="27">
        <v>0</v>
      </c>
      <c r="D106" s="27">
        <v>0</v>
      </c>
      <c r="E106" s="27">
        <v>0</v>
      </c>
      <c r="F106" s="27">
        <v>0</v>
      </c>
      <c r="G106" s="27">
        <v>0</v>
      </c>
      <c r="H106" s="27">
        <v>0</v>
      </c>
      <c r="I106" s="27">
        <v>0</v>
      </c>
      <c r="J106" s="27">
        <v>0</v>
      </c>
      <c r="K106" s="27">
        <v>0</v>
      </c>
      <c r="L106" s="61">
        <v>0</v>
      </c>
      <c r="M106" s="61">
        <v>0</v>
      </c>
      <c r="N106" s="61">
        <v>0</v>
      </c>
    </row>
    <row r="107" spans="1:14" x14ac:dyDescent="0.35">
      <c r="B107" s="2" t="s">
        <v>31</v>
      </c>
      <c r="C107" s="27">
        <v>0</v>
      </c>
      <c r="D107" s="27">
        <v>0</v>
      </c>
      <c r="E107" s="27">
        <v>0</v>
      </c>
      <c r="F107" s="27">
        <v>0</v>
      </c>
      <c r="G107" s="27">
        <v>0</v>
      </c>
      <c r="H107" s="27">
        <v>0</v>
      </c>
      <c r="I107" s="27">
        <v>0</v>
      </c>
      <c r="J107" s="27">
        <v>0</v>
      </c>
      <c r="K107" s="27">
        <v>0</v>
      </c>
      <c r="L107" s="61">
        <v>0</v>
      </c>
      <c r="M107" s="61">
        <v>0</v>
      </c>
      <c r="N107" s="61">
        <v>0</v>
      </c>
    </row>
    <row r="108" spans="1:14" x14ac:dyDescent="0.35">
      <c r="B108" s="2" t="s">
        <v>32</v>
      </c>
      <c r="C108" s="27">
        <v>8</v>
      </c>
      <c r="D108" s="27">
        <v>11</v>
      </c>
      <c r="E108" s="27">
        <v>11</v>
      </c>
      <c r="F108" s="27">
        <v>5</v>
      </c>
      <c r="G108" s="27">
        <v>0</v>
      </c>
      <c r="H108" s="27">
        <v>0</v>
      </c>
      <c r="I108">
        <v>4</v>
      </c>
      <c r="J108">
        <v>2</v>
      </c>
      <c r="K108">
        <v>2</v>
      </c>
      <c r="L108">
        <v>2</v>
      </c>
      <c r="M108">
        <v>22</v>
      </c>
      <c r="N108">
        <v>1</v>
      </c>
    </row>
    <row r="109" spans="1:14" x14ac:dyDescent="0.35">
      <c r="B109" s="2" t="s">
        <v>33</v>
      </c>
      <c r="C109" s="27">
        <v>0</v>
      </c>
      <c r="D109" s="27">
        <v>0</v>
      </c>
      <c r="E109" s="27">
        <v>2</v>
      </c>
      <c r="F109" s="27">
        <v>0</v>
      </c>
      <c r="G109" s="27">
        <v>0</v>
      </c>
      <c r="H109" s="27">
        <v>0</v>
      </c>
      <c r="I109" s="27">
        <v>0</v>
      </c>
      <c r="J109" s="27">
        <v>0</v>
      </c>
      <c r="K109" s="27">
        <v>0</v>
      </c>
      <c r="L109" s="61">
        <v>0</v>
      </c>
      <c r="M109" s="61">
        <v>0</v>
      </c>
      <c r="N109" s="61">
        <v>0</v>
      </c>
    </row>
    <row r="110" spans="1:14" x14ac:dyDescent="0.35">
      <c r="B110" s="2" t="s">
        <v>34</v>
      </c>
      <c r="C110" s="27">
        <v>1</v>
      </c>
      <c r="D110" s="27">
        <v>0</v>
      </c>
      <c r="E110" s="27">
        <v>0</v>
      </c>
      <c r="F110" s="27">
        <v>0</v>
      </c>
      <c r="G110" s="27">
        <v>0</v>
      </c>
      <c r="H110" s="27">
        <v>0</v>
      </c>
      <c r="I110" s="27">
        <v>0</v>
      </c>
      <c r="J110" s="27">
        <v>0</v>
      </c>
      <c r="K110" s="27">
        <v>0</v>
      </c>
      <c r="L110" s="61">
        <v>0</v>
      </c>
      <c r="M110" s="61">
        <v>0</v>
      </c>
      <c r="N110" s="61">
        <v>0</v>
      </c>
    </row>
    <row r="111" spans="1:14" x14ac:dyDescent="0.35">
      <c r="A111">
        <f>A105+1</f>
        <v>23</v>
      </c>
      <c r="B111" s="1" t="s">
        <v>24</v>
      </c>
      <c r="I111" s="42"/>
      <c r="J111" s="42"/>
      <c r="K111" s="42"/>
      <c r="L111" s="63"/>
      <c r="M111" s="63"/>
      <c r="N111" s="63"/>
    </row>
    <row r="112" spans="1:14" x14ac:dyDescent="0.35">
      <c r="B112" s="2" t="s">
        <v>30</v>
      </c>
      <c r="C112" s="27">
        <v>0</v>
      </c>
      <c r="D112" s="27">
        <v>0</v>
      </c>
      <c r="E112" s="27">
        <v>0</v>
      </c>
      <c r="F112" s="27">
        <v>0</v>
      </c>
      <c r="G112" s="27">
        <v>0</v>
      </c>
      <c r="H112" s="27">
        <v>0</v>
      </c>
      <c r="I112" s="27">
        <v>0</v>
      </c>
      <c r="J112" s="27">
        <v>0</v>
      </c>
      <c r="K112" s="27">
        <v>0</v>
      </c>
      <c r="L112" s="61">
        <v>0</v>
      </c>
      <c r="M112" s="61">
        <v>0</v>
      </c>
      <c r="N112" s="61">
        <v>0</v>
      </c>
    </row>
    <row r="113" spans="1:14" x14ac:dyDescent="0.35">
      <c r="B113" s="2" t="s">
        <v>31</v>
      </c>
      <c r="C113" s="27">
        <v>0</v>
      </c>
      <c r="D113" s="27">
        <v>0</v>
      </c>
      <c r="E113" s="27">
        <v>0</v>
      </c>
      <c r="F113" s="27">
        <v>0</v>
      </c>
      <c r="G113" s="27">
        <v>0</v>
      </c>
      <c r="H113" s="27">
        <v>0</v>
      </c>
      <c r="I113" s="27">
        <v>0</v>
      </c>
      <c r="J113" s="27">
        <v>0</v>
      </c>
      <c r="K113" s="27">
        <v>0</v>
      </c>
      <c r="L113" s="61">
        <v>0</v>
      </c>
      <c r="M113" s="61">
        <v>0</v>
      </c>
      <c r="N113" s="61">
        <v>0</v>
      </c>
    </row>
    <row r="114" spans="1:14" x14ac:dyDescent="0.35">
      <c r="B114" s="2" t="s">
        <v>32</v>
      </c>
      <c r="C114" s="27">
        <v>0</v>
      </c>
      <c r="D114" s="27">
        <v>0</v>
      </c>
      <c r="E114" s="27">
        <v>0</v>
      </c>
      <c r="F114" s="27">
        <v>0</v>
      </c>
      <c r="G114" s="27">
        <v>0</v>
      </c>
      <c r="H114" s="27">
        <v>0</v>
      </c>
      <c r="I114" s="27">
        <v>0</v>
      </c>
      <c r="J114" s="27">
        <v>0</v>
      </c>
      <c r="K114" s="27">
        <v>0</v>
      </c>
      <c r="L114" s="61">
        <v>0</v>
      </c>
      <c r="M114" s="61">
        <v>0</v>
      </c>
      <c r="N114" s="61">
        <v>0</v>
      </c>
    </row>
    <row r="115" spans="1:14" x14ac:dyDescent="0.35">
      <c r="B115" s="2" t="s">
        <v>33</v>
      </c>
      <c r="C115" s="27">
        <v>0</v>
      </c>
      <c r="D115" s="27">
        <v>0</v>
      </c>
      <c r="E115" s="27">
        <v>0</v>
      </c>
      <c r="F115" s="27">
        <v>0</v>
      </c>
      <c r="G115" s="27">
        <v>0</v>
      </c>
      <c r="H115" s="27">
        <v>0</v>
      </c>
      <c r="I115" s="27">
        <v>0</v>
      </c>
      <c r="J115" s="27">
        <v>0</v>
      </c>
      <c r="K115" s="27">
        <v>0</v>
      </c>
      <c r="L115" s="61">
        <v>0</v>
      </c>
      <c r="M115" s="61">
        <v>0</v>
      </c>
      <c r="N115" s="61">
        <v>0</v>
      </c>
    </row>
    <row r="116" spans="1:14" x14ac:dyDescent="0.35">
      <c r="B116" s="2" t="s">
        <v>34</v>
      </c>
      <c r="C116" s="27">
        <v>0</v>
      </c>
      <c r="D116" s="27">
        <v>0</v>
      </c>
      <c r="E116" s="27">
        <v>0</v>
      </c>
      <c r="F116" s="27">
        <v>0</v>
      </c>
      <c r="G116" s="27">
        <v>0</v>
      </c>
      <c r="H116" s="27">
        <v>0</v>
      </c>
      <c r="I116" s="27">
        <v>0</v>
      </c>
      <c r="J116" s="27">
        <v>0</v>
      </c>
      <c r="K116" s="27">
        <v>0</v>
      </c>
      <c r="L116" s="61">
        <v>0</v>
      </c>
      <c r="M116" s="61">
        <v>0</v>
      </c>
      <c r="N116" s="61">
        <v>0</v>
      </c>
    </row>
    <row r="117" spans="1:14" x14ac:dyDescent="0.35">
      <c r="A117">
        <f>A111+1</f>
        <v>24</v>
      </c>
      <c r="B117" s="1" t="s">
        <v>23</v>
      </c>
      <c r="I117" s="42"/>
      <c r="J117" s="42"/>
      <c r="K117" s="42"/>
      <c r="L117" s="63"/>
      <c r="M117" s="63"/>
      <c r="N117" s="63"/>
    </row>
    <row r="118" spans="1:14" x14ac:dyDescent="0.35">
      <c r="B118" s="2" t="s">
        <v>30</v>
      </c>
      <c r="C118" s="27">
        <v>0</v>
      </c>
      <c r="D118" s="27">
        <v>0</v>
      </c>
      <c r="E118" s="27">
        <v>0</v>
      </c>
      <c r="F118" s="27">
        <v>0</v>
      </c>
      <c r="G118" s="27">
        <v>0</v>
      </c>
      <c r="H118" s="27">
        <v>0</v>
      </c>
      <c r="I118" s="27">
        <v>0</v>
      </c>
      <c r="J118" s="27">
        <v>0</v>
      </c>
      <c r="K118" s="27">
        <v>0</v>
      </c>
      <c r="L118" s="61">
        <v>0</v>
      </c>
      <c r="M118" s="61">
        <v>0</v>
      </c>
      <c r="N118" s="61">
        <v>0</v>
      </c>
    </row>
    <row r="119" spans="1:14" x14ac:dyDescent="0.35">
      <c r="B119" s="2" t="s">
        <v>31</v>
      </c>
      <c r="C119" s="27">
        <v>0</v>
      </c>
      <c r="D119" s="27">
        <v>0</v>
      </c>
      <c r="E119" s="27">
        <v>0</v>
      </c>
      <c r="F119" s="27">
        <v>0</v>
      </c>
      <c r="G119" s="27">
        <v>0</v>
      </c>
      <c r="H119" s="27">
        <v>0</v>
      </c>
      <c r="I119" s="27">
        <v>0</v>
      </c>
      <c r="J119" s="27">
        <v>0</v>
      </c>
      <c r="K119" s="27">
        <v>0</v>
      </c>
      <c r="L119" s="61">
        <v>0</v>
      </c>
      <c r="M119" s="61">
        <v>0</v>
      </c>
      <c r="N119" s="61">
        <v>0</v>
      </c>
    </row>
    <row r="120" spans="1:14" x14ac:dyDescent="0.35">
      <c r="B120" s="2" t="s">
        <v>32</v>
      </c>
      <c r="C120" s="27">
        <v>0</v>
      </c>
      <c r="D120" s="27">
        <v>0</v>
      </c>
      <c r="E120" s="27">
        <v>0</v>
      </c>
      <c r="F120" s="27">
        <v>0</v>
      </c>
      <c r="G120" s="27">
        <v>0</v>
      </c>
      <c r="H120" s="27">
        <v>0</v>
      </c>
      <c r="I120" s="27">
        <v>0</v>
      </c>
      <c r="J120" s="27">
        <v>0</v>
      </c>
      <c r="K120" s="27">
        <v>0</v>
      </c>
      <c r="L120" s="61">
        <v>0</v>
      </c>
      <c r="M120" s="61">
        <v>0</v>
      </c>
      <c r="N120" s="61">
        <v>0</v>
      </c>
    </row>
    <row r="121" spans="1:14" x14ac:dyDescent="0.35">
      <c r="B121" s="2" t="s">
        <v>33</v>
      </c>
      <c r="C121" s="27">
        <v>0</v>
      </c>
      <c r="D121" s="27">
        <v>0</v>
      </c>
      <c r="E121" s="27">
        <v>0</v>
      </c>
      <c r="F121" s="27">
        <v>0</v>
      </c>
      <c r="G121" s="27">
        <v>0</v>
      </c>
      <c r="H121" s="27">
        <v>0</v>
      </c>
      <c r="I121" s="27">
        <v>0</v>
      </c>
      <c r="J121" s="27">
        <v>0</v>
      </c>
      <c r="K121" s="27">
        <v>0</v>
      </c>
      <c r="L121" s="61">
        <v>0</v>
      </c>
      <c r="M121" s="61">
        <v>0</v>
      </c>
      <c r="N121" s="61">
        <v>0</v>
      </c>
    </row>
    <row r="122" spans="1:14" x14ac:dyDescent="0.35">
      <c r="B122" s="2" t="s">
        <v>34</v>
      </c>
      <c r="C122" s="27">
        <v>0</v>
      </c>
      <c r="D122" s="27">
        <v>0</v>
      </c>
      <c r="E122" s="27">
        <v>0</v>
      </c>
      <c r="F122" s="27">
        <v>0</v>
      </c>
      <c r="G122" s="27">
        <v>0</v>
      </c>
      <c r="H122" s="27">
        <v>0</v>
      </c>
      <c r="I122" s="27">
        <v>0</v>
      </c>
      <c r="J122" s="27">
        <v>0</v>
      </c>
      <c r="K122" s="27">
        <v>0</v>
      </c>
      <c r="L122" s="61">
        <v>0</v>
      </c>
      <c r="M122" s="61">
        <v>0</v>
      </c>
      <c r="N122" s="61">
        <v>0</v>
      </c>
    </row>
    <row r="123" spans="1:14" x14ac:dyDescent="0.35">
      <c r="I123" s="42"/>
      <c r="J123" s="42"/>
      <c r="K123" s="42"/>
    </row>
    <row r="124" spans="1:14" x14ac:dyDescent="0.35">
      <c r="B124" s="75" t="s">
        <v>1</v>
      </c>
      <c r="C124" s="75"/>
      <c r="D124" s="75"/>
      <c r="E124" s="75"/>
      <c r="F124" s="75"/>
      <c r="G124" s="75"/>
      <c r="H124" s="75"/>
      <c r="I124" s="75"/>
      <c r="J124" s="75"/>
      <c r="K124" s="75"/>
      <c r="L124" s="75"/>
      <c r="M124" s="75"/>
      <c r="N124" s="75"/>
    </row>
    <row r="125" spans="1:14" ht="35.15" customHeight="1" x14ac:dyDescent="0.35">
      <c r="B125" s="77" t="s">
        <v>87</v>
      </c>
      <c r="C125" s="77"/>
      <c r="D125" s="77"/>
      <c r="E125" s="77"/>
      <c r="F125" s="77"/>
      <c r="G125" s="77"/>
      <c r="H125" s="77"/>
      <c r="I125" s="77"/>
      <c r="J125" s="77"/>
      <c r="K125" s="77"/>
      <c r="L125" s="77"/>
      <c r="M125" s="77"/>
      <c r="N125" s="77"/>
    </row>
    <row r="126" spans="1:14" ht="25" customHeight="1" x14ac:dyDescent="0.35">
      <c r="B126" s="76" t="s">
        <v>88</v>
      </c>
      <c r="C126" s="76"/>
      <c r="D126" s="76"/>
      <c r="E126" s="76"/>
      <c r="F126" s="76"/>
      <c r="G126" s="76"/>
      <c r="H126" s="76"/>
      <c r="I126" s="76"/>
      <c r="J126" s="76"/>
      <c r="K126" s="76"/>
      <c r="L126" s="76"/>
      <c r="M126" s="76"/>
      <c r="N126" s="76"/>
    </row>
    <row r="127" spans="1:14" ht="25" customHeight="1" x14ac:dyDescent="0.35">
      <c r="B127" s="76" t="s">
        <v>89</v>
      </c>
      <c r="C127" s="76"/>
      <c r="D127" s="76"/>
      <c r="E127" s="76"/>
      <c r="F127" s="76"/>
      <c r="G127" s="76"/>
      <c r="H127" s="76"/>
      <c r="I127" s="76"/>
      <c r="J127" s="76"/>
      <c r="K127" s="76"/>
      <c r="L127" s="76"/>
      <c r="M127" s="76"/>
      <c r="N127" s="76"/>
    </row>
    <row r="128" spans="1:14" ht="35.15" customHeight="1" x14ac:dyDescent="0.35">
      <c r="B128" s="77" t="s">
        <v>90</v>
      </c>
      <c r="C128" s="77"/>
      <c r="D128" s="77"/>
      <c r="E128" s="77"/>
      <c r="F128" s="77"/>
      <c r="G128" s="77"/>
      <c r="H128" s="77"/>
      <c r="I128" s="77"/>
      <c r="J128" s="77"/>
      <c r="K128" s="77"/>
      <c r="L128" s="77"/>
      <c r="M128" s="77"/>
      <c r="N128" s="77"/>
    </row>
    <row r="129" spans="2:14" ht="35.15" customHeight="1" x14ac:dyDescent="0.35">
      <c r="B129" s="79" t="s">
        <v>91</v>
      </c>
      <c r="C129" s="79"/>
      <c r="D129" s="79"/>
      <c r="E129" s="79"/>
      <c r="F129" s="79"/>
      <c r="G129" s="79"/>
      <c r="H129" s="79"/>
      <c r="I129" s="79"/>
      <c r="J129" s="79"/>
      <c r="K129" s="79"/>
      <c r="L129" s="79"/>
      <c r="M129" s="79"/>
      <c r="N129" s="79"/>
    </row>
    <row r="130" spans="2:14" ht="25" customHeight="1" x14ac:dyDescent="0.35">
      <c r="B130" s="80" t="s">
        <v>92</v>
      </c>
      <c r="C130" s="80"/>
      <c r="D130" s="80"/>
      <c r="E130" s="80"/>
      <c r="F130" s="80"/>
      <c r="G130" s="80"/>
      <c r="H130" s="80"/>
      <c r="I130" s="80"/>
      <c r="J130" s="80"/>
      <c r="K130" s="80"/>
      <c r="L130" s="80"/>
      <c r="M130" s="80"/>
      <c r="N130" s="80"/>
    </row>
    <row r="131" spans="2:14" ht="25" customHeight="1" x14ac:dyDescent="0.35">
      <c r="B131" s="76" t="s">
        <v>93</v>
      </c>
      <c r="C131" s="76"/>
      <c r="D131" s="76"/>
      <c r="E131" s="76"/>
      <c r="F131" s="76"/>
      <c r="G131" s="76"/>
      <c r="H131" s="76"/>
      <c r="I131" s="76"/>
      <c r="J131" s="76"/>
      <c r="K131" s="76"/>
      <c r="L131" s="76"/>
      <c r="M131" s="76"/>
      <c r="N131" s="76"/>
    </row>
    <row r="132" spans="2:14" ht="25" customHeight="1" x14ac:dyDescent="0.35">
      <c r="B132" s="76" t="s">
        <v>94</v>
      </c>
      <c r="C132" s="76"/>
      <c r="D132" s="76"/>
      <c r="E132" s="76"/>
      <c r="F132" s="76"/>
      <c r="G132" s="76"/>
      <c r="H132" s="76"/>
      <c r="I132" s="76"/>
      <c r="J132" s="76"/>
      <c r="K132" s="76"/>
      <c r="L132" s="76"/>
      <c r="M132" s="76"/>
      <c r="N132" s="76"/>
    </row>
    <row r="133" spans="2:14" ht="25" customHeight="1" x14ac:dyDescent="0.35">
      <c r="B133" s="77" t="s">
        <v>95</v>
      </c>
      <c r="C133" s="77"/>
      <c r="D133" s="77"/>
      <c r="E133" s="77"/>
      <c r="F133" s="77"/>
      <c r="G133" s="77"/>
      <c r="H133" s="77"/>
      <c r="I133" s="77"/>
      <c r="J133" s="77"/>
      <c r="K133" s="77"/>
      <c r="L133" s="77"/>
      <c r="M133" s="77"/>
      <c r="N133" s="77"/>
    </row>
    <row r="134" spans="2:14" x14ac:dyDescent="0.35">
      <c r="B134" s="82"/>
      <c r="C134" s="82"/>
      <c r="D134" s="82"/>
      <c r="E134" s="82"/>
      <c r="F134" s="82"/>
      <c r="G134" s="82"/>
      <c r="H134" s="82"/>
      <c r="I134" s="82"/>
      <c r="J134" s="82"/>
      <c r="K134" s="82"/>
    </row>
    <row r="135" spans="2:14" x14ac:dyDescent="0.35">
      <c r="B135" s="82"/>
      <c r="C135" s="82"/>
      <c r="D135" s="82"/>
      <c r="E135" s="82"/>
      <c r="F135" s="82"/>
      <c r="G135" s="82"/>
      <c r="H135" s="82"/>
      <c r="I135" s="82"/>
      <c r="J135" s="82"/>
      <c r="K135" s="82"/>
    </row>
  </sheetData>
  <mergeCells count="46">
    <mergeCell ref="G32:G36"/>
    <mergeCell ref="H32:H36"/>
    <mergeCell ref="G48:G52"/>
    <mergeCell ref="A1:N1"/>
    <mergeCell ref="L32:L33"/>
    <mergeCell ref="L34:L36"/>
    <mergeCell ref="M32:M33"/>
    <mergeCell ref="M34:M36"/>
    <mergeCell ref="N32:N33"/>
    <mergeCell ref="N34:N36"/>
    <mergeCell ref="C2:K2"/>
    <mergeCell ref="C3:K3"/>
    <mergeCell ref="C4:K4"/>
    <mergeCell ref="I32:I33"/>
    <mergeCell ref="J32:J33"/>
    <mergeCell ref="K32:K33"/>
    <mergeCell ref="B134:K134"/>
    <mergeCell ref="B135:K135"/>
    <mergeCell ref="I34:I36"/>
    <mergeCell ref="J34:J36"/>
    <mergeCell ref="K34:K36"/>
    <mergeCell ref="I54:I58"/>
    <mergeCell ref="J54:J58"/>
    <mergeCell ref="K54:K58"/>
    <mergeCell ref="H48:H52"/>
    <mergeCell ref="I76:I80"/>
    <mergeCell ref="B125:N125"/>
    <mergeCell ref="B126:N126"/>
    <mergeCell ref="B127:N127"/>
    <mergeCell ref="B128:N128"/>
    <mergeCell ref="G76:G80"/>
    <mergeCell ref="H76:H80"/>
    <mergeCell ref="B132:N132"/>
    <mergeCell ref="B133:N133"/>
    <mergeCell ref="B124:N124"/>
    <mergeCell ref="L54:L58"/>
    <mergeCell ref="B129:N129"/>
    <mergeCell ref="B130:N130"/>
    <mergeCell ref="B131:N131"/>
    <mergeCell ref="J76:J80"/>
    <mergeCell ref="K76:K80"/>
    <mergeCell ref="M54:M58"/>
    <mergeCell ref="N54:N58"/>
    <mergeCell ref="L76:L80"/>
    <mergeCell ref="M76:M80"/>
    <mergeCell ref="N76:N80"/>
  </mergeCells>
  <pageMargins left="0.7" right="0.7" top="0.75" bottom="0.75" header="0.3" footer="0.3"/>
  <pageSetup scale="56" fitToHeight="0" orientation="landscape" r:id="rId1"/>
  <rowBreaks count="2" manualBreakCount="2">
    <brk id="58" max="14" man="1"/>
    <brk id="9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Bad Debt &amp; Financial Health</vt:lpstr>
      <vt:lpstr>Customer Specific Data</vt:lpstr>
      <vt:lpstr>'Bad Debt &amp; Financial Health'!Print_Area</vt:lpstr>
      <vt:lpstr>'Customer Specific Data'!Print_Area</vt:lpstr>
      <vt:lpstr>'Customer Specific Data'!Print_Titles</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Allison Beattie</cp:lastModifiedBy>
  <cp:lastPrinted>2022-01-28T19:36:52Z</cp:lastPrinted>
  <dcterms:created xsi:type="dcterms:W3CDTF">2021-02-18T18:43:10Z</dcterms:created>
  <dcterms:modified xsi:type="dcterms:W3CDTF">2022-01-28T19:36:54Z</dcterms:modified>
</cp:coreProperties>
</file>