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ationalgridplc-my.sharepoint.com/personal/andrew_armani_us_nationalgrid_com/Documents/Old PC/AGO Report/"/>
    </mc:Choice>
  </mc:AlternateContent>
  <xr:revisionPtr revIDLastSave="1151" documentId="8_{E12DAB5F-7200-4725-A8FF-9FE630200C23}" xr6:coauthVersionLast="47" xr6:coauthVersionMax="47" xr10:uidLastSave="{F6CE769E-823F-4D73-BB02-9A1CD3A1262E}"/>
  <bookViews>
    <workbookView xWindow="312" yWindow="744" windowWidth="22668" windowHeight="10344" tabRatio="829" xr2:uid="{00000000-000D-0000-FFFF-FFFF00000000}"/>
  </bookViews>
  <sheets>
    <sheet name="MECO Q2 22" sheetId="30" r:id="rId1"/>
    <sheet name="NANT Q2 2022" sheetId="31" r:id="rId2"/>
    <sheet name="MAG Q2 2022" sheetId="32" r:id="rId3"/>
    <sheet name="Revenues (q.1)" sheetId="36" state="hidden" r:id="rId4"/>
    <sheet name="WOs-Recov" sheetId="35" state="hidden" r:id="rId5"/>
    <sheet name="Amp (Galvin) " sheetId="34" state="hidden" r:id="rId6"/>
    <sheet name="From DPU ARrearage RPT" sheetId="2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32" l="1"/>
  <c r="I6" i="32"/>
  <c r="H6" i="32"/>
  <c r="G6" i="32"/>
  <c r="F6" i="32"/>
  <c r="E6" i="32"/>
  <c r="D6" i="32"/>
  <c r="C6" i="32"/>
  <c r="B6" i="32"/>
  <c r="J6" i="31"/>
  <c r="I6" i="31"/>
  <c r="H6" i="31"/>
  <c r="G6" i="31"/>
  <c r="F6" i="31"/>
  <c r="E6" i="31"/>
  <c r="D6" i="31"/>
  <c r="C6" i="31"/>
  <c r="B6" i="31"/>
  <c r="J6" i="30"/>
  <c r="I6" i="30"/>
  <c r="H6" i="30"/>
  <c r="G6" i="30"/>
  <c r="F6" i="30"/>
  <c r="E6" i="30"/>
  <c r="D6" i="30"/>
  <c r="C6" i="30"/>
  <c r="B6" i="30"/>
  <c r="J12" i="32" l="1"/>
  <c r="J11" i="32"/>
  <c r="I12" i="32"/>
  <c r="I11" i="32"/>
  <c r="H12" i="32"/>
  <c r="H11" i="32"/>
  <c r="G12" i="32"/>
  <c r="G11" i="32"/>
  <c r="F12" i="32"/>
  <c r="F11" i="32"/>
  <c r="E12" i="32"/>
  <c r="E11" i="32"/>
  <c r="D12" i="32"/>
  <c r="D11" i="32"/>
  <c r="C12" i="32"/>
  <c r="C11" i="32"/>
  <c r="B12" i="32"/>
  <c r="B11" i="32"/>
  <c r="J12" i="31"/>
  <c r="J11" i="31"/>
  <c r="I12" i="31"/>
  <c r="I11" i="31"/>
  <c r="H12" i="31"/>
  <c r="H11" i="31"/>
  <c r="G12" i="31"/>
  <c r="G11" i="31"/>
  <c r="F12" i="31"/>
  <c r="F11" i="31"/>
  <c r="E12" i="31"/>
  <c r="E11" i="31"/>
  <c r="D12" i="31"/>
  <c r="C12" i="31"/>
  <c r="B12" i="31"/>
  <c r="D11" i="31"/>
  <c r="C11" i="31"/>
  <c r="B11" i="31"/>
  <c r="J12" i="30"/>
  <c r="I12" i="30"/>
  <c r="H12" i="30"/>
  <c r="G12" i="30"/>
  <c r="F12" i="30"/>
  <c r="E12" i="30"/>
  <c r="D12" i="30"/>
  <c r="C12" i="30"/>
  <c r="B12" i="30"/>
  <c r="J11" i="30"/>
  <c r="I11" i="30"/>
  <c r="H11" i="30"/>
  <c r="G11" i="30"/>
  <c r="F11" i="30"/>
  <c r="E11" i="30"/>
  <c r="D11" i="30"/>
  <c r="C11" i="30"/>
  <c r="B11" i="30"/>
  <c r="B8" i="30"/>
  <c r="B22" i="32"/>
  <c r="J24" i="31"/>
  <c r="I24" i="31"/>
  <c r="H24" i="31"/>
  <c r="G24" i="31"/>
  <c r="F24" i="31"/>
  <c r="E24" i="31"/>
  <c r="D24" i="31"/>
  <c r="C24" i="31"/>
  <c r="B24" i="31"/>
  <c r="J22" i="31"/>
  <c r="I22" i="31"/>
  <c r="H22" i="31"/>
  <c r="G22" i="31"/>
  <c r="F22" i="31"/>
  <c r="E22" i="31"/>
  <c r="D22" i="31"/>
  <c r="C22" i="31"/>
  <c r="B22" i="31"/>
  <c r="J21" i="31"/>
  <c r="I21" i="31"/>
  <c r="H21" i="31"/>
  <c r="G21" i="31"/>
  <c r="F21" i="31"/>
  <c r="E21" i="31"/>
  <c r="D21" i="31"/>
  <c r="C21" i="31"/>
  <c r="B21" i="31"/>
  <c r="J24" i="30"/>
  <c r="I24" i="30"/>
  <c r="H24" i="30"/>
  <c r="G24" i="30"/>
  <c r="F24" i="30"/>
  <c r="E24" i="30"/>
  <c r="D24" i="30"/>
  <c r="C24" i="30"/>
  <c r="B24" i="30"/>
  <c r="J22" i="30"/>
  <c r="I22" i="30"/>
  <c r="H22" i="30"/>
  <c r="G22" i="30"/>
  <c r="F22" i="30"/>
  <c r="E22" i="30"/>
  <c r="D22" i="30"/>
  <c r="C22" i="30"/>
  <c r="B22" i="30"/>
  <c r="J21" i="30"/>
  <c r="I21" i="30"/>
  <c r="H21" i="30"/>
  <c r="G21" i="30"/>
  <c r="F21" i="30"/>
  <c r="E21" i="30"/>
  <c r="D21" i="30"/>
  <c r="C21" i="30"/>
  <c r="B21" i="30"/>
  <c r="J24" i="32"/>
  <c r="I24" i="32"/>
  <c r="H24" i="32"/>
  <c r="G24" i="32"/>
  <c r="F24" i="32"/>
  <c r="E24" i="32"/>
  <c r="D24" i="32"/>
  <c r="C24" i="32"/>
  <c r="B24" i="32"/>
  <c r="J22" i="32"/>
  <c r="I22" i="32"/>
  <c r="H22" i="32"/>
  <c r="G22" i="32"/>
  <c r="F22" i="32"/>
  <c r="E22" i="32"/>
  <c r="D22" i="32"/>
  <c r="C22" i="32"/>
  <c r="J21" i="32"/>
  <c r="I21" i="32"/>
  <c r="H21" i="32"/>
  <c r="G21" i="32"/>
  <c r="F21" i="32"/>
  <c r="E21" i="32"/>
  <c r="D21" i="32"/>
  <c r="C21" i="32"/>
  <c r="B21" i="32"/>
  <c r="I10" i="30"/>
  <c r="H10" i="30"/>
  <c r="J9" i="30"/>
  <c r="I9" i="30"/>
  <c r="H9" i="30"/>
  <c r="I8" i="30"/>
  <c r="H8" i="30"/>
  <c r="F10" i="30"/>
  <c r="E10" i="30"/>
  <c r="G9" i="30"/>
  <c r="F9" i="30"/>
  <c r="E9" i="30"/>
  <c r="F8" i="30"/>
  <c r="E8" i="30"/>
  <c r="D10" i="30"/>
  <c r="C10" i="30"/>
  <c r="B10" i="30"/>
  <c r="C9" i="30"/>
  <c r="B9" i="30"/>
  <c r="C8" i="30"/>
  <c r="I10" i="31"/>
  <c r="H10" i="31"/>
  <c r="I9" i="31"/>
  <c r="H9" i="31"/>
  <c r="I8" i="31"/>
  <c r="H8" i="31"/>
  <c r="F10" i="31"/>
  <c r="E10" i="31"/>
  <c r="F9" i="31"/>
  <c r="E9" i="31"/>
  <c r="G8" i="31"/>
  <c r="F8" i="31"/>
  <c r="E8" i="31"/>
  <c r="C10" i="31"/>
  <c r="B10" i="31"/>
  <c r="C9" i="31"/>
  <c r="B9" i="31"/>
  <c r="C8" i="31"/>
  <c r="B8" i="31"/>
  <c r="H10" i="32"/>
  <c r="E10" i="32"/>
  <c r="B10" i="32"/>
  <c r="H9" i="32"/>
  <c r="E9" i="32"/>
  <c r="C9" i="32"/>
  <c r="B9" i="32"/>
  <c r="H8" i="32"/>
  <c r="E8" i="32"/>
  <c r="B8" i="32"/>
  <c r="P86" i="25"/>
  <c r="O86" i="25"/>
  <c r="N86" i="25"/>
  <c r="M86" i="25"/>
  <c r="L86" i="25"/>
  <c r="K86" i="25"/>
  <c r="G86" i="25"/>
  <c r="F86" i="25"/>
  <c r="E86" i="25"/>
  <c r="D86" i="25"/>
  <c r="C86" i="25"/>
  <c r="B86" i="25"/>
  <c r="P79" i="25"/>
  <c r="O79" i="25"/>
  <c r="N79" i="25"/>
  <c r="M79" i="25"/>
  <c r="L79" i="25"/>
  <c r="K79" i="25"/>
  <c r="J79" i="25"/>
  <c r="I79" i="25"/>
  <c r="H79" i="25"/>
  <c r="G79" i="25"/>
  <c r="F79" i="25"/>
  <c r="E79" i="25"/>
  <c r="D79" i="25"/>
  <c r="C79" i="25"/>
  <c r="B79" i="25"/>
  <c r="H74" i="25"/>
  <c r="I74" i="25"/>
  <c r="J74" i="25"/>
  <c r="H75" i="25"/>
  <c r="I75" i="25"/>
  <c r="J75" i="25"/>
  <c r="H76" i="25"/>
  <c r="I76" i="25"/>
  <c r="J76" i="25"/>
  <c r="H77" i="25"/>
  <c r="I77" i="25"/>
  <c r="J77" i="25"/>
  <c r="H78" i="25"/>
  <c r="I78" i="25"/>
  <c r="J78" i="25"/>
  <c r="P72" i="25"/>
  <c r="O72" i="25"/>
  <c r="N72" i="25"/>
  <c r="M72" i="25"/>
  <c r="L72" i="25"/>
  <c r="K72" i="25"/>
  <c r="G72" i="25"/>
  <c r="J10" i="31" s="1"/>
  <c r="F72" i="25"/>
  <c r="G10" i="31" s="1"/>
  <c r="E72" i="25"/>
  <c r="D10" i="31" s="1"/>
  <c r="D72" i="25"/>
  <c r="J10" i="30" s="1"/>
  <c r="C72" i="25"/>
  <c r="G10" i="30" s="1"/>
  <c r="B72" i="25"/>
  <c r="P65" i="25"/>
  <c r="O65" i="25"/>
  <c r="N65" i="25"/>
  <c r="M65" i="25"/>
  <c r="L65" i="25"/>
  <c r="K65" i="25"/>
  <c r="G65" i="25"/>
  <c r="J9" i="31" s="1"/>
  <c r="F65" i="25"/>
  <c r="G9" i="31" s="1"/>
  <c r="E65" i="25"/>
  <c r="D9" i="31" s="1"/>
  <c r="D65" i="25"/>
  <c r="C65" i="25"/>
  <c r="B65" i="25"/>
  <c r="D9" i="30" s="1"/>
  <c r="H60" i="25"/>
  <c r="I60" i="25"/>
  <c r="J60" i="25"/>
  <c r="H61" i="25"/>
  <c r="I61" i="25"/>
  <c r="F9" i="32" s="1"/>
  <c r="J61" i="25"/>
  <c r="I9" i="32" s="1"/>
  <c r="H62" i="25"/>
  <c r="H65" i="25" s="1"/>
  <c r="I62" i="25"/>
  <c r="I65" i="25" s="1"/>
  <c r="J62" i="25"/>
  <c r="H63" i="25"/>
  <c r="I63" i="25"/>
  <c r="J63" i="25"/>
  <c r="H64" i="25"/>
  <c r="I64" i="25"/>
  <c r="J64" i="25"/>
  <c r="J85" i="25"/>
  <c r="I85" i="25"/>
  <c r="H85" i="25"/>
  <c r="J84" i="25"/>
  <c r="I84" i="25"/>
  <c r="H84" i="25"/>
  <c r="J83" i="25"/>
  <c r="I83" i="25"/>
  <c r="H83" i="25"/>
  <c r="J82" i="25"/>
  <c r="I82" i="25"/>
  <c r="H82" i="25"/>
  <c r="J81" i="25"/>
  <c r="I81" i="25"/>
  <c r="H81" i="25"/>
  <c r="J71" i="25"/>
  <c r="I71" i="25"/>
  <c r="H71" i="25"/>
  <c r="J70" i="25"/>
  <c r="I70" i="25"/>
  <c r="H70" i="25"/>
  <c r="J69" i="25"/>
  <c r="I69" i="25"/>
  <c r="I72" i="25" s="1"/>
  <c r="H69" i="25"/>
  <c r="J68" i="25"/>
  <c r="I10" i="32" s="1"/>
  <c r="I68" i="25"/>
  <c r="F10" i="32" s="1"/>
  <c r="H68" i="25"/>
  <c r="C10" i="32" s="1"/>
  <c r="J67" i="25"/>
  <c r="I67" i="25"/>
  <c r="H67" i="25"/>
  <c r="I53" i="25"/>
  <c r="H53" i="25"/>
  <c r="J57" i="25"/>
  <c r="I57" i="25"/>
  <c r="H57" i="25"/>
  <c r="J56" i="25"/>
  <c r="I56" i="25"/>
  <c r="H56" i="25"/>
  <c r="J55" i="25"/>
  <c r="I55" i="25"/>
  <c r="H55" i="25"/>
  <c r="J54" i="25"/>
  <c r="I8" i="32" s="1"/>
  <c r="I54" i="25"/>
  <c r="F8" i="32" s="1"/>
  <c r="H54" i="25"/>
  <c r="C8" i="32" s="1"/>
  <c r="J53" i="25"/>
  <c r="E58" i="25"/>
  <c r="D8" i="31" s="1"/>
  <c r="F58" i="25"/>
  <c r="G58" i="25"/>
  <c r="J8" i="31" s="1"/>
  <c r="K58" i="25"/>
  <c r="L58" i="25"/>
  <c r="M58" i="25"/>
  <c r="N58" i="25"/>
  <c r="O58" i="25"/>
  <c r="P58" i="25"/>
  <c r="B58" i="25"/>
  <c r="D8" i="30" s="1"/>
  <c r="D58" i="25"/>
  <c r="J8" i="30" s="1"/>
  <c r="C58" i="25"/>
  <c r="G8" i="30" s="1"/>
  <c r="J89" i="25"/>
  <c r="I89" i="25"/>
  <c r="I90" i="25"/>
  <c r="J90" i="25"/>
  <c r="I91" i="25"/>
  <c r="J91" i="25"/>
  <c r="I92" i="25"/>
  <c r="J92" i="25"/>
  <c r="H92" i="25"/>
  <c r="H91" i="25"/>
  <c r="H90" i="25"/>
  <c r="H89" i="25"/>
  <c r="J88" i="25"/>
  <c r="I88" i="25"/>
  <c r="H88" i="25"/>
  <c r="K93" i="25"/>
  <c r="L93" i="25"/>
  <c r="M93" i="25"/>
  <c r="N93" i="25"/>
  <c r="O93" i="25"/>
  <c r="P93" i="25"/>
  <c r="E93" i="25"/>
  <c r="F93" i="25"/>
  <c r="G93" i="25"/>
  <c r="C93" i="25"/>
  <c r="D93" i="25"/>
  <c r="B93" i="25"/>
  <c r="J72" i="25" l="1"/>
  <c r="J10" i="32" s="1"/>
  <c r="H72" i="25"/>
  <c r="D10" i="32" s="1"/>
  <c r="J65" i="25"/>
  <c r="J9" i="32" s="1"/>
  <c r="H58" i="25"/>
  <c r="D8" i="32" s="1"/>
  <c r="J58" i="25"/>
  <c r="J8" i="32" s="1"/>
  <c r="G10" i="32"/>
  <c r="G9" i="32"/>
  <c r="D9" i="32"/>
  <c r="I58" i="25"/>
  <c r="H86" i="25"/>
  <c r="J86" i="25"/>
  <c r="I86" i="25"/>
  <c r="H93" i="25"/>
  <c r="I93" i="25"/>
  <c r="J93" i="25"/>
  <c r="G8" i="32" l="1"/>
</calcChain>
</file>

<file path=xl/sharedStrings.xml><?xml version="1.0" encoding="utf-8"?>
<sst xmlns="http://schemas.openxmlformats.org/spreadsheetml/2006/main" count="554" uniqueCount="112">
  <si>
    <t xml:space="preserve">Residential </t>
  </si>
  <si>
    <t>Low-Income Residential</t>
  </si>
  <si>
    <r>
      <t>a.</t>
    </r>
    <r>
      <rPr>
        <sz val="7"/>
        <color theme="1"/>
        <rFont val="Times New Roman"/>
        <family val="1"/>
      </rPr>
      <t xml:space="preserve">                   </t>
    </r>
    <r>
      <rPr>
        <sz val="11"/>
        <color theme="1"/>
        <rFont val="Calibri"/>
        <family val="2"/>
        <scheme val="minor"/>
      </rPr>
      <t>Continue providing the monthly data contained in the arrearage spreadsheets, as well as any additional data that may provide insight into lost revenues.</t>
    </r>
  </si>
  <si>
    <t>b.                   For bad debt expense cost tracking, provide, on a monthly basis:</t>
  </si>
  <si>
    <t>1. reported revenues,  (*Includes ESCO Purchased)</t>
  </si>
  <si>
    <t xml:space="preserve">2. accounts receivable, </t>
  </si>
  <si>
    <t>a.Dollar Value of Unpaid Accounts in  60-90 Days Category</t>
  </si>
  <si>
    <t>b. Dollar Value of Unpaid accounts in 90+ Days Category</t>
  </si>
  <si>
    <t>c. Dollar Value of Total Arrears (*Includes 30-60 Arrears)</t>
  </si>
  <si>
    <t xml:space="preserve">3. gross accounts receivable write-offs, and </t>
  </si>
  <si>
    <t xml:space="preserve">4. accounts receivable recoveries to track basic information surrounding bad debt costs.  </t>
  </si>
  <si>
    <t>c.                   Financial health information, including:</t>
  </si>
  <si>
    <t>1. any increase, or requested increase, to bank lines of credit;</t>
  </si>
  <si>
    <t>2. any issuance of dividends, plans to issue dividends, increase in dividend amounts, and plans to increase dividend amounts;</t>
  </si>
  <si>
    <t>3. capital markets access; and</t>
  </si>
  <si>
    <t>4. credit rating agency actions.</t>
  </si>
  <si>
    <t>d.                   Customer-specific data, including:</t>
  </si>
  <si>
    <t>1. Number of customers, by customer class;</t>
  </si>
  <si>
    <t>2. Number of customers, by customer class, disconnected during the period;</t>
  </si>
  <si>
    <t>3. Number of customers, by customer class, receiving disconnection notices during the period;</t>
  </si>
  <si>
    <t>4. Number of customers, by customer class, reconnected during the period;</t>
  </si>
  <si>
    <t>5. Number of customers, by customer class, assessed reconnection fees or charges during the period;</t>
  </si>
  <si>
    <t>6. Number of customers, by customer class, assessed credit card fees or charges during the period;</t>
  </si>
  <si>
    <t>7. Number of customers, by customer class, assessed late payment fees or charges during the period;</t>
  </si>
  <si>
    <t>8. Number of customers, by customer class, taking service at the beginning of the period under existing deferred payment arrangements;</t>
  </si>
  <si>
    <t>9. Number of customers by customer class, completing deferred payment arrangements during the period;</t>
  </si>
  <si>
    <t>10. Number of customers, by customer class, enrolling in new deferred payment arrangements during the period;</t>
  </si>
  <si>
    <t>11. Number of customers, by customer class, renegotiating deferred payment arrangements during the period;</t>
  </si>
  <si>
    <t>12. Number of customers taking service at the beginning of the period under existing hardship protections;</t>
  </si>
  <si>
    <t>13. Number of customers completing hardship protections during the period;</t>
  </si>
  <si>
    <t>14. Number of customers enrolling in new hardship protections during the period;</t>
  </si>
  <si>
    <t>15. Number of customers, by customer class, completing an AMP program during the period;</t>
  </si>
  <si>
    <t>16. Number of customers, by customer class, enrolling in an AMP program during the period;</t>
  </si>
  <si>
    <t>17. Number of customers, by customer class, re-enrolling in an AMP program during the period;</t>
  </si>
  <si>
    <t>18. Number of customers, by customer class, dropping off an AMP program during the period;</t>
  </si>
  <si>
    <t>19. Number of customers enrolling in the low-income discount rate program during the period;</t>
  </si>
  <si>
    <t>20. Number of customers dropping off the low-income discount rate program during the period;</t>
  </si>
  <si>
    <t>21. Number of by customers, by customer class, with required deposits with the company at the beginning of the period;</t>
  </si>
  <si>
    <t>22. Number of customers, by customer class, required to submit new deposits or increased deposits during the period;</t>
  </si>
  <si>
    <t>23. Number of customers, by customer class, whose required deposits were reduced in part or foregone during the period; and</t>
  </si>
  <si>
    <t>24. Number of customers, by customer class, whose deposits were returned in full during the period.</t>
  </si>
  <si>
    <t>NA</t>
  </si>
  <si>
    <t>Not Applicable</t>
  </si>
  <si>
    <t>Company:</t>
  </si>
  <si>
    <t>Contact Information</t>
  </si>
  <si>
    <t>Date:</t>
  </si>
  <si>
    <t># of Customers</t>
  </si>
  <si>
    <t>Residential</t>
  </si>
  <si>
    <t>Low Income Residential</t>
  </si>
  <si>
    <t>Small C&amp;I</t>
  </si>
  <si>
    <t>Medium C&amp;I</t>
  </si>
  <si>
    <t>Large C&amp;I</t>
  </si>
  <si>
    <t>Total</t>
  </si>
  <si>
    <t># of Customers w/ Arrears</t>
  </si>
  <si>
    <t># Arrears 30-60</t>
  </si>
  <si>
    <t># Arrears 60-90</t>
  </si>
  <si>
    <t># Arrears 90&gt;</t>
  </si>
  <si>
    <t>$ Arrears 30-60</t>
  </si>
  <si>
    <t>$ Arrears 60-90</t>
  </si>
  <si>
    <t>$ Arrears 90&gt;</t>
  </si>
  <si>
    <t>$ Total Arrears</t>
  </si>
  <si>
    <t>Customers Disconnected for Non-Payment</t>
  </si>
  <si>
    <t>Customers Restored after Non-Payment</t>
  </si>
  <si>
    <t xml:space="preserve">C&amp;I </t>
  </si>
  <si>
    <t xml:space="preserve">Commercial &amp; Industrial </t>
  </si>
  <si>
    <t>MECO</t>
  </si>
  <si>
    <t>NANT</t>
  </si>
  <si>
    <t xml:space="preserve">Massachusetts Electric Company declared a preferred stock dividend of $25k during Q1 2022 and expects to do the same each quarter going forward.  There have been no other dividend issuances, plans to issue dividends, increases in dividend amounts or plans to increase dividend amounts for National Grid’s Massachusetts operating companies during Q1 2022.                                  </t>
  </si>
  <si>
    <t xml:space="preserve"> Quarterly Data Collection per request of Attorney General's Office: Q2 2022- Filed 7/29/22</t>
  </si>
  <si>
    <t>June</t>
  </si>
  <si>
    <t xml:space="preserve">May </t>
  </si>
  <si>
    <t>Arrearage Management Program</t>
  </si>
  <si>
    <t>Number of Accounts (total enrollees in the program)</t>
  </si>
  <si>
    <t>Number of newly enrolled customers</t>
  </si>
  <si>
    <t>Number of customers exited the program, other than successful completion</t>
  </si>
  <si>
    <t>Number of customers successfully completing the program</t>
  </si>
  <si>
    <t>April</t>
  </si>
  <si>
    <t>May</t>
  </si>
  <si>
    <t>MAG</t>
  </si>
  <si>
    <t>Boston</t>
  </si>
  <si>
    <t>Colonial</t>
  </si>
  <si>
    <t xml:space="preserve">MAG Total </t>
  </si>
  <si>
    <t>Total C&amp;I</t>
  </si>
  <si>
    <t>Sm C&amp;I</t>
  </si>
  <si>
    <t xml:space="preserve">      Med C&amp;I </t>
  </si>
  <si>
    <t xml:space="preserve">June </t>
  </si>
  <si>
    <t xml:space="preserve">1. Copy from MA DPU Arrearage Reports </t>
  </si>
  <si>
    <t>2.Fill Boston and Col - will total in MAG</t>
  </si>
  <si>
    <t>3. Auto fills to spreadsheet</t>
  </si>
  <si>
    <t>Total Residential</t>
  </si>
  <si>
    <t>Residential Standard</t>
  </si>
  <si>
    <t>Residential Low-Income</t>
  </si>
  <si>
    <t>Commercial &amp; Industrial</t>
  </si>
  <si>
    <t>Gross Write-Off</t>
  </si>
  <si>
    <t>Recoveries</t>
  </si>
  <si>
    <t>Net Write-Off</t>
  </si>
  <si>
    <t>Apr</t>
  </si>
  <si>
    <t>Nantucket</t>
  </si>
  <si>
    <t>MA Gas</t>
  </si>
  <si>
    <t>Jun</t>
  </si>
  <si>
    <t>Billed Sales*</t>
  </si>
  <si>
    <t>60-90 Arrears</t>
  </si>
  <si>
    <t>90+ Arrears</t>
  </si>
  <si>
    <t>Total Arrears**</t>
  </si>
  <si>
    <t>Low Inc Res</t>
  </si>
  <si>
    <t>C&amp;I</t>
  </si>
  <si>
    <t>*Includes ESCO PURCHASED</t>
  </si>
  <si>
    <t>**Includes 30-60 arrears</t>
  </si>
  <si>
    <t>*Includes ESCO Not Purchased</t>
  </si>
  <si>
    <t>None of National Grid’s Massachusetts operating companies had any increases or requested increases to lines of credit during Q2 2022 – these companies continued to use National Grid’s regulated intercompany money pool, as necessary</t>
  </si>
  <si>
    <t xml:space="preserve">None of National Grid’s Massachusetts operating companies accessed the capital markets during Q2 2022.                               .                               </t>
  </si>
  <si>
    <t>There were no credit rating agency actions in respect of National Grid’s Massachusetts operating companies during Q2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</si>
</sst>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quot;$&quot;#,##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11"/>
      <color indexed="8"/>
      <name val="Calibri"/>
      <family val="2"/>
    </font>
    <font>
      <sz val="12"/>
      <name val="Times New Roman"/>
      <family val="1"/>
    </font>
    <font>
      <i/>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
      <b/>
      <sz val="12"/>
      <name val="Times New Roman"/>
      <family val="1"/>
    </font>
    <font>
      <sz val="12"/>
      <color indexed="8"/>
      <name val="Times New Roman"/>
      <family val="1"/>
    </font>
    <font>
      <i/>
      <sz val="11"/>
      <color indexed="8"/>
      <name val="Calibri"/>
      <family val="2"/>
      <scheme val="minor"/>
    </font>
  </fonts>
  <fills count="19">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1" tint="0.249977111117893"/>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FFFF00"/>
        <bgColor indexed="64"/>
      </patternFill>
    </fill>
    <fill>
      <patternFill patternType="solid">
        <fgColor indexed="47"/>
        <bgColor indexed="64"/>
      </patternFill>
    </fill>
    <fill>
      <patternFill patternType="solid">
        <fgColor theme="5" tint="-0.499984740745262"/>
        <bgColor indexed="64"/>
      </patternFill>
    </fill>
    <fill>
      <patternFill patternType="solid">
        <fgColor theme="2" tint="-0.749992370372631"/>
        <bgColor indexed="64"/>
      </patternFill>
    </fill>
    <fill>
      <patternFill patternType="solid">
        <fgColor theme="6" tint="0.59999389629810485"/>
        <bgColor indexed="64"/>
      </patternFill>
    </fill>
    <fill>
      <patternFill patternType="solid">
        <fgColor theme="9" tint="0.59999389629810485"/>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ck">
        <color indexed="64"/>
      </left>
      <right/>
      <top style="medium">
        <color indexed="64"/>
      </top>
      <bottom style="dotted">
        <color indexed="64"/>
      </bottom>
      <diagonal/>
    </border>
    <border>
      <left style="thick">
        <color indexed="64"/>
      </left>
      <right/>
      <top/>
      <bottom style="dotted">
        <color indexed="64"/>
      </bottom>
      <diagonal/>
    </border>
    <border>
      <left style="thick">
        <color indexed="64"/>
      </left>
      <right/>
      <top style="dotted">
        <color indexed="64"/>
      </top>
      <bottom style="medium">
        <color indexed="64"/>
      </bottom>
      <diagonal/>
    </border>
    <border>
      <left style="thick">
        <color indexed="64"/>
      </left>
      <right/>
      <top style="dotted">
        <color indexed="64"/>
      </top>
      <bottom style="dotted">
        <color indexed="64"/>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dotted">
        <color indexed="64"/>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bottom style="medium">
        <color indexed="64"/>
      </bottom>
      <diagonal/>
    </border>
  </borders>
  <cellStyleXfs count="7">
    <xf numFmtId="0" fontId="0" fillId="0" borderId="0"/>
    <xf numFmtId="44" fontId="1" fillId="0" borderId="0" applyFont="0" applyFill="0" applyBorder="0" applyAlignment="0" applyProtection="0"/>
    <xf numFmtId="0" fontId="5" fillId="0" borderId="3" applyNumberFormat="0" applyFill="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43" fontId="1" fillId="0" borderId="0" applyFont="0" applyFill="0" applyBorder="0" applyAlignment="0" applyProtection="0"/>
  </cellStyleXfs>
  <cellXfs count="220">
    <xf numFmtId="0" fontId="0" fillId="0" borderId="0" xfId="0"/>
    <xf numFmtId="0" fontId="0" fillId="0" borderId="0" xfId="0" applyFill="1" applyBorder="1"/>
    <xf numFmtId="0" fontId="5" fillId="0" borderId="2" xfId="2" applyFill="1" applyBorder="1" applyAlignment="1">
      <alignment horizontal="justify" vertical="center"/>
    </xf>
    <xf numFmtId="0" fontId="0" fillId="0" borderId="4" xfId="0" applyBorder="1"/>
    <xf numFmtId="0" fontId="9" fillId="0" borderId="0" xfId="0" applyFont="1" applyAlignment="1">
      <alignment horizontal="left"/>
    </xf>
    <xf numFmtId="0" fontId="10" fillId="0" borderId="0" xfId="0" applyFont="1" applyAlignment="1">
      <alignment horizontal="right"/>
    </xf>
    <xf numFmtId="0" fontId="9" fillId="0" borderId="7" xfId="0" applyFont="1" applyBorder="1" applyAlignment="1">
      <alignment horizontal="left"/>
    </xf>
    <xf numFmtId="0" fontId="10" fillId="0" borderId="1" xfId="0" applyFont="1" applyBorder="1"/>
    <xf numFmtId="38" fontId="8" fillId="0" borderId="9" xfId="0" applyNumberFormat="1" applyFont="1" applyBorder="1" applyAlignment="1">
      <alignment horizontal="left" indent="2"/>
    </xf>
    <xf numFmtId="38" fontId="8" fillId="0" borderId="10" xfId="0" applyNumberFormat="1" applyFont="1" applyBorder="1" applyAlignment="1">
      <alignment horizontal="left" indent="2"/>
    </xf>
    <xf numFmtId="38" fontId="9" fillId="0" borderId="9" xfId="0" applyNumberFormat="1" applyFont="1" applyBorder="1"/>
    <xf numFmtId="38" fontId="9" fillId="0" borderId="11" xfId="0" applyNumberFormat="1" applyFont="1" applyBorder="1"/>
    <xf numFmtId="6" fontId="8" fillId="0" borderId="9" xfId="0" applyNumberFormat="1" applyFont="1" applyBorder="1" applyAlignment="1">
      <alignment horizontal="left" indent="2"/>
    </xf>
    <xf numFmtId="38" fontId="9" fillId="0" borderId="12" xfId="0" applyNumberFormat="1" applyFont="1" applyBorder="1" applyAlignment="1">
      <alignment horizontal="left" indent="2"/>
    </xf>
    <xf numFmtId="38" fontId="9" fillId="0" borderId="9" xfId="0" applyNumberFormat="1" applyFont="1" applyBorder="1" applyAlignment="1">
      <alignment horizontal="left" indent="2"/>
    </xf>
    <xf numFmtId="6" fontId="9" fillId="2" borderId="9" xfId="0" applyNumberFormat="1" applyFont="1" applyFill="1" applyBorder="1"/>
    <xf numFmtId="6" fontId="9" fillId="2" borderId="11" xfId="0" applyNumberFormat="1" applyFont="1" applyFill="1" applyBorder="1"/>
    <xf numFmtId="3" fontId="0" fillId="0" borderId="0" xfId="0" applyNumberFormat="1"/>
    <xf numFmtId="0" fontId="0" fillId="3" borderId="4" xfId="0" applyFill="1" applyBorder="1"/>
    <xf numFmtId="0" fontId="0" fillId="4" borderId="4" xfId="0" applyFill="1" applyBorder="1"/>
    <xf numFmtId="0" fontId="0" fillId="0" borderId="0" xfId="0" applyBorder="1"/>
    <xf numFmtId="3" fontId="0" fillId="0" borderId="0" xfId="0" applyNumberFormat="1" applyBorder="1"/>
    <xf numFmtId="3" fontId="0" fillId="4" borderId="0" xfId="0" applyNumberFormat="1" applyFill="1" applyBorder="1"/>
    <xf numFmtId="0" fontId="0" fillId="4" borderId="0" xfId="0" applyFill="1" applyBorder="1"/>
    <xf numFmtId="0" fontId="0" fillId="0" borderId="4" xfId="0" applyFill="1" applyBorder="1"/>
    <xf numFmtId="0" fontId="3" fillId="0" borderId="1" xfId="0" applyFont="1" applyBorder="1" applyAlignment="1">
      <alignment vertical="center" wrapText="1"/>
    </xf>
    <xf numFmtId="0" fontId="0" fillId="6" borderId="0" xfId="0" applyFill="1"/>
    <xf numFmtId="0" fontId="0" fillId="7" borderId="0" xfId="0" applyFill="1"/>
    <xf numFmtId="0" fontId="0" fillId="0" borderId="0" xfId="0" applyAlignment="1">
      <alignment horizontal="justify" vertical="center"/>
    </xf>
    <xf numFmtId="0" fontId="7" fillId="0" borderId="0" xfId="0" applyFont="1" applyAlignment="1">
      <alignment horizontal="left" vertical="center" indent="7"/>
    </xf>
    <xf numFmtId="164" fontId="0" fillId="8" borderId="4" xfId="0" applyNumberFormat="1" applyFill="1" applyBorder="1"/>
    <xf numFmtId="164" fontId="8" fillId="8" borderId="4" xfId="0" applyNumberFormat="1" applyFont="1" applyFill="1" applyBorder="1"/>
    <xf numFmtId="164" fontId="8" fillId="6"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8" fillId="8" borderId="4" xfId="0" applyNumberFormat="1" applyFont="1" applyFill="1" applyBorder="1" applyAlignment="1">
      <alignment horizontal="right" wrapText="1"/>
    </xf>
    <xf numFmtId="164" fontId="8" fillId="8" borderId="4" xfId="0" applyNumberFormat="1" applyFont="1" applyFill="1" applyBorder="1" applyAlignment="1">
      <alignment wrapText="1"/>
    </xf>
    <xf numFmtId="164" fontId="8" fillId="6" borderId="4" xfId="0" applyNumberFormat="1" applyFont="1" applyFill="1" applyBorder="1" applyAlignment="1">
      <alignment horizontal="right" wrapText="1"/>
    </xf>
    <xf numFmtId="164" fontId="8" fillId="6" borderId="4" xfId="0" applyNumberFormat="1" applyFont="1" applyFill="1" applyBorder="1" applyAlignment="1">
      <alignment wrapText="1"/>
    </xf>
    <xf numFmtId="164" fontId="8" fillId="7" borderId="4" xfId="0" applyNumberFormat="1" applyFont="1" applyFill="1" applyBorder="1" applyAlignment="1">
      <alignment horizontal="right" wrapText="1"/>
    </xf>
    <xf numFmtId="164" fontId="8" fillId="7" borderId="4" xfId="0" applyNumberFormat="1" applyFont="1" applyFill="1" applyBorder="1" applyAlignment="1">
      <alignment wrapText="1"/>
    </xf>
    <xf numFmtId="0" fontId="2" fillId="8" borderId="0" xfId="0" applyFont="1" applyFill="1"/>
    <xf numFmtId="0" fontId="2" fillId="6" borderId="0" xfId="0" applyFont="1" applyFill="1"/>
    <xf numFmtId="0" fontId="2" fillId="7" borderId="0" xfId="0" applyFont="1" applyFill="1"/>
    <xf numFmtId="3" fontId="0" fillId="8" borderId="4" xfId="0" applyNumberFormat="1" applyFill="1" applyBorder="1"/>
    <xf numFmtId="3" fontId="0" fillId="6" borderId="4" xfId="0" applyNumberFormat="1" applyFill="1" applyBorder="1"/>
    <xf numFmtId="3" fontId="0" fillId="7" borderId="4" xfId="0" applyNumberFormat="1" applyFill="1" applyBorder="1"/>
    <xf numFmtId="0" fontId="0" fillId="8" borderId="4" xfId="0" applyFill="1" applyBorder="1"/>
    <xf numFmtId="0" fontId="0" fillId="6" borderId="4" xfId="0" applyFill="1" applyBorder="1"/>
    <xf numFmtId="0" fontId="0" fillId="7" borderId="4" xfId="0" applyFill="1" applyBorder="1"/>
    <xf numFmtId="0" fontId="8" fillId="8" borderId="14" xfId="0" applyFont="1" applyFill="1" applyBorder="1"/>
    <xf numFmtId="0" fontId="8" fillId="6" borderId="14" xfId="0" applyFont="1" applyFill="1" applyBorder="1"/>
    <xf numFmtId="0" fontId="8" fillId="7" borderId="14" xfId="0" applyFont="1" applyFill="1" applyBorder="1"/>
    <xf numFmtId="37" fontId="1" fillId="8" borderId="4" xfId="4" applyNumberFormat="1" applyFont="1" applyFill="1" applyBorder="1"/>
    <xf numFmtId="37" fontId="1" fillId="6" borderId="4" xfId="4" applyNumberFormat="1" applyFont="1" applyFill="1" applyBorder="1"/>
    <xf numFmtId="37" fontId="1" fillId="7" borderId="4" xfId="4" applyNumberFormat="1" applyFont="1" applyFill="1" applyBorder="1"/>
    <xf numFmtId="0" fontId="8" fillId="8" borderId="4" xfId="0" applyFont="1" applyFill="1" applyBorder="1"/>
    <xf numFmtId="0" fontId="8" fillId="6" borderId="4" xfId="0" applyFont="1" applyFill="1" applyBorder="1"/>
    <xf numFmtId="0" fontId="8" fillId="7" borderId="4" xfId="0" applyFont="1" applyFill="1" applyBorder="1"/>
    <xf numFmtId="0" fontId="0" fillId="8" borderId="13" xfId="0" applyFill="1" applyBorder="1"/>
    <xf numFmtId="0" fontId="0" fillId="6" borderId="13" xfId="0" applyFill="1" applyBorder="1"/>
    <xf numFmtId="0" fontId="0" fillId="7" borderId="13" xfId="0" applyFill="1" applyBorder="1"/>
    <xf numFmtId="3" fontId="6" fillId="8" borderId="4" xfId="3" applyNumberFormat="1" applyFont="1" applyFill="1" applyBorder="1"/>
    <xf numFmtId="3" fontId="6" fillId="6" borderId="4" xfId="3" applyNumberFormat="1" applyFont="1" applyFill="1" applyBorder="1"/>
    <xf numFmtId="3" fontId="6" fillId="7" borderId="4" xfId="3" applyNumberFormat="1" applyFont="1" applyFill="1" applyBorder="1"/>
    <xf numFmtId="164" fontId="0" fillId="7" borderId="4" xfId="1" applyNumberFormat="1" applyFont="1" applyFill="1" applyBorder="1"/>
    <xf numFmtId="38" fontId="8" fillId="9" borderId="4" xfId="0" applyNumberFormat="1" applyFont="1" applyFill="1" applyBorder="1"/>
    <xf numFmtId="164" fontId="0" fillId="9" borderId="4" xfId="0" applyNumberFormat="1" applyFill="1" applyBorder="1"/>
    <xf numFmtId="164" fontId="8" fillId="9" borderId="4" xfId="0" applyNumberFormat="1" applyFont="1" applyFill="1" applyBorder="1"/>
    <xf numFmtId="164" fontId="8" fillId="9" borderId="4" xfId="0" applyNumberFormat="1" applyFont="1" applyFill="1" applyBorder="1" applyAlignment="1">
      <alignment horizontal="right" wrapText="1"/>
    </xf>
    <xf numFmtId="164" fontId="8" fillId="9" borderId="4" xfId="0" applyNumberFormat="1" applyFont="1" applyFill="1" applyBorder="1" applyAlignment="1">
      <alignment wrapText="1"/>
    </xf>
    <xf numFmtId="38" fontId="0" fillId="9" borderId="4" xfId="0" applyNumberFormat="1" applyFill="1" applyBorder="1"/>
    <xf numFmtId="0" fontId="0" fillId="0" borderId="0" xfId="0" applyFill="1" applyAlignment="1">
      <alignment horizontal="justify" vertical="center"/>
    </xf>
    <xf numFmtId="0" fontId="0" fillId="0" borderId="0" xfId="0" applyFill="1" applyAlignment="1">
      <alignment horizontal="left" vertical="top" wrapText="1"/>
    </xf>
    <xf numFmtId="0" fontId="0" fillId="10" borderId="0" xfId="0" applyFill="1" applyAlignment="1">
      <alignment horizontal="justify" vertical="center"/>
    </xf>
    <xf numFmtId="0" fontId="0" fillId="10" borderId="0" xfId="0" applyFill="1"/>
    <xf numFmtId="0" fontId="2" fillId="8" borderId="17" xfId="0" applyFont="1" applyFill="1" applyBorder="1" applyAlignment="1"/>
    <xf numFmtId="0" fontId="2" fillId="10" borderId="16" xfId="0" applyFont="1" applyFill="1" applyBorder="1" applyAlignment="1"/>
    <xf numFmtId="0" fontId="0" fillId="0" borderId="0" xfId="0" applyFill="1"/>
    <xf numFmtId="0" fontId="0" fillId="11" borderId="4" xfId="0" applyFill="1" applyBorder="1"/>
    <xf numFmtId="0" fontId="0" fillId="0" borderId="1" xfId="0" applyBorder="1" applyAlignment="1">
      <alignment horizontal="justify" vertical="center"/>
    </xf>
    <xf numFmtId="0" fontId="5" fillId="0" borderId="1" xfId="2" applyFill="1" applyBorder="1" applyAlignment="1">
      <alignment horizontal="justify" vertical="center"/>
    </xf>
    <xf numFmtId="0" fontId="3" fillId="0" borderId="18" xfId="0" applyFont="1" applyBorder="1" applyAlignment="1">
      <alignment horizontal="center"/>
    </xf>
    <xf numFmtId="0" fontId="3" fillId="0" borderId="18" xfId="0" applyFont="1" applyBorder="1" applyAlignment="1">
      <alignment horizontal="center" wrapText="1"/>
    </xf>
    <xf numFmtId="0" fontId="3" fillId="6" borderId="18" xfId="0" applyFont="1" applyFill="1" applyBorder="1" applyAlignment="1">
      <alignment horizontal="center"/>
    </xf>
    <xf numFmtId="0" fontId="3" fillId="6" borderId="18" xfId="0" applyFont="1" applyFill="1" applyBorder="1" applyAlignment="1">
      <alignment horizontal="center" wrapText="1"/>
    </xf>
    <xf numFmtId="0" fontId="3" fillId="7" borderId="18" xfId="0" applyFont="1" applyFill="1" applyBorder="1" applyAlignment="1">
      <alignment horizontal="center"/>
    </xf>
    <xf numFmtId="0" fontId="3" fillId="7" borderId="18" xfId="0" applyFont="1" applyFill="1" applyBorder="1" applyAlignment="1">
      <alignment horizontal="center" wrapText="1"/>
    </xf>
    <xf numFmtId="0" fontId="0" fillId="12" borderId="4" xfId="0" applyFill="1" applyBorder="1"/>
    <xf numFmtId="6" fontId="0" fillId="0" borderId="0" xfId="0" applyNumberFormat="1"/>
    <xf numFmtId="6" fontId="0" fillId="0" borderId="0" xfId="0" quotePrefix="1" applyNumberFormat="1"/>
    <xf numFmtId="164" fontId="0" fillId="8" borderId="4" xfId="0" quotePrefix="1" applyNumberFormat="1" applyFill="1" applyBorder="1"/>
    <xf numFmtId="164" fontId="0" fillId="9" borderId="4" xfId="0" quotePrefix="1" applyNumberFormat="1" applyFill="1" applyBorder="1"/>
    <xf numFmtId="164" fontId="8" fillId="7" borderId="4" xfId="0" quotePrefix="1" applyNumberFormat="1" applyFont="1" applyFill="1" applyBorder="1"/>
    <xf numFmtId="0" fontId="6" fillId="14" borderId="4" xfId="0" applyFont="1" applyFill="1" applyBorder="1" applyAlignment="1">
      <alignment horizontal="left" vertical="center" wrapText="1"/>
    </xf>
    <xf numFmtId="0" fontId="6" fillId="13" borderId="4" xfId="0" applyFont="1" applyFill="1" applyBorder="1" applyAlignment="1">
      <alignment horizontal="left" vertical="center" wrapText="1"/>
    </xf>
    <xf numFmtId="0" fontId="11" fillId="14" borderId="0" xfId="0" applyFont="1" applyFill="1" applyBorder="1" applyAlignment="1">
      <alignment horizontal="left" vertical="center" wrapText="1"/>
    </xf>
    <xf numFmtId="0" fontId="0" fillId="0" borderId="0" xfId="0" applyBorder="1" applyAlignment="1">
      <alignment wrapText="1"/>
    </xf>
    <xf numFmtId="0" fontId="0" fillId="13" borderId="4" xfId="0" applyFill="1" applyBorder="1"/>
    <xf numFmtId="0" fontId="6" fillId="0" borderId="0" xfId="0" applyFont="1" applyFill="1" applyBorder="1" applyAlignment="1">
      <alignment horizontal="left" vertical="center" wrapText="1"/>
    </xf>
    <xf numFmtId="0" fontId="0" fillId="0" borderId="13" xfId="0" applyBorder="1"/>
    <xf numFmtId="3" fontId="0" fillId="0" borderId="1" xfId="0" applyNumberFormat="1" applyBorder="1"/>
    <xf numFmtId="3" fontId="0" fillId="0" borderId="19" xfId="0" applyNumberFormat="1" applyBorder="1"/>
    <xf numFmtId="0" fontId="0" fillId="3" borderId="20" xfId="0" applyFill="1" applyBorder="1"/>
    <xf numFmtId="0" fontId="0" fillId="0" borderId="19" xfId="0" applyBorder="1"/>
    <xf numFmtId="0" fontId="0" fillId="0" borderId="21" xfId="0" applyBorder="1"/>
    <xf numFmtId="0" fontId="0" fillId="3" borderId="0" xfId="0" applyFill="1" applyBorder="1"/>
    <xf numFmtId="0" fontId="9" fillId="0" borderId="0" xfId="0" applyFont="1" applyBorder="1" applyAlignment="1">
      <alignment horizontal="left"/>
    </xf>
    <xf numFmtId="38" fontId="9" fillId="0" borderId="0" xfId="0" applyNumberFormat="1" applyFont="1" applyBorder="1"/>
    <xf numFmtId="38" fontId="8" fillId="0" borderId="0" xfId="0" applyNumberFormat="1" applyFont="1" applyBorder="1" applyAlignment="1">
      <alignment horizontal="left" indent="2"/>
    </xf>
    <xf numFmtId="6" fontId="9" fillId="2" borderId="0" xfId="0" applyNumberFormat="1" applyFont="1" applyFill="1" applyBorder="1"/>
    <xf numFmtId="6" fontId="8" fillId="0" borderId="0" xfId="0" applyNumberFormat="1" applyFont="1" applyBorder="1" applyAlignment="1">
      <alignment horizontal="left" indent="2"/>
    </xf>
    <xf numFmtId="0" fontId="8" fillId="0" borderId="0" xfId="0" applyFont="1" applyFill="1" applyBorder="1"/>
    <xf numFmtId="38" fontId="9" fillId="0" borderId="12" xfId="0" applyNumberFormat="1" applyFont="1" applyFill="1" applyBorder="1" applyAlignment="1">
      <alignment horizontal="left" indent="2"/>
    </xf>
    <xf numFmtId="38" fontId="9" fillId="15" borderId="9" xfId="0" applyNumberFormat="1" applyFont="1" applyFill="1" applyBorder="1"/>
    <xf numFmtId="38" fontId="9" fillId="15" borderId="8" xfId="0" applyNumberFormat="1" applyFont="1" applyFill="1" applyBorder="1"/>
    <xf numFmtId="38" fontId="8" fillId="0" borderId="0" xfId="0" applyNumberFormat="1" applyFont="1" applyFill="1" applyBorder="1" applyAlignment="1">
      <alignment horizontal="left" indent="2"/>
    </xf>
    <xf numFmtId="0" fontId="0" fillId="0" borderId="0" xfId="0" applyFont="1" applyFill="1"/>
    <xf numFmtId="0" fontId="0" fillId="16" borderId="4" xfId="0" applyFill="1" applyBorder="1"/>
    <xf numFmtId="0" fontId="0" fillId="16" borderId="0" xfId="0" applyFill="1" applyBorder="1"/>
    <xf numFmtId="3" fontId="0" fillId="16" borderId="0" xfId="0" applyNumberFormat="1" applyFill="1" applyBorder="1"/>
    <xf numFmtId="164" fontId="0" fillId="3" borderId="4" xfId="0" applyNumberFormat="1" applyFill="1" applyBorder="1"/>
    <xf numFmtId="164" fontId="0" fillId="0" borderId="0" xfId="0" applyNumberFormat="1" applyFill="1" applyBorder="1"/>
    <xf numFmtId="164" fontId="8" fillId="0" borderId="0" xfId="0" applyNumberFormat="1" applyFont="1" applyFill="1" applyBorder="1" applyAlignment="1">
      <alignment horizontal="left" indent="2"/>
    </xf>
    <xf numFmtId="164" fontId="0" fillId="3" borderId="0" xfId="0" applyNumberFormat="1" applyFill="1" applyBorder="1"/>
    <xf numFmtId="164" fontId="0" fillId="0" borderId="0" xfId="0" applyNumberFormat="1" applyFill="1"/>
    <xf numFmtId="164" fontId="0" fillId="0" borderId="0" xfId="0" applyNumberFormat="1" applyFont="1" applyFill="1"/>
    <xf numFmtId="164" fontId="0" fillId="4" borderId="4" xfId="0" applyNumberFormat="1" applyFill="1" applyBorder="1"/>
    <xf numFmtId="164" fontId="0" fillId="4" borderId="0" xfId="0" applyNumberFormat="1" applyFill="1" applyBorder="1"/>
    <xf numFmtId="164" fontId="8" fillId="4" borderId="4" xfId="0" applyNumberFormat="1" applyFont="1" applyFill="1" applyBorder="1"/>
    <xf numFmtId="164" fontId="8" fillId="4" borderId="0" xfId="0" applyNumberFormat="1" applyFont="1" applyFill="1" applyBorder="1"/>
    <xf numFmtId="38" fontId="9" fillId="0" borderId="10" xfId="0" applyNumberFormat="1" applyFont="1" applyBorder="1" applyAlignment="1">
      <alignment horizontal="left" indent="2"/>
    </xf>
    <xf numFmtId="164" fontId="3" fillId="3" borderId="4" xfId="0" applyNumberFormat="1" applyFont="1" applyFill="1" applyBorder="1"/>
    <xf numFmtId="164" fontId="3" fillId="0" borderId="4" xfId="0" applyNumberFormat="1" applyFont="1" applyFill="1" applyBorder="1"/>
    <xf numFmtId="0" fontId="3" fillId="0" borderId="0" xfId="0" applyFont="1" applyFill="1" applyBorder="1"/>
    <xf numFmtId="0" fontId="3" fillId="0" borderId="0" xfId="0" applyFont="1"/>
    <xf numFmtId="38" fontId="9" fillId="0" borderId="9" xfId="0" applyNumberFormat="1" applyFont="1" applyFill="1" applyBorder="1" applyAlignment="1">
      <alignment horizontal="left" indent="2"/>
    </xf>
    <xf numFmtId="38" fontId="8" fillId="8" borderId="4" xfId="0" applyNumberFormat="1" applyFont="1" applyFill="1" applyBorder="1"/>
    <xf numFmtId="38" fontId="0" fillId="6" borderId="0" xfId="0" applyNumberFormat="1" applyFill="1"/>
    <xf numFmtId="38" fontId="0" fillId="8" borderId="4" xfId="0" applyNumberFormat="1" applyFill="1" applyBorder="1"/>
    <xf numFmtId="38" fontId="0" fillId="6" borderId="4" xfId="0" applyNumberFormat="1" applyFill="1" applyBorder="1"/>
    <xf numFmtId="38" fontId="0" fillId="7" borderId="4" xfId="0" applyNumberFormat="1" applyFill="1" applyBorder="1"/>
    <xf numFmtId="3" fontId="0" fillId="8" borderId="14" xfId="0" applyNumberFormat="1" applyFill="1" applyBorder="1"/>
    <xf numFmtId="3" fontId="0" fillId="6" borderId="14" xfId="0" applyNumberFormat="1" applyFill="1" applyBorder="1"/>
    <xf numFmtId="0" fontId="0" fillId="6" borderId="14" xfId="0" applyFill="1" applyBorder="1"/>
    <xf numFmtId="3" fontId="0" fillId="7" borderId="14" xfId="0" applyNumberFormat="1" applyFill="1" applyBorder="1"/>
    <xf numFmtId="3" fontId="12" fillId="0" borderId="0" xfId="6" applyNumberFormat="1" applyFont="1" applyFill="1"/>
    <xf numFmtId="164" fontId="9" fillId="4" borderId="0" xfId="0" applyNumberFormat="1" applyFont="1" applyFill="1" applyBorder="1"/>
    <xf numFmtId="38" fontId="9" fillId="4" borderId="0" xfId="0" applyNumberFormat="1" applyFont="1" applyFill="1" applyBorder="1"/>
    <xf numFmtId="164" fontId="0" fillId="17" borderId="0" xfId="0" applyNumberFormat="1" applyFont="1" applyFill="1" applyBorder="1"/>
    <xf numFmtId="164" fontId="0" fillId="17" borderId="0" xfId="0" applyNumberFormat="1" applyFont="1" applyFill="1"/>
    <xf numFmtId="164" fontId="3" fillId="17" borderId="4" xfId="0" applyNumberFormat="1" applyFont="1" applyFill="1" applyBorder="1"/>
    <xf numFmtId="3" fontId="0" fillId="17" borderId="0" xfId="0" applyNumberFormat="1" applyFont="1" applyFill="1" applyBorder="1"/>
    <xf numFmtId="3" fontId="0" fillId="17" borderId="0" xfId="0" applyNumberFormat="1" applyFont="1" applyFill="1"/>
    <xf numFmtId="0" fontId="0" fillId="17" borderId="4" xfId="0" applyFill="1" applyBorder="1"/>
    <xf numFmtId="164" fontId="3" fillId="18" borderId="4" xfId="0" applyNumberFormat="1" applyFont="1" applyFill="1" applyBorder="1"/>
    <xf numFmtId="38" fontId="3" fillId="18" borderId="4" xfId="0" applyNumberFormat="1" applyFont="1" applyFill="1" applyBorder="1"/>
    <xf numFmtId="38" fontId="0" fillId="18" borderId="4" xfId="0" applyNumberFormat="1" applyFill="1" applyBorder="1"/>
    <xf numFmtId="0" fontId="0" fillId="18" borderId="4" xfId="0" applyFill="1" applyBorder="1"/>
    <xf numFmtId="38" fontId="8" fillId="0" borderId="22" xfId="0" applyNumberFormat="1" applyFont="1" applyFill="1" applyBorder="1" applyAlignment="1">
      <alignment horizontal="left" indent="2"/>
    </xf>
    <xf numFmtId="0" fontId="0" fillId="3" borderId="14" xfId="0" applyFill="1" applyBorder="1"/>
    <xf numFmtId="0" fontId="0" fillId="0" borderId="14" xfId="0" applyFill="1" applyBorder="1"/>
    <xf numFmtId="38" fontId="0" fillId="18" borderId="14" xfId="0" applyNumberFormat="1" applyFill="1" applyBorder="1"/>
    <xf numFmtId="0" fontId="0" fillId="18" borderId="14" xfId="0" applyFill="1" applyBorder="1"/>
    <xf numFmtId="0" fontId="0" fillId="17" borderId="14" xfId="0" applyFill="1" applyBorder="1"/>
    <xf numFmtId="3" fontId="0" fillId="0" borderId="0" xfId="0" applyNumberFormat="1" applyFill="1" applyBorder="1"/>
    <xf numFmtId="5" fontId="0" fillId="0" borderId="4" xfId="0" applyNumberFormat="1" applyBorder="1" applyAlignment="1">
      <alignment horizontal="center" wrapText="1"/>
    </xf>
    <xf numFmtId="0" fontId="0" fillId="0" borderId="4" xfId="0" applyBorder="1" applyAlignment="1">
      <alignment wrapText="1"/>
    </xf>
    <xf numFmtId="0" fontId="3" fillId="0" borderId="23" xfId="0" applyFont="1" applyBorder="1" applyAlignment="1">
      <alignment horizontal="center" wrapText="1"/>
    </xf>
    <xf numFmtId="0" fontId="3" fillId="0" borderId="4" xfId="0" applyFont="1" applyBorder="1" applyAlignment="1">
      <alignment horizontal="center" wrapText="1"/>
    </xf>
    <xf numFmtId="0" fontId="3" fillId="0" borderId="4" xfId="0" applyFont="1" applyBorder="1" applyAlignment="1">
      <alignment horizontal="center"/>
    </xf>
    <xf numFmtId="0" fontId="3" fillId="0" borderId="23" xfId="0" applyFont="1" applyBorder="1" applyAlignment="1">
      <alignment horizontal="center"/>
    </xf>
    <xf numFmtId="5" fontId="0" fillId="0" borderId="4" xfId="0" applyNumberFormat="1" applyBorder="1" applyAlignment="1">
      <alignment wrapText="1"/>
    </xf>
    <xf numFmtId="0" fontId="0" fillId="0" borderId="0" xfId="0" applyAlignment="1">
      <alignment wrapText="1"/>
    </xf>
    <xf numFmtId="0" fontId="3" fillId="0" borderId="0" xfId="0" applyFont="1" applyAlignment="1">
      <alignment horizontal="center" wrapText="1"/>
    </xf>
    <xf numFmtId="0" fontId="3" fillId="0" borderId="14" xfId="0" applyFont="1" applyBorder="1" applyAlignment="1">
      <alignment horizontal="center"/>
    </xf>
    <xf numFmtId="0" fontId="3" fillId="0" borderId="24" xfId="0" applyFont="1" applyBorder="1" applyAlignment="1">
      <alignment horizontal="center" wrapText="1"/>
    </xf>
    <xf numFmtId="0" fontId="3" fillId="0" borderId="0" xfId="0" applyFont="1" applyAlignment="1">
      <alignment horizontal="center"/>
    </xf>
    <xf numFmtId="0" fontId="13" fillId="0" borderId="25" xfId="0" applyFont="1" applyBorder="1" applyAlignment="1" applyProtection="1">
      <alignment horizontal="center" vertical="center"/>
      <protection locked="0"/>
    </xf>
    <xf numFmtId="0" fontId="0" fillId="0" borderId="0" xfId="0" applyAlignment="1">
      <alignment horizontal="right"/>
    </xf>
    <xf numFmtId="0" fontId="8" fillId="6" borderId="4" xfId="0" applyFont="1" applyFill="1" applyBorder="1" applyAlignment="1">
      <alignment horizontal="center"/>
    </xf>
    <xf numFmtId="0" fontId="8" fillId="7" borderId="4" xfId="0" applyFont="1" applyFill="1" applyBorder="1" applyAlignment="1">
      <alignment horizontal="center"/>
    </xf>
    <xf numFmtId="0" fontId="8" fillId="8" borderId="4" xfId="0" applyFont="1" applyFill="1" applyBorder="1" applyAlignment="1">
      <alignment horizontal="center"/>
    </xf>
    <xf numFmtId="0" fontId="2" fillId="10" borderId="0" xfId="0" applyFont="1" applyFill="1" applyAlignment="1">
      <alignment horizontal="center"/>
    </xf>
    <xf numFmtId="17" fontId="3" fillId="5" borderId="7" xfId="0" applyNumberFormat="1" applyFont="1" applyFill="1" applyBorder="1" applyAlignment="1">
      <alignment horizontal="center"/>
    </xf>
    <xf numFmtId="0" fontId="3" fillId="5" borderId="7" xfId="0" applyFont="1" applyFill="1" applyBorder="1" applyAlignment="1">
      <alignment horizontal="center"/>
    </xf>
    <xf numFmtId="17" fontId="3" fillId="6" borderId="7" xfId="0" applyNumberFormat="1" applyFont="1" applyFill="1" applyBorder="1" applyAlignment="1">
      <alignment horizontal="center"/>
    </xf>
    <xf numFmtId="0" fontId="3" fillId="6" borderId="7" xfId="0" applyFont="1" applyFill="1" applyBorder="1" applyAlignment="1">
      <alignment horizontal="center"/>
    </xf>
    <xf numFmtId="17" fontId="3" fillId="7" borderId="7" xfId="0" applyNumberFormat="1" applyFont="1" applyFill="1" applyBorder="1" applyAlignment="1">
      <alignment horizontal="center"/>
    </xf>
    <xf numFmtId="0" fontId="3" fillId="7" borderId="7" xfId="0" applyFont="1" applyFill="1" applyBorder="1" applyAlignment="1">
      <alignment horizontal="center"/>
    </xf>
    <xf numFmtId="164" fontId="2" fillId="12" borderId="4" xfId="0" applyNumberFormat="1" applyFont="1" applyFill="1" applyBorder="1" applyAlignment="1">
      <alignment horizontal="center"/>
    </xf>
    <xf numFmtId="0" fontId="2" fillId="8"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7" borderId="4" xfId="0" applyFont="1" applyFill="1" applyBorder="1" applyAlignment="1">
      <alignment horizontal="center" vertical="center"/>
    </xf>
    <xf numFmtId="0" fontId="2" fillId="6" borderId="4"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8" borderId="6" xfId="0" applyFont="1" applyFill="1" applyBorder="1" applyAlignment="1">
      <alignment horizontal="center" wrapText="1"/>
    </xf>
    <xf numFmtId="0" fontId="2" fillId="8" borderId="15" xfId="0" applyFont="1" applyFill="1" applyBorder="1" applyAlignment="1">
      <alignment horizontal="center" wrapText="1"/>
    </xf>
    <xf numFmtId="0" fontId="2" fillId="8" borderId="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0" borderId="4" xfId="0" applyFont="1" applyBorder="1" applyAlignment="1">
      <alignment horizontal="center" wrapText="1"/>
    </xf>
    <xf numFmtId="0" fontId="3" fillId="0" borderId="0" xfId="0" applyFont="1" applyFill="1" applyBorder="1" applyAlignment="1">
      <alignment horizontal="center"/>
    </xf>
    <xf numFmtId="3" fontId="3" fillId="0" borderId="0" xfId="0" applyNumberFormat="1" applyFont="1" applyBorder="1" applyAlignment="1">
      <alignment horizontal="center"/>
    </xf>
    <xf numFmtId="0" fontId="9" fillId="0" borderId="0" xfId="0" applyFont="1" applyAlignment="1">
      <alignment horizontal="center"/>
    </xf>
    <xf numFmtId="0" fontId="3" fillId="3" borderId="0" xfId="0" applyFont="1" applyFill="1" applyBorder="1" applyAlignment="1">
      <alignment horizontal="center"/>
    </xf>
    <xf numFmtId="0" fontId="3" fillId="0" borderId="0" xfId="0" applyFont="1" applyBorder="1" applyAlignment="1">
      <alignment horizontal="center"/>
    </xf>
    <xf numFmtId="0" fontId="3" fillId="8" borderId="0" xfId="0" applyFont="1" applyFill="1" applyBorder="1" applyAlignment="1">
      <alignment horizontal="center"/>
    </xf>
    <xf numFmtId="0" fontId="8" fillId="8"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5" xfId="0" applyFont="1" applyFill="1" applyBorder="1" applyAlignment="1">
      <alignment horizontal="center" wrapText="1"/>
    </xf>
    <xf numFmtId="0" fontId="9" fillId="8" borderId="5" xfId="0" applyFont="1" applyFill="1" applyBorder="1" applyAlignment="1">
      <alignment horizontal="center" wrapText="1"/>
    </xf>
    <xf numFmtId="0" fontId="9" fillId="8" borderId="6" xfId="0" applyFont="1" applyFill="1" applyBorder="1" applyAlignment="1">
      <alignment horizontal="center" wrapText="1"/>
    </xf>
    <xf numFmtId="0" fontId="9" fillId="8" borderId="15" xfId="0" applyFont="1" applyFill="1" applyBorder="1" applyAlignment="1">
      <alignment horizontal="center" wrapText="1"/>
    </xf>
    <xf numFmtId="0" fontId="8" fillId="8" borderId="6" xfId="0" applyFont="1" applyFill="1" applyBorder="1" applyAlignment="1">
      <alignment horizontal="center" wrapText="1"/>
    </xf>
    <xf numFmtId="0" fontId="8" fillId="8" borderId="15" xfId="0" applyFont="1" applyFill="1" applyBorder="1" applyAlignment="1">
      <alignment horizontal="center" wrapText="1"/>
    </xf>
  </cellXfs>
  <cellStyles count="7">
    <cellStyle name="Comma" xfId="6" builtinId="3"/>
    <cellStyle name="Comma 3" xfId="3" xr:uid="{00000000-0005-0000-0000-000000000000}"/>
    <cellStyle name="Currency" xfId="1" builtinId="4"/>
    <cellStyle name="Currency 2" xfId="4" xr:uid="{F4CA84B2-B0B5-4DB5-9FB3-E572839D72EF}"/>
    <cellStyle name="Normal" xfId="0" builtinId="0"/>
    <cellStyle name="Normal 2" xfId="5" xr:uid="{F0DD87FA-08D0-429A-A998-349DC796800D}"/>
    <cellStyle name="Tot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BD2D-8D66-4400-B66D-063D3670BE39}">
  <dimension ref="A1:FB379"/>
  <sheetViews>
    <sheetView tabSelected="1" topLeftCell="A19" zoomScale="80" zoomScaleNormal="80" workbookViewId="0">
      <pane xSplit="1" topLeftCell="B1" activePane="topRight" state="frozen"/>
      <selection activeCell="B15" sqref="B15:J15"/>
      <selection pane="topRight" activeCell="B17" sqref="B17:J17"/>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26" customWidth="1"/>
    <col min="6" max="6" width="22.6640625" style="26" customWidth="1"/>
    <col min="7" max="7" width="27.33203125" style="26" customWidth="1"/>
    <col min="8" max="8" width="27.5546875" style="27" customWidth="1"/>
    <col min="9" max="9" width="22.6640625" style="27" customWidth="1"/>
    <col min="10" max="10" width="27.33203125" style="27" customWidth="1"/>
  </cols>
  <sheetData>
    <row r="1" spans="1:158" ht="15" thickBot="1" x14ac:dyDescent="0.35">
      <c r="B1" s="184">
        <v>44652</v>
      </c>
      <c r="C1" s="185"/>
      <c r="D1" s="185"/>
      <c r="E1" s="186">
        <v>44682</v>
      </c>
      <c r="F1" s="187"/>
      <c r="G1" s="187"/>
      <c r="H1" s="188">
        <v>44713</v>
      </c>
      <c r="I1" s="189"/>
      <c r="J1" s="189"/>
    </row>
    <row r="2" spans="1:158" ht="15" thickBot="1" x14ac:dyDescent="0.35">
      <c r="A2" s="25" t="s">
        <v>68</v>
      </c>
      <c r="B2" s="82" t="s">
        <v>0</v>
      </c>
      <c r="C2" s="83" t="s">
        <v>1</v>
      </c>
      <c r="D2" s="82" t="s">
        <v>64</v>
      </c>
      <c r="E2" s="84" t="s">
        <v>0</v>
      </c>
      <c r="F2" s="85" t="s">
        <v>1</v>
      </c>
      <c r="G2" s="84" t="s">
        <v>64</v>
      </c>
      <c r="H2" s="86" t="s">
        <v>0</v>
      </c>
      <c r="I2" s="87" t="s">
        <v>1</v>
      </c>
      <c r="J2" s="86" t="s">
        <v>64</v>
      </c>
    </row>
    <row r="3" spans="1:158" ht="29.4" thickBot="1" x14ac:dyDescent="0.35">
      <c r="A3" s="80" t="s">
        <v>2</v>
      </c>
      <c r="B3" s="88"/>
      <c r="C3" s="88"/>
      <c r="D3" s="88"/>
      <c r="E3" s="88"/>
      <c r="F3" s="88"/>
      <c r="G3" s="88"/>
      <c r="H3" s="88"/>
      <c r="I3" s="88"/>
      <c r="J3" s="88"/>
    </row>
    <row r="4" spans="1:158" ht="15" thickBot="1" x14ac:dyDescent="0.35">
      <c r="A4" s="28"/>
      <c r="B4" s="88"/>
      <c r="C4" s="88"/>
      <c r="D4" s="88"/>
      <c r="E4" s="88"/>
      <c r="F4" s="88"/>
      <c r="G4" s="88"/>
      <c r="H4" s="88"/>
      <c r="I4" s="88"/>
      <c r="J4" s="88"/>
    </row>
    <row r="5" spans="1:158" ht="15" thickBot="1" x14ac:dyDescent="0.35">
      <c r="A5" s="81" t="s">
        <v>3</v>
      </c>
      <c r="B5" s="88"/>
      <c r="C5" s="88"/>
      <c r="D5" s="88"/>
      <c r="E5" s="88"/>
      <c r="F5" s="88"/>
      <c r="G5" s="88"/>
      <c r="H5" s="88"/>
      <c r="I5" s="88"/>
      <c r="J5" s="88"/>
    </row>
    <row r="6" spans="1:158" ht="15.6" customHeight="1" x14ac:dyDescent="0.3">
      <c r="A6" s="28" t="s">
        <v>4</v>
      </c>
      <c r="B6" s="30">
        <f>'Revenues (q.1)'!D5</f>
        <v>136661549</v>
      </c>
      <c r="C6" s="30">
        <f>'Revenues (q.1)'!D11</f>
        <v>12216942</v>
      </c>
      <c r="D6" s="30">
        <f>'Revenues (q.1)'!D17</f>
        <v>142129559</v>
      </c>
      <c r="E6" s="67">
        <f>'Revenues (q.1)'!E5</f>
        <v>121581809</v>
      </c>
      <c r="F6" s="67">
        <f>'Revenues (q.1)'!E11</f>
        <v>11217952</v>
      </c>
      <c r="G6" s="67">
        <f>'Revenues (q.1)'!E17</f>
        <v>124149815</v>
      </c>
      <c r="H6" s="33">
        <f>'Revenues (q.1)'!F5</f>
        <v>148125574</v>
      </c>
      <c r="I6" s="33">
        <f>'Revenues (q.1)'!F11</f>
        <v>12424379</v>
      </c>
      <c r="J6" s="33">
        <f>'Revenues (q.1)'!F17</f>
        <v>145168472</v>
      </c>
    </row>
    <row r="7" spans="1:158" x14ac:dyDescent="0.3">
      <c r="A7" s="28" t="s">
        <v>5</v>
      </c>
      <c r="B7" s="190"/>
      <c r="C7" s="190"/>
      <c r="D7" s="190"/>
      <c r="E7" s="190"/>
      <c r="F7" s="190"/>
      <c r="G7" s="190"/>
      <c r="H7" s="190"/>
      <c r="I7" s="190"/>
      <c r="J7" s="190"/>
    </row>
    <row r="8" spans="1:158" x14ac:dyDescent="0.3">
      <c r="A8" s="29" t="s">
        <v>6</v>
      </c>
      <c r="B8" s="30">
        <f>'From DPU ARrearage RPT'!B53</f>
        <v>21694004</v>
      </c>
      <c r="C8" s="30">
        <f>'From DPU ARrearage RPT'!B54</f>
        <v>7752048</v>
      </c>
      <c r="D8" s="31">
        <f>'From DPU ARrearage RPT'!B58</f>
        <v>9148017</v>
      </c>
      <c r="E8" s="68">
        <f>'From DPU ARrearage RPT'!C53</f>
        <v>19119289</v>
      </c>
      <c r="F8" s="68">
        <f>'From DPU ARrearage RPT'!C54</f>
        <v>7155521</v>
      </c>
      <c r="G8" s="32">
        <f>'From DPU ARrearage RPT'!C58</f>
        <v>8091945</v>
      </c>
      <c r="H8" s="33">
        <f>'From DPU ARrearage RPT'!D53</f>
        <v>16662732</v>
      </c>
      <c r="I8" s="33">
        <f>'From DPU ARrearage RPT'!D54</f>
        <v>6230657</v>
      </c>
      <c r="J8" s="33">
        <f>'From DPU ARrearage RPT'!D58</f>
        <v>7847819</v>
      </c>
    </row>
    <row r="9" spans="1:158" x14ac:dyDescent="0.3">
      <c r="A9" s="29" t="s">
        <v>7</v>
      </c>
      <c r="B9" s="30">
        <f>'From DPU ARrearage RPT'!B60</f>
        <v>161468821</v>
      </c>
      <c r="C9" s="30">
        <f>'From DPU ARrearage RPT'!B61</f>
        <v>88968070</v>
      </c>
      <c r="D9" s="31">
        <f>'From DPU ARrearage RPT'!B65</f>
        <v>29835556</v>
      </c>
      <c r="E9" s="68">
        <f>'From DPU ARrearage RPT'!C60</f>
        <v>159664239</v>
      </c>
      <c r="F9" s="68">
        <f>'From DPU ARrearage RPT'!C61</f>
        <v>91236269</v>
      </c>
      <c r="G9" s="32">
        <f>'From DPU ARrearage RPT'!C65</f>
        <v>31084070</v>
      </c>
      <c r="H9" s="33">
        <f>'From DPU ARrearage RPT'!D60</f>
        <v>154659952</v>
      </c>
      <c r="I9" s="65">
        <f>'From DPU ARrearage RPT'!D61</f>
        <v>88309980</v>
      </c>
      <c r="J9" s="39">
        <f>'From DPU ARrearage RPT'!D65</f>
        <v>30599626</v>
      </c>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row>
    <row r="10" spans="1:158" x14ac:dyDescent="0.3">
      <c r="A10" s="29" t="s">
        <v>8</v>
      </c>
      <c r="B10" s="31">
        <f>'From DPU ARrearage RPT'!B67</f>
        <v>213594609</v>
      </c>
      <c r="C10" s="31">
        <f>'From DPU ARrearage RPT'!B68</f>
        <v>104946482</v>
      </c>
      <c r="D10" s="31">
        <f>'From DPU ARrearage RPT'!B72</f>
        <v>58613875</v>
      </c>
      <c r="E10" s="68">
        <f>'From DPU ARrearage RPT'!C67</f>
        <v>205613353</v>
      </c>
      <c r="F10" s="68">
        <f>'From DPU ARrearage RPT'!C68</f>
        <v>105621965</v>
      </c>
      <c r="G10" s="32">
        <f>'From DPU ARrearage RPT'!C72</f>
        <v>57257615</v>
      </c>
      <c r="H10" s="33">
        <f>'From DPU ARrearage RPT'!D67</f>
        <v>194301531</v>
      </c>
      <c r="I10" s="33">
        <f>'From DPU ARrearage RPT'!D68</f>
        <v>100845012</v>
      </c>
      <c r="J10" s="39">
        <f>'From DPU ARrearage RPT'!D72</f>
        <v>55607207</v>
      </c>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row>
    <row r="11" spans="1:158" x14ac:dyDescent="0.3">
      <c r="A11" s="28" t="s">
        <v>9</v>
      </c>
      <c r="B11" s="35">
        <f>'WOs-Recov'!H7</f>
        <v>3055909.83</v>
      </c>
      <c r="C11" s="35">
        <f>'WOs-Recov'!L7</f>
        <v>938335.2</v>
      </c>
      <c r="D11" s="36">
        <f>'WOs-Recov'!P7</f>
        <v>421075.01000000024</v>
      </c>
      <c r="E11" s="37">
        <f>'WOs-Recov'!H8</f>
        <v>3220252.59</v>
      </c>
      <c r="F11" s="37">
        <f>'WOs-Recov'!L8</f>
        <v>873489.83</v>
      </c>
      <c r="G11" s="38">
        <f>'WOs-Recov'!P8</f>
        <v>812151.48999999836</v>
      </c>
      <c r="H11" s="33">
        <f>'WOs-Recov'!H9</f>
        <v>4854223.54</v>
      </c>
      <c r="I11" s="39">
        <f>'WOs-Recov'!L9</f>
        <v>1207472.49</v>
      </c>
      <c r="J11" s="40">
        <f>'WOs-Recov'!P9</f>
        <v>1527782.8200000003</v>
      </c>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row>
    <row r="12" spans="1:158" x14ac:dyDescent="0.3">
      <c r="A12" s="28" t="s">
        <v>10</v>
      </c>
      <c r="B12" s="35">
        <f>'WOs-Recov'!I7</f>
        <v>1136712.47</v>
      </c>
      <c r="C12" s="35">
        <f>'WOs-Recov'!M7</f>
        <v>367834.73</v>
      </c>
      <c r="D12" s="31">
        <f>'WOs-Recov'!Q7</f>
        <v>103116.07</v>
      </c>
      <c r="E12" s="37">
        <f>'WOs-Recov'!I8</f>
        <v>1091625.6899999997</v>
      </c>
      <c r="F12" s="37">
        <f>'WOs-Recov'!M8</f>
        <v>445050.07</v>
      </c>
      <c r="G12" s="32">
        <f>'WOs-Recov'!Q8</f>
        <v>189688.92000000004</v>
      </c>
      <c r="H12" s="39">
        <f>'WOs-Recov'!I9</f>
        <v>1025213.7500000001</v>
      </c>
      <c r="I12" s="39">
        <f>'WOs-Recov'!M9</f>
        <v>338402.33999999997</v>
      </c>
      <c r="J12" s="34">
        <f>'WOs-Recov'!Q9</f>
        <v>103852.06999999999</v>
      </c>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row>
    <row r="13" spans="1:158" s="75" customFormat="1" ht="15" thickBot="1" x14ac:dyDescent="0.35">
      <c r="B13" s="183"/>
      <c r="C13" s="183"/>
      <c r="D13" s="183"/>
      <c r="E13" s="183"/>
      <c r="F13" s="183"/>
      <c r="G13" s="183"/>
      <c r="H13" s="183"/>
      <c r="I13" s="183"/>
      <c r="J13" s="183"/>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row>
    <row r="14" spans="1:158" ht="15" thickBot="1" x14ac:dyDescent="0.35">
      <c r="A14" s="2" t="s">
        <v>11</v>
      </c>
      <c r="B14" s="41"/>
      <c r="C14" s="41"/>
      <c r="D14" s="41"/>
      <c r="E14" s="42"/>
      <c r="F14" s="42"/>
      <c r="G14" s="42"/>
      <c r="H14" s="43"/>
      <c r="I14" s="43"/>
      <c r="J14" s="43"/>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row>
    <row r="15" spans="1:158" ht="47.4" customHeight="1" x14ac:dyDescent="0.3">
      <c r="A15" s="28" t="s">
        <v>12</v>
      </c>
      <c r="B15" s="209" t="s">
        <v>109</v>
      </c>
      <c r="C15" s="210"/>
      <c r="D15" s="210"/>
      <c r="E15" s="210"/>
      <c r="F15" s="210"/>
      <c r="G15" s="210"/>
      <c r="H15" s="210"/>
      <c r="I15" s="210"/>
      <c r="J15" s="211"/>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row>
    <row r="16" spans="1:158" ht="75.599999999999994" customHeight="1" x14ac:dyDescent="0.3">
      <c r="A16" s="28" t="s">
        <v>13</v>
      </c>
      <c r="B16" s="208" t="s">
        <v>67</v>
      </c>
      <c r="C16" s="212"/>
      <c r="D16" s="212"/>
      <c r="E16" s="212"/>
      <c r="F16" s="212"/>
      <c r="G16" s="212"/>
      <c r="H16" s="212"/>
      <c r="I16" s="212"/>
      <c r="J16" s="213"/>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row>
    <row r="17" spans="1:158" ht="25.8" customHeight="1" x14ac:dyDescent="0.3">
      <c r="A17" s="28" t="s">
        <v>14</v>
      </c>
      <c r="B17" s="209" t="s">
        <v>110</v>
      </c>
      <c r="C17" s="210"/>
      <c r="D17" s="210"/>
      <c r="E17" s="210"/>
      <c r="F17" s="210"/>
      <c r="G17" s="210"/>
      <c r="H17" s="210"/>
      <c r="I17" s="210"/>
      <c r="J17" s="211"/>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row>
    <row r="18" spans="1:158" ht="32.4" customHeight="1" x14ac:dyDescent="0.3">
      <c r="A18" s="28" t="s">
        <v>15</v>
      </c>
      <c r="B18" s="215" t="s">
        <v>111</v>
      </c>
      <c r="C18" s="216"/>
      <c r="D18" s="216"/>
      <c r="E18" s="216"/>
      <c r="F18" s="216"/>
      <c r="G18" s="216"/>
      <c r="H18" s="216"/>
      <c r="I18" s="216"/>
      <c r="J18" s="217"/>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row>
    <row r="19" spans="1:158" s="75" customFormat="1" ht="15" thickBot="1" x14ac:dyDescent="0.35">
      <c r="A19" s="74"/>
      <c r="B19" s="77"/>
      <c r="C19" s="77"/>
      <c r="D19" s="77"/>
      <c r="E19" s="77"/>
      <c r="F19" s="77"/>
      <c r="G19" s="77"/>
      <c r="H19" s="77"/>
      <c r="I19" s="77"/>
      <c r="J19" s="77"/>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row>
    <row r="20" spans="1:158" ht="15" thickBot="1" x14ac:dyDescent="0.35">
      <c r="A20" s="2" t="s">
        <v>16</v>
      </c>
      <c r="B20" s="76"/>
      <c r="C20" s="76"/>
      <c r="D20" s="76"/>
      <c r="E20" s="76"/>
      <c r="F20" s="76"/>
      <c r="G20" s="76"/>
      <c r="H20" s="76"/>
      <c r="I20" s="76"/>
      <c r="J20" s="76"/>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row>
    <row r="21" spans="1:158" x14ac:dyDescent="0.3">
      <c r="A21" s="28" t="s">
        <v>17</v>
      </c>
      <c r="B21" s="44">
        <f>'From DPU ARrearage RPT'!B88</f>
        <v>1012380</v>
      </c>
      <c r="C21" s="44">
        <f>'From DPU ARrearage RPT'!B89</f>
        <v>139477</v>
      </c>
      <c r="D21" s="44">
        <f>'From DPU ARrearage RPT'!B93</f>
        <v>169478</v>
      </c>
      <c r="E21" s="66">
        <f>'From DPU ARrearage RPT'!C88</f>
        <v>1010832</v>
      </c>
      <c r="F21" s="45">
        <f>'From DPU ARrearage RPT'!C89</f>
        <v>142379</v>
      </c>
      <c r="G21" s="45">
        <f>'From DPU ARrearage RPT'!C93</f>
        <v>169689</v>
      </c>
      <c r="H21" s="46">
        <f>'From DPU ARrearage RPT'!D88</f>
        <v>1007199</v>
      </c>
      <c r="I21" s="46">
        <f>'From DPU ARrearage RPT'!D89</f>
        <v>143345</v>
      </c>
      <c r="J21" s="49">
        <f>'From DPU ARrearage RPT'!D93</f>
        <v>169500</v>
      </c>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row>
    <row r="22" spans="1:158" x14ac:dyDescent="0.3">
      <c r="A22" s="28" t="s">
        <v>18</v>
      </c>
      <c r="B22" s="44">
        <f>'From DPU ARrearage RPT'!B74</f>
        <v>1080</v>
      </c>
      <c r="C22" s="44">
        <f>'From DPU ARrearage RPT'!B75</f>
        <v>52</v>
      </c>
      <c r="D22" s="44">
        <f>'From DPU ARrearage RPT'!B79</f>
        <v>70</v>
      </c>
      <c r="E22" s="45">
        <f>'From DPU ARrearage RPT'!C74</f>
        <v>1370</v>
      </c>
      <c r="F22" s="26">
        <f>'From DPU ARrearage RPT'!C75</f>
        <v>769</v>
      </c>
      <c r="G22" s="45">
        <f>'From DPU ARrearage RPT'!C79</f>
        <v>70</v>
      </c>
      <c r="H22" s="46">
        <f>'From DPU ARrearage RPT'!D74</f>
        <v>951</v>
      </c>
      <c r="I22" s="46">
        <f>'From DPU ARrearage RPT'!D75</f>
        <v>419</v>
      </c>
      <c r="J22" s="46">
        <f>'From DPU ARrearage RPT'!D79</f>
        <v>44</v>
      </c>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row>
    <row r="23" spans="1:158" x14ac:dyDescent="0.3">
      <c r="A23" s="28" t="s">
        <v>19</v>
      </c>
      <c r="B23" s="47">
        <v>55576</v>
      </c>
      <c r="C23" s="47">
        <v>17809</v>
      </c>
      <c r="D23" s="53">
        <v>7329</v>
      </c>
      <c r="E23" s="48">
        <v>57503</v>
      </c>
      <c r="F23" s="48">
        <v>14138</v>
      </c>
      <c r="G23" s="48">
        <v>7440</v>
      </c>
      <c r="H23" s="49">
        <v>55431</v>
      </c>
      <c r="I23" s="49">
        <v>14306</v>
      </c>
      <c r="J23" s="49">
        <v>7908</v>
      </c>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row>
    <row r="24" spans="1:158" x14ac:dyDescent="0.3">
      <c r="A24" s="28" t="s">
        <v>20</v>
      </c>
      <c r="B24" s="44">
        <f>'From DPU ARrearage RPT'!B81</f>
        <v>1004</v>
      </c>
      <c r="C24" s="44">
        <f>'From DPU ARrearage RPT'!B82</f>
        <v>50</v>
      </c>
      <c r="D24" s="44">
        <f>'From DPU ARrearage RPT'!B86</f>
        <v>51</v>
      </c>
      <c r="E24" s="45">
        <f>'From DPU ARrearage RPT'!C81</f>
        <v>1215</v>
      </c>
      <c r="F24" s="45">
        <f>'From DPU ARrearage RPT'!C82</f>
        <v>688</v>
      </c>
      <c r="G24" s="45">
        <f>'From DPU ARrearage RPT'!C86</f>
        <v>62</v>
      </c>
      <c r="H24" s="46">
        <f>'From DPU ARrearage RPT'!D81</f>
        <v>1258</v>
      </c>
      <c r="I24" s="46">
        <f>'From DPU ARrearage RPT'!D82</f>
        <v>515</v>
      </c>
      <c r="J24" s="46">
        <f>'From DPU ARrearage RPT'!D86</f>
        <v>39</v>
      </c>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row>
    <row r="25" spans="1:158" x14ac:dyDescent="0.3">
      <c r="A25" s="72" t="s">
        <v>21</v>
      </c>
      <c r="B25" s="50">
        <v>294</v>
      </c>
      <c r="C25" s="50">
        <v>102</v>
      </c>
      <c r="D25" s="50">
        <v>19</v>
      </c>
      <c r="E25" s="51">
        <v>368</v>
      </c>
      <c r="F25" s="51">
        <v>107</v>
      </c>
      <c r="G25" s="51">
        <v>33</v>
      </c>
      <c r="H25" s="52">
        <v>535</v>
      </c>
      <c r="I25" s="52">
        <v>138</v>
      </c>
      <c r="J25" s="52">
        <v>36</v>
      </c>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row>
    <row r="26" spans="1:158" x14ac:dyDescent="0.3">
      <c r="A26" s="72" t="s">
        <v>22</v>
      </c>
      <c r="B26" s="53">
        <v>54620</v>
      </c>
      <c r="C26" s="53">
        <v>14160</v>
      </c>
      <c r="D26" s="53">
        <v>1882</v>
      </c>
      <c r="E26" s="54">
        <v>55680</v>
      </c>
      <c r="F26" s="54">
        <v>14807</v>
      </c>
      <c r="G26" s="54">
        <v>15205</v>
      </c>
      <c r="H26" s="55">
        <v>55198</v>
      </c>
      <c r="I26" s="55">
        <v>15205</v>
      </c>
      <c r="J26" s="55">
        <v>1891</v>
      </c>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row>
    <row r="27" spans="1:158" ht="20.399999999999999" customHeight="1" x14ac:dyDescent="0.3">
      <c r="A27" s="72" t="s">
        <v>23</v>
      </c>
      <c r="B27" s="56" t="s">
        <v>41</v>
      </c>
      <c r="C27" s="56" t="s">
        <v>41</v>
      </c>
      <c r="D27" s="56">
        <v>72000</v>
      </c>
      <c r="E27" s="57" t="s">
        <v>41</v>
      </c>
      <c r="F27" s="57" t="s">
        <v>41</v>
      </c>
      <c r="G27" s="57">
        <v>74808</v>
      </c>
      <c r="H27" s="58" t="s">
        <v>41</v>
      </c>
      <c r="I27" s="58" t="s">
        <v>41</v>
      </c>
      <c r="J27" s="58">
        <v>95269</v>
      </c>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row>
    <row r="28" spans="1:158" ht="20.399999999999999" customHeight="1" x14ac:dyDescent="0.3">
      <c r="A28" s="73" t="s">
        <v>24</v>
      </c>
      <c r="B28" s="47">
        <v>34736</v>
      </c>
      <c r="C28" s="59">
        <v>25196</v>
      </c>
      <c r="D28" s="47">
        <v>2360</v>
      </c>
      <c r="E28" s="48">
        <v>35621</v>
      </c>
      <c r="F28" s="60">
        <v>25215</v>
      </c>
      <c r="G28" s="48">
        <v>2458</v>
      </c>
      <c r="H28" s="27">
        <v>33383</v>
      </c>
      <c r="I28" s="58">
        <v>26021</v>
      </c>
      <c r="J28" s="58">
        <v>2307</v>
      </c>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row>
    <row r="29" spans="1:158" ht="28.8" x14ac:dyDescent="0.3">
      <c r="A29" s="72" t="s">
        <v>25</v>
      </c>
      <c r="B29" s="47">
        <v>2274</v>
      </c>
      <c r="C29" s="47">
        <v>2419</v>
      </c>
      <c r="D29" s="47">
        <v>166</v>
      </c>
      <c r="E29" s="48">
        <v>2044</v>
      </c>
      <c r="F29" s="48">
        <v>1537</v>
      </c>
      <c r="G29" s="48">
        <v>216</v>
      </c>
      <c r="H29" s="58">
        <v>2118</v>
      </c>
      <c r="I29" s="58">
        <v>1193</v>
      </c>
      <c r="J29" s="58">
        <v>225</v>
      </c>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row>
    <row r="30" spans="1:158" ht="28.8" x14ac:dyDescent="0.3">
      <c r="A30" s="72" t="s">
        <v>26</v>
      </c>
      <c r="B30" s="47">
        <v>12011</v>
      </c>
      <c r="C30" s="47">
        <v>6054</v>
      </c>
      <c r="D30" s="47">
        <v>903</v>
      </c>
      <c r="E30" s="48">
        <v>9975</v>
      </c>
      <c r="F30" s="48">
        <v>7425</v>
      </c>
      <c r="G30" s="48">
        <v>684</v>
      </c>
      <c r="H30" s="27">
        <v>10133</v>
      </c>
      <c r="I30" s="61">
        <v>5867</v>
      </c>
      <c r="J30" s="61">
        <v>647</v>
      </c>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row>
    <row r="31" spans="1:158" ht="28.8" x14ac:dyDescent="0.3">
      <c r="A31" s="72" t="s">
        <v>27</v>
      </c>
      <c r="B31" s="56" t="s">
        <v>41</v>
      </c>
      <c r="C31" s="56" t="s">
        <v>41</v>
      </c>
      <c r="D31" s="56" t="s">
        <v>41</v>
      </c>
      <c r="E31" s="57" t="s">
        <v>41</v>
      </c>
      <c r="F31" s="57" t="s">
        <v>41</v>
      </c>
      <c r="G31" s="57" t="s">
        <v>41</v>
      </c>
      <c r="H31" s="58" t="s">
        <v>41</v>
      </c>
      <c r="I31" s="58" t="s">
        <v>41</v>
      </c>
      <c r="J31" s="58" t="s">
        <v>41</v>
      </c>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row>
    <row r="32" spans="1:158" ht="28.8" x14ac:dyDescent="0.3">
      <c r="A32" s="72" t="s">
        <v>28</v>
      </c>
      <c r="B32" s="56">
        <v>14690</v>
      </c>
      <c r="C32" s="56">
        <v>10511</v>
      </c>
      <c r="D32" s="191" t="s">
        <v>42</v>
      </c>
      <c r="E32" s="57">
        <v>14783</v>
      </c>
      <c r="F32" s="57">
        <v>10655</v>
      </c>
      <c r="G32" s="192" t="s">
        <v>42</v>
      </c>
      <c r="H32" s="58">
        <v>15010</v>
      </c>
      <c r="I32" s="58">
        <v>11709</v>
      </c>
      <c r="J32" s="193" t="s">
        <v>42</v>
      </c>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row>
    <row r="33" spans="1:158" x14ac:dyDescent="0.3">
      <c r="A33" s="72" t="s">
        <v>29</v>
      </c>
      <c r="B33" s="56">
        <v>370</v>
      </c>
      <c r="C33" s="56">
        <v>783</v>
      </c>
      <c r="D33" s="191"/>
      <c r="E33" s="57">
        <v>437</v>
      </c>
      <c r="F33" s="57">
        <v>111</v>
      </c>
      <c r="G33" s="192"/>
      <c r="H33" s="58">
        <v>662</v>
      </c>
      <c r="I33" s="58">
        <v>1504</v>
      </c>
      <c r="J33" s="193"/>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row>
    <row r="34" spans="1:158" x14ac:dyDescent="0.3">
      <c r="A34" s="72" t="s">
        <v>30</v>
      </c>
      <c r="B34" s="56">
        <v>493</v>
      </c>
      <c r="C34" s="56">
        <v>996</v>
      </c>
      <c r="D34" s="191"/>
      <c r="E34" s="57">
        <v>660</v>
      </c>
      <c r="F34" s="57">
        <v>2125</v>
      </c>
      <c r="G34" s="192"/>
      <c r="H34" s="58">
        <v>799</v>
      </c>
      <c r="I34" s="58">
        <v>1912</v>
      </c>
      <c r="J34" s="193"/>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row>
    <row r="35" spans="1:158" ht="15.6" x14ac:dyDescent="0.3">
      <c r="A35" s="72" t="s">
        <v>31</v>
      </c>
      <c r="B35" s="56" t="s">
        <v>41</v>
      </c>
      <c r="C35" s="62">
        <v>2597</v>
      </c>
      <c r="D35" s="191"/>
      <c r="E35" s="57" t="s">
        <v>41</v>
      </c>
      <c r="F35" s="63">
        <v>1385</v>
      </c>
      <c r="G35" s="192"/>
      <c r="H35" s="58" t="s">
        <v>41</v>
      </c>
      <c r="I35" s="64">
        <v>852</v>
      </c>
      <c r="J35" s="193"/>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row>
    <row r="36" spans="1:158" ht="15.6" x14ac:dyDescent="0.3">
      <c r="A36" s="72" t="s">
        <v>32</v>
      </c>
      <c r="B36" s="56" t="s">
        <v>41</v>
      </c>
      <c r="C36" s="62">
        <v>2743</v>
      </c>
      <c r="D36" s="191"/>
      <c r="E36" s="57" t="s">
        <v>41</v>
      </c>
      <c r="F36" s="63">
        <v>3597</v>
      </c>
      <c r="G36" s="192"/>
      <c r="H36" s="58" t="s">
        <v>41</v>
      </c>
      <c r="I36" s="64">
        <v>2471</v>
      </c>
      <c r="J36" s="193"/>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row>
    <row r="37" spans="1:158" x14ac:dyDescent="0.3">
      <c r="A37" s="72" t="s">
        <v>33</v>
      </c>
      <c r="B37" s="56" t="s">
        <v>41</v>
      </c>
      <c r="C37" s="56" t="s">
        <v>41</v>
      </c>
      <c r="D37" s="191"/>
      <c r="E37" s="57" t="s">
        <v>41</v>
      </c>
      <c r="F37" s="57" t="s">
        <v>41</v>
      </c>
      <c r="G37" s="192"/>
      <c r="H37" s="58" t="s">
        <v>41</v>
      </c>
      <c r="I37" s="58" t="s">
        <v>41</v>
      </c>
      <c r="J37" s="193"/>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row>
    <row r="38" spans="1:158" ht="15.6" x14ac:dyDescent="0.3">
      <c r="A38" s="72" t="s">
        <v>34</v>
      </c>
      <c r="B38" s="56" t="s">
        <v>41</v>
      </c>
      <c r="C38" s="62">
        <v>2637</v>
      </c>
      <c r="D38" s="191"/>
      <c r="E38" s="57" t="s">
        <v>41</v>
      </c>
      <c r="F38" s="63">
        <v>2637</v>
      </c>
      <c r="G38" s="192"/>
      <c r="H38" s="58" t="s">
        <v>41</v>
      </c>
      <c r="I38" s="64">
        <v>2102</v>
      </c>
      <c r="J38" s="193"/>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row>
    <row r="39" spans="1:158" x14ac:dyDescent="0.3">
      <c r="A39" s="72" t="s">
        <v>35</v>
      </c>
      <c r="B39" s="182">
        <v>1339</v>
      </c>
      <c r="C39" s="196"/>
      <c r="D39" s="191"/>
      <c r="E39" s="180">
        <v>530</v>
      </c>
      <c r="F39" s="194"/>
      <c r="G39" s="192"/>
      <c r="H39" s="181">
        <v>750</v>
      </c>
      <c r="I39" s="195"/>
      <c r="J39" s="193"/>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row>
    <row r="40" spans="1:158" x14ac:dyDescent="0.3">
      <c r="A40" s="72" t="s">
        <v>36</v>
      </c>
      <c r="B40" s="182">
        <v>4784</v>
      </c>
      <c r="C40" s="196"/>
      <c r="D40" s="191"/>
      <c r="E40" s="180">
        <v>3650</v>
      </c>
      <c r="F40" s="194"/>
      <c r="G40" s="192"/>
      <c r="H40" s="181">
        <v>2792</v>
      </c>
      <c r="I40" s="195"/>
      <c r="J40" s="193"/>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row>
    <row r="41" spans="1:158" s="75" customFormat="1" x14ac:dyDescent="0.3">
      <c r="A41" s="74"/>
      <c r="B41" s="183"/>
      <c r="C41" s="183"/>
      <c r="D41" s="183"/>
      <c r="E41" s="183"/>
      <c r="F41" s="183"/>
      <c r="G41" s="183"/>
      <c r="H41" s="183"/>
      <c r="I41" s="183"/>
      <c r="J41" s="183"/>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row>
    <row r="42" spans="1:158" ht="28.8" x14ac:dyDescent="0.3">
      <c r="A42" s="28" t="s">
        <v>37</v>
      </c>
      <c r="B42" s="182">
        <v>38</v>
      </c>
      <c r="C42" s="182"/>
      <c r="D42" s="56">
        <v>16205</v>
      </c>
      <c r="E42" s="180">
        <v>48</v>
      </c>
      <c r="F42" s="180"/>
      <c r="G42" s="57">
        <v>16416</v>
      </c>
      <c r="H42" s="181">
        <v>61</v>
      </c>
      <c r="I42" s="181"/>
      <c r="J42" s="58">
        <v>16681</v>
      </c>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row>
    <row r="43" spans="1:158" ht="28.8" x14ac:dyDescent="0.3">
      <c r="A43" s="28" t="s">
        <v>38</v>
      </c>
      <c r="B43" s="182" t="s">
        <v>41</v>
      </c>
      <c r="C43" s="182"/>
      <c r="D43" s="56">
        <v>0</v>
      </c>
      <c r="E43" s="180" t="s">
        <v>41</v>
      </c>
      <c r="F43" s="180"/>
      <c r="G43" s="57">
        <v>0</v>
      </c>
      <c r="H43" s="181" t="s">
        <v>41</v>
      </c>
      <c r="I43" s="181"/>
      <c r="J43" s="58">
        <v>0</v>
      </c>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row>
    <row r="44" spans="1:158" ht="28.8" x14ac:dyDescent="0.3">
      <c r="A44" s="28" t="s">
        <v>39</v>
      </c>
      <c r="B44" s="182" t="s">
        <v>41</v>
      </c>
      <c r="C44" s="182"/>
      <c r="D44" s="56">
        <v>125</v>
      </c>
      <c r="E44" s="180" t="s">
        <v>41</v>
      </c>
      <c r="F44" s="180"/>
      <c r="G44" s="57">
        <v>147</v>
      </c>
      <c r="H44" s="181" t="s">
        <v>41</v>
      </c>
      <c r="I44" s="181"/>
      <c r="J44" s="58">
        <v>154</v>
      </c>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row>
    <row r="45" spans="1:158" x14ac:dyDescent="0.3">
      <c r="A45" s="28" t="s">
        <v>40</v>
      </c>
      <c r="B45" s="182">
        <v>16</v>
      </c>
      <c r="C45" s="182"/>
      <c r="D45" s="56">
        <v>398</v>
      </c>
      <c r="E45" s="180">
        <v>13</v>
      </c>
      <c r="F45" s="180"/>
      <c r="G45" s="57">
        <v>418</v>
      </c>
      <c r="H45" s="181">
        <v>8</v>
      </c>
      <c r="I45" s="181"/>
      <c r="J45" s="58">
        <v>318</v>
      </c>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c r="EO45" s="78"/>
      <c r="EP45" s="78"/>
      <c r="EQ45" s="78"/>
      <c r="ER45" s="78"/>
      <c r="ES45" s="78"/>
      <c r="ET45" s="78"/>
      <c r="EU45" s="78"/>
      <c r="EV45" s="78"/>
      <c r="EW45" s="78"/>
      <c r="EX45" s="78"/>
      <c r="EY45" s="78"/>
      <c r="EZ45" s="78"/>
      <c r="FA45" s="78"/>
      <c r="FB45" s="78"/>
    </row>
    <row r="46" spans="1:158" x14ac:dyDescent="0.3">
      <c r="E46"/>
      <c r="F46"/>
      <c r="G46"/>
      <c r="H46"/>
      <c r="I46"/>
      <c r="J46"/>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row>
    <row r="47" spans="1:158" x14ac:dyDescent="0.3">
      <c r="E47"/>
      <c r="F47"/>
      <c r="G47"/>
      <c r="H47"/>
      <c r="I47"/>
      <c r="J47"/>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row>
    <row r="48" spans="1:158" x14ac:dyDescent="0.3">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row>
    <row r="49" spans="2:158" x14ac:dyDescent="0.3">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row>
    <row r="50" spans="2:158" x14ac:dyDescent="0.3">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row>
    <row r="51" spans="2:158" x14ac:dyDescent="0.3">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row>
    <row r="52" spans="2:158" x14ac:dyDescent="0.3">
      <c r="E52"/>
      <c r="F52"/>
      <c r="G52"/>
      <c r="H52"/>
      <c r="I52"/>
      <c r="J52"/>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row>
    <row r="53" spans="2:158" x14ac:dyDescent="0.3">
      <c r="E53"/>
      <c r="F53"/>
      <c r="G53"/>
      <c r="H53"/>
      <c r="I53"/>
      <c r="J53"/>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row>
    <row r="54" spans="2:158" x14ac:dyDescent="0.3">
      <c r="E54"/>
      <c r="F54"/>
      <c r="G54"/>
      <c r="H54"/>
      <c r="I54"/>
      <c r="J54"/>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row>
    <row r="55" spans="2:158" x14ac:dyDescent="0.3">
      <c r="E55"/>
      <c r="F55"/>
      <c r="G55"/>
      <c r="H55"/>
      <c r="I55"/>
      <c r="J55"/>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row>
    <row r="56" spans="2:158" x14ac:dyDescent="0.3">
      <c r="E56"/>
      <c r="F56"/>
      <c r="G56"/>
      <c r="H56"/>
      <c r="I56"/>
      <c r="J56"/>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row>
    <row r="57" spans="2:158" x14ac:dyDescent="0.3">
      <c r="E57"/>
      <c r="F57"/>
      <c r="G57"/>
      <c r="H57"/>
      <c r="I57"/>
      <c r="J57"/>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row>
    <row r="58" spans="2:158" x14ac:dyDescent="0.3">
      <c r="E58"/>
      <c r="F58"/>
      <c r="G58"/>
      <c r="H58"/>
      <c r="I58"/>
      <c r="J5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row>
    <row r="59" spans="2:158" x14ac:dyDescent="0.3">
      <c r="E59"/>
      <c r="F59"/>
      <c r="G59"/>
      <c r="H59"/>
      <c r="I59"/>
      <c r="J59"/>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row>
    <row r="60" spans="2:158" x14ac:dyDescent="0.3">
      <c r="E60"/>
      <c r="F60"/>
      <c r="G60"/>
      <c r="H60"/>
      <c r="I60"/>
      <c r="J60"/>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row>
    <row r="61" spans="2:158" x14ac:dyDescent="0.3">
      <c r="E61"/>
      <c r="F61"/>
      <c r="G61"/>
      <c r="H61"/>
      <c r="I61"/>
      <c r="J61"/>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row>
    <row r="62" spans="2:158" x14ac:dyDescent="0.3">
      <c r="E62"/>
      <c r="F62"/>
      <c r="G62"/>
      <c r="H62"/>
      <c r="I62"/>
      <c r="J62"/>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row>
    <row r="63" spans="2:158" x14ac:dyDescent="0.3">
      <c r="E63"/>
      <c r="F63"/>
      <c r="G63"/>
      <c r="H63"/>
      <c r="I63"/>
      <c r="J63"/>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row>
    <row r="64" spans="2:158" x14ac:dyDescent="0.3">
      <c r="E64"/>
      <c r="F64"/>
      <c r="G64"/>
      <c r="H64"/>
      <c r="I64"/>
      <c r="J64"/>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row>
    <row r="65" spans="5:158" x14ac:dyDescent="0.3">
      <c r="E65"/>
      <c r="F65"/>
      <c r="G65"/>
      <c r="H65"/>
      <c r="I65"/>
      <c r="J65"/>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row>
    <row r="66" spans="5:158" x14ac:dyDescent="0.3">
      <c r="E66"/>
      <c r="F66"/>
      <c r="G66"/>
      <c r="H66"/>
      <c r="I66"/>
      <c r="J66"/>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row>
    <row r="67" spans="5:158" x14ac:dyDescent="0.3">
      <c r="E67"/>
      <c r="F67"/>
      <c r="G67"/>
      <c r="H67"/>
      <c r="I67"/>
      <c r="J6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row>
    <row r="68" spans="5:158" x14ac:dyDescent="0.3">
      <c r="E68"/>
      <c r="F68"/>
      <c r="G68"/>
      <c r="H68"/>
      <c r="I68"/>
      <c r="J6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row>
    <row r="69" spans="5:158" x14ac:dyDescent="0.3">
      <c r="E69"/>
      <c r="F69"/>
      <c r="G69"/>
      <c r="H69"/>
      <c r="I69"/>
      <c r="J69"/>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row>
    <row r="70" spans="5:158" x14ac:dyDescent="0.3">
      <c r="E70"/>
      <c r="F70"/>
      <c r="G70"/>
      <c r="H70"/>
      <c r="I70"/>
      <c r="J70"/>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row>
    <row r="71" spans="5:158" x14ac:dyDescent="0.3">
      <c r="E71"/>
      <c r="F71"/>
      <c r="G71"/>
      <c r="H71"/>
      <c r="I71"/>
      <c r="J71"/>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row>
    <row r="72" spans="5:158" x14ac:dyDescent="0.3">
      <c r="E72"/>
      <c r="F72"/>
      <c r="G72"/>
      <c r="H72"/>
      <c r="I72"/>
      <c r="J72"/>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row>
    <row r="73" spans="5:158" x14ac:dyDescent="0.3">
      <c r="E73"/>
      <c r="F73"/>
      <c r="G73"/>
      <c r="H73"/>
      <c r="I73"/>
      <c r="J73"/>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row>
    <row r="74" spans="5:158" x14ac:dyDescent="0.3">
      <c r="E74"/>
      <c r="F74"/>
      <c r="G74"/>
      <c r="H74"/>
      <c r="I74"/>
      <c r="J74"/>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row>
    <row r="75" spans="5:158" x14ac:dyDescent="0.3">
      <c r="E75"/>
      <c r="F75"/>
      <c r="G75"/>
      <c r="H75"/>
      <c r="I75"/>
      <c r="J75"/>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row>
    <row r="76" spans="5:158" x14ac:dyDescent="0.3">
      <c r="E76"/>
      <c r="F76"/>
      <c r="G76"/>
      <c r="H76"/>
      <c r="I76"/>
      <c r="J76"/>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row>
    <row r="77" spans="5:158" x14ac:dyDescent="0.3">
      <c r="E77"/>
      <c r="F77"/>
      <c r="G77"/>
      <c r="H77"/>
      <c r="I77"/>
      <c r="J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row>
    <row r="78" spans="5:158" x14ac:dyDescent="0.3">
      <c r="E78"/>
      <c r="F78"/>
      <c r="G78"/>
      <c r="H78"/>
      <c r="I78"/>
      <c r="J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row>
    <row r="79" spans="5:158" x14ac:dyDescent="0.3">
      <c r="E79"/>
      <c r="F79"/>
      <c r="G79"/>
      <c r="H79"/>
      <c r="I79"/>
      <c r="J79"/>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row>
    <row r="80" spans="5:158" x14ac:dyDescent="0.3">
      <c r="E80"/>
      <c r="F80"/>
      <c r="G80"/>
      <c r="H80"/>
      <c r="I80"/>
      <c r="J80"/>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row>
    <row r="81" spans="5:158" x14ac:dyDescent="0.3">
      <c r="E81"/>
      <c r="F81"/>
      <c r="G81"/>
      <c r="H81"/>
      <c r="I81"/>
      <c r="J81"/>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row>
    <row r="82" spans="5:158" x14ac:dyDescent="0.3">
      <c r="E82"/>
      <c r="F82"/>
      <c r="G82"/>
      <c r="H82"/>
      <c r="I82"/>
      <c r="J82"/>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row>
    <row r="83" spans="5:158" x14ac:dyDescent="0.3">
      <c r="E83"/>
      <c r="F83"/>
      <c r="G83"/>
      <c r="H83"/>
      <c r="I83"/>
      <c r="J83"/>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row>
    <row r="84" spans="5:158" x14ac:dyDescent="0.3">
      <c r="E84"/>
      <c r="F84"/>
      <c r="G84"/>
      <c r="H84"/>
      <c r="I84"/>
      <c r="J84"/>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row>
    <row r="85" spans="5:158" x14ac:dyDescent="0.3">
      <c r="E85"/>
      <c r="F85"/>
      <c r="G85"/>
      <c r="H85"/>
      <c r="I85"/>
      <c r="J85"/>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row>
    <row r="86" spans="5:158" x14ac:dyDescent="0.3">
      <c r="E86"/>
      <c r="F86"/>
      <c r="G86"/>
      <c r="H86"/>
      <c r="I86"/>
      <c r="J86"/>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row>
    <row r="87" spans="5:158" x14ac:dyDescent="0.3">
      <c r="E87"/>
      <c r="F87"/>
      <c r="G87"/>
      <c r="H87"/>
      <c r="I87"/>
      <c r="J87"/>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row>
    <row r="88" spans="5:158" x14ac:dyDescent="0.3">
      <c r="E88"/>
      <c r="F88"/>
      <c r="G88"/>
      <c r="H88"/>
      <c r="I88"/>
      <c r="J8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row>
    <row r="89" spans="5:158" x14ac:dyDescent="0.3">
      <c r="E89"/>
      <c r="F89"/>
      <c r="G89"/>
      <c r="H89"/>
      <c r="I89"/>
      <c r="J89"/>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row>
    <row r="90" spans="5:158" x14ac:dyDescent="0.3">
      <c r="E90"/>
      <c r="F90"/>
      <c r="G90"/>
      <c r="H90"/>
      <c r="I90"/>
      <c r="J90"/>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c r="EO90" s="78"/>
      <c r="EP90" s="78"/>
      <c r="EQ90" s="78"/>
      <c r="ER90" s="78"/>
      <c r="ES90" s="78"/>
      <c r="ET90" s="78"/>
      <c r="EU90" s="78"/>
      <c r="EV90" s="78"/>
      <c r="EW90" s="78"/>
      <c r="EX90" s="78"/>
      <c r="EY90" s="78"/>
      <c r="EZ90" s="78"/>
      <c r="FA90" s="78"/>
      <c r="FB90" s="78"/>
    </row>
    <row r="91" spans="5:158" x14ac:dyDescent="0.3">
      <c r="E91"/>
      <c r="F91"/>
      <c r="G91"/>
      <c r="H91"/>
      <c r="I91"/>
      <c r="J91"/>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c r="ER91" s="78"/>
      <c r="ES91" s="78"/>
      <c r="ET91" s="78"/>
      <c r="EU91" s="78"/>
      <c r="EV91" s="78"/>
      <c r="EW91" s="78"/>
      <c r="EX91" s="78"/>
      <c r="EY91" s="78"/>
      <c r="EZ91" s="78"/>
      <c r="FA91" s="78"/>
      <c r="FB91" s="78"/>
    </row>
    <row r="92" spans="5:158" x14ac:dyDescent="0.3">
      <c r="E92"/>
      <c r="F92"/>
      <c r="G92"/>
      <c r="H92"/>
      <c r="I92"/>
      <c r="J92"/>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c r="EO92" s="78"/>
      <c r="EP92" s="78"/>
      <c r="EQ92" s="78"/>
      <c r="ER92" s="78"/>
      <c r="ES92" s="78"/>
      <c r="ET92" s="78"/>
      <c r="EU92" s="78"/>
      <c r="EV92" s="78"/>
      <c r="EW92" s="78"/>
      <c r="EX92" s="78"/>
      <c r="EY92" s="78"/>
      <c r="EZ92" s="78"/>
      <c r="FA92" s="78"/>
      <c r="FB92" s="78"/>
    </row>
    <row r="93" spans="5:158" x14ac:dyDescent="0.3">
      <c r="E93"/>
      <c r="F93"/>
      <c r="G93"/>
      <c r="H93"/>
      <c r="I93"/>
      <c r="J93"/>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c r="EO93" s="78"/>
      <c r="EP93" s="78"/>
      <c r="EQ93" s="78"/>
      <c r="ER93" s="78"/>
      <c r="ES93" s="78"/>
      <c r="ET93" s="78"/>
      <c r="EU93" s="78"/>
      <c r="EV93" s="78"/>
      <c r="EW93" s="78"/>
      <c r="EX93" s="78"/>
      <c r="EY93" s="78"/>
      <c r="EZ93" s="78"/>
      <c r="FA93" s="78"/>
      <c r="FB93" s="78"/>
    </row>
    <row r="94" spans="5:158" x14ac:dyDescent="0.3">
      <c r="E94"/>
      <c r="F94"/>
      <c r="G94"/>
      <c r="H94"/>
      <c r="I94"/>
      <c r="J94"/>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c r="EO94" s="78"/>
      <c r="EP94" s="78"/>
      <c r="EQ94" s="78"/>
      <c r="ER94" s="78"/>
      <c r="ES94" s="78"/>
      <c r="ET94" s="78"/>
      <c r="EU94" s="78"/>
      <c r="EV94" s="78"/>
      <c r="EW94" s="78"/>
      <c r="EX94" s="78"/>
      <c r="EY94" s="78"/>
      <c r="EZ94" s="78"/>
      <c r="FA94" s="78"/>
      <c r="FB94" s="78"/>
    </row>
    <row r="95" spans="5:158" x14ac:dyDescent="0.3">
      <c r="E95"/>
      <c r="F95"/>
      <c r="G95"/>
      <c r="H95"/>
      <c r="I95"/>
      <c r="J95"/>
    </row>
    <row r="96" spans="5:158"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37">
    <mergeCell ref="B18:J18"/>
    <mergeCell ref="D32:D40"/>
    <mergeCell ref="G32:G40"/>
    <mergeCell ref="J32:J40"/>
    <mergeCell ref="E39:F39"/>
    <mergeCell ref="H39:I39"/>
    <mergeCell ref="B40:C40"/>
    <mergeCell ref="E40:F40"/>
    <mergeCell ref="H40:I40"/>
    <mergeCell ref="B39:C39"/>
    <mergeCell ref="B1:D1"/>
    <mergeCell ref="E1:G1"/>
    <mergeCell ref="H1:J1"/>
    <mergeCell ref="B7:D7"/>
    <mergeCell ref="E7:G7"/>
    <mergeCell ref="H7:J7"/>
    <mergeCell ref="E13:G13"/>
    <mergeCell ref="H13:J13"/>
    <mergeCell ref="B15:J15"/>
    <mergeCell ref="B16:J16"/>
    <mergeCell ref="B17:J17"/>
    <mergeCell ref="B13:D13"/>
    <mergeCell ref="B41:D41"/>
    <mergeCell ref="E41:G41"/>
    <mergeCell ref="H41:J41"/>
    <mergeCell ref="E42:F42"/>
    <mergeCell ref="H42:I42"/>
    <mergeCell ref="B42:C42"/>
    <mergeCell ref="E43:F43"/>
    <mergeCell ref="H43:I43"/>
    <mergeCell ref="E44:F44"/>
    <mergeCell ref="H44:I44"/>
    <mergeCell ref="B45:C45"/>
    <mergeCell ref="E45:F45"/>
    <mergeCell ref="H45:I45"/>
    <mergeCell ref="B43:C43"/>
    <mergeCell ref="B44:C4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4F70-760B-47E7-8729-CF2E6E828487}">
  <dimension ref="A1:FB379"/>
  <sheetViews>
    <sheetView zoomScale="80" zoomScaleNormal="80" workbookViewId="0">
      <pane xSplit="1" topLeftCell="B1" activePane="topRight" state="frozen"/>
      <selection activeCell="B15" sqref="B15:J15"/>
      <selection pane="topRight" activeCell="B18" sqref="B15:J18"/>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26" customWidth="1"/>
    <col min="6" max="6" width="22.6640625" style="26" customWidth="1"/>
    <col min="7" max="7" width="27.33203125" style="26" customWidth="1"/>
    <col min="8" max="8" width="27.5546875" style="27" customWidth="1"/>
    <col min="9" max="9" width="22.6640625" style="27" customWidth="1"/>
    <col min="10" max="10" width="27.33203125" style="27" customWidth="1"/>
  </cols>
  <sheetData>
    <row r="1" spans="1:158" ht="15" thickBot="1" x14ac:dyDescent="0.35">
      <c r="B1" s="184">
        <v>44652</v>
      </c>
      <c r="C1" s="185"/>
      <c r="D1" s="185"/>
      <c r="E1" s="186">
        <v>44682</v>
      </c>
      <c r="F1" s="187"/>
      <c r="G1" s="187"/>
      <c r="H1" s="188">
        <v>44713</v>
      </c>
      <c r="I1" s="189"/>
      <c r="J1" s="189"/>
    </row>
    <row r="2" spans="1:158" ht="15" thickBot="1" x14ac:dyDescent="0.35">
      <c r="A2" s="25" t="s">
        <v>68</v>
      </c>
      <c r="B2" s="82" t="s">
        <v>0</v>
      </c>
      <c r="C2" s="83" t="s">
        <v>1</v>
      </c>
      <c r="D2" s="82" t="s">
        <v>64</v>
      </c>
      <c r="E2" s="84" t="s">
        <v>0</v>
      </c>
      <c r="F2" s="85" t="s">
        <v>1</v>
      </c>
      <c r="G2" s="84" t="s">
        <v>64</v>
      </c>
      <c r="H2" s="86" t="s">
        <v>0</v>
      </c>
      <c r="I2" s="87" t="s">
        <v>1</v>
      </c>
      <c r="J2" s="86" t="s">
        <v>64</v>
      </c>
    </row>
    <row r="3" spans="1:158" ht="29.4" thickBot="1" x14ac:dyDescent="0.35">
      <c r="A3" s="80" t="s">
        <v>2</v>
      </c>
      <c r="B3" s="79"/>
      <c r="C3" s="79"/>
      <c r="D3" s="79"/>
      <c r="E3" s="79"/>
      <c r="F3" s="79"/>
      <c r="G3" s="79"/>
      <c r="H3" s="79"/>
      <c r="I3" s="79"/>
      <c r="J3" s="79"/>
    </row>
    <row r="4" spans="1:158" ht="15" thickBot="1" x14ac:dyDescent="0.35">
      <c r="A4" s="28"/>
      <c r="B4" s="79"/>
      <c r="C4" s="79"/>
      <c r="D4" s="79"/>
      <c r="E4" s="79"/>
      <c r="F4" s="79"/>
      <c r="G4" s="79"/>
      <c r="H4" s="79"/>
      <c r="I4" s="79"/>
      <c r="J4" s="79"/>
    </row>
    <row r="5" spans="1:158" ht="15" thickBot="1" x14ac:dyDescent="0.35">
      <c r="A5" s="81" t="s">
        <v>3</v>
      </c>
      <c r="B5" s="79"/>
      <c r="C5" s="79"/>
      <c r="D5" s="79"/>
      <c r="E5" s="79"/>
      <c r="F5" s="79"/>
      <c r="G5" s="79"/>
      <c r="H5" s="79"/>
      <c r="I5" s="79"/>
      <c r="J5" s="79"/>
    </row>
    <row r="6" spans="1:158" ht="15.6" customHeight="1" x14ac:dyDescent="0.3">
      <c r="A6" s="28" t="s">
        <v>4</v>
      </c>
      <c r="B6" s="91">
        <f>'Revenues (q.1)'!D27</f>
        <v>2108072</v>
      </c>
      <c r="C6" s="91">
        <f>'Revenues (q.1)'!D33</f>
        <v>18904</v>
      </c>
      <c r="D6" s="91">
        <f>'Revenues (q.1)'!D39</f>
        <v>955252</v>
      </c>
      <c r="E6" s="92">
        <f>'Revenues (q.1)'!E27</f>
        <v>1912322</v>
      </c>
      <c r="F6" s="92">
        <f>'Revenues (q.1)'!E33</f>
        <v>18994</v>
      </c>
      <c r="G6" s="92">
        <f>'Revenues (q.1)'!E39</f>
        <v>952205</v>
      </c>
      <c r="H6" s="93">
        <f>'Revenues (q.1)'!F27</f>
        <v>2692224</v>
      </c>
      <c r="I6" s="93">
        <f>'Revenues (q.1)'!F33</f>
        <v>15384</v>
      </c>
      <c r="J6" s="93">
        <f>'Revenues (q.1)'!F39</f>
        <v>1345484</v>
      </c>
    </row>
    <row r="7" spans="1:158" x14ac:dyDescent="0.3">
      <c r="A7" s="28" t="s">
        <v>5</v>
      </c>
      <c r="B7" s="190"/>
      <c r="C7" s="190"/>
      <c r="D7" s="190"/>
      <c r="E7" s="190"/>
      <c r="F7" s="190"/>
      <c r="G7" s="190"/>
      <c r="H7" s="190"/>
      <c r="I7" s="190"/>
      <c r="J7" s="190"/>
    </row>
    <row r="8" spans="1:158" x14ac:dyDescent="0.3">
      <c r="A8" s="29" t="s">
        <v>6</v>
      </c>
      <c r="B8" s="30">
        <f>'From DPU ARrearage RPT'!E53</f>
        <v>146308</v>
      </c>
      <c r="C8" s="30">
        <f>'From DPU ARrearage RPT'!E54</f>
        <v>9317</v>
      </c>
      <c r="D8" s="31">
        <f>'From DPU ARrearage RPT'!E58</f>
        <v>32803</v>
      </c>
      <c r="E8" s="68">
        <f>'From DPU ARrearage RPT'!F53</f>
        <v>98042</v>
      </c>
      <c r="F8" s="68">
        <f>'From DPU ARrearage RPT'!F54</f>
        <v>7625</v>
      </c>
      <c r="G8" s="32">
        <f>'From DPU ARrearage RPT'!F58</f>
        <v>29075</v>
      </c>
      <c r="H8" s="33">
        <f>'From DPU ARrearage RPT'!G53</f>
        <v>79297</v>
      </c>
      <c r="I8" s="33">
        <f>'From DPU ARrearage RPT'!G54</f>
        <v>7205</v>
      </c>
      <c r="J8" s="34">
        <f>'From DPU ARrearage RPT'!G58</f>
        <v>32605</v>
      </c>
    </row>
    <row r="9" spans="1:158" x14ac:dyDescent="0.3">
      <c r="A9" s="29" t="s">
        <v>7</v>
      </c>
      <c r="B9" s="30">
        <f>'From DPU ARrearage RPT'!E60</f>
        <v>551386</v>
      </c>
      <c r="C9" s="30">
        <f>'From DPU ARrearage RPT'!E61</f>
        <v>83237</v>
      </c>
      <c r="D9" s="31">
        <f>'From DPU ARrearage RPT'!E65</f>
        <v>27405</v>
      </c>
      <c r="E9" s="68">
        <f>'From DPU ARrearage RPT'!F60</f>
        <v>549346</v>
      </c>
      <c r="F9" s="68">
        <f>'From DPU ARrearage RPT'!F61</f>
        <v>90501</v>
      </c>
      <c r="G9" s="32">
        <f>'From DPU ARrearage RPT'!F65</f>
        <v>39848</v>
      </c>
      <c r="H9" s="33">
        <f>'From DPU ARrearage RPT'!G60</f>
        <v>514970</v>
      </c>
      <c r="I9" s="33">
        <f>'From DPU ARrearage RPT'!G61</f>
        <v>90290</v>
      </c>
      <c r="J9" s="34">
        <f>'From DPU ARrearage RPT'!G65</f>
        <v>26914</v>
      </c>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row>
    <row r="10" spans="1:158" x14ac:dyDescent="0.3">
      <c r="A10" s="29" t="s">
        <v>8</v>
      </c>
      <c r="B10" s="30">
        <f>'From DPU ARrearage RPT'!E67</f>
        <v>866030</v>
      </c>
      <c r="C10" s="30">
        <f>'From DPU ARrearage RPT'!E68</f>
        <v>99414</v>
      </c>
      <c r="D10" s="31">
        <f>'From DPU ARrearage RPT'!E72</f>
        <v>213766</v>
      </c>
      <c r="E10" s="68">
        <f>'From DPU ARrearage RPT'!F67</f>
        <v>829401</v>
      </c>
      <c r="F10" s="68">
        <f>'From DPU ARrearage RPT'!F68</f>
        <v>105663</v>
      </c>
      <c r="G10" s="32">
        <f>'From DPU ARrearage RPT'!F72</f>
        <v>161636</v>
      </c>
      <c r="H10" s="33">
        <f>'From DPU ARrearage RPT'!G67</f>
        <v>764934</v>
      </c>
      <c r="I10" s="33">
        <f>'From DPU ARrearage RPT'!G68</f>
        <v>104586</v>
      </c>
      <c r="J10" s="34">
        <f>'From DPU ARrearage RPT'!G72</f>
        <v>158609</v>
      </c>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row>
    <row r="11" spans="1:158" x14ac:dyDescent="0.3">
      <c r="A11" s="28" t="s">
        <v>9</v>
      </c>
      <c r="B11" s="35">
        <f>'WOs-Recov'!H14</f>
        <v>3148.66</v>
      </c>
      <c r="C11" s="35">
        <f>'WOs-Recov'!L14</f>
        <v>0</v>
      </c>
      <c r="D11" s="36">
        <f>'WOs-Recov'!P14</f>
        <v>439.77</v>
      </c>
      <c r="E11" s="69">
        <f>'WOs-Recov'!H15</f>
        <v>4327.59</v>
      </c>
      <c r="F11" s="69">
        <f>'WOs-Recov'!L15</f>
        <v>0</v>
      </c>
      <c r="G11" s="70">
        <f>'WOs-Recov'!P15</f>
        <v>1795.880000000001</v>
      </c>
      <c r="H11" s="39">
        <f>'WOs-Recov'!H16</f>
        <v>11014</v>
      </c>
      <c r="I11" s="39">
        <f>'WOs-Recov'!L16</f>
        <v>0</v>
      </c>
      <c r="J11" s="40">
        <f>'WOs-Recov'!P16</f>
        <v>815.64000000000124</v>
      </c>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row>
    <row r="12" spans="1:158" x14ac:dyDescent="0.3">
      <c r="A12" s="28" t="s">
        <v>10</v>
      </c>
      <c r="B12" s="35">
        <f>'WOs-Recov'!I14</f>
        <v>3405.71</v>
      </c>
      <c r="C12" s="35">
        <f>'WOs-Recov'!M14</f>
        <v>25.2</v>
      </c>
      <c r="D12" s="31">
        <f>'WOs-Recov'!Q14</f>
        <v>183.07999999999993</v>
      </c>
      <c r="E12" s="37">
        <f>'WOs-Recov'!I15</f>
        <v>10242.089999999998</v>
      </c>
      <c r="F12" s="37">
        <f>'WOs-Recov'!M15</f>
        <v>25.2</v>
      </c>
      <c r="G12" s="32">
        <f>'WOs-Recov'!Q15</f>
        <v>0</v>
      </c>
      <c r="H12" s="39">
        <f>'WOs-Recov'!I16</f>
        <v>2601.8000000000002</v>
      </c>
      <c r="I12" s="39">
        <f>'WOs-Recov'!M16</f>
        <v>0</v>
      </c>
      <c r="J12" s="34">
        <f>'WOs-Recov'!Q16</f>
        <v>3094.2599999999993</v>
      </c>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row>
    <row r="13" spans="1:158" s="75" customFormat="1" ht="15" thickBot="1" x14ac:dyDescent="0.35">
      <c r="B13" s="183"/>
      <c r="C13" s="183"/>
      <c r="D13" s="183"/>
      <c r="E13" s="183"/>
      <c r="F13" s="183"/>
      <c r="G13" s="183"/>
      <c r="H13" s="183"/>
      <c r="I13" s="183"/>
      <c r="J13" s="183"/>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row>
    <row r="14" spans="1:158" ht="15" thickBot="1" x14ac:dyDescent="0.35">
      <c r="A14" s="2" t="s">
        <v>11</v>
      </c>
      <c r="B14" s="41"/>
      <c r="C14" s="41"/>
      <c r="D14" s="41"/>
      <c r="E14" s="42"/>
      <c r="F14" s="42"/>
      <c r="G14" s="42"/>
      <c r="H14" s="43"/>
      <c r="I14" s="43"/>
      <c r="J14" s="43"/>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row>
    <row r="15" spans="1:158" ht="47.4" customHeight="1" x14ac:dyDescent="0.3">
      <c r="A15" s="28" t="s">
        <v>12</v>
      </c>
      <c r="B15" s="208" t="s">
        <v>109</v>
      </c>
      <c r="C15" s="212"/>
      <c r="D15" s="212"/>
      <c r="E15" s="212"/>
      <c r="F15" s="212"/>
      <c r="G15" s="212"/>
      <c r="H15" s="212"/>
      <c r="I15" s="212"/>
      <c r="J15" s="213"/>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row>
    <row r="16" spans="1:158" ht="75.599999999999994" customHeight="1" x14ac:dyDescent="0.3">
      <c r="A16" s="28" t="s">
        <v>13</v>
      </c>
      <c r="B16" s="208" t="s">
        <v>67</v>
      </c>
      <c r="C16" s="212"/>
      <c r="D16" s="212"/>
      <c r="E16" s="212"/>
      <c r="F16" s="212"/>
      <c r="G16" s="212"/>
      <c r="H16" s="212"/>
      <c r="I16" s="212"/>
      <c r="J16" s="213"/>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row>
    <row r="17" spans="1:158" ht="25.8" customHeight="1" x14ac:dyDescent="0.3">
      <c r="A17" s="28" t="s">
        <v>14</v>
      </c>
      <c r="B17" s="208" t="s">
        <v>110</v>
      </c>
      <c r="C17" s="212"/>
      <c r="D17" s="212"/>
      <c r="E17" s="212"/>
      <c r="F17" s="212"/>
      <c r="G17" s="212"/>
      <c r="H17" s="212"/>
      <c r="I17" s="212"/>
      <c r="J17" s="213"/>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row>
    <row r="18" spans="1:158" ht="32.4" customHeight="1" x14ac:dyDescent="0.3">
      <c r="A18" s="28" t="s">
        <v>15</v>
      </c>
      <c r="B18" s="214" t="s">
        <v>111</v>
      </c>
      <c r="C18" s="218"/>
      <c r="D18" s="218"/>
      <c r="E18" s="218"/>
      <c r="F18" s="218"/>
      <c r="G18" s="218"/>
      <c r="H18" s="218"/>
      <c r="I18" s="218"/>
      <c r="J18" s="219"/>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row>
    <row r="19" spans="1:158" s="75" customFormat="1" ht="15" thickBot="1" x14ac:dyDescent="0.35">
      <c r="A19" s="74"/>
      <c r="B19" s="77"/>
      <c r="C19" s="77"/>
      <c r="D19" s="77"/>
      <c r="E19" s="77"/>
      <c r="F19" s="77"/>
      <c r="G19" s="77"/>
      <c r="H19" s="77"/>
      <c r="I19" s="77"/>
      <c r="J19" s="77"/>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row>
    <row r="20" spans="1:158" ht="15" thickBot="1" x14ac:dyDescent="0.35">
      <c r="A20" s="2" t="s">
        <v>16</v>
      </c>
      <c r="B20" s="76"/>
      <c r="C20" s="76"/>
      <c r="D20" s="76"/>
      <c r="E20" s="76"/>
      <c r="F20" s="76"/>
      <c r="G20" s="76"/>
      <c r="H20" s="76"/>
      <c r="I20" s="76"/>
      <c r="J20" s="76"/>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row>
    <row r="21" spans="1:158" x14ac:dyDescent="0.3">
      <c r="A21" s="28" t="s">
        <v>17</v>
      </c>
      <c r="B21" s="44">
        <f>'From DPU ARrearage RPT'!E88</f>
        <v>11982</v>
      </c>
      <c r="C21" s="44">
        <f>'From DPU ARrearage RPT'!E89</f>
        <v>149</v>
      </c>
      <c r="D21" s="44">
        <f>'From DPU ARrearage RPT'!E93</f>
        <v>1685</v>
      </c>
      <c r="E21" s="66">
        <f>'From DPU ARrearage RPT'!F88</f>
        <v>12001</v>
      </c>
      <c r="F21" s="66">
        <f>'From DPU ARrearage RPT'!F89</f>
        <v>152</v>
      </c>
      <c r="G21" s="45">
        <f>'From DPU ARrearage RPT'!F93</f>
        <v>1685</v>
      </c>
      <c r="H21" s="46">
        <f>'From DPU ARrearage RPT'!G88</f>
        <v>12020</v>
      </c>
      <c r="I21" s="46">
        <f>'From DPU ARrearage RPT'!G89</f>
        <v>155</v>
      </c>
      <c r="J21" s="46">
        <f>'From DPU ARrearage RPT'!G93</f>
        <v>1682</v>
      </c>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row>
    <row r="22" spans="1:158" x14ac:dyDescent="0.3">
      <c r="A22" s="28" t="s">
        <v>18</v>
      </c>
      <c r="B22" s="44">
        <f>'From DPU ARrearage RPT'!E74</f>
        <v>9</v>
      </c>
      <c r="C22" s="44">
        <f>'From DPU ARrearage RPT'!E75</f>
        <v>0</v>
      </c>
      <c r="D22" s="44">
        <f>'From DPU ARrearage RPT'!E79</f>
        <v>2</v>
      </c>
      <c r="E22" s="45">
        <f>'From DPU ARrearage RPT'!F74</f>
        <v>2</v>
      </c>
      <c r="F22" s="45">
        <f>'From DPU ARrearage RPT'!F75</f>
        <v>1</v>
      </c>
      <c r="G22" s="45">
        <f>'From DPU ARrearage RPT'!F79</f>
        <v>0</v>
      </c>
      <c r="H22" s="46">
        <f>'From DPU ARrearage RPT'!G74</f>
        <v>8</v>
      </c>
      <c r="I22" s="46">
        <f>'From DPU ARrearage RPT'!G75</f>
        <v>0</v>
      </c>
      <c r="J22" s="46">
        <f>'From DPU ARrearage RPT'!G79</f>
        <v>1</v>
      </c>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row>
    <row r="23" spans="1:158" x14ac:dyDescent="0.3">
      <c r="A23" s="28" t="s">
        <v>19</v>
      </c>
      <c r="B23" s="47">
        <v>261</v>
      </c>
      <c r="C23" s="47">
        <v>10</v>
      </c>
      <c r="D23" s="47">
        <v>35</v>
      </c>
      <c r="E23" s="48">
        <v>378</v>
      </c>
      <c r="F23" s="48">
        <v>12</v>
      </c>
      <c r="G23" s="48">
        <v>39</v>
      </c>
      <c r="H23" s="49">
        <v>207</v>
      </c>
      <c r="I23" s="49">
        <v>5</v>
      </c>
      <c r="J23" s="49">
        <v>44</v>
      </c>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row>
    <row r="24" spans="1:158" x14ac:dyDescent="0.3">
      <c r="A24" s="28" t="s">
        <v>20</v>
      </c>
      <c r="B24" s="47">
        <f>'From DPU ARrearage RPT'!E81</f>
        <v>5</v>
      </c>
      <c r="C24" s="47">
        <f>'From DPU ARrearage RPT'!E82</f>
        <v>0</v>
      </c>
      <c r="D24" s="56">
        <f>'From DPU ARrearage RPT'!E86</f>
        <v>0</v>
      </c>
      <c r="E24" s="48">
        <f>'From DPU ARrearage RPT'!F81</f>
        <v>2</v>
      </c>
      <c r="F24" s="48">
        <f>'From DPU ARrearage RPT'!F82</f>
        <v>0</v>
      </c>
      <c r="G24" s="48">
        <f>'From DPU ARrearage RPT'!F86</f>
        <v>1</v>
      </c>
      <c r="H24" s="49">
        <f>'From DPU ARrearage RPT'!G81</f>
        <v>12</v>
      </c>
      <c r="I24" s="49">
        <f>'From DPU ARrearage RPT'!G82</f>
        <v>0</v>
      </c>
      <c r="J24" s="49">
        <f>'From DPU ARrearage RPT'!G86</f>
        <v>1</v>
      </c>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row>
    <row r="25" spans="1:158" x14ac:dyDescent="0.3">
      <c r="A25" s="72" t="s">
        <v>21</v>
      </c>
      <c r="B25" s="50">
        <v>1</v>
      </c>
      <c r="C25" s="50">
        <v>0</v>
      </c>
      <c r="D25" s="50">
        <v>0</v>
      </c>
      <c r="E25" s="51">
        <v>0</v>
      </c>
      <c r="F25" s="51">
        <v>0</v>
      </c>
      <c r="G25" s="51">
        <v>1</v>
      </c>
      <c r="H25" s="52">
        <v>1</v>
      </c>
      <c r="I25" s="52">
        <v>0</v>
      </c>
      <c r="J25" s="52">
        <v>0</v>
      </c>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row>
    <row r="26" spans="1:158" x14ac:dyDescent="0.3">
      <c r="A26" s="72" t="s">
        <v>22</v>
      </c>
      <c r="B26" s="53">
        <v>398</v>
      </c>
      <c r="C26" s="53">
        <v>8</v>
      </c>
      <c r="D26" s="53">
        <v>18</v>
      </c>
      <c r="E26" s="54">
        <v>440</v>
      </c>
      <c r="F26" s="54">
        <v>5</v>
      </c>
      <c r="G26" s="54">
        <v>13</v>
      </c>
      <c r="H26" s="55">
        <v>434</v>
      </c>
      <c r="I26" s="55">
        <v>8</v>
      </c>
      <c r="J26" s="55">
        <v>17</v>
      </c>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row>
    <row r="27" spans="1:158" x14ac:dyDescent="0.3">
      <c r="A27" s="72" t="s">
        <v>23</v>
      </c>
      <c r="B27" s="56" t="s">
        <v>41</v>
      </c>
      <c r="C27" s="56" t="s">
        <v>41</v>
      </c>
      <c r="D27" s="56">
        <v>366</v>
      </c>
      <c r="E27" s="57" t="s">
        <v>41</v>
      </c>
      <c r="F27" s="57" t="s">
        <v>41</v>
      </c>
      <c r="G27" s="57">
        <v>622</v>
      </c>
      <c r="H27" s="58" t="s">
        <v>41</v>
      </c>
      <c r="I27" s="58" t="s">
        <v>41</v>
      </c>
      <c r="J27" s="58">
        <v>1001</v>
      </c>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row>
    <row r="28" spans="1:158" ht="28.8" x14ac:dyDescent="0.3">
      <c r="A28" s="72" t="s">
        <v>24</v>
      </c>
      <c r="B28" s="47">
        <v>88</v>
      </c>
      <c r="C28" s="59">
        <v>21</v>
      </c>
      <c r="D28" s="47">
        <v>8</v>
      </c>
      <c r="E28" s="48">
        <v>86</v>
      </c>
      <c r="F28" s="60">
        <v>23</v>
      </c>
      <c r="G28" s="48">
        <v>6</v>
      </c>
      <c r="H28" s="27">
        <v>85</v>
      </c>
      <c r="I28" s="58">
        <v>25</v>
      </c>
      <c r="J28" s="58">
        <v>4</v>
      </c>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row>
    <row r="29" spans="1:158" ht="28.8" x14ac:dyDescent="0.3">
      <c r="A29" s="72" t="s">
        <v>25</v>
      </c>
      <c r="B29" s="47">
        <v>9</v>
      </c>
      <c r="C29" s="47">
        <v>2</v>
      </c>
      <c r="D29" s="47">
        <v>1</v>
      </c>
      <c r="E29" s="48">
        <v>8</v>
      </c>
      <c r="F29" s="48">
        <v>2</v>
      </c>
      <c r="G29" s="48">
        <v>2</v>
      </c>
      <c r="H29" s="58">
        <v>10</v>
      </c>
      <c r="I29" s="58">
        <v>0</v>
      </c>
      <c r="J29" s="58">
        <v>2</v>
      </c>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row>
    <row r="30" spans="1:158" ht="28.8" x14ac:dyDescent="0.3">
      <c r="A30" s="72" t="s">
        <v>26</v>
      </c>
      <c r="B30" s="47">
        <v>31</v>
      </c>
      <c r="C30" s="47">
        <v>5</v>
      </c>
      <c r="D30" s="47">
        <v>4</v>
      </c>
      <c r="E30" s="48">
        <v>17</v>
      </c>
      <c r="F30" s="48">
        <v>11</v>
      </c>
      <c r="G30" s="48">
        <v>0</v>
      </c>
      <c r="H30" s="27">
        <v>37</v>
      </c>
      <c r="I30" s="61">
        <v>5</v>
      </c>
      <c r="J30" s="61">
        <v>1</v>
      </c>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row>
    <row r="31" spans="1:158" ht="28.8" x14ac:dyDescent="0.3">
      <c r="A31" s="72" t="s">
        <v>27</v>
      </c>
      <c r="B31" s="56" t="s">
        <v>41</v>
      </c>
      <c r="C31" s="56" t="s">
        <v>41</v>
      </c>
      <c r="D31" s="56" t="s">
        <v>41</v>
      </c>
      <c r="E31" s="57" t="s">
        <v>41</v>
      </c>
      <c r="F31" s="57" t="s">
        <v>41</v>
      </c>
      <c r="G31" s="57" t="s">
        <v>41</v>
      </c>
      <c r="H31" s="58" t="s">
        <v>41</v>
      </c>
      <c r="I31" s="58" t="s">
        <v>41</v>
      </c>
      <c r="J31" s="58" t="s">
        <v>41</v>
      </c>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row>
    <row r="32" spans="1:158" ht="28.8" x14ac:dyDescent="0.3">
      <c r="A32" s="72" t="s">
        <v>28</v>
      </c>
      <c r="B32" s="56">
        <v>35</v>
      </c>
      <c r="C32" s="56">
        <v>17</v>
      </c>
      <c r="D32" s="191" t="s">
        <v>42</v>
      </c>
      <c r="E32" s="57">
        <v>35</v>
      </c>
      <c r="F32" s="57">
        <v>17</v>
      </c>
      <c r="G32" s="192" t="s">
        <v>42</v>
      </c>
      <c r="H32" s="58">
        <v>35</v>
      </c>
      <c r="I32" s="58">
        <v>17</v>
      </c>
      <c r="J32" s="193" t="s">
        <v>42</v>
      </c>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row>
    <row r="33" spans="1:158" x14ac:dyDescent="0.3">
      <c r="A33" s="72" t="s">
        <v>29</v>
      </c>
      <c r="B33" s="56">
        <v>0</v>
      </c>
      <c r="C33" s="56">
        <v>0</v>
      </c>
      <c r="D33" s="191"/>
      <c r="E33" s="57">
        <v>0</v>
      </c>
      <c r="F33" s="57">
        <v>0</v>
      </c>
      <c r="G33" s="192"/>
      <c r="H33" s="58">
        <v>0</v>
      </c>
      <c r="I33" s="58">
        <v>0</v>
      </c>
      <c r="J33" s="193"/>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row>
    <row r="34" spans="1:158" x14ac:dyDescent="0.3">
      <c r="A34" s="72" t="s">
        <v>30</v>
      </c>
      <c r="B34" s="56">
        <v>0</v>
      </c>
      <c r="C34" s="56">
        <v>0</v>
      </c>
      <c r="D34" s="191"/>
      <c r="E34" s="57">
        <v>0</v>
      </c>
      <c r="F34" s="57">
        <v>0</v>
      </c>
      <c r="G34" s="192"/>
      <c r="H34" s="58">
        <v>0</v>
      </c>
      <c r="I34" s="58">
        <v>0</v>
      </c>
      <c r="J34" s="193"/>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row>
    <row r="35" spans="1:158" ht="15.6" x14ac:dyDescent="0.3">
      <c r="A35" s="72" t="s">
        <v>31</v>
      </c>
      <c r="B35" s="56" t="s">
        <v>41</v>
      </c>
      <c r="C35" s="62">
        <v>0</v>
      </c>
      <c r="D35" s="191"/>
      <c r="E35" s="57" t="s">
        <v>41</v>
      </c>
      <c r="F35" s="63">
        <v>0</v>
      </c>
      <c r="G35" s="192"/>
      <c r="H35" s="58" t="s">
        <v>41</v>
      </c>
      <c r="I35" s="64">
        <v>0</v>
      </c>
      <c r="J35" s="193"/>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row>
    <row r="36" spans="1:158" ht="15.6" x14ac:dyDescent="0.3">
      <c r="A36" s="72" t="s">
        <v>32</v>
      </c>
      <c r="B36" s="56" t="s">
        <v>41</v>
      </c>
      <c r="C36" s="62">
        <v>0</v>
      </c>
      <c r="D36" s="191"/>
      <c r="E36" s="57" t="s">
        <v>41</v>
      </c>
      <c r="F36" s="63">
        <v>0</v>
      </c>
      <c r="G36" s="192"/>
      <c r="H36" s="58" t="s">
        <v>41</v>
      </c>
      <c r="I36" s="64">
        <v>0</v>
      </c>
      <c r="J36" s="193"/>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row>
    <row r="37" spans="1:158" x14ac:dyDescent="0.3">
      <c r="A37" s="72" t="s">
        <v>33</v>
      </c>
      <c r="B37" s="56" t="s">
        <v>41</v>
      </c>
      <c r="C37" s="56" t="s">
        <v>41</v>
      </c>
      <c r="D37" s="191"/>
      <c r="E37" s="57" t="s">
        <v>41</v>
      </c>
      <c r="F37" s="57" t="s">
        <v>41</v>
      </c>
      <c r="G37" s="192"/>
      <c r="H37" s="58" t="s">
        <v>41</v>
      </c>
      <c r="I37" s="58" t="s">
        <v>41</v>
      </c>
      <c r="J37" s="193"/>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row>
    <row r="38" spans="1:158" ht="15.6" x14ac:dyDescent="0.3">
      <c r="A38" s="72" t="s">
        <v>34</v>
      </c>
      <c r="B38" s="56" t="s">
        <v>41</v>
      </c>
      <c r="C38" s="62">
        <v>0</v>
      </c>
      <c r="D38" s="191"/>
      <c r="E38" s="57" t="s">
        <v>41</v>
      </c>
      <c r="F38" s="63">
        <v>0</v>
      </c>
      <c r="G38" s="192"/>
      <c r="H38" s="58" t="s">
        <v>41</v>
      </c>
      <c r="I38" s="64">
        <v>0</v>
      </c>
      <c r="J38" s="193"/>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row>
    <row r="39" spans="1:158" x14ac:dyDescent="0.3">
      <c r="A39" s="72" t="s">
        <v>35</v>
      </c>
      <c r="B39" s="182">
        <v>2</v>
      </c>
      <c r="C39" s="196"/>
      <c r="D39" s="191"/>
      <c r="E39" s="180">
        <v>0</v>
      </c>
      <c r="F39" s="194"/>
      <c r="G39" s="192"/>
      <c r="H39" s="181">
        <v>0</v>
      </c>
      <c r="I39" s="195"/>
      <c r="J39" s="193"/>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row>
    <row r="40" spans="1:158" x14ac:dyDescent="0.3">
      <c r="A40" s="72" t="s">
        <v>36</v>
      </c>
      <c r="B40" s="182">
        <v>10</v>
      </c>
      <c r="C40" s="196"/>
      <c r="D40" s="191"/>
      <c r="E40" s="180">
        <v>8</v>
      </c>
      <c r="F40" s="194"/>
      <c r="G40" s="192"/>
      <c r="H40" s="181">
        <v>4</v>
      </c>
      <c r="I40" s="195"/>
      <c r="J40" s="193"/>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row>
    <row r="41" spans="1:158" s="75" customFormat="1" x14ac:dyDescent="0.3">
      <c r="A41" s="74"/>
      <c r="B41" s="183"/>
      <c r="C41" s="183"/>
      <c r="D41" s="183"/>
      <c r="E41" s="183"/>
      <c r="F41" s="183"/>
      <c r="G41" s="183"/>
      <c r="H41" s="183"/>
      <c r="I41" s="183"/>
      <c r="J41" s="183"/>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row>
    <row r="42" spans="1:158" ht="28.8" x14ac:dyDescent="0.3">
      <c r="A42" s="28" t="s">
        <v>37</v>
      </c>
      <c r="B42" s="182">
        <v>1</v>
      </c>
      <c r="C42" s="182"/>
      <c r="D42" s="56">
        <v>162</v>
      </c>
      <c r="E42" s="180">
        <v>1</v>
      </c>
      <c r="F42" s="180"/>
      <c r="G42" s="57">
        <v>163</v>
      </c>
      <c r="H42" s="181">
        <v>1</v>
      </c>
      <c r="I42" s="181"/>
      <c r="J42" s="58">
        <v>164</v>
      </c>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row>
    <row r="43" spans="1:158" ht="28.8" x14ac:dyDescent="0.3">
      <c r="A43" s="28" t="s">
        <v>38</v>
      </c>
      <c r="B43" s="182" t="s">
        <v>41</v>
      </c>
      <c r="C43" s="182"/>
      <c r="D43" s="56">
        <v>0</v>
      </c>
      <c r="E43" s="180" t="s">
        <v>41</v>
      </c>
      <c r="F43" s="180"/>
      <c r="G43" s="57">
        <v>0</v>
      </c>
      <c r="H43" s="181" t="s">
        <v>41</v>
      </c>
      <c r="I43" s="181"/>
      <c r="J43" s="58">
        <v>0</v>
      </c>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row>
    <row r="44" spans="1:158" ht="28.8" x14ac:dyDescent="0.3">
      <c r="A44" s="28" t="s">
        <v>39</v>
      </c>
      <c r="B44" s="182" t="s">
        <v>41</v>
      </c>
      <c r="C44" s="182"/>
      <c r="D44" s="56">
        <v>2</v>
      </c>
      <c r="E44" s="180" t="s">
        <v>41</v>
      </c>
      <c r="F44" s="180"/>
      <c r="G44" s="57">
        <v>2</v>
      </c>
      <c r="H44" s="181" t="s">
        <v>41</v>
      </c>
      <c r="I44" s="181"/>
      <c r="J44" s="58">
        <v>2</v>
      </c>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row>
    <row r="45" spans="1:158" x14ac:dyDescent="0.3">
      <c r="A45" s="28" t="s">
        <v>40</v>
      </c>
      <c r="B45" s="182" t="s">
        <v>41</v>
      </c>
      <c r="C45" s="182"/>
      <c r="D45" s="56">
        <v>4</v>
      </c>
      <c r="E45" s="180" t="s">
        <v>41</v>
      </c>
      <c r="F45" s="180"/>
      <c r="G45" s="57">
        <v>5</v>
      </c>
      <c r="H45" s="181" t="s">
        <v>41</v>
      </c>
      <c r="I45" s="181"/>
      <c r="J45" s="58">
        <v>3</v>
      </c>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c r="EO45" s="78"/>
      <c r="EP45" s="78"/>
      <c r="EQ45" s="78"/>
      <c r="ER45" s="78"/>
      <c r="ES45" s="78"/>
      <c r="ET45" s="78"/>
      <c r="EU45" s="78"/>
      <c r="EV45" s="78"/>
      <c r="EW45" s="78"/>
      <c r="EX45" s="78"/>
      <c r="EY45" s="78"/>
      <c r="EZ45" s="78"/>
      <c r="FA45" s="78"/>
      <c r="FB45" s="78"/>
    </row>
    <row r="46" spans="1:158" x14ac:dyDescent="0.3">
      <c r="E46"/>
      <c r="F46"/>
      <c r="G46"/>
      <c r="H46"/>
      <c r="I46"/>
      <c r="J46"/>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row>
    <row r="47" spans="1:158" x14ac:dyDescent="0.3">
      <c r="E47"/>
      <c r="F47"/>
      <c r="G47"/>
      <c r="H47"/>
      <c r="I47"/>
      <c r="J47"/>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row>
    <row r="48" spans="1:158" x14ac:dyDescent="0.3">
      <c r="E48"/>
      <c r="F48"/>
      <c r="G48"/>
      <c r="H48"/>
      <c r="I48"/>
      <c r="J4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c r="ER48" s="78"/>
      <c r="ES48" s="78"/>
      <c r="ET48" s="78"/>
      <c r="EU48" s="78"/>
      <c r="EV48" s="78"/>
      <c r="EW48" s="78"/>
      <c r="EX48" s="78"/>
      <c r="EY48" s="78"/>
      <c r="EZ48" s="78"/>
      <c r="FA48" s="78"/>
      <c r="FB48" s="78"/>
    </row>
    <row r="49" spans="2:158" x14ac:dyDescent="0.3">
      <c r="E49"/>
      <c r="F49"/>
      <c r="G49"/>
      <c r="H49"/>
      <c r="I49"/>
      <c r="J49"/>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row>
    <row r="50" spans="2:158" x14ac:dyDescent="0.3">
      <c r="E50"/>
      <c r="F50"/>
      <c r="G50"/>
      <c r="H50"/>
      <c r="I50"/>
      <c r="J50"/>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row>
    <row r="51" spans="2:158" x14ac:dyDescent="0.3">
      <c r="E51"/>
      <c r="F51"/>
      <c r="G51"/>
      <c r="H51"/>
      <c r="I51"/>
      <c r="J51"/>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row>
    <row r="52" spans="2:158" x14ac:dyDescent="0.3">
      <c r="E52"/>
      <c r="F52"/>
      <c r="G52"/>
      <c r="H52"/>
      <c r="I52"/>
      <c r="J52"/>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row>
    <row r="53" spans="2:158" x14ac:dyDescent="0.3">
      <c r="E53"/>
      <c r="F53"/>
      <c r="G53"/>
      <c r="H53"/>
      <c r="I53"/>
      <c r="J53"/>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row>
    <row r="54" spans="2:158" x14ac:dyDescent="0.3">
      <c r="E54"/>
      <c r="F54"/>
      <c r="G54"/>
      <c r="H54"/>
      <c r="I54"/>
      <c r="J54"/>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row>
    <row r="55" spans="2:158" x14ac:dyDescent="0.3">
      <c r="B55" s="89"/>
      <c r="C55" s="89"/>
      <c r="D55" s="89"/>
      <c r="E55" s="89"/>
      <c r="F55" s="89"/>
      <c r="G55" s="89"/>
      <c r="H55" s="89"/>
      <c r="I55" s="89"/>
      <c r="J55" s="89"/>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row>
    <row r="56" spans="2:158" x14ac:dyDescent="0.3">
      <c r="E56"/>
      <c r="F56"/>
      <c r="G56"/>
      <c r="H56"/>
      <c r="I56"/>
      <c r="J56"/>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row>
    <row r="57" spans="2:158" x14ac:dyDescent="0.3">
      <c r="E57"/>
      <c r="F57"/>
      <c r="G57"/>
      <c r="H57"/>
      <c r="I57"/>
      <c r="J57"/>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row>
    <row r="58" spans="2:158" x14ac:dyDescent="0.3">
      <c r="E58"/>
      <c r="F58"/>
      <c r="G58"/>
      <c r="H58"/>
      <c r="I58"/>
      <c r="J5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row>
    <row r="59" spans="2:158" x14ac:dyDescent="0.3">
      <c r="E59"/>
      <c r="F59"/>
      <c r="G59"/>
      <c r="H59"/>
      <c r="I59"/>
      <c r="J59"/>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row>
    <row r="60" spans="2:158" x14ac:dyDescent="0.3">
      <c r="E60"/>
      <c r="F60"/>
      <c r="G60"/>
      <c r="H60"/>
      <c r="I60"/>
      <c r="J60"/>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row>
    <row r="61" spans="2:158" x14ac:dyDescent="0.3">
      <c r="E61"/>
      <c r="F61"/>
      <c r="G61"/>
      <c r="H61"/>
      <c r="I61"/>
      <c r="J61"/>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row>
    <row r="62" spans="2:158" x14ac:dyDescent="0.3">
      <c r="E62"/>
      <c r="F62"/>
      <c r="G62"/>
      <c r="H62"/>
      <c r="I62"/>
      <c r="J62"/>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row>
    <row r="63" spans="2:158" x14ac:dyDescent="0.3">
      <c r="E63"/>
      <c r="F63"/>
      <c r="G63"/>
      <c r="H63"/>
      <c r="I63"/>
      <c r="J63"/>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row>
    <row r="64" spans="2:158" x14ac:dyDescent="0.3">
      <c r="E64"/>
      <c r="F64"/>
      <c r="G64"/>
      <c r="H64"/>
      <c r="I64"/>
      <c r="J64"/>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row>
    <row r="65" spans="5:158" x14ac:dyDescent="0.3">
      <c r="E65"/>
      <c r="F65"/>
      <c r="G65"/>
      <c r="H65"/>
      <c r="I65"/>
      <c r="J65"/>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row>
    <row r="66" spans="5:158" x14ac:dyDescent="0.3">
      <c r="E66"/>
      <c r="F66"/>
      <c r="G66"/>
      <c r="H66"/>
      <c r="I66"/>
      <c r="J66"/>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row>
    <row r="67" spans="5:158" x14ac:dyDescent="0.3">
      <c r="E67"/>
      <c r="F67"/>
      <c r="G67"/>
      <c r="H67"/>
      <c r="I67"/>
      <c r="J6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row>
    <row r="68" spans="5:158" x14ac:dyDescent="0.3">
      <c r="E68"/>
      <c r="F68"/>
      <c r="G68"/>
      <c r="H68"/>
      <c r="I68"/>
      <c r="J6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row>
    <row r="69" spans="5:158" x14ac:dyDescent="0.3">
      <c r="E69"/>
      <c r="F69"/>
      <c r="G69"/>
      <c r="H69"/>
      <c r="I69"/>
      <c r="J69"/>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row>
    <row r="70" spans="5:158" x14ac:dyDescent="0.3">
      <c r="E70"/>
      <c r="F70"/>
      <c r="G70"/>
      <c r="H70"/>
      <c r="I70"/>
      <c r="J70"/>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row>
    <row r="71" spans="5:158" x14ac:dyDescent="0.3">
      <c r="E71"/>
      <c r="F71"/>
      <c r="G71"/>
      <c r="H71"/>
      <c r="I71"/>
      <c r="J71"/>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row>
    <row r="72" spans="5:158" x14ac:dyDescent="0.3">
      <c r="E72"/>
      <c r="F72"/>
      <c r="G72"/>
      <c r="H72"/>
      <c r="I72"/>
      <c r="J72"/>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row>
    <row r="73" spans="5:158" x14ac:dyDescent="0.3">
      <c r="E73"/>
      <c r="F73"/>
      <c r="G73"/>
      <c r="H73"/>
      <c r="I73"/>
      <c r="J73"/>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row>
    <row r="74" spans="5:158" x14ac:dyDescent="0.3">
      <c r="E74"/>
      <c r="F74"/>
      <c r="G74"/>
      <c r="H74"/>
      <c r="I74"/>
      <c r="J74"/>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row>
    <row r="75" spans="5:158" x14ac:dyDescent="0.3">
      <c r="E75"/>
      <c r="F75"/>
      <c r="G75"/>
      <c r="H75"/>
      <c r="I75"/>
      <c r="J75"/>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row>
    <row r="76" spans="5:158" x14ac:dyDescent="0.3">
      <c r="E76"/>
      <c r="F76"/>
      <c r="G76"/>
      <c r="H76"/>
      <c r="I76"/>
      <c r="J76"/>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row>
    <row r="77" spans="5:158" x14ac:dyDescent="0.3">
      <c r="E77"/>
      <c r="F77"/>
      <c r="G77"/>
      <c r="H77"/>
      <c r="I77"/>
      <c r="J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row>
    <row r="78" spans="5:158" x14ac:dyDescent="0.3">
      <c r="E78"/>
      <c r="F78"/>
      <c r="G78"/>
      <c r="H78"/>
      <c r="I78"/>
      <c r="J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row>
    <row r="79" spans="5:158" x14ac:dyDescent="0.3">
      <c r="E79"/>
      <c r="F79"/>
      <c r="G79"/>
      <c r="H79"/>
      <c r="I79"/>
      <c r="J79"/>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row>
    <row r="80" spans="5:158" x14ac:dyDescent="0.3">
      <c r="E80"/>
      <c r="F80"/>
      <c r="G80"/>
      <c r="H80"/>
      <c r="I80"/>
      <c r="J80"/>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row>
    <row r="81" spans="5:158" x14ac:dyDescent="0.3">
      <c r="E81"/>
      <c r="F81"/>
      <c r="G81"/>
      <c r="H81"/>
      <c r="I81"/>
      <c r="J81"/>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row>
    <row r="82" spans="5:158" x14ac:dyDescent="0.3">
      <c r="E82"/>
      <c r="F82"/>
      <c r="G82"/>
      <c r="H82"/>
      <c r="I82"/>
      <c r="J82"/>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row>
    <row r="83" spans="5:158" x14ac:dyDescent="0.3">
      <c r="E83"/>
      <c r="F83"/>
      <c r="G83"/>
      <c r="H83"/>
      <c r="I83"/>
      <c r="J83"/>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row>
    <row r="84" spans="5:158" x14ac:dyDescent="0.3">
      <c r="E84"/>
      <c r="F84"/>
      <c r="G84"/>
      <c r="H84"/>
      <c r="I84"/>
      <c r="J84"/>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row>
    <row r="85" spans="5:158" x14ac:dyDescent="0.3">
      <c r="E85"/>
      <c r="F85"/>
      <c r="G85"/>
      <c r="H85"/>
      <c r="I85"/>
      <c r="J85"/>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row>
    <row r="86" spans="5:158" x14ac:dyDescent="0.3">
      <c r="E86"/>
      <c r="F86"/>
      <c r="G86"/>
      <c r="H86"/>
      <c r="I86"/>
      <c r="J86"/>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row>
    <row r="87" spans="5:158" x14ac:dyDescent="0.3">
      <c r="E87"/>
      <c r="F87"/>
      <c r="G87"/>
      <c r="H87"/>
      <c r="I87"/>
      <c r="J87"/>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row>
    <row r="88" spans="5:158" x14ac:dyDescent="0.3">
      <c r="E88"/>
      <c r="F88"/>
      <c r="G88"/>
      <c r="H88"/>
      <c r="I88"/>
      <c r="J8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row>
    <row r="89" spans="5:158" x14ac:dyDescent="0.3">
      <c r="E89"/>
      <c r="F89"/>
      <c r="G89"/>
      <c r="H89"/>
      <c r="I89"/>
      <c r="J89"/>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row>
    <row r="90" spans="5:158" x14ac:dyDescent="0.3">
      <c r="E90"/>
      <c r="F90"/>
      <c r="G90"/>
      <c r="H90"/>
      <c r="I90"/>
      <c r="J90"/>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c r="EO90" s="78"/>
      <c r="EP90" s="78"/>
      <c r="EQ90" s="78"/>
      <c r="ER90" s="78"/>
      <c r="ES90" s="78"/>
      <c r="ET90" s="78"/>
      <c r="EU90" s="78"/>
      <c r="EV90" s="78"/>
      <c r="EW90" s="78"/>
      <c r="EX90" s="78"/>
      <c r="EY90" s="78"/>
      <c r="EZ90" s="78"/>
      <c r="FA90" s="78"/>
      <c r="FB90" s="78"/>
    </row>
    <row r="91" spans="5:158" x14ac:dyDescent="0.3">
      <c r="E91"/>
      <c r="F91"/>
      <c r="G91"/>
      <c r="H91"/>
      <c r="I91"/>
      <c r="J91"/>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c r="ER91" s="78"/>
      <c r="ES91" s="78"/>
      <c r="ET91" s="78"/>
      <c r="EU91" s="78"/>
      <c r="EV91" s="78"/>
      <c r="EW91" s="78"/>
      <c r="EX91" s="78"/>
      <c r="EY91" s="78"/>
      <c r="EZ91" s="78"/>
      <c r="FA91" s="78"/>
      <c r="FB91" s="78"/>
    </row>
    <row r="92" spans="5:158" x14ac:dyDescent="0.3">
      <c r="E92"/>
      <c r="F92"/>
      <c r="G92"/>
      <c r="H92"/>
      <c r="I92"/>
      <c r="J92"/>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c r="EO92" s="78"/>
      <c r="EP92" s="78"/>
      <c r="EQ92" s="78"/>
      <c r="ER92" s="78"/>
      <c r="ES92" s="78"/>
      <c r="ET92" s="78"/>
      <c r="EU92" s="78"/>
      <c r="EV92" s="78"/>
      <c r="EW92" s="78"/>
      <c r="EX92" s="78"/>
      <c r="EY92" s="78"/>
      <c r="EZ92" s="78"/>
      <c r="FA92" s="78"/>
      <c r="FB92" s="78"/>
    </row>
    <row r="93" spans="5:158" x14ac:dyDescent="0.3">
      <c r="E93"/>
      <c r="F93"/>
      <c r="G93"/>
      <c r="H93"/>
      <c r="I93"/>
      <c r="J93"/>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c r="EO93" s="78"/>
      <c r="EP93" s="78"/>
      <c r="EQ93" s="78"/>
      <c r="ER93" s="78"/>
      <c r="ES93" s="78"/>
      <c r="ET93" s="78"/>
      <c r="EU93" s="78"/>
      <c r="EV93" s="78"/>
      <c r="EW93" s="78"/>
      <c r="EX93" s="78"/>
      <c r="EY93" s="78"/>
      <c r="EZ93" s="78"/>
      <c r="FA93" s="78"/>
      <c r="FB93" s="78"/>
    </row>
    <row r="94" spans="5:158" x14ac:dyDescent="0.3">
      <c r="E94"/>
      <c r="F94"/>
      <c r="G94"/>
      <c r="H94"/>
      <c r="I94"/>
      <c r="J94"/>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c r="EO94" s="78"/>
      <c r="EP94" s="78"/>
      <c r="EQ94" s="78"/>
      <c r="ER94" s="78"/>
      <c r="ES94" s="78"/>
      <c r="ET94" s="78"/>
      <c r="EU94" s="78"/>
      <c r="EV94" s="78"/>
      <c r="EW94" s="78"/>
      <c r="EX94" s="78"/>
      <c r="EY94" s="78"/>
      <c r="EZ94" s="78"/>
      <c r="FA94" s="78"/>
      <c r="FB94" s="78"/>
    </row>
    <row r="95" spans="5:158" x14ac:dyDescent="0.3">
      <c r="E95"/>
      <c r="F95"/>
      <c r="G95"/>
      <c r="H95"/>
      <c r="I95"/>
      <c r="J95"/>
    </row>
    <row r="96" spans="5:158"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37">
    <mergeCell ref="B17:J17"/>
    <mergeCell ref="B1:D1"/>
    <mergeCell ref="E1:G1"/>
    <mergeCell ref="H1:J1"/>
    <mergeCell ref="B7:D7"/>
    <mergeCell ref="E7:G7"/>
    <mergeCell ref="H7:J7"/>
    <mergeCell ref="B13:D13"/>
    <mergeCell ref="E13:G13"/>
    <mergeCell ref="H13:J13"/>
    <mergeCell ref="B15:J15"/>
    <mergeCell ref="B16:J16"/>
    <mergeCell ref="B18:J18"/>
    <mergeCell ref="D32:D40"/>
    <mergeCell ref="G32:G40"/>
    <mergeCell ref="J32:J40"/>
    <mergeCell ref="B39:C39"/>
    <mergeCell ref="E39:F39"/>
    <mergeCell ref="H39:I39"/>
    <mergeCell ref="B40:C40"/>
    <mergeCell ref="E40:F40"/>
    <mergeCell ref="H40:I40"/>
    <mergeCell ref="B41:D41"/>
    <mergeCell ref="E41:G41"/>
    <mergeCell ref="H41:J41"/>
    <mergeCell ref="B42:C42"/>
    <mergeCell ref="E42:F42"/>
    <mergeCell ref="H42:I42"/>
    <mergeCell ref="B45:C45"/>
    <mergeCell ref="E45:F45"/>
    <mergeCell ref="H45:I45"/>
    <mergeCell ref="B43:C43"/>
    <mergeCell ref="E43:F43"/>
    <mergeCell ref="H43:I43"/>
    <mergeCell ref="B44:C44"/>
    <mergeCell ref="E44:F44"/>
    <mergeCell ref="H44:I4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FA3E-A515-42BA-BA3F-7EC069FB34C8}">
  <dimension ref="A1:FB379"/>
  <sheetViews>
    <sheetView zoomScale="80" zoomScaleNormal="80" workbookViewId="0">
      <pane xSplit="1" topLeftCell="B1" activePane="topRight" state="frozen"/>
      <selection activeCell="B15" sqref="B15:J15"/>
      <selection pane="topRight" activeCell="B15" sqref="B15:J15"/>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26" customWidth="1"/>
    <col min="6" max="6" width="22.6640625" style="26" customWidth="1"/>
    <col min="7" max="7" width="27.33203125" style="26" customWidth="1"/>
    <col min="8" max="8" width="27.5546875" style="27" customWidth="1"/>
    <col min="9" max="9" width="22.6640625" style="27" customWidth="1"/>
    <col min="10" max="10" width="27.33203125" style="27" customWidth="1"/>
  </cols>
  <sheetData>
    <row r="1" spans="1:158" ht="15" thickBot="1" x14ac:dyDescent="0.35">
      <c r="B1" s="184">
        <v>44652</v>
      </c>
      <c r="C1" s="185"/>
      <c r="D1" s="185"/>
      <c r="E1" s="186">
        <v>44682</v>
      </c>
      <c r="F1" s="187"/>
      <c r="G1" s="187"/>
      <c r="H1" s="188">
        <v>44713</v>
      </c>
      <c r="I1" s="189"/>
      <c r="J1" s="189"/>
    </row>
    <row r="2" spans="1:158" ht="15" thickBot="1" x14ac:dyDescent="0.35">
      <c r="A2" s="25" t="s">
        <v>68</v>
      </c>
      <c r="B2" s="82" t="s">
        <v>0</v>
      </c>
      <c r="C2" s="83" t="s">
        <v>1</v>
      </c>
      <c r="D2" s="82" t="s">
        <v>64</v>
      </c>
      <c r="E2" s="84" t="s">
        <v>0</v>
      </c>
      <c r="F2" s="85" t="s">
        <v>1</v>
      </c>
      <c r="G2" s="84" t="s">
        <v>64</v>
      </c>
      <c r="H2" s="86" t="s">
        <v>0</v>
      </c>
      <c r="I2" s="87" t="s">
        <v>1</v>
      </c>
      <c r="J2" s="86" t="s">
        <v>64</v>
      </c>
    </row>
    <row r="3" spans="1:158" ht="29.4" thickBot="1" x14ac:dyDescent="0.35">
      <c r="A3" s="80" t="s">
        <v>2</v>
      </c>
      <c r="B3" s="79"/>
      <c r="C3" s="79"/>
      <c r="D3" s="79"/>
      <c r="E3" s="79"/>
      <c r="F3" s="79"/>
      <c r="G3" s="79"/>
      <c r="H3" s="79"/>
      <c r="I3" s="79"/>
      <c r="J3" s="79"/>
    </row>
    <row r="4" spans="1:158" ht="15" thickBot="1" x14ac:dyDescent="0.35">
      <c r="A4" s="28"/>
      <c r="B4" s="79"/>
      <c r="C4" s="79"/>
      <c r="D4" s="79"/>
      <c r="E4" s="79"/>
      <c r="F4" s="79"/>
      <c r="G4" s="79"/>
      <c r="H4" s="79"/>
      <c r="I4" s="79"/>
      <c r="J4" s="79"/>
    </row>
    <row r="5" spans="1:158" ht="15" thickBot="1" x14ac:dyDescent="0.35">
      <c r="A5" s="81" t="s">
        <v>3</v>
      </c>
      <c r="B5" s="79"/>
      <c r="C5" s="79"/>
      <c r="D5" s="79"/>
      <c r="E5" s="79"/>
      <c r="F5" s="79"/>
      <c r="G5" s="79"/>
      <c r="H5" s="79"/>
      <c r="I5" s="79"/>
      <c r="J5" s="79"/>
    </row>
    <row r="6" spans="1:158" ht="15.6" customHeight="1" x14ac:dyDescent="0.3">
      <c r="A6" s="28" t="s">
        <v>4</v>
      </c>
      <c r="B6" s="91">
        <f>'Revenues (q.1)'!D49</f>
        <v>126204820</v>
      </c>
      <c r="C6" s="91">
        <f>'Revenues (q.1)'!D55</f>
        <v>15061771</v>
      </c>
      <c r="D6" s="91">
        <f>'Revenues (q.1)'!D61</f>
        <v>71392100</v>
      </c>
      <c r="E6" s="92">
        <f>'Revenues (q.1)'!E49</f>
        <v>74131331</v>
      </c>
      <c r="F6" s="92">
        <f>'Revenues (q.1)'!E55</f>
        <v>9745363</v>
      </c>
      <c r="G6" s="92">
        <f>'Revenues (q.1)'!E61</f>
        <v>47598796</v>
      </c>
      <c r="H6" s="93">
        <f>'Revenues (q.1)'!F49</f>
        <v>41574559</v>
      </c>
      <c r="I6" s="93">
        <f>'Revenues (q.1)'!F55</f>
        <v>5839732</v>
      </c>
      <c r="J6" s="93">
        <f>'Revenues (q.1)'!F61</f>
        <v>30333142</v>
      </c>
    </row>
    <row r="7" spans="1:158" x14ac:dyDescent="0.3">
      <c r="A7" s="28" t="s">
        <v>5</v>
      </c>
      <c r="B7" s="190"/>
      <c r="C7" s="190"/>
      <c r="D7" s="190"/>
      <c r="E7" s="190"/>
      <c r="F7" s="190"/>
      <c r="G7" s="190"/>
      <c r="H7" s="190"/>
      <c r="I7" s="190"/>
      <c r="J7" s="190"/>
    </row>
    <row r="8" spans="1:158" x14ac:dyDescent="0.3">
      <c r="A8" s="29" t="s">
        <v>6</v>
      </c>
      <c r="B8" s="30">
        <f>'From DPU ARrearage RPT'!H53</f>
        <v>17162424</v>
      </c>
      <c r="C8" s="30">
        <f>'From DPU ARrearage RPT'!H54</f>
        <v>5659002</v>
      </c>
      <c r="D8" s="31">
        <f>'From DPU ARrearage RPT'!H58</f>
        <v>5744394</v>
      </c>
      <c r="E8" s="67">
        <f>'From DPU ARrearage RPT'!I53</f>
        <v>15180450</v>
      </c>
      <c r="F8" s="67">
        <f>'From DPU ARrearage RPT'!I54</f>
        <v>5185191</v>
      </c>
      <c r="G8" s="68">
        <f>'From DPU ARrearage RPT'!I58</f>
        <v>5946799</v>
      </c>
      <c r="H8" s="33">
        <f>'From DPU ARrearage RPT'!J53</f>
        <v>11957805</v>
      </c>
      <c r="I8" s="33">
        <f>'From DPU ARrearage RPT'!J54</f>
        <v>4171161</v>
      </c>
      <c r="J8" s="34">
        <f>'From DPU ARrearage RPT'!J58</f>
        <v>5575922</v>
      </c>
    </row>
    <row r="9" spans="1:158" x14ac:dyDescent="0.3">
      <c r="A9" s="29" t="s">
        <v>7</v>
      </c>
      <c r="B9" s="30">
        <f>'From DPU ARrearage RPT'!H60</f>
        <v>65761128</v>
      </c>
      <c r="C9" s="30">
        <f>'From DPU ARrearage RPT'!H61</f>
        <v>42342689</v>
      </c>
      <c r="D9" s="31">
        <f>'From DPU ARrearage RPT'!H65</f>
        <v>10696309</v>
      </c>
      <c r="E9" s="67">
        <f>'From DPU ARrearage RPT'!I60</f>
        <v>68355465</v>
      </c>
      <c r="F9" s="67">
        <f>'From DPU ARrearage RPT'!I61</f>
        <v>43692628</v>
      </c>
      <c r="G9" s="68">
        <f>'From DPU ARrearage RPT'!I65</f>
        <v>11033640</v>
      </c>
      <c r="H9" s="33">
        <f>'From DPU ARrearage RPT'!J60</f>
        <v>71598447</v>
      </c>
      <c r="I9" s="33">
        <f>'From DPU ARrearage RPT'!J61</f>
        <v>44933433</v>
      </c>
      <c r="J9" s="34">
        <f>'From DPU ARrearage RPT'!J65</f>
        <v>11614111</v>
      </c>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row>
    <row r="10" spans="1:158" x14ac:dyDescent="0.3">
      <c r="A10" s="29" t="s">
        <v>8</v>
      </c>
      <c r="B10" s="30">
        <f>'From DPU ARrearage RPT'!H67</f>
        <v>107717673</v>
      </c>
      <c r="C10" s="30">
        <f>'From DPU ARrearage RPT'!H68</f>
        <v>54104254</v>
      </c>
      <c r="D10" s="31">
        <f>'From DPU ARrearage RPT'!H72</f>
        <v>31682782</v>
      </c>
      <c r="E10" s="67">
        <f>'From DPU ARrearage RPT'!I67</f>
        <v>101971852</v>
      </c>
      <c r="F10" s="69">
        <f>'From DPU ARrearage RPT'!I68</f>
        <v>53710671</v>
      </c>
      <c r="G10" s="68">
        <f>'From DPU ARrearage RPT'!I72</f>
        <v>28758049</v>
      </c>
      <c r="H10" s="33">
        <f>'From DPU ARrearage RPT'!J67</f>
        <v>95759537</v>
      </c>
      <c r="I10" s="33">
        <f>'From DPU ARrearage RPT'!J68</f>
        <v>52659061</v>
      </c>
      <c r="J10" s="34">
        <f>'From DPU ARrearage RPT'!J72</f>
        <v>26982644</v>
      </c>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row>
    <row r="11" spans="1:158" x14ac:dyDescent="0.3">
      <c r="A11" s="28" t="s">
        <v>9</v>
      </c>
      <c r="B11" s="35">
        <f>'WOs-Recov'!H21</f>
        <v>1159518.07</v>
      </c>
      <c r="C11" s="35">
        <f>'WOs-Recov'!L21</f>
        <v>506394.31000000006</v>
      </c>
      <c r="D11" s="36">
        <f>'WOs-Recov'!P21</f>
        <v>289680.64999999944</v>
      </c>
      <c r="E11" s="67">
        <f>'WOs-Recov'!H22</f>
        <v>1160302.42</v>
      </c>
      <c r="F11" s="69">
        <f>'WOs-Recov'!L22</f>
        <v>475540.88</v>
      </c>
      <c r="G11" s="70">
        <f>'WOs-Recov'!P22</f>
        <v>116797.4600000002</v>
      </c>
      <c r="H11" s="39">
        <f>'WOs-Recov'!H23</f>
        <v>1739180.05</v>
      </c>
      <c r="I11" s="39">
        <f>'WOs-Recov'!L23</f>
        <v>781762.97</v>
      </c>
      <c r="J11" s="40">
        <f>'WOs-Recov'!P23</f>
        <v>672587.37999999942</v>
      </c>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row>
    <row r="12" spans="1:158" x14ac:dyDescent="0.3">
      <c r="A12" s="28" t="s">
        <v>10</v>
      </c>
      <c r="B12" s="35">
        <f>'WOs-Recov'!I21</f>
        <v>259682.41999999998</v>
      </c>
      <c r="C12" s="35">
        <f>'WOs-Recov'!M21</f>
        <v>30255.360000000001</v>
      </c>
      <c r="D12" s="31">
        <f>'WOs-Recov'!Q21</f>
        <v>116627.38</v>
      </c>
      <c r="E12" s="37">
        <f>'WOs-Recov'!I22</f>
        <v>272659.94</v>
      </c>
      <c r="F12" s="37">
        <f>'WOs-Recov'!M22</f>
        <v>45935.330000000009</v>
      </c>
      <c r="G12" s="32">
        <f>'WOs-Recov'!Q22</f>
        <v>54372.02999999997</v>
      </c>
      <c r="H12" s="39">
        <f>'WOs-Recov'!I23</f>
        <v>332251.45</v>
      </c>
      <c r="I12" s="39">
        <f>'WOs-Recov'!M23</f>
        <v>53898.57</v>
      </c>
      <c r="J12" s="34">
        <f>'WOs-Recov'!Q23</f>
        <v>50444.25</v>
      </c>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row>
    <row r="13" spans="1:158" s="75" customFormat="1" ht="15" thickBot="1" x14ac:dyDescent="0.35">
      <c r="B13" s="183"/>
      <c r="C13" s="183"/>
      <c r="D13" s="183"/>
      <c r="E13" s="183"/>
      <c r="F13" s="183"/>
      <c r="G13" s="183"/>
      <c r="H13" s="183"/>
      <c r="I13" s="183"/>
      <c r="J13" s="183"/>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row>
    <row r="14" spans="1:158" ht="15" thickBot="1" x14ac:dyDescent="0.35">
      <c r="A14" s="2" t="s">
        <v>11</v>
      </c>
      <c r="B14" s="41"/>
      <c r="C14" s="41"/>
      <c r="D14" s="41"/>
      <c r="E14" s="42"/>
      <c r="F14" s="42"/>
      <c r="G14" s="42"/>
      <c r="H14" s="43"/>
      <c r="I14" s="43"/>
      <c r="J14" s="43"/>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row>
    <row r="15" spans="1:158" ht="47.4" customHeight="1" x14ac:dyDescent="0.3">
      <c r="A15" s="28" t="s">
        <v>12</v>
      </c>
      <c r="B15" s="208" t="s">
        <v>109</v>
      </c>
      <c r="C15" s="199"/>
      <c r="D15" s="199"/>
      <c r="E15" s="199"/>
      <c r="F15" s="199"/>
      <c r="G15" s="199"/>
      <c r="H15" s="199"/>
      <c r="I15" s="199"/>
      <c r="J15" s="200"/>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row>
    <row r="16" spans="1:158" ht="75.599999999999994" customHeight="1" x14ac:dyDescent="0.3">
      <c r="A16" s="28" t="s">
        <v>13</v>
      </c>
      <c r="B16" s="208" t="s">
        <v>67</v>
      </c>
      <c r="C16" s="212"/>
      <c r="D16" s="212"/>
      <c r="E16" s="212"/>
      <c r="F16" s="212"/>
      <c r="G16" s="212"/>
      <c r="H16" s="212"/>
      <c r="I16" s="212"/>
      <c r="J16" s="213"/>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row>
    <row r="17" spans="1:158" ht="25.8" customHeight="1" x14ac:dyDescent="0.3">
      <c r="A17" s="28" t="s">
        <v>14</v>
      </c>
      <c r="B17" s="208" t="s">
        <v>110</v>
      </c>
      <c r="C17" s="212"/>
      <c r="D17" s="212"/>
      <c r="E17" s="212"/>
      <c r="F17" s="212"/>
      <c r="G17" s="212"/>
      <c r="H17" s="212"/>
      <c r="I17" s="212"/>
      <c r="J17" s="213"/>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row>
    <row r="18" spans="1:158" ht="32.4" customHeight="1" x14ac:dyDescent="0.3">
      <c r="A18" s="28" t="s">
        <v>15</v>
      </c>
      <c r="B18" s="214" t="s">
        <v>111</v>
      </c>
      <c r="C18" s="197"/>
      <c r="D18" s="197"/>
      <c r="E18" s="197"/>
      <c r="F18" s="197"/>
      <c r="G18" s="197"/>
      <c r="H18" s="197"/>
      <c r="I18" s="197"/>
      <c r="J18" s="19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row>
    <row r="19" spans="1:158" s="75" customFormat="1" ht="15" thickBot="1" x14ac:dyDescent="0.35">
      <c r="A19" s="74"/>
      <c r="B19" s="77"/>
      <c r="C19" s="77"/>
      <c r="D19" s="77"/>
      <c r="E19" s="77"/>
      <c r="F19" s="77"/>
      <c r="G19" s="77"/>
      <c r="H19" s="77"/>
      <c r="I19" s="77"/>
      <c r="J19" s="77"/>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row>
    <row r="20" spans="1:158" ht="15" thickBot="1" x14ac:dyDescent="0.35">
      <c r="A20" s="2" t="s">
        <v>16</v>
      </c>
      <c r="B20" s="76"/>
      <c r="C20" s="76"/>
      <c r="D20" s="76"/>
      <c r="E20" s="76"/>
      <c r="F20" s="76"/>
      <c r="G20" s="76"/>
      <c r="H20" s="76"/>
      <c r="I20" s="76"/>
      <c r="J20" s="76"/>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row>
    <row r="21" spans="1:158" x14ac:dyDescent="0.3">
      <c r="A21" s="28" t="s">
        <v>17</v>
      </c>
      <c r="B21" s="44">
        <f>'From DPU ARrearage RPT'!H88</f>
        <v>799040</v>
      </c>
      <c r="C21" s="44">
        <f>'From DPU ARrearage RPT'!H89</f>
        <v>79431</v>
      </c>
      <c r="D21" s="44">
        <f>'From DPU ARrearage RPT'!H93</f>
        <v>78908</v>
      </c>
      <c r="E21" s="71">
        <f>'From DPU ARrearage RPT'!I88</f>
        <v>797721</v>
      </c>
      <c r="F21" s="45">
        <f>'From DPU ARrearage RPT'!I89</f>
        <v>79740</v>
      </c>
      <c r="G21" s="45">
        <f>'From DPU ARrearage RPT'!I93</f>
        <v>78666</v>
      </c>
      <c r="H21" s="46">
        <f>'From DPU ARrearage RPT'!J88</f>
        <v>796527</v>
      </c>
      <c r="I21" s="46">
        <f>'From DPU ARrearage RPT'!J89</f>
        <v>79942</v>
      </c>
      <c r="J21" s="46">
        <f>'From DPU ARrearage RPT'!J93</f>
        <v>78429</v>
      </c>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row>
    <row r="22" spans="1:158" x14ac:dyDescent="0.3">
      <c r="A22" s="28" t="s">
        <v>18</v>
      </c>
      <c r="B22" s="142">
        <f>'From DPU ARrearage RPT'!H74</f>
        <v>125</v>
      </c>
      <c r="C22" s="142">
        <f>'From DPU ARrearage RPT'!H75</f>
        <v>22</v>
      </c>
      <c r="D22" s="142">
        <f>'From DPU ARrearage RPT'!H79</f>
        <v>203</v>
      </c>
      <c r="E22" s="138">
        <f>'From DPU ARrearage RPT'!I74</f>
        <v>973</v>
      </c>
      <c r="F22" s="143">
        <f>'From DPU ARrearage RPT'!I75</f>
        <v>393</v>
      </c>
      <c r="G22" s="144">
        <f>'From DPU ARrearage RPT'!I79</f>
        <v>170</v>
      </c>
      <c r="H22" s="145">
        <f>'From DPU ARrearage RPT'!J74</f>
        <v>882</v>
      </c>
      <c r="I22" s="145">
        <f>'From DPU ARrearage RPT'!J75</f>
        <v>320</v>
      </c>
      <c r="J22" s="145">
        <f>'From DPU ARrearage RPT'!J79</f>
        <v>140</v>
      </c>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row>
    <row r="23" spans="1:158" x14ac:dyDescent="0.3">
      <c r="A23" s="28" t="s">
        <v>19</v>
      </c>
      <c r="B23" s="47">
        <v>179</v>
      </c>
      <c r="C23" s="47">
        <v>1</v>
      </c>
      <c r="D23" s="47">
        <v>1</v>
      </c>
      <c r="E23" s="48">
        <v>63</v>
      </c>
      <c r="F23" s="48">
        <v>0</v>
      </c>
      <c r="G23" s="48">
        <v>0</v>
      </c>
      <c r="H23" s="49">
        <v>12436</v>
      </c>
      <c r="I23" s="49">
        <v>4606</v>
      </c>
      <c r="J23" s="49">
        <v>524</v>
      </c>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row>
    <row r="24" spans="1:158" x14ac:dyDescent="0.3">
      <c r="A24" s="28" t="s">
        <v>20</v>
      </c>
      <c r="B24" s="139">
        <f>'From DPU ARrearage RPT'!H81</f>
        <v>67</v>
      </c>
      <c r="C24" s="139">
        <f>'From DPU ARrearage RPT'!H82</f>
        <v>15</v>
      </c>
      <c r="D24" s="139">
        <f>'From DPU ARrearage RPT'!H86</f>
        <v>49</v>
      </c>
      <c r="E24" s="140">
        <f>'From DPU ARrearage RPT'!I81</f>
        <v>520</v>
      </c>
      <c r="F24" s="140">
        <f>'From DPU ARrearage RPT'!I82</f>
        <v>217</v>
      </c>
      <c r="G24" s="48">
        <f>'From DPU ARrearage RPT'!I86</f>
        <v>40</v>
      </c>
      <c r="H24" s="141">
        <f>'From DPU ARrearage RPT'!J81</f>
        <v>444</v>
      </c>
      <c r="I24" s="141">
        <f>'From DPU ARrearage RPT'!J82</f>
        <v>209</v>
      </c>
      <c r="J24" s="49">
        <f>'From DPU ARrearage RPT'!J86</f>
        <v>19</v>
      </c>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row>
    <row r="25" spans="1:158" x14ac:dyDescent="0.3">
      <c r="A25" s="72" t="s">
        <v>21</v>
      </c>
      <c r="B25" s="50">
        <v>0</v>
      </c>
      <c r="C25" s="50">
        <v>0</v>
      </c>
      <c r="D25" s="50">
        <v>0</v>
      </c>
      <c r="E25" s="51">
        <v>0</v>
      </c>
      <c r="F25" s="51">
        <v>0</v>
      </c>
      <c r="G25" s="51">
        <v>0</v>
      </c>
      <c r="H25" s="52">
        <v>0</v>
      </c>
      <c r="I25" s="52">
        <v>0</v>
      </c>
      <c r="J25" s="52">
        <v>0</v>
      </c>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row>
    <row r="26" spans="1:158" x14ac:dyDescent="0.3">
      <c r="A26" s="72" t="s">
        <v>22</v>
      </c>
      <c r="B26" s="53">
        <v>39818</v>
      </c>
      <c r="C26" s="53">
        <v>4307</v>
      </c>
      <c r="D26" s="53">
        <v>1041</v>
      </c>
      <c r="E26" s="54">
        <v>43447</v>
      </c>
      <c r="F26" s="54">
        <v>4693</v>
      </c>
      <c r="G26" s="54">
        <v>977</v>
      </c>
      <c r="H26" s="55">
        <v>40619</v>
      </c>
      <c r="I26" s="55">
        <v>4329</v>
      </c>
      <c r="J26" s="55">
        <v>843</v>
      </c>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row>
    <row r="27" spans="1:158" x14ac:dyDescent="0.3">
      <c r="A27" s="72" t="s">
        <v>23</v>
      </c>
      <c r="B27" s="56" t="s">
        <v>41</v>
      </c>
      <c r="C27" s="56" t="s">
        <v>41</v>
      </c>
      <c r="D27" s="56">
        <v>4978</v>
      </c>
      <c r="E27" s="57" t="s">
        <v>41</v>
      </c>
      <c r="F27" s="57" t="s">
        <v>41</v>
      </c>
      <c r="G27" s="57">
        <v>9842</v>
      </c>
      <c r="H27" s="58" t="s">
        <v>41</v>
      </c>
      <c r="I27" s="58" t="s">
        <v>41</v>
      </c>
      <c r="J27" s="58">
        <v>16333</v>
      </c>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row>
    <row r="28" spans="1:158" ht="28.8" x14ac:dyDescent="0.3">
      <c r="A28" s="72" t="s">
        <v>24</v>
      </c>
      <c r="B28" s="47">
        <v>10210</v>
      </c>
      <c r="C28" s="59">
        <v>3472</v>
      </c>
      <c r="D28" s="47">
        <v>524</v>
      </c>
      <c r="E28" s="48">
        <v>11143</v>
      </c>
      <c r="F28" s="60">
        <v>3788</v>
      </c>
      <c r="G28" s="48">
        <v>558</v>
      </c>
      <c r="H28" s="27">
        <v>12657</v>
      </c>
      <c r="I28" s="58">
        <v>4362</v>
      </c>
      <c r="J28" s="49">
        <v>544</v>
      </c>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row>
    <row r="29" spans="1:158" ht="28.8" x14ac:dyDescent="0.3">
      <c r="A29" s="72" t="s">
        <v>25</v>
      </c>
      <c r="B29" s="47">
        <v>301</v>
      </c>
      <c r="C29" s="47">
        <v>129</v>
      </c>
      <c r="D29" s="47">
        <v>22</v>
      </c>
      <c r="E29" s="48">
        <v>298</v>
      </c>
      <c r="F29" s="48">
        <v>128</v>
      </c>
      <c r="G29" s="48">
        <v>21</v>
      </c>
      <c r="H29" s="58">
        <v>293</v>
      </c>
      <c r="I29" s="58">
        <v>128</v>
      </c>
      <c r="J29" s="49">
        <v>21</v>
      </c>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row>
    <row r="30" spans="1:158" ht="28.8" x14ac:dyDescent="0.3">
      <c r="A30" s="72" t="s">
        <v>26</v>
      </c>
      <c r="B30" s="47">
        <v>3620</v>
      </c>
      <c r="C30" s="47">
        <v>1241</v>
      </c>
      <c r="D30" s="47">
        <v>236</v>
      </c>
      <c r="E30" s="48">
        <v>3569</v>
      </c>
      <c r="F30" s="48">
        <v>1240</v>
      </c>
      <c r="G30" s="48">
        <v>235</v>
      </c>
      <c r="H30" s="27">
        <v>3500</v>
      </c>
      <c r="I30" s="61">
        <v>1227</v>
      </c>
      <c r="J30" s="49">
        <v>229</v>
      </c>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row>
    <row r="31" spans="1:158" ht="28.8" x14ac:dyDescent="0.3">
      <c r="A31" s="72" t="s">
        <v>27</v>
      </c>
      <c r="B31" s="56" t="s">
        <v>41</v>
      </c>
      <c r="C31" s="56" t="s">
        <v>41</v>
      </c>
      <c r="D31" s="56" t="s">
        <v>41</v>
      </c>
      <c r="E31" s="57" t="s">
        <v>41</v>
      </c>
      <c r="F31" s="57" t="s">
        <v>41</v>
      </c>
      <c r="G31" s="57" t="s">
        <v>41</v>
      </c>
      <c r="H31" s="58" t="s">
        <v>41</v>
      </c>
      <c r="I31" s="58" t="s">
        <v>41</v>
      </c>
      <c r="J31" s="58" t="s">
        <v>41</v>
      </c>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row>
    <row r="32" spans="1:158" ht="28.8" x14ac:dyDescent="0.3">
      <c r="A32" s="72" t="s">
        <v>28</v>
      </c>
      <c r="B32" s="56">
        <v>190</v>
      </c>
      <c r="C32" s="56">
        <v>435</v>
      </c>
      <c r="D32" s="191" t="s">
        <v>42</v>
      </c>
      <c r="E32" s="57">
        <v>320</v>
      </c>
      <c r="F32" s="57">
        <v>737</v>
      </c>
      <c r="G32" s="192" t="s">
        <v>42</v>
      </c>
      <c r="H32" s="58">
        <v>593</v>
      </c>
      <c r="I32" s="58">
        <v>1310</v>
      </c>
      <c r="J32" s="193" t="s">
        <v>42</v>
      </c>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row>
    <row r="33" spans="1:158" x14ac:dyDescent="0.3">
      <c r="A33" s="72" t="s">
        <v>29</v>
      </c>
      <c r="B33" s="137">
        <v>317</v>
      </c>
      <c r="C33" s="56">
        <v>364</v>
      </c>
      <c r="D33" s="191"/>
      <c r="E33" s="57">
        <v>7102</v>
      </c>
      <c r="F33" s="57">
        <v>6776</v>
      </c>
      <c r="G33" s="192"/>
      <c r="H33" s="58">
        <v>401</v>
      </c>
      <c r="I33" s="58">
        <v>344</v>
      </c>
      <c r="J33" s="193"/>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row>
    <row r="34" spans="1:158" x14ac:dyDescent="0.3">
      <c r="A34" s="72" t="s">
        <v>30</v>
      </c>
      <c r="B34" s="56">
        <v>1389</v>
      </c>
      <c r="C34" s="56">
        <v>1413</v>
      </c>
      <c r="D34" s="191"/>
      <c r="E34" s="57">
        <v>602</v>
      </c>
      <c r="F34" s="57">
        <v>716</v>
      </c>
      <c r="G34" s="192"/>
      <c r="H34" s="58">
        <v>530</v>
      </c>
      <c r="I34" s="58">
        <v>543</v>
      </c>
      <c r="J34" s="193"/>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row>
    <row r="35" spans="1:158" ht="15.6" x14ac:dyDescent="0.3">
      <c r="A35" s="72" t="s">
        <v>31</v>
      </c>
      <c r="B35" s="56" t="s">
        <v>41</v>
      </c>
      <c r="C35" s="62">
        <v>210</v>
      </c>
      <c r="D35" s="191"/>
      <c r="E35" s="57" t="s">
        <v>41</v>
      </c>
      <c r="F35" s="63">
        <v>186</v>
      </c>
      <c r="G35" s="192"/>
      <c r="H35" s="58" t="s">
        <v>41</v>
      </c>
      <c r="I35" s="64">
        <v>149</v>
      </c>
      <c r="J35" s="193"/>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row>
    <row r="36" spans="1:158" ht="15.6" x14ac:dyDescent="0.3">
      <c r="A36" s="72" t="s">
        <v>32</v>
      </c>
      <c r="B36" s="56" t="s">
        <v>41</v>
      </c>
      <c r="C36" s="62">
        <v>106</v>
      </c>
      <c r="D36" s="191"/>
      <c r="E36" s="57" t="s">
        <v>41</v>
      </c>
      <c r="F36" s="63">
        <v>77</v>
      </c>
      <c r="G36" s="192"/>
      <c r="H36" s="58" t="s">
        <v>41</v>
      </c>
      <c r="I36" s="64">
        <v>242</v>
      </c>
      <c r="J36" s="193"/>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row>
    <row r="37" spans="1:158" x14ac:dyDescent="0.3">
      <c r="A37" s="72" t="s">
        <v>33</v>
      </c>
      <c r="B37" s="56" t="s">
        <v>41</v>
      </c>
      <c r="C37" s="56" t="s">
        <v>41</v>
      </c>
      <c r="D37" s="191"/>
      <c r="E37" s="57" t="s">
        <v>41</v>
      </c>
      <c r="F37" s="57" t="s">
        <v>41</v>
      </c>
      <c r="G37" s="192"/>
      <c r="H37" s="58" t="s">
        <v>41</v>
      </c>
      <c r="I37" s="58" t="s">
        <v>41</v>
      </c>
      <c r="J37" s="193"/>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row>
    <row r="38" spans="1:158" ht="15.6" x14ac:dyDescent="0.3">
      <c r="A38" s="72" t="s">
        <v>34</v>
      </c>
      <c r="B38" s="56" t="s">
        <v>41</v>
      </c>
      <c r="C38" s="62">
        <v>308</v>
      </c>
      <c r="D38" s="191"/>
      <c r="E38" s="57" t="s">
        <v>41</v>
      </c>
      <c r="F38" s="63">
        <v>238</v>
      </c>
      <c r="G38" s="192"/>
      <c r="H38" s="58" t="s">
        <v>41</v>
      </c>
      <c r="I38" s="64">
        <v>231</v>
      </c>
      <c r="J38" s="193"/>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row>
    <row r="39" spans="1:158" x14ac:dyDescent="0.3">
      <c r="A39" s="72" t="s">
        <v>35</v>
      </c>
      <c r="B39" s="182">
        <v>3470</v>
      </c>
      <c r="C39" s="196"/>
      <c r="D39" s="191"/>
      <c r="E39" s="180">
        <v>1823</v>
      </c>
      <c r="F39" s="194"/>
      <c r="G39" s="192"/>
      <c r="H39" s="181">
        <v>1634</v>
      </c>
      <c r="I39" s="195"/>
      <c r="J39" s="193"/>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row>
    <row r="40" spans="1:158" x14ac:dyDescent="0.3">
      <c r="A40" s="72" t="s">
        <v>36</v>
      </c>
      <c r="B40" s="182">
        <v>1032</v>
      </c>
      <c r="C40" s="196"/>
      <c r="D40" s="191"/>
      <c r="E40" s="180">
        <v>853</v>
      </c>
      <c r="F40" s="194"/>
      <c r="G40" s="192"/>
      <c r="H40" s="181">
        <v>944</v>
      </c>
      <c r="I40" s="195"/>
      <c r="J40" s="193"/>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row>
    <row r="41" spans="1:158" s="75" customFormat="1" x14ac:dyDescent="0.3">
      <c r="A41" s="74"/>
      <c r="B41" s="183"/>
      <c r="C41" s="183"/>
      <c r="D41" s="183"/>
      <c r="E41" s="183"/>
      <c r="F41" s="183"/>
      <c r="G41" s="183"/>
      <c r="H41" s="183"/>
      <c r="I41" s="183"/>
      <c r="J41" s="183"/>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row>
    <row r="42" spans="1:158" ht="28.8" x14ac:dyDescent="0.3">
      <c r="A42" s="28" t="s">
        <v>37</v>
      </c>
      <c r="B42" s="182" t="s">
        <v>41</v>
      </c>
      <c r="C42" s="182"/>
      <c r="D42" s="56">
        <v>123</v>
      </c>
      <c r="E42" s="180" t="s">
        <v>41</v>
      </c>
      <c r="F42" s="180"/>
      <c r="G42" s="57">
        <v>123</v>
      </c>
      <c r="H42" s="181" t="s">
        <v>41</v>
      </c>
      <c r="I42" s="181"/>
      <c r="J42" s="58">
        <v>123</v>
      </c>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row>
    <row r="43" spans="1:158" ht="28.8" x14ac:dyDescent="0.3">
      <c r="A43" s="28" t="s">
        <v>38</v>
      </c>
      <c r="B43" s="182" t="s">
        <v>41</v>
      </c>
      <c r="C43" s="182"/>
      <c r="D43" s="56">
        <v>0</v>
      </c>
      <c r="E43" s="180" t="s">
        <v>41</v>
      </c>
      <c r="F43" s="180"/>
      <c r="G43" s="57">
        <v>0</v>
      </c>
      <c r="H43" s="181" t="s">
        <v>41</v>
      </c>
      <c r="I43" s="181"/>
      <c r="J43" s="58">
        <v>0</v>
      </c>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row>
    <row r="44" spans="1:158" ht="28.8" x14ac:dyDescent="0.3">
      <c r="A44" s="28" t="s">
        <v>39</v>
      </c>
      <c r="B44" s="182" t="s">
        <v>41</v>
      </c>
      <c r="C44" s="182"/>
      <c r="D44" s="56">
        <v>0</v>
      </c>
      <c r="E44" s="180" t="s">
        <v>41</v>
      </c>
      <c r="F44" s="180"/>
      <c r="G44" s="57">
        <v>0</v>
      </c>
      <c r="H44" s="181" t="s">
        <v>41</v>
      </c>
      <c r="I44" s="181"/>
      <c r="J44" s="58">
        <v>0</v>
      </c>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row>
    <row r="45" spans="1:158" x14ac:dyDescent="0.3">
      <c r="A45" s="28" t="s">
        <v>40</v>
      </c>
      <c r="B45" s="182" t="s">
        <v>41</v>
      </c>
      <c r="C45" s="182"/>
      <c r="D45" s="56">
        <v>0</v>
      </c>
      <c r="E45" s="180" t="s">
        <v>41</v>
      </c>
      <c r="F45" s="180"/>
      <c r="G45" s="57">
        <v>0</v>
      </c>
      <c r="H45" s="181" t="s">
        <v>41</v>
      </c>
      <c r="I45" s="181"/>
      <c r="J45" s="58">
        <v>0</v>
      </c>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c r="EO45" s="78"/>
      <c r="EP45" s="78"/>
      <c r="EQ45" s="78"/>
      <c r="ER45" s="78"/>
      <c r="ES45" s="78"/>
      <c r="ET45" s="78"/>
      <c r="EU45" s="78"/>
      <c r="EV45" s="78"/>
      <c r="EW45" s="78"/>
      <c r="EX45" s="78"/>
      <c r="EY45" s="78"/>
      <c r="EZ45" s="78"/>
      <c r="FA45" s="78"/>
      <c r="FB45" s="78"/>
    </row>
    <row r="46" spans="1:158" x14ac:dyDescent="0.3">
      <c r="E46"/>
      <c r="F46"/>
      <c r="G46"/>
      <c r="H46"/>
      <c r="I46"/>
      <c r="J46"/>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row>
    <row r="47" spans="1:158" x14ac:dyDescent="0.3">
      <c r="E47"/>
      <c r="F47"/>
      <c r="G47"/>
      <c r="H47"/>
      <c r="I47"/>
      <c r="J47"/>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row>
    <row r="48" spans="1:158" x14ac:dyDescent="0.3">
      <c r="E48"/>
      <c r="F48"/>
      <c r="G48"/>
      <c r="H48"/>
      <c r="I48"/>
      <c r="J4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c r="ER48" s="78"/>
      <c r="ES48" s="78"/>
      <c r="ET48" s="78"/>
      <c r="EU48" s="78"/>
      <c r="EV48" s="78"/>
      <c r="EW48" s="78"/>
      <c r="EX48" s="78"/>
      <c r="EY48" s="78"/>
      <c r="EZ48" s="78"/>
      <c r="FA48" s="78"/>
      <c r="FB48" s="78"/>
    </row>
    <row r="49" spans="2:158" x14ac:dyDescent="0.3">
      <c r="E49"/>
      <c r="F49"/>
      <c r="G49"/>
      <c r="H49"/>
      <c r="I49"/>
      <c r="J49"/>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row>
    <row r="50" spans="2:158" x14ac:dyDescent="0.3">
      <c r="E50"/>
      <c r="F50"/>
      <c r="G50"/>
      <c r="H50"/>
      <c r="I50"/>
      <c r="J50"/>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row>
    <row r="51" spans="2:158" x14ac:dyDescent="0.3">
      <c r="B51" s="90"/>
      <c r="C51" s="90"/>
      <c r="D51" s="90"/>
      <c r="E51" s="90"/>
      <c r="F51" s="90"/>
      <c r="G51" s="90"/>
      <c r="H51" s="90"/>
      <c r="I51" s="90"/>
      <c r="J51" s="90"/>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row>
    <row r="52" spans="2:158" x14ac:dyDescent="0.3">
      <c r="E52"/>
      <c r="F52"/>
      <c r="G52"/>
      <c r="H52"/>
      <c r="I52"/>
      <c r="J52"/>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row>
    <row r="53" spans="2:158" x14ac:dyDescent="0.3">
      <c r="E53"/>
      <c r="F53"/>
      <c r="G53"/>
      <c r="H53"/>
      <c r="I53"/>
      <c r="J53"/>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row>
    <row r="54" spans="2:158" x14ac:dyDescent="0.3">
      <c r="E54"/>
      <c r="F54"/>
      <c r="G54"/>
      <c r="H54"/>
      <c r="I54"/>
      <c r="J54"/>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row>
    <row r="55" spans="2:158" x14ac:dyDescent="0.3">
      <c r="E55"/>
      <c r="F55"/>
      <c r="G55"/>
      <c r="H55"/>
      <c r="I55"/>
      <c r="J55"/>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row>
    <row r="56" spans="2:158" x14ac:dyDescent="0.3">
      <c r="E56"/>
      <c r="F56"/>
      <c r="G56"/>
      <c r="H56"/>
      <c r="I56"/>
      <c r="J56"/>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row>
    <row r="57" spans="2:158" x14ac:dyDescent="0.3">
      <c r="E57"/>
      <c r="F57"/>
      <c r="G57"/>
      <c r="H57"/>
      <c r="I57"/>
      <c r="J57"/>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row>
    <row r="58" spans="2:158" x14ac:dyDescent="0.3">
      <c r="E58"/>
      <c r="F58"/>
      <c r="G58"/>
      <c r="H58"/>
      <c r="I58"/>
      <c r="J5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row>
    <row r="59" spans="2:158" x14ac:dyDescent="0.3">
      <c r="E59"/>
      <c r="F59"/>
      <c r="G59"/>
      <c r="H59"/>
      <c r="I59"/>
      <c r="J59"/>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row>
    <row r="60" spans="2:158" x14ac:dyDescent="0.3">
      <c r="E60"/>
      <c r="F60"/>
      <c r="G60"/>
      <c r="H60"/>
      <c r="I60"/>
      <c r="J60"/>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row>
    <row r="61" spans="2:158" x14ac:dyDescent="0.3">
      <c r="E61"/>
      <c r="F61"/>
      <c r="G61"/>
      <c r="H61"/>
      <c r="I61"/>
      <c r="J61"/>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row>
    <row r="62" spans="2:158" x14ac:dyDescent="0.3">
      <c r="E62"/>
      <c r="F62"/>
      <c r="G62"/>
      <c r="H62"/>
      <c r="I62"/>
      <c r="J62"/>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row>
    <row r="63" spans="2:158" x14ac:dyDescent="0.3">
      <c r="E63"/>
      <c r="F63"/>
      <c r="G63"/>
      <c r="H63"/>
      <c r="I63"/>
      <c r="J63"/>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row>
    <row r="64" spans="2:158" x14ac:dyDescent="0.3">
      <c r="E64"/>
      <c r="F64"/>
      <c r="G64"/>
      <c r="H64"/>
      <c r="I64"/>
      <c r="J64"/>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row>
    <row r="65" spans="5:158" x14ac:dyDescent="0.3">
      <c r="E65"/>
      <c r="F65"/>
      <c r="G65"/>
      <c r="H65"/>
      <c r="I65"/>
      <c r="J65"/>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row>
    <row r="66" spans="5:158" x14ac:dyDescent="0.3">
      <c r="E66"/>
      <c r="F66"/>
      <c r="G66"/>
      <c r="H66"/>
      <c r="I66"/>
      <c r="J66"/>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row>
    <row r="67" spans="5:158" x14ac:dyDescent="0.3">
      <c r="E67"/>
      <c r="F67"/>
      <c r="G67"/>
      <c r="H67"/>
      <c r="I67"/>
      <c r="J6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row>
    <row r="68" spans="5:158" x14ac:dyDescent="0.3">
      <c r="E68"/>
      <c r="F68"/>
      <c r="G68"/>
      <c r="H68"/>
      <c r="I68"/>
      <c r="J6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row>
    <row r="69" spans="5:158" x14ac:dyDescent="0.3">
      <c r="E69"/>
      <c r="F69"/>
      <c r="G69"/>
      <c r="H69"/>
      <c r="I69"/>
      <c r="J69"/>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row>
    <row r="70" spans="5:158" x14ac:dyDescent="0.3">
      <c r="E70"/>
      <c r="F70"/>
      <c r="G70"/>
      <c r="H70"/>
      <c r="I70"/>
      <c r="J70"/>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row>
    <row r="71" spans="5:158" x14ac:dyDescent="0.3">
      <c r="E71"/>
      <c r="F71"/>
      <c r="G71"/>
      <c r="H71"/>
      <c r="I71"/>
      <c r="J71"/>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row>
    <row r="72" spans="5:158" x14ac:dyDescent="0.3">
      <c r="E72"/>
      <c r="F72"/>
      <c r="G72"/>
      <c r="H72"/>
      <c r="I72"/>
      <c r="J72"/>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row>
    <row r="73" spans="5:158" x14ac:dyDescent="0.3">
      <c r="E73"/>
      <c r="F73"/>
      <c r="G73"/>
      <c r="H73"/>
      <c r="I73"/>
      <c r="J73"/>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row>
    <row r="74" spans="5:158" x14ac:dyDescent="0.3">
      <c r="E74"/>
      <c r="F74"/>
      <c r="G74"/>
      <c r="H74"/>
      <c r="I74"/>
      <c r="J74"/>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row>
    <row r="75" spans="5:158" x14ac:dyDescent="0.3">
      <c r="E75"/>
      <c r="F75"/>
      <c r="G75"/>
      <c r="H75"/>
      <c r="I75"/>
      <c r="J75"/>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row>
    <row r="76" spans="5:158" x14ac:dyDescent="0.3">
      <c r="E76"/>
      <c r="F76"/>
      <c r="G76"/>
      <c r="H76"/>
      <c r="I76"/>
      <c r="J76"/>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row>
    <row r="77" spans="5:158" x14ac:dyDescent="0.3">
      <c r="E77"/>
      <c r="F77"/>
      <c r="G77"/>
      <c r="H77"/>
      <c r="I77"/>
      <c r="J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row>
    <row r="78" spans="5:158" x14ac:dyDescent="0.3">
      <c r="E78"/>
      <c r="F78"/>
      <c r="G78"/>
      <c r="H78"/>
      <c r="I78"/>
      <c r="J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row>
    <row r="79" spans="5:158" x14ac:dyDescent="0.3">
      <c r="E79"/>
      <c r="F79"/>
      <c r="G79"/>
      <c r="H79"/>
      <c r="I79"/>
      <c r="J79"/>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row>
    <row r="80" spans="5:158" x14ac:dyDescent="0.3">
      <c r="E80"/>
      <c r="F80"/>
      <c r="G80"/>
      <c r="H80"/>
      <c r="I80"/>
      <c r="J80"/>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row>
    <row r="81" spans="5:158" x14ac:dyDescent="0.3">
      <c r="E81"/>
      <c r="F81"/>
      <c r="G81"/>
      <c r="H81"/>
      <c r="I81"/>
      <c r="J81"/>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row>
    <row r="82" spans="5:158" x14ac:dyDescent="0.3">
      <c r="E82"/>
      <c r="F82"/>
      <c r="G82"/>
      <c r="H82"/>
      <c r="I82"/>
      <c r="J82"/>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row>
    <row r="83" spans="5:158" x14ac:dyDescent="0.3">
      <c r="E83"/>
      <c r="F83"/>
      <c r="G83"/>
      <c r="H83"/>
      <c r="I83"/>
      <c r="J83"/>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row>
    <row r="84" spans="5:158" x14ac:dyDescent="0.3">
      <c r="E84"/>
      <c r="F84"/>
      <c r="G84"/>
      <c r="H84"/>
      <c r="I84"/>
      <c r="J84"/>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row>
    <row r="85" spans="5:158" x14ac:dyDescent="0.3">
      <c r="E85"/>
      <c r="F85"/>
      <c r="G85"/>
      <c r="H85"/>
      <c r="I85"/>
      <c r="J85"/>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row>
    <row r="86" spans="5:158" x14ac:dyDescent="0.3">
      <c r="E86"/>
      <c r="F86"/>
      <c r="G86"/>
      <c r="H86"/>
      <c r="I86"/>
      <c r="J86"/>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row>
    <row r="87" spans="5:158" x14ac:dyDescent="0.3">
      <c r="E87"/>
      <c r="F87"/>
      <c r="G87"/>
      <c r="H87"/>
      <c r="I87"/>
      <c r="J87"/>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row>
    <row r="88" spans="5:158" x14ac:dyDescent="0.3">
      <c r="E88"/>
      <c r="F88"/>
      <c r="G88"/>
      <c r="H88"/>
      <c r="I88"/>
      <c r="J8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row>
    <row r="89" spans="5:158" x14ac:dyDescent="0.3">
      <c r="E89"/>
      <c r="F89"/>
      <c r="G89"/>
      <c r="H89"/>
      <c r="I89"/>
      <c r="J89"/>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c r="BH89" s="78"/>
      <c r="BI89" s="78"/>
      <c r="BJ89" s="78"/>
      <c r="BK89" s="78"/>
      <c r="BL89" s="78"/>
      <c r="BM89" s="78"/>
      <c r="BN89" s="78"/>
      <c r="BO89" s="78"/>
      <c r="BP89" s="78"/>
      <c r="BQ89" s="78"/>
      <c r="BR89" s="78"/>
      <c r="BS89" s="78"/>
      <c r="BT89" s="78"/>
      <c r="BU89" s="78"/>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c r="EO89" s="78"/>
      <c r="EP89" s="78"/>
      <c r="EQ89" s="78"/>
      <c r="ER89" s="78"/>
      <c r="ES89" s="78"/>
      <c r="ET89" s="78"/>
      <c r="EU89" s="78"/>
      <c r="EV89" s="78"/>
      <c r="EW89" s="78"/>
      <c r="EX89" s="78"/>
      <c r="EY89" s="78"/>
      <c r="EZ89" s="78"/>
      <c r="FA89" s="78"/>
      <c r="FB89" s="78"/>
    </row>
    <row r="90" spans="5:158" x14ac:dyDescent="0.3">
      <c r="E90"/>
      <c r="F90"/>
      <c r="G90"/>
      <c r="H90"/>
      <c r="I90"/>
      <c r="J90"/>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8"/>
      <c r="BR90" s="78"/>
      <c r="BS90" s="78"/>
      <c r="BT90" s="78"/>
      <c r="BU90" s="78"/>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c r="EO90" s="78"/>
      <c r="EP90" s="78"/>
      <c r="EQ90" s="78"/>
      <c r="ER90" s="78"/>
      <c r="ES90" s="78"/>
      <c r="ET90" s="78"/>
      <c r="EU90" s="78"/>
      <c r="EV90" s="78"/>
      <c r="EW90" s="78"/>
      <c r="EX90" s="78"/>
      <c r="EY90" s="78"/>
      <c r="EZ90" s="78"/>
      <c r="FA90" s="78"/>
      <c r="FB90" s="78"/>
    </row>
    <row r="91" spans="5:158" x14ac:dyDescent="0.3">
      <c r="E91"/>
      <c r="F91"/>
      <c r="G91"/>
      <c r="H91"/>
      <c r="I91"/>
      <c r="J91"/>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c r="ER91" s="78"/>
      <c r="ES91" s="78"/>
      <c r="ET91" s="78"/>
      <c r="EU91" s="78"/>
      <c r="EV91" s="78"/>
      <c r="EW91" s="78"/>
      <c r="EX91" s="78"/>
      <c r="EY91" s="78"/>
      <c r="EZ91" s="78"/>
      <c r="FA91" s="78"/>
      <c r="FB91" s="78"/>
    </row>
    <row r="92" spans="5:158" x14ac:dyDescent="0.3">
      <c r="E92"/>
      <c r="F92"/>
      <c r="G92"/>
      <c r="H92"/>
      <c r="I92"/>
      <c r="J92"/>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c r="EO92" s="78"/>
      <c r="EP92" s="78"/>
      <c r="EQ92" s="78"/>
      <c r="ER92" s="78"/>
      <c r="ES92" s="78"/>
      <c r="ET92" s="78"/>
      <c r="EU92" s="78"/>
      <c r="EV92" s="78"/>
      <c r="EW92" s="78"/>
      <c r="EX92" s="78"/>
      <c r="EY92" s="78"/>
      <c r="EZ92" s="78"/>
      <c r="FA92" s="78"/>
      <c r="FB92" s="78"/>
    </row>
    <row r="93" spans="5:158" x14ac:dyDescent="0.3">
      <c r="E93"/>
      <c r="F93"/>
      <c r="G93"/>
      <c r="H93"/>
      <c r="I93"/>
      <c r="J93"/>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c r="EO93" s="78"/>
      <c r="EP93" s="78"/>
      <c r="EQ93" s="78"/>
      <c r="ER93" s="78"/>
      <c r="ES93" s="78"/>
      <c r="ET93" s="78"/>
      <c r="EU93" s="78"/>
      <c r="EV93" s="78"/>
      <c r="EW93" s="78"/>
      <c r="EX93" s="78"/>
      <c r="EY93" s="78"/>
      <c r="EZ93" s="78"/>
      <c r="FA93" s="78"/>
      <c r="FB93" s="78"/>
    </row>
    <row r="94" spans="5:158" x14ac:dyDescent="0.3">
      <c r="E94"/>
      <c r="F94"/>
      <c r="G94"/>
      <c r="H94"/>
      <c r="I94"/>
      <c r="J94"/>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c r="EO94" s="78"/>
      <c r="EP94" s="78"/>
      <c r="EQ94" s="78"/>
      <c r="ER94" s="78"/>
      <c r="ES94" s="78"/>
      <c r="ET94" s="78"/>
      <c r="EU94" s="78"/>
      <c r="EV94" s="78"/>
      <c r="EW94" s="78"/>
      <c r="EX94" s="78"/>
      <c r="EY94" s="78"/>
      <c r="EZ94" s="78"/>
      <c r="FA94" s="78"/>
      <c r="FB94" s="78"/>
    </row>
    <row r="95" spans="5:158" x14ac:dyDescent="0.3">
      <c r="E95"/>
      <c r="F95"/>
      <c r="G95"/>
      <c r="H95"/>
      <c r="I95"/>
      <c r="J95"/>
    </row>
    <row r="96" spans="5:158"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37">
    <mergeCell ref="B17:J17"/>
    <mergeCell ref="B1:D1"/>
    <mergeCell ref="E1:G1"/>
    <mergeCell ref="H1:J1"/>
    <mergeCell ref="B7:D7"/>
    <mergeCell ref="E7:G7"/>
    <mergeCell ref="H7:J7"/>
    <mergeCell ref="B13:D13"/>
    <mergeCell ref="E13:G13"/>
    <mergeCell ref="H13:J13"/>
    <mergeCell ref="B15:J15"/>
    <mergeCell ref="B16:J16"/>
    <mergeCell ref="B18:J18"/>
    <mergeCell ref="D32:D40"/>
    <mergeCell ref="G32:G40"/>
    <mergeCell ref="J32:J40"/>
    <mergeCell ref="B39:C39"/>
    <mergeCell ref="E39:F39"/>
    <mergeCell ref="H39:I39"/>
    <mergeCell ref="B40:C40"/>
    <mergeCell ref="E40:F40"/>
    <mergeCell ref="H40:I40"/>
    <mergeCell ref="B41:D41"/>
    <mergeCell ref="E41:G41"/>
    <mergeCell ref="H41:J41"/>
    <mergeCell ref="B42:C42"/>
    <mergeCell ref="E42:F42"/>
    <mergeCell ref="H42:I42"/>
    <mergeCell ref="B45:C45"/>
    <mergeCell ref="E45:F45"/>
    <mergeCell ref="H45:I45"/>
    <mergeCell ref="B43:C43"/>
    <mergeCell ref="E43:F43"/>
    <mergeCell ref="H43:I43"/>
    <mergeCell ref="B44:C44"/>
    <mergeCell ref="E44:F44"/>
    <mergeCell ref="H44:I4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A9353-7B57-43C1-904B-617B4147AD92}">
  <dimension ref="C3:F67"/>
  <sheetViews>
    <sheetView topLeftCell="A43" workbookViewId="0">
      <selection activeCell="J9" sqref="J9"/>
    </sheetView>
  </sheetViews>
  <sheetFormatPr defaultRowHeight="14.4" x14ac:dyDescent="0.3"/>
  <cols>
    <col min="4" max="4" width="17.77734375" customWidth="1"/>
    <col min="5" max="5" width="14.5546875" customWidth="1"/>
    <col min="6" max="6" width="18.109375" customWidth="1"/>
  </cols>
  <sheetData>
    <row r="3" spans="3:6" x14ac:dyDescent="0.3">
      <c r="C3" s="177" t="s">
        <v>65</v>
      </c>
    </row>
    <row r="4" spans="3:6" ht="15" thickBot="1" x14ac:dyDescent="0.35">
      <c r="C4" s="177" t="s">
        <v>47</v>
      </c>
      <c r="D4" s="178" t="s">
        <v>96</v>
      </c>
      <c r="E4" s="178" t="s">
        <v>77</v>
      </c>
      <c r="F4" s="178" t="s">
        <v>99</v>
      </c>
    </row>
    <row r="5" spans="3:6" x14ac:dyDescent="0.3">
      <c r="C5" s="179" t="s">
        <v>100</v>
      </c>
      <c r="D5" s="89">
        <v>136661549</v>
      </c>
      <c r="E5" s="89">
        <v>121581809</v>
      </c>
      <c r="F5" s="89">
        <v>148125574</v>
      </c>
    </row>
    <row r="6" spans="3:6" x14ac:dyDescent="0.3">
      <c r="C6" s="179" t="s">
        <v>101</v>
      </c>
      <c r="D6" s="89">
        <v>21694004</v>
      </c>
      <c r="E6" s="89">
        <v>19119289</v>
      </c>
      <c r="F6" s="89">
        <v>16662732</v>
      </c>
    </row>
    <row r="7" spans="3:6" x14ac:dyDescent="0.3">
      <c r="C7" s="179" t="s">
        <v>102</v>
      </c>
      <c r="D7" s="89">
        <v>161468821</v>
      </c>
      <c r="E7" s="89">
        <v>159664239</v>
      </c>
      <c r="F7" s="89">
        <v>154659952</v>
      </c>
    </row>
    <row r="8" spans="3:6" x14ac:dyDescent="0.3">
      <c r="C8" s="179" t="s">
        <v>103</v>
      </c>
      <c r="D8" s="89">
        <v>213594609</v>
      </c>
      <c r="E8" s="89">
        <v>205613353</v>
      </c>
      <c r="F8" s="89">
        <v>194301531</v>
      </c>
    </row>
    <row r="10" spans="3:6" ht="15" thickBot="1" x14ac:dyDescent="0.35">
      <c r="C10" s="177" t="s">
        <v>104</v>
      </c>
      <c r="D10" s="178" t="s">
        <v>96</v>
      </c>
      <c r="E10" s="178" t="s">
        <v>77</v>
      </c>
      <c r="F10" s="178" t="s">
        <v>99</v>
      </c>
    </row>
    <row r="11" spans="3:6" x14ac:dyDescent="0.3">
      <c r="C11" s="179" t="s">
        <v>100</v>
      </c>
      <c r="D11" s="89">
        <v>12216942</v>
      </c>
      <c r="E11" s="89">
        <v>11217952</v>
      </c>
      <c r="F11" s="89">
        <v>12424379</v>
      </c>
    </row>
    <row r="12" spans="3:6" x14ac:dyDescent="0.3">
      <c r="C12" s="179" t="s">
        <v>101</v>
      </c>
      <c r="D12" s="89">
        <v>7752048</v>
      </c>
      <c r="E12" s="89">
        <v>7155521</v>
      </c>
      <c r="F12" s="89">
        <v>6230657</v>
      </c>
    </row>
    <row r="13" spans="3:6" x14ac:dyDescent="0.3">
      <c r="C13" s="179" t="s">
        <v>102</v>
      </c>
      <c r="D13" s="89">
        <v>88968070</v>
      </c>
      <c r="E13" s="89">
        <v>91236269</v>
      </c>
      <c r="F13" s="89">
        <v>88309980</v>
      </c>
    </row>
    <row r="14" spans="3:6" x14ac:dyDescent="0.3">
      <c r="C14" s="179" t="s">
        <v>103</v>
      </c>
      <c r="D14" s="89">
        <v>104946482</v>
      </c>
      <c r="E14" s="89">
        <v>105621965</v>
      </c>
      <c r="F14" s="89">
        <v>100845012</v>
      </c>
    </row>
    <row r="16" spans="3:6" ht="15" thickBot="1" x14ac:dyDescent="0.35">
      <c r="C16" s="177" t="s">
        <v>105</v>
      </c>
      <c r="D16" s="178" t="s">
        <v>96</v>
      </c>
      <c r="E16" s="178" t="s">
        <v>77</v>
      </c>
      <c r="F16" s="178" t="s">
        <v>99</v>
      </c>
    </row>
    <row r="17" spans="3:6" x14ac:dyDescent="0.3">
      <c r="C17" s="179" t="s">
        <v>100</v>
      </c>
      <c r="D17" s="89">
        <v>142129559</v>
      </c>
      <c r="E17" s="89">
        <v>124149815</v>
      </c>
      <c r="F17" s="89">
        <v>145168472</v>
      </c>
    </row>
    <row r="18" spans="3:6" x14ac:dyDescent="0.3">
      <c r="C18" s="179" t="s">
        <v>101</v>
      </c>
      <c r="D18" s="89">
        <v>9148017</v>
      </c>
      <c r="E18" s="89">
        <v>8091945</v>
      </c>
      <c r="F18" s="89">
        <v>7847819</v>
      </c>
    </row>
    <row r="19" spans="3:6" x14ac:dyDescent="0.3">
      <c r="C19" s="179" t="s">
        <v>102</v>
      </c>
      <c r="D19" s="89">
        <v>29835556</v>
      </c>
      <c r="E19" s="89">
        <v>31084070</v>
      </c>
      <c r="F19" s="89">
        <v>30599626</v>
      </c>
    </row>
    <row r="20" spans="3:6" x14ac:dyDescent="0.3">
      <c r="C20" s="179" t="s">
        <v>103</v>
      </c>
      <c r="D20" s="89">
        <v>58613875</v>
      </c>
      <c r="E20" s="89">
        <v>57257615</v>
      </c>
      <c r="F20" s="89">
        <v>55607207</v>
      </c>
    </row>
    <row r="22" spans="3:6" x14ac:dyDescent="0.3">
      <c r="C22" t="s">
        <v>106</v>
      </c>
    </row>
    <row r="23" spans="3:6" x14ac:dyDescent="0.3">
      <c r="C23" t="s">
        <v>107</v>
      </c>
    </row>
    <row r="25" spans="3:6" x14ac:dyDescent="0.3">
      <c r="C25" s="177" t="s">
        <v>66</v>
      </c>
    </row>
    <row r="26" spans="3:6" ht="15" thickBot="1" x14ac:dyDescent="0.35">
      <c r="C26" s="177" t="s">
        <v>47</v>
      </c>
      <c r="D26" s="178" t="s">
        <v>96</v>
      </c>
      <c r="E26" s="178" t="s">
        <v>77</v>
      </c>
      <c r="F26" s="178" t="s">
        <v>99</v>
      </c>
    </row>
    <row r="27" spans="3:6" x14ac:dyDescent="0.3">
      <c r="C27" s="179" t="s">
        <v>100</v>
      </c>
      <c r="D27" s="89">
        <v>2108072</v>
      </c>
      <c r="E27" s="89">
        <v>1912322</v>
      </c>
      <c r="F27" s="89">
        <v>2692224</v>
      </c>
    </row>
    <row r="28" spans="3:6" x14ac:dyDescent="0.3">
      <c r="C28" s="179" t="s">
        <v>101</v>
      </c>
      <c r="D28" s="89">
        <v>146308</v>
      </c>
      <c r="E28" s="89">
        <v>98042</v>
      </c>
      <c r="F28" s="89">
        <v>79297</v>
      </c>
    </row>
    <row r="29" spans="3:6" x14ac:dyDescent="0.3">
      <c r="C29" s="179" t="s">
        <v>102</v>
      </c>
      <c r="D29" s="89">
        <v>551386</v>
      </c>
      <c r="E29" s="89">
        <v>549346</v>
      </c>
      <c r="F29" s="89">
        <v>514970</v>
      </c>
    </row>
    <row r="30" spans="3:6" x14ac:dyDescent="0.3">
      <c r="C30" s="179" t="s">
        <v>103</v>
      </c>
      <c r="D30" s="89">
        <v>866030</v>
      </c>
      <c r="E30" s="89">
        <v>829401</v>
      </c>
      <c r="F30" s="89">
        <v>764934</v>
      </c>
    </row>
    <row r="32" spans="3:6" ht="15" thickBot="1" x14ac:dyDescent="0.35">
      <c r="C32" s="177" t="s">
        <v>104</v>
      </c>
      <c r="D32" s="178" t="s">
        <v>96</v>
      </c>
      <c r="E32" s="178" t="s">
        <v>77</v>
      </c>
      <c r="F32" s="178" t="s">
        <v>99</v>
      </c>
    </row>
    <row r="33" spans="3:6" x14ac:dyDescent="0.3">
      <c r="C33" s="179" t="s">
        <v>100</v>
      </c>
      <c r="D33" s="89">
        <v>18904</v>
      </c>
      <c r="E33" s="89">
        <v>18994</v>
      </c>
      <c r="F33" s="89">
        <v>15384</v>
      </c>
    </row>
    <row r="34" spans="3:6" x14ac:dyDescent="0.3">
      <c r="C34" s="179" t="s">
        <v>101</v>
      </c>
      <c r="D34" s="89">
        <v>9317</v>
      </c>
      <c r="E34" s="89">
        <v>7625</v>
      </c>
      <c r="F34" s="89">
        <v>7205</v>
      </c>
    </row>
    <row r="35" spans="3:6" x14ac:dyDescent="0.3">
      <c r="C35" s="179" t="s">
        <v>102</v>
      </c>
      <c r="D35" s="89">
        <v>83237</v>
      </c>
      <c r="E35" s="89">
        <v>90501</v>
      </c>
      <c r="F35" s="89">
        <v>90290</v>
      </c>
    </row>
    <row r="36" spans="3:6" x14ac:dyDescent="0.3">
      <c r="C36" s="179" t="s">
        <v>103</v>
      </c>
      <c r="D36" s="89">
        <v>99414</v>
      </c>
      <c r="E36" s="89">
        <v>105663</v>
      </c>
      <c r="F36" s="89">
        <v>104586</v>
      </c>
    </row>
    <row r="38" spans="3:6" ht="15" thickBot="1" x14ac:dyDescent="0.35">
      <c r="C38" s="177" t="s">
        <v>105</v>
      </c>
      <c r="D38" s="178" t="s">
        <v>96</v>
      </c>
      <c r="E38" s="178" t="s">
        <v>77</v>
      </c>
      <c r="F38" s="178" t="s">
        <v>99</v>
      </c>
    </row>
    <row r="39" spans="3:6" x14ac:dyDescent="0.3">
      <c r="C39" s="179" t="s">
        <v>100</v>
      </c>
      <c r="D39" s="89">
        <v>955252</v>
      </c>
      <c r="E39" s="89">
        <v>952205</v>
      </c>
      <c r="F39" s="89">
        <v>1345484</v>
      </c>
    </row>
    <row r="40" spans="3:6" x14ac:dyDescent="0.3">
      <c r="C40" s="179" t="s">
        <v>101</v>
      </c>
      <c r="D40" s="89">
        <v>32803</v>
      </c>
      <c r="E40" s="89">
        <v>29075</v>
      </c>
      <c r="F40" s="89">
        <v>32605</v>
      </c>
    </row>
    <row r="41" spans="3:6" x14ac:dyDescent="0.3">
      <c r="C41" s="179" t="s">
        <v>102</v>
      </c>
      <c r="D41" s="89">
        <v>27405</v>
      </c>
      <c r="E41" s="89">
        <v>39848</v>
      </c>
      <c r="F41" s="89">
        <v>26914</v>
      </c>
    </row>
    <row r="42" spans="3:6" x14ac:dyDescent="0.3">
      <c r="C42" s="179" t="s">
        <v>103</v>
      </c>
      <c r="D42" s="89">
        <v>213766</v>
      </c>
      <c r="E42" s="89">
        <v>161636</v>
      </c>
      <c r="F42" s="89">
        <v>158609</v>
      </c>
    </row>
    <row r="44" spans="3:6" x14ac:dyDescent="0.3">
      <c r="C44" t="s">
        <v>106</v>
      </c>
    </row>
    <row r="45" spans="3:6" x14ac:dyDescent="0.3">
      <c r="C45" t="s">
        <v>107</v>
      </c>
    </row>
    <row r="47" spans="3:6" x14ac:dyDescent="0.3">
      <c r="C47" s="177" t="s">
        <v>98</v>
      </c>
    </row>
    <row r="48" spans="3:6" ht="15" thickBot="1" x14ac:dyDescent="0.35">
      <c r="C48" s="177" t="s">
        <v>47</v>
      </c>
      <c r="D48" s="178" t="s">
        <v>96</v>
      </c>
      <c r="E48" s="178" t="s">
        <v>77</v>
      </c>
      <c r="F48" s="178" t="s">
        <v>99</v>
      </c>
    </row>
    <row r="49" spans="3:6" x14ac:dyDescent="0.3">
      <c r="C49" s="179" t="s">
        <v>100</v>
      </c>
      <c r="D49" s="90">
        <v>126204820</v>
      </c>
      <c r="E49" s="90">
        <v>74131331</v>
      </c>
      <c r="F49" s="90">
        <v>41574559</v>
      </c>
    </row>
    <row r="50" spans="3:6" x14ac:dyDescent="0.3">
      <c r="C50" s="179" t="s">
        <v>101</v>
      </c>
      <c r="D50" s="90">
        <v>17162424</v>
      </c>
      <c r="E50" s="90">
        <v>15180450</v>
      </c>
      <c r="F50" s="90">
        <v>11957805</v>
      </c>
    </row>
    <row r="51" spans="3:6" x14ac:dyDescent="0.3">
      <c r="C51" s="179" t="s">
        <v>102</v>
      </c>
      <c r="D51" s="90">
        <v>65761128</v>
      </c>
      <c r="E51" s="90">
        <v>68355465</v>
      </c>
      <c r="F51" s="90">
        <v>71598447</v>
      </c>
    </row>
    <row r="52" spans="3:6" x14ac:dyDescent="0.3">
      <c r="C52" s="179" t="s">
        <v>103</v>
      </c>
      <c r="D52" s="90">
        <v>107717673</v>
      </c>
      <c r="E52" s="90">
        <v>101971852</v>
      </c>
      <c r="F52" s="90">
        <v>95759537</v>
      </c>
    </row>
    <row r="54" spans="3:6" ht="15" thickBot="1" x14ac:dyDescent="0.35">
      <c r="C54" s="177" t="s">
        <v>104</v>
      </c>
      <c r="D54" s="178" t="s">
        <v>96</v>
      </c>
      <c r="E54" s="178" t="s">
        <v>77</v>
      </c>
      <c r="F54" s="178" t="s">
        <v>99</v>
      </c>
    </row>
    <row r="55" spans="3:6" x14ac:dyDescent="0.3">
      <c r="C55" s="179" t="s">
        <v>100</v>
      </c>
      <c r="D55" s="90">
        <v>15061771</v>
      </c>
      <c r="E55" s="90">
        <v>9745363</v>
      </c>
      <c r="F55" s="90">
        <v>5839732</v>
      </c>
    </row>
    <row r="56" spans="3:6" x14ac:dyDescent="0.3">
      <c r="C56" s="179" t="s">
        <v>101</v>
      </c>
      <c r="D56" s="90">
        <v>5659002</v>
      </c>
      <c r="E56" s="90">
        <v>5185191</v>
      </c>
      <c r="F56" s="90">
        <v>4171161</v>
      </c>
    </row>
    <row r="57" spans="3:6" x14ac:dyDescent="0.3">
      <c r="C57" s="179" t="s">
        <v>102</v>
      </c>
      <c r="D57" s="90">
        <v>42342689</v>
      </c>
      <c r="E57" s="90">
        <v>43692628</v>
      </c>
      <c r="F57" s="90">
        <v>44933433</v>
      </c>
    </row>
    <row r="58" spans="3:6" x14ac:dyDescent="0.3">
      <c r="C58" s="179" t="s">
        <v>103</v>
      </c>
      <c r="D58" s="90">
        <v>54104254</v>
      </c>
      <c r="E58" s="90">
        <v>53710671</v>
      </c>
      <c r="F58" s="90">
        <v>52659061</v>
      </c>
    </row>
    <row r="60" spans="3:6" ht="15" thickBot="1" x14ac:dyDescent="0.35">
      <c r="C60" s="177" t="s">
        <v>105</v>
      </c>
      <c r="D60" s="178" t="s">
        <v>96</v>
      </c>
      <c r="E60" s="178" t="s">
        <v>77</v>
      </c>
      <c r="F60" s="178" t="s">
        <v>99</v>
      </c>
    </row>
    <row r="61" spans="3:6" x14ac:dyDescent="0.3">
      <c r="C61" s="179" t="s">
        <v>100</v>
      </c>
      <c r="D61" s="90">
        <v>71392100</v>
      </c>
      <c r="E61" s="90">
        <v>47598796</v>
      </c>
      <c r="F61" s="90">
        <v>30333142</v>
      </c>
    </row>
    <row r="62" spans="3:6" x14ac:dyDescent="0.3">
      <c r="C62" s="179" t="s">
        <v>101</v>
      </c>
      <c r="D62" s="90">
        <v>5744394</v>
      </c>
      <c r="E62" s="90">
        <v>5946799</v>
      </c>
      <c r="F62" s="90">
        <v>5575922</v>
      </c>
    </row>
    <row r="63" spans="3:6" x14ac:dyDescent="0.3">
      <c r="C63" s="179" t="s">
        <v>102</v>
      </c>
      <c r="D63" s="90">
        <v>10696309</v>
      </c>
      <c r="E63" s="90">
        <v>11033640</v>
      </c>
      <c r="F63" s="90">
        <v>11614111</v>
      </c>
    </row>
    <row r="64" spans="3:6" x14ac:dyDescent="0.3">
      <c r="C64" s="179" t="s">
        <v>103</v>
      </c>
      <c r="D64" s="90">
        <v>31682782</v>
      </c>
      <c r="E64" s="90">
        <v>28758049</v>
      </c>
      <c r="F64" s="90">
        <v>26982644</v>
      </c>
    </row>
    <row r="66" spans="3:3" x14ac:dyDescent="0.3">
      <c r="C66" t="s">
        <v>108</v>
      </c>
    </row>
    <row r="67" spans="3:3" x14ac:dyDescent="0.3">
      <c r="C67"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D3672-F319-4B1F-B2F4-492490240C8E}">
  <sheetPr>
    <tabColor theme="4" tint="0.59999389629810485"/>
  </sheetPr>
  <dimension ref="C5:R23"/>
  <sheetViews>
    <sheetView topLeftCell="A7" workbookViewId="0">
      <selection activeCell="L31" sqref="L31"/>
    </sheetView>
  </sheetViews>
  <sheetFormatPr defaultRowHeight="14.4" x14ac:dyDescent="0.3"/>
  <cols>
    <col min="4" max="4" width="13.44140625" hidden="1" customWidth="1"/>
    <col min="5" max="5" width="15.21875" hidden="1" customWidth="1"/>
    <col min="6" max="6" width="13.88671875" hidden="1" customWidth="1"/>
    <col min="8" max="8" width="13.109375" customWidth="1"/>
    <col min="9" max="9" width="12.33203125" customWidth="1"/>
    <col min="10" max="10" width="11.5546875" customWidth="1"/>
    <col min="12" max="12" width="13.33203125" customWidth="1"/>
    <col min="16" max="16" width="11.77734375" customWidth="1"/>
    <col min="18" max="18" width="12.88671875" customWidth="1"/>
  </cols>
  <sheetData>
    <row r="5" spans="3:18" x14ac:dyDescent="0.3">
      <c r="C5" s="167"/>
      <c r="D5" s="201" t="s">
        <v>89</v>
      </c>
      <c r="E5" s="201"/>
      <c r="F5" s="201"/>
      <c r="G5" s="168"/>
      <c r="H5" s="201" t="s">
        <v>90</v>
      </c>
      <c r="I5" s="201"/>
      <c r="J5" s="201"/>
      <c r="K5" s="168"/>
      <c r="L5" s="201" t="s">
        <v>91</v>
      </c>
      <c r="M5" s="201"/>
      <c r="N5" s="201"/>
      <c r="O5" s="168"/>
      <c r="P5" s="201" t="s">
        <v>92</v>
      </c>
      <c r="Q5" s="201"/>
      <c r="R5" s="201"/>
    </row>
    <row r="6" spans="3:18" x14ac:dyDescent="0.3">
      <c r="C6" s="169" t="s">
        <v>65</v>
      </c>
      <c r="D6" s="170" t="s">
        <v>93</v>
      </c>
      <c r="E6" s="170" t="s">
        <v>94</v>
      </c>
      <c r="F6" s="170" t="s">
        <v>95</v>
      </c>
      <c r="G6" s="171"/>
      <c r="H6" s="170" t="s">
        <v>93</v>
      </c>
      <c r="I6" s="170" t="s">
        <v>94</v>
      </c>
      <c r="J6" s="170" t="s">
        <v>95</v>
      </c>
      <c r="K6" s="171"/>
      <c r="L6" s="170" t="s">
        <v>93</v>
      </c>
      <c r="M6" s="170" t="s">
        <v>94</v>
      </c>
      <c r="N6" s="170" t="s">
        <v>95</v>
      </c>
      <c r="O6" s="171"/>
      <c r="P6" s="170" t="s">
        <v>93</v>
      </c>
      <c r="Q6" s="170" t="s">
        <v>94</v>
      </c>
      <c r="R6" s="170" t="s">
        <v>95</v>
      </c>
    </row>
    <row r="7" spans="3:18" x14ac:dyDescent="0.3">
      <c r="C7" s="169" t="s">
        <v>96</v>
      </c>
      <c r="D7" s="166">
        <v>3994245.03</v>
      </c>
      <c r="E7" s="166">
        <v>1504547.2</v>
      </c>
      <c r="F7" s="166">
        <v>2489697.83</v>
      </c>
      <c r="G7" s="168"/>
      <c r="H7" s="166">
        <v>3055909.83</v>
      </c>
      <c r="I7" s="166">
        <v>1136712.47</v>
      </c>
      <c r="J7" s="166">
        <v>1919197.36</v>
      </c>
      <c r="K7" s="168"/>
      <c r="L7" s="166">
        <v>938335.2</v>
      </c>
      <c r="M7" s="166">
        <v>367834.73</v>
      </c>
      <c r="N7" s="166">
        <v>570500.47</v>
      </c>
      <c r="O7" s="168"/>
      <c r="P7" s="172">
        <v>421075.01000000024</v>
      </c>
      <c r="Q7" s="172">
        <v>103116.07</v>
      </c>
      <c r="R7" s="172">
        <v>317139.10000000009</v>
      </c>
    </row>
    <row r="8" spans="3:18" x14ac:dyDescent="0.3">
      <c r="C8" s="169" t="s">
        <v>77</v>
      </c>
      <c r="D8" s="166">
        <v>4093742.42</v>
      </c>
      <c r="E8" s="166">
        <v>1536675.7599999998</v>
      </c>
      <c r="F8" s="166">
        <v>2557066.66</v>
      </c>
      <c r="G8" s="168"/>
      <c r="H8" s="166">
        <v>3220252.59</v>
      </c>
      <c r="I8" s="166">
        <v>1091625.6899999997</v>
      </c>
      <c r="J8" s="166">
        <v>2128626.9000000004</v>
      </c>
      <c r="K8" s="168"/>
      <c r="L8" s="166">
        <v>873489.83</v>
      </c>
      <c r="M8" s="166">
        <v>445050.07</v>
      </c>
      <c r="N8" s="166">
        <v>428439.75999999995</v>
      </c>
      <c r="O8" s="168"/>
      <c r="P8" s="172">
        <v>812151.48999999836</v>
      </c>
      <c r="Q8" s="172">
        <v>189688.92000000004</v>
      </c>
      <c r="R8" s="172">
        <v>622063.91999999806</v>
      </c>
    </row>
    <row r="9" spans="3:18" x14ac:dyDescent="0.3">
      <c r="C9" s="169" t="s">
        <v>69</v>
      </c>
      <c r="D9" s="166">
        <v>6061696.0300000003</v>
      </c>
      <c r="E9" s="166">
        <v>1363616.09</v>
      </c>
      <c r="F9" s="166">
        <v>4698079.9400000004</v>
      </c>
      <c r="G9" s="168"/>
      <c r="H9" s="166">
        <v>4854223.54</v>
      </c>
      <c r="I9" s="166">
        <v>1025213.7500000001</v>
      </c>
      <c r="J9" s="166">
        <v>3829009.7900000005</v>
      </c>
      <c r="K9" s="168"/>
      <c r="L9" s="166">
        <v>1207472.49</v>
      </c>
      <c r="M9" s="166">
        <v>338402.33999999997</v>
      </c>
      <c r="N9" s="166">
        <v>869070.15</v>
      </c>
      <c r="O9" s="168"/>
      <c r="P9" s="172">
        <v>1527782.8200000003</v>
      </c>
      <c r="Q9" s="172">
        <v>103852.06999999999</v>
      </c>
      <c r="R9" s="172">
        <v>1421805.3899999997</v>
      </c>
    </row>
    <row r="10" spans="3:18" x14ac:dyDescent="0.3">
      <c r="C10" s="173"/>
      <c r="D10" s="173"/>
      <c r="E10" s="173"/>
      <c r="F10" s="173"/>
      <c r="G10" s="173"/>
      <c r="H10" s="173"/>
      <c r="I10" s="173"/>
      <c r="J10" s="173"/>
      <c r="K10" s="173"/>
      <c r="L10" s="173"/>
      <c r="M10" s="173"/>
      <c r="N10" s="173"/>
      <c r="O10" s="173"/>
      <c r="P10" s="173"/>
      <c r="Q10" s="173"/>
      <c r="R10" s="173"/>
    </row>
    <row r="11" spans="3:18" x14ac:dyDescent="0.3">
      <c r="C11" s="173"/>
      <c r="D11" s="173"/>
      <c r="E11" s="173"/>
      <c r="F11" s="173"/>
      <c r="G11" s="173"/>
      <c r="H11" s="173"/>
      <c r="I11" s="173"/>
      <c r="J11" s="173"/>
      <c r="K11" s="173"/>
      <c r="L11" s="173"/>
      <c r="M11" s="173"/>
      <c r="N11" s="173"/>
      <c r="O11" s="173"/>
      <c r="P11" s="173"/>
      <c r="Q11" s="173"/>
      <c r="R11" s="173"/>
    </row>
    <row r="12" spans="3:18" x14ac:dyDescent="0.3">
      <c r="C12" s="167"/>
      <c r="D12" s="201" t="s">
        <v>89</v>
      </c>
      <c r="E12" s="201"/>
      <c r="F12" s="201"/>
      <c r="G12" s="168"/>
      <c r="H12" s="201" t="s">
        <v>90</v>
      </c>
      <c r="I12" s="201"/>
      <c r="J12" s="201"/>
      <c r="K12" s="168"/>
      <c r="L12" s="201" t="s">
        <v>91</v>
      </c>
      <c r="M12" s="201"/>
      <c r="N12" s="201"/>
      <c r="O12" s="168"/>
      <c r="P12" s="201" t="s">
        <v>92</v>
      </c>
      <c r="Q12" s="201"/>
      <c r="R12" s="201"/>
    </row>
    <row r="13" spans="3:18" ht="28.8" x14ac:dyDescent="0.3">
      <c r="C13" s="169" t="s">
        <v>97</v>
      </c>
      <c r="D13" s="170" t="s">
        <v>93</v>
      </c>
      <c r="E13" s="170" t="s">
        <v>94</v>
      </c>
      <c r="F13" s="170" t="s">
        <v>95</v>
      </c>
      <c r="G13" s="171"/>
      <c r="H13" s="170" t="s">
        <v>93</v>
      </c>
      <c r="I13" s="170" t="s">
        <v>94</v>
      </c>
      <c r="J13" s="170" t="s">
        <v>95</v>
      </c>
      <c r="K13" s="171"/>
      <c r="L13" s="170" t="s">
        <v>93</v>
      </c>
      <c r="M13" s="170" t="s">
        <v>94</v>
      </c>
      <c r="N13" s="170" t="s">
        <v>95</v>
      </c>
      <c r="O13" s="171"/>
      <c r="P13" s="170" t="s">
        <v>93</v>
      </c>
      <c r="Q13" s="170" t="s">
        <v>94</v>
      </c>
      <c r="R13" s="170" t="s">
        <v>95</v>
      </c>
    </row>
    <row r="14" spans="3:18" x14ac:dyDescent="0.3">
      <c r="C14" s="169" t="s">
        <v>96</v>
      </c>
      <c r="D14" s="166">
        <v>3148.66</v>
      </c>
      <c r="E14" s="166">
        <v>3430.91</v>
      </c>
      <c r="F14" s="166">
        <v>-282.25</v>
      </c>
      <c r="G14" s="168"/>
      <c r="H14" s="166">
        <v>3148.66</v>
      </c>
      <c r="I14" s="166">
        <v>3405.71</v>
      </c>
      <c r="J14" s="166">
        <v>-257.05</v>
      </c>
      <c r="K14" s="168"/>
      <c r="L14" s="166">
        <v>0</v>
      </c>
      <c r="M14" s="166">
        <v>25.2</v>
      </c>
      <c r="N14" s="166">
        <v>-25.2</v>
      </c>
      <c r="O14" s="168"/>
      <c r="P14" s="172">
        <v>439.77</v>
      </c>
      <c r="Q14" s="172">
        <v>183.07999999999993</v>
      </c>
      <c r="R14" s="172">
        <v>256.69000000000005</v>
      </c>
    </row>
    <row r="15" spans="3:18" x14ac:dyDescent="0.3">
      <c r="C15" s="169" t="s">
        <v>77</v>
      </c>
      <c r="D15" s="166">
        <v>4327.59</v>
      </c>
      <c r="E15" s="166">
        <v>10267.289999999999</v>
      </c>
      <c r="F15" s="166">
        <v>-5939.6999999999989</v>
      </c>
      <c r="G15" s="168"/>
      <c r="H15" s="166">
        <v>4327.59</v>
      </c>
      <c r="I15" s="166">
        <v>10242.089999999998</v>
      </c>
      <c r="J15" s="166">
        <v>-5914.4999999999991</v>
      </c>
      <c r="K15" s="168"/>
      <c r="L15" s="166">
        <v>0</v>
      </c>
      <c r="M15" s="166">
        <v>25.2</v>
      </c>
      <c r="N15" s="166">
        <v>-25.2</v>
      </c>
      <c r="O15" s="168"/>
      <c r="P15" s="172">
        <v>1795.880000000001</v>
      </c>
      <c r="Q15" s="172">
        <v>0</v>
      </c>
      <c r="R15" s="172">
        <v>1795.880000000001</v>
      </c>
    </row>
    <row r="16" spans="3:18" x14ac:dyDescent="0.3">
      <c r="C16" s="169" t="s">
        <v>69</v>
      </c>
      <c r="D16" s="166">
        <v>11014</v>
      </c>
      <c r="E16" s="166">
        <v>2601.8000000000002</v>
      </c>
      <c r="F16" s="166">
        <v>8412.2000000000007</v>
      </c>
      <c r="G16" s="168"/>
      <c r="H16" s="166">
        <v>11014</v>
      </c>
      <c r="I16" s="166">
        <v>2601.8000000000002</v>
      </c>
      <c r="J16" s="166">
        <v>8412.2000000000007</v>
      </c>
      <c r="K16" s="168"/>
      <c r="L16" s="166">
        <v>0</v>
      </c>
      <c r="M16" s="166">
        <v>0</v>
      </c>
      <c r="N16" s="166">
        <v>0</v>
      </c>
      <c r="O16" s="168"/>
      <c r="P16" s="172">
        <v>815.64000000000124</v>
      </c>
      <c r="Q16" s="172">
        <v>3094.2599999999993</v>
      </c>
      <c r="R16" s="172">
        <v>-2278.619999999999</v>
      </c>
    </row>
    <row r="17" spans="3:18" x14ac:dyDescent="0.3">
      <c r="C17" s="173"/>
      <c r="D17" s="173"/>
      <c r="E17" s="173"/>
      <c r="F17" s="173"/>
      <c r="G17" s="173"/>
      <c r="H17" s="173"/>
      <c r="I17" s="173"/>
      <c r="J17" s="173"/>
      <c r="K17" s="173"/>
      <c r="L17" s="173"/>
      <c r="M17" s="173"/>
      <c r="N17" s="173"/>
      <c r="O17" s="173"/>
      <c r="P17" s="173"/>
      <c r="Q17" s="173"/>
      <c r="R17" s="173"/>
    </row>
    <row r="18" spans="3:18" x14ac:dyDescent="0.3">
      <c r="C18" s="174"/>
      <c r="D18" s="174"/>
      <c r="E18" s="174"/>
      <c r="F18" s="174"/>
      <c r="G18" s="174"/>
      <c r="H18" s="173"/>
      <c r="I18" s="173"/>
      <c r="J18" s="173"/>
      <c r="K18" s="174"/>
      <c r="L18" s="173"/>
      <c r="M18" s="173"/>
      <c r="N18" s="173"/>
      <c r="O18" s="174"/>
      <c r="P18" s="173"/>
      <c r="Q18" s="173"/>
      <c r="R18" s="173"/>
    </row>
    <row r="19" spans="3:18" x14ac:dyDescent="0.3">
      <c r="C19" s="167"/>
      <c r="D19" s="201" t="s">
        <v>89</v>
      </c>
      <c r="E19" s="201"/>
      <c r="F19" s="201"/>
      <c r="G19" s="168"/>
      <c r="H19" s="201" t="s">
        <v>90</v>
      </c>
      <c r="I19" s="201"/>
      <c r="J19" s="201"/>
      <c r="K19" s="168"/>
      <c r="L19" s="201" t="s">
        <v>91</v>
      </c>
      <c r="M19" s="201"/>
      <c r="N19" s="201"/>
      <c r="O19" s="168"/>
      <c r="P19" s="201" t="s">
        <v>92</v>
      </c>
      <c r="Q19" s="201"/>
      <c r="R19" s="201"/>
    </row>
    <row r="20" spans="3:18" x14ac:dyDescent="0.3">
      <c r="C20" s="169" t="s">
        <v>98</v>
      </c>
      <c r="D20" s="170" t="s">
        <v>93</v>
      </c>
      <c r="E20" s="170" t="s">
        <v>94</v>
      </c>
      <c r="F20" s="170" t="s">
        <v>95</v>
      </c>
      <c r="G20" s="171"/>
      <c r="H20" s="170" t="s">
        <v>93</v>
      </c>
      <c r="I20" s="170" t="s">
        <v>94</v>
      </c>
      <c r="J20" s="170" t="s">
        <v>95</v>
      </c>
      <c r="K20" s="171"/>
      <c r="L20" s="170" t="s">
        <v>93</v>
      </c>
      <c r="M20" s="170" t="s">
        <v>94</v>
      </c>
      <c r="N20" s="170" t="s">
        <v>95</v>
      </c>
      <c r="O20" s="171"/>
      <c r="P20" s="175" t="s">
        <v>93</v>
      </c>
      <c r="Q20" s="175" t="s">
        <v>94</v>
      </c>
      <c r="R20" s="175" t="s">
        <v>95</v>
      </c>
    </row>
    <row r="21" spans="3:18" x14ac:dyDescent="0.3">
      <c r="C21" s="169" t="s">
        <v>96</v>
      </c>
      <c r="D21" s="166">
        <v>1665912.3800000001</v>
      </c>
      <c r="E21" s="166">
        <v>289937.77999999997</v>
      </c>
      <c r="F21" s="166">
        <v>1375974.6</v>
      </c>
      <c r="G21" s="168"/>
      <c r="H21" s="166">
        <v>1159518.07</v>
      </c>
      <c r="I21" s="166">
        <v>259682.41999999998</v>
      </c>
      <c r="J21" s="166">
        <v>899835.65</v>
      </c>
      <c r="K21" s="168"/>
      <c r="L21" s="166">
        <v>506394.31000000006</v>
      </c>
      <c r="M21" s="166">
        <v>30255.360000000001</v>
      </c>
      <c r="N21" s="166">
        <v>476138.95000000007</v>
      </c>
      <c r="O21" s="176"/>
      <c r="P21" s="172">
        <v>289680.64999999944</v>
      </c>
      <c r="Q21" s="172">
        <v>116627.38</v>
      </c>
      <c r="R21" s="172">
        <v>173053.26999999955</v>
      </c>
    </row>
    <row r="22" spans="3:18" x14ac:dyDescent="0.3">
      <c r="C22" s="169" t="s">
        <v>77</v>
      </c>
      <c r="D22" s="166">
        <v>1635843.2999999998</v>
      </c>
      <c r="E22" s="166">
        <v>318595.27</v>
      </c>
      <c r="F22" s="166">
        <v>1317248.0299999998</v>
      </c>
      <c r="G22" s="168"/>
      <c r="H22" s="166">
        <v>1160302.42</v>
      </c>
      <c r="I22" s="166">
        <v>272659.94</v>
      </c>
      <c r="J22" s="166">
        <v>887642.47999999975</v>
      </c>
      <c r="K22" s="168"/>
      <c r="L22" s="166">
        <v>475540.88</v>
      </c>
      <c r="M22" s="166">
        <v>45935.330000000009</v>
      </c>
      <c r="N22" s="166">
        <v>429605.55</v>
      </c>
      <c r="O22" s="176"/>
      <c r="P22" s="172">
        <v>116797.4600000002</v>
      </c>
      <c r="Q22" s="172">
        <v>54372.02999999997</v>
      </c>
      <c r="R22" s="172">
        <v>62425.430000000168</v>
      </c>
    </row>
    <row r="23" spans="3:18" x14ac:dyDescent="0.3">
      <c r="C23" s="169" t="s">
        <v>69</v>
      </c>
      <c r="D23" s="166">
        <v>2520943.02</v>
      </c>
      <c r="E23" s="166">
        <v>386150.02</v>
      </c>
      <c r="F23" s="166">
        <v>2134793</v>
      </c>
      <c r="G23" s="168"/>
      <c r="H23" s="166">
        <v>1739180.05</v>
      </c>
      <c r="I23" s="166">
        <v>332251.45</v>
      </c>
      <c r="J23" s="166">
        <v>1406928.6</v>
      </c>
      <c r="K23" s="168"/>
      <c r="L23" s="166">
        <v>781762.97</v>
      </c>
      <c r="M23" s="166">
        <v>53898.57</v>
      </c>
      <c r="N23" s="166">
        <v>727864.4</v>
      </c>
      <c r="O23" s="176"/>
      <c r="P23" s="172">
        <v>672587.37999999942</v>
      </c>
      <c r="Q23" s="172">
        <v>50444.25</v>
      </c>
      <c r="R23" s="172">
        <v>622143.12999999942</v>
      </c>
    </row>
  </sheetData>
  <mergeCells count="12">
    <mergeCell ref="D19:F19"/>
    <mergeCell ref="H19:J19"/>
    <mergeCell ref="L19:N19"/>
    <mergeCell ref="P19:R19"/>
    <mergeCell ref="D5:F5"/>
    <mergeCell ref="H5:J5"/>
    <mergeCell ref="L5:N5"/>
    <mergeCell ref="P5:R5"/>
    <mergeCell ref="D12:F12"/>
    <mergeCell ref="H12:J12"/>
    <mergeCell ref="L12:N12"/>
    <mergeCell ref="P12:R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E3BF-DD5C-41EB-88E6-CE279B9776BE}">
  <dimension ref="A1:E22"/>
  <sheetViews>
    <sheetView workbookViewId="0">
      <selection activeCell="E31" sqref="E31"/>
    </sheetView>
  </sheetViews>
  <sheetFormatPr defaultRowHeight="14.4" x14ac:dyDescent="0.3"/>
  <cols>
    <col min="2" max="2" width="35.109375" style="97" customWidth="1"/>
    <col min="3" max="4" width="27" customWidth="1"/>
    <col min="5" max="5" width="26.21875" customWidth="1"/>
  </cols>
  <sheetData>
    <row r="1" spans="1:5" x14ac:dyDescent="0.3">
      <c r="B1" s="97" t="s">
        <v>65</v>
      </c>
    </row>
    <row r="2" spans="1:5" ht="15.6" x14ac:dyDescent="0.3">
      <c r="B2" s="96" t="s">
        <v>71</v>
      </c>
      <c r="C2" t="s">
        <v>76</v>
      </c>
      <c r="D2" t="s">
        <v>77</v>
      </c>
      <c r="E2" t="s">
        <v>85</v>
      </c>
    </row>
    <row r="3" spans="1:5" ht="31.2" x14ac:dyDescent="0.3">
      <c r="B3" s="94" t="s">
        <v>72</v>
      </c>
      <c r="C3" s="3">
        <v>20054</v>
      </c>
      <c r="D3" s="3">
        <v>20222</v>
      </c>
      <c r="E3" s="146">
        <v>2471</v>
      </c>
    </row>
    <row r="4" spans="1:5" ht="31.2" x14ac:dyDescent="0.3">
      <c r="A4">
        <v>15</v>
      </c>
      <c r="B4" s="95" t="s">
        <v>75</v>
      </c>
      <c r="C4" s="98">
        <v>2597</v>
      </c>
      <c r="D4" s="98">
        <v>1385</v>
      </c>
      <c r="E4" s="98">
        <v>852</v>
      </c>
    </row>
    <row r="5" spans="1:5" ht="15.6" x14ac:dyDescent="0.3">
      <c r="A5">
        <v>16</v>
      </c>
      <c r="B5" s="95" t="s">
        <v>73</v>
      </c>
      <c r="C5" s="98">
        <v>2743</v>
      </c>
      <c r="D5" s="98">
        <v>3597</v>
      </c>
      <c r="E5" s="98">
        <v>2471</v>
      </c>
    </row>
    <row r="6" spans="1:5" ht="46.8" x14ac:dyDescent="0.3">
      <c r="A6">
        <v>18</v>
      </c>
      <c r="B6" s="95" t="s">
        <v>74</v>
      </c>
      <c r="C6" s="98">
        <v>2637</v>
      </c>
      <c r="D6" s="98">
        <v>2591</v>
      </c>
      <c r="E6" s="98">
        <v>2102</v>
      </c>
    </row>
    <row r="7" spans="1:5" ht="15.6" x14ac:dyDescent="0.3">
      <c r="B7" s="99"/>
    </row>
    <row r="8" spans="1:5" ht="15.6" x14ac:dyDescent="0.3">
      <c r="B8" s="99"/>
    </row>
    <row r="9" spans="1:5" ht="15.6" x14ac:dyDescent="0.3">
      <c r="B9" s="99" t="s">
        <v>66</v>
      </c>
    </row>
    <row r="10" spans="1:5" ht="15.6" x14ac:dyDescent="0.3">
      <c r="B10" s="96" t="s">
        <v>71</v>
      </c>
      <c r="C10" t="s">
        <v>76</v>
      </c>
      <c r="D10" t="s">
        <v>77</v>
      </c>
      <c r="E10" t="s">
        <v>69</v>
      </c>
    </row>
    <row r="11" spans="1:5" ht="31.2" x14ac:dyDescent="0.3">
      <c r="B11" s="94" t="s">
        <v>72</v>
      </c>
      <c r="C11" s="3"/>
      <c r="D11" s="3"/>
      <c r="E11" s="3"/>
    </row>
    <row r="12" spans="1:5" ht="31.2" x14ac:dyDescent="0.3">
      <c r="A12">
        <v>15</v>
      </c>
      <c r="B12" s="95" t="s">
        <v>75</v>
      </c>
      <c r="C12" s="98">
        <v>0</v>
      </c>
      <c r="D12" s="98">
        <v>0</v>
      </c>
      <c r="E12" s="98">
        <v>0</v>
      </c>
    </row>
    <row r="13" spans="1:5" ht="15.6" x14ac:dyDescent="0.3">
      <c r="A13">
        <v>16</v>
      </c>
      <c r="B13" s="95" t="s">
        <v>73</v>
      </c>
      <c r="C13" s="98">
        <v>0</v>
      </c>
      <c r="D13" s="98">
        <v>0</v>
      </c>
      <c r="E13" s="98">
        <v>0</v>
      </c>
    </row>
    <row r="14" spans="1:5" ht="46.8" x14ac:dyDescent="0.3">
      <c r="A14">
        <v>18</v>
      </c>
      <c r="B14" s="95" t="s">
        <v>74</v>
      </c>
      <c r="C14" s="98">
        <v>0</v>
      </c>
      <c r="D14" s="98">
        <v>0</v>
      </c>
      <c r="E14" s="98">
        <v>0</v>
      </c>
    </row>
    <row r="17" spans="1:5" x14ac:dyDescent="0.3">
      <c r="B17" s="97" t="s">
        <v>78</v>
      </c>
    </row>
    <row r="18" spans="1:5" ht="15.6" x14ac:dyDescent="0.3">
      <c r="B18" s="96" t="s">
        <v>71</v>
      </c>
      <c r="C18" t="s">
        <v>76</v>
      </c>
      <c r="D18" t="s">
        <v>77</v>
      </c>
      <c r="E18" t="s">
        <v>69</v>
      </c>
    </row>
    <row r="19" spans="1:5" ht="31.2" x14ac:dyDescent="0.3">
      <c r="B19" s="94" t="s">
        <v>72</v>
      </c>
      <c r="C19" s="3"/>
      <c r="D19" s="3"/>
      <c r="E19" s="3"/>
    </row>
    <row r="20" spans="1:5" ht="31.2" x14ac:dyDescent="0.3">
      <c r="A20">
        <v>15</v>
      </c>
      <c r="B20" s="95" t="s">
        <v>75</v>
      </c>
      <c r="C20" s="98">
        <v>210</v>
      </c>
      <c r="D20" s="98">
        <v>186</v>
      </c>
      <c r="E20" s="98">
        <v>149</v>
      </c>
    </row>
    <row r="21" spans="1:5" ht="15.6" x14ac:dyDescent="0.3">
      <c r="A21">
        <v>16</v>
      </c>
      <c r="B21" s="95" t="s">
        <v>73</v>
      </c>
      <c r="C21" s="98">
        <v>106</v>
      </c>
      <c r="D21" s="98">
        <v>77</v>
      </c>
      <c r="E21" s="98">
        <v>242</v>
      </c>
    </row>
    <row r="22" spans="1:5" ht="46.8" x14ac:dyDescent="0.3">
      <c r="A22">
        <v>18</v>
      </c>
      <c r="B22" s="95" t="s">
        <v>74</v>
      </c>
      <c r="C22" s="98">
        <v>167</v>
      </c>
      <c r="D22" s="98">
        <v>128</v>
      </c>
      <c r="E22" s="98">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2916-3953-4E0B-AC4E-56D62CEF1031}">
  <sheetPr>
    <tabColor rgb="FFFF0000"/>
  </sheetPr>
  <dimension ref="A1:W93"/>
  <sheetViews>
    <sheetView topLeftCell="A64" zoomScale="85" zoomScaleNormal="85" workbookViewId="0">
      <selection activeCell="E99" sqref="E99"/>
    </sheetView>
  </sheetViews>
  <sheetFormatPr defaultRowHeight="14.4" x14ac:dyDescent="0.3"/>
  <cols>
    <col min="1" max="1" width="47.5546875" style="1" customWidth="1"/>
    <col min="2" max="2" width="17.6640625" style="1" customWidth="1"/>
    <col min="3" max="3" width="14.6640625" style="1" customWidth="1"/>
    <col min="4" max="4" width="17" style="1" customWidth="1"/>
    <col min="5" max="6" width="11" style="1" customWidth="1"/>
    <col min="7" max="7" width="12.6640625" style="1" customWidth="1"/>
    <col min="8" max="8" width="16.77734375" style="1" customWidth="1"/>
    <col min="9" max="9" width="18" style="1" customWidth="1"/>
    <col min="10" max="10" width="15.109375" style="1" customWidth="1"/>
    <col min="11" max="11" width="17.21875" style="1" customWidth="1"/>
    <col min="12" max="12" width="19.109375" style="1" customWidth="1"/>
    <col min="13" max="13" width="16.6640625" style="1" customWidth="1"/>
    <col min="14" max="14" width="13.77734375" style="165" customWidth="1"/>
    <col min="15" max="15" width="13.5546875" style="165" customWidth="1"/>
    <col min="16" max="16" width="14.77734375" style="165" customWidth="1"/>
    <col min="17" max="17" width="15" style="1" customWidth="1"/>
    <col min="18" max="18" width="13.21875" style="1" customWidth="1"/>
    <col min="19" max="19" width="13.5546875" style="1" customWidth="1"/>
    <col min="20" max="16384" width="8.88671875" style="1"/>
  </cols>
  <sheetData>
    <row r="1" spans="1:23" customFormat="1" x14ac:dyDescent="0.3">
      <c r="B1" s="20"/>
      <c r="C1" s="20"/>
      <c r="D1" s="20"/>
      <c r="N1" s="17"/>
      <c r="O1" s="17"/>
      <c r="P1" s="17"/>
      <c r="Q1" s="1"/>
      <c r="R1" s="1"/>
      <c r="S1" s="1"/>
      <c r="T1" s="1"/>
      <c r="U1" s="1"/>
      <c r="V1" s="1"/>
    </row>
    <row r="2" spans="1:23" customFormat="1" x14ac:dyDescent="0.3">
      <c r="A2" s="4" t="s">
        <v>43</v>
      </c>
      <c r="B2" s="20" t="s">
        <v>86</v>
      </c>
      <c r="C2" s="20"/>
      <c r="D2" s="20"/>
      <c r="K2" s="4"/>
      <c r="L2" s="4"/>
      <c r="M2" s="4"/>
      <c r="N2" s="17"/>
      <c r="O2" s="17"/>
      <c r="P2" s="17"/>
      <c r="Q2" s="1"/>
      <c r="R2" s="1"/>
      <c r="S2" s="1"/>
      <c r="T2" s="1"/>
      <c r="U2" s="1"/>
      <c r="V2" s="1"/>
    </row>
    <row r="3" spans="1:23" customFormat="1" x14ac:dyDescent="0.3">
      <c r="A3" s="4" t="s">
        <v>44</v>
      </c>
      <c r="B3" s="20" t="s">
        <v>87</v>
      </c>
      <c r="C3" s="20"/>
      <c r="D3" s="20"/>
      <c r="K3" s="4"/>
      <c r="L3" s="4"/>
      <c r="M3" s="4"/>
      <c r="N3" s="17"/>
      <c r="O3" s="17"/>
      <c r="P3" s="17"/>
      <c r="Q3" s="1"/>
      <c r="R3" s="1"/>
      <c r="S3" s="1"/>
      <c r="T3" s="1"/>
      <c r="U3" s="1"/>
      <c r="V3" s="1"/>
    </row>
    <row r="4" spans="1:23" customFormat="1" x14ac:dyDescent="0.3">
      <c r="A4" s="4" t="s">
        <v>45</v>
      </c>
      <c r="B4" s="20" t="s">
        <v>88</v>
      </c>
      <c r="C4" s="20"/>
      <c r="D4" s="20"/>
      <c r="K4" s="4"/>
      <c r="L4" s="4"/>
      <c r="M4" s="4"/>
      <c r="N4" s="17"/>
      <c r="O4" s="17"/>
      <c r="P4" s="17"/>
      <c r="Q4" s="1"/>
      <c r="R4" s="1"/>
      <c r="S4" s="1"/>
      <c r="T4" s="1"/>
      <c r="U4" s="1"/>
      <c r="V4" s="1"/>
    </row>
    <row r="5" spans="1:23" customFormat="1" x14ac:dyDescent="0.3">
      <c r="A5" s="4"/>
      <c r="B5" s="205" t="s">
        <v>65</v>
      </c>
      <c r="C5" s="205"/>
      <c r="D5" s="205"/>
      <c r="E5" s="206" t="s">
        <v>66</v>
      </c>
      <c r="F5" s="206"/>
      <c r="G5" s="206"/>
      <c r="H5" s="207" t="s">
        <v>81</v>
      </c>
      <c r="I5" s="207"/>
      <c r="J5" s="207"/>
      <c r="K5" s="204" t="s">
        <v>79</v>
      </c>
      <c r="L5" s="204"/>
      <c r="M5" s="204"/>
      <c r="N5" s="203" t="s">
        <v>80</v>
      </c>
      <c r="O5" s="203"/>
      <c r="P5" s="203"/>
      <c r="Q5" s="202"/>
      <c r="R5" s="202"/>
      <c r="S5" s="202"/>
      <c r="T5" s="202"/>
      <c r="U5" s="202"/>
      <c r="V5" s="202"/>
      <c r="W5" s="20"/>
    </row>
    <row r="6" spans="1:23" customFormat="1" x14ac:dyDescent="0.3">
      <c r="A6" s="5"/>
      <c r="B6" s="1"/>
      <c r="C6" s="1"/>
      <c r="D6" s="1"/>
      <c r="E6" s="20"/>
      <c r="F6" s="20"/>
      <c r="G6" s="20"/>
      <c r="H6" s="20"/>
      <c r="I6" s="20"/>
      <c r="J6" s="20"/>
      <c r="K6" s="5"/>
      <c r="L6" s="5"/>
      <c r="M6" s="5"/>
      <c r="N6" s="21"/>
      <c r="O6" s="21"/>
      <c r="P6" s="21"/>
      <c r="Q6" s="1"/>
      <c r="R6" s="1"/>
      <c r="S6" s="1"/>
      <c r="T6" s="1"/>
      <c r="U6" s="1"/>
      <c r="V6" s="1"/>
      <c r="W6" s="20"/>
    </row>
    <row r="7" spans="1:23" customFormat="1" ht="45" customHeight="1" thickBot="1" x14ac:dyDescent="0.35">
      <c r="A7" s="6"/>
      <c r="B7" s="1"/>
      <c r="C7" s="1"/>
      <c r="D7" s="1"/>
      <c r="E7" s="20"/>
      <c r="F7" s="20"/>
      <c r="G7" s="20"/>
      <c r="H7" s="20"/>
      <c r="I7" s="20"/>
      <c r="J7" s="20"/>
      <c r="K7" s="107"/>
      <c r="L7" s="107"/>
      <c r="M7" s="107"/>
      <c r="N7" s="21"/>
      <c r="O7" s="21"/>
      <c r="P7" s="21"/>
      <c r="Q7" s="1"/>
      <c r="R7" s="1"/>
      <c r="S7" s="1"/>
      <c r="T7" s="1"/>
      <c r="U7" s="1"/>
      <c r="V7" s="1"/>
      <c r="W7" s="20"/>
    </row>
    <row r="8" spans="1:23" customFormat="1" ht="15" thickBot="1" x14ac:dyDescent="0.35">
      <c r="A8" s="7"/>
      <c r="B8" s="103" t="s">
        <v>76</v>
      </c>
      <c r="C8" s="103" t="s">
        <v>77</v>
      </c>
      <c r="D8" s="103" t="s">
        <v>69</v>
      </c>
      <c r="E8" s="104" t="s">
        <v>76</v>
      </c>
      <c r="F8" s="104" t="s">
        <v>77</v>
      </c>
      <c r="G8" s="105" t="s">
        <v>69</v>
      </c>
      <c r="H8" s="104" t="s">
        <v>76</v>
      </c>
      <c r="I8" s="104" t="s">
        <v>70</v>
      </c>
      <c r="J8" s="104" t="s">
        <v>69</v>
      </c>
      <c r="K8" s="7" t="s">
        <v>76</v>
      </c>
      <c r="L8" s="7" t="s">
        <v>70</v>
      </c>
      <c r="M8" s="7" t="s">
        <v>69</v>
      </c>
      <c r="N8" s="101" t="s">
        <v>76</v>
      </c>
      <c r="O8" s="102" t="s">
        <v>77</v>
      </c>
      <c r="P8" s="102" t="s">
        <v>69</v>
      </c>
      <c r="Q8" s="1"/>
      <c r="R8" s="1"/>
      <c r="S8" s="1"/>
      <c r="T8" s="1"/>
      <c r="U8" s="1"/>
      <c r="V8" s="1"/>
      <c r="W8" s="20"/>
    </row>
    <row r="9" spans="1:23" customFormat="1" hidden="1" x14ac:dyDescent="0.3">
      <c r="B9" s="100"/>
      <c r="C9" s="100"/>
      <c r="D9" s="100"/>
      <c r="N9" s="17"/>
      <c r="O9" s="17"/>
      <c r="P9" s="17"/>
      <c r="Q9" s="1"/>
      <c r="R9" s="1"/>
      <c r="S9" s="1"/>
      <c r="T9" s="1"/>
      <c r="U9" s="1"/>
      <c r="V9" s="1"/>
      <c r="W9" s="20"/>
    </row>
    <row r="10" spans="1:23" customFormat="1" hidden="1" x14ac:dyDescent="0.3">
      <c r="B10" s="3"/>
      <c r="C10" s="3"/>
      <c r="D10" s="3"/>
      <c r="N10" s="17"/>
      <c r="O10" s="17"/>
      <c r="P10" s="17"/>
      <c r="Q10" s="1"/>
      <c r="R10" s="1"/>
      <c r="S10" s="1"/>
      <c r="T10" s="1"/>
      <c r="U10" s="1"/>
      <c r="V10" s="1"/>
      <c r="W10" s="20"/>
    </row>
    <row r="11" spans="1:23" customFormat="1" hidden="1" x14ac:dyDescent="0.3">
      <c r="B11" s="3"/>
      <c r="C11" s="3"/>
      <c r="D11" s="3"/>
      <c r="N11" s="17"/>
      <c r="O11" s="17"/>
      <c r="P11" s="17"/>
      <c r="Q11" s="1"/>
      <c r="R11" s="1"/>
      <c r="S11" s="1"/>
      <c r="T11" s="1"/>
      <c r="U11" s="1"/>
      <c r="V11" s="1"/>
      <c r="W11" s="20"/>
    </row>
    <row r="12" spans="1:23" customFormat="1" hidden="1" x14ac:dyDescent="0.3">
      <c r="B12" s="3"/>
      <c r="C12" s="3"/>
      <c r="D12" s="3"/>
      <c r="N12" s="17"/>
      <c r="O12" s="17"/>
      <c r="P12" s="17"/>
      <c r="Q12" s="1"/>
      <c r="R12" s="1"/>
      <c r="S12" s="1"/>
      <c r="T12" s="1"/>
      <c r="U12" s="1"/>
      <c r="V12" s="1"/>
      <c r="W12" s="20"/>
    </row>
    <row r="13" spans="1:23" customFormat="1" hidden="1" x14ac:dyDescent="0.3">
      <c r="B13" s="3"/>
      <c r="C13" s="3"/>
      <c r="D13" s="3"/>
      <c r="N13" s="17"/>
      <c r="O13" s="17"/>
      <c r="P13" s="17"/>
      <c r="Q13" s="1"/>
      <c r="R13" s="1"/>
      <c r="S13" s="1"/>
      <c r="T13" s="1"/>
      <c r="U13" s="1"/>
      <c r="V13" s="1"/>
      <c r="W13" s="20"/>
    </row>
    <row r="14" spans="1:23" customFormat="1" hidden="1" x14ac:dyDescent="0.3">
      <c r="B14" s="3"/>
      <c r="C14" s="3"/>
      <c r="D14" s="3"/>
      <c r="N14" s="17"/>
      <c r="O14" s="17"/>
      <c r="P14" s="17"/>
      <c r="Q14" s="1"/>
      <c r="R14" s="1"/>
      <c r="S14" s="1"/>
      <c r="T14" s="1"/>
      <c r="U14" s="1"/>
      <c r="V14" s="1"/>
      <c r="W14" s="20"/>
    </row>
    <row r="15" spans="1:23" customFormat="1" hidden="1" x14ac:dyDescent="0.3">
      <c r="B15" s="3"/>
      <c r="C15" s="3"/>
      <c r="D15" s="3"/>
      <c r="N15" s="17"/>
      <c r="O15" s="17"/>
      <c r="P15" s="17"/>
      <c r="Q15" s="1"/>
      <c r="R15" s="1"/>
      <c r="S15" s="1"/>
      <c r="T15" s="1"/>
      <c r="U15" s="1"/>
      <c r="V15" s="1"/>
      <c r="W15" s="20"/>
    </row>
    <row r="16" spans="1:23" customFormat="1" hidden="1" x14ac:dyDescent="0.3">
      <c r="B16" s="3"/>
      <c r="C16" s="3"/>
      <c r="D16" s="3"/>
      <c r="N16" s="17"/>
      <c r="O16" s="17"/>
      <c r="P16" s="17"/>
      <c r="Q16" s="1"/>
      <c r="R16" s="1"/>
      <c r="S16" s="1"/>
      <c r="T16" s="1"/>
      <c r="U16" s="1"/>
      <c r="V16" s="1"/>
      <c r="W16" s="20"/>
    </row>
    <row r="17" spans="1:23" customFormat="1" hidden="1" x14ac:dyDescent="0.3">
      <c r="A17" s="10" t="s">
        <v>53</v>
      </c>
      <c r="B17" s="19"/>
      <c r="C17" s="19"/>
      <c r="D17" s="19"/>
      <c r="E17" s="23"/>
      <c r="F17" s="23"/>
      <c r="G17" s="23"/>
      <c r="H17" s="23"/>
      <c r="I17" s="23"/>
      <c r="J17" s="23"/>
      <c r="K17" s="108"/>
      <c r="L17" s="108"/>
      <c r="M17" s="108"/>
      <c r="N17" s="22"/>
      <c r="O17" s="22"/>
      <c r="P17" s="22"/>
      <c r="Q17" s="1"/>
      <c r="R17" s="1"/>
      <c r="S17" s="1"/>
      <c r="T17" s="1"/>
      <c r="U17" s="1"/>
      <c r="V17" s="1"/>
      <c r="W17" s="20"/>
    </row>
    <row r="18" spans="1:23" customFormat="1" hidden="1" x14ac:dyDescent="0.3">
      <c r="A18" s="8" t="s">
        <v>47</v>
      </c>
      <c r="B18" s="18"/>
      <c r="C18" s="18"/>
      <c r="D18" s="18"/>
      <c r="E18" s="20"/>
      <c r="F18" s="20"/>
      <c r="G18" s="20"/>
      <c r="H18" s="20"/>
      <c r="I18" s="20"/>
      <c r="J18" s="20"/>
      <c r="K18" s="109"/>
      <c r="L18" s="109"/>
      <c r="M18" s="109"/>
      <c r="N18" s="21"/>
      <c r="O18" s="21"/>
      <c r="P18" s="21"/>
      <c r="Q18" s="1"/>
      <c r="R18" s="1"/>
      <c r="S18" s="1"/>
      <c r="T18" s="1"/>
      <c r="U18" s="1"/>
      <c r="V18" s="1"/>
      <c r="W18" s="20"/>
    </row>
    <row r="19" spans="1:23" customFormat="1" hidden="1" x14ac:dyDescent="0.3">
      <c r="A19" s="8" t="s">
        <v>48</v>
      </c>
      <c r="B19" s="18"/>
      <c r="C19" s="18"/>
      <c r="D19" s="18"/>
      <c r="E19" s="20"/>
      <c r="F19" s="20"/>
      <c r="G19" s="20"/>
      <c r="H19" s="20"/>
      <c r="I19" s="20"/>
      <c r="J19" s="20"/>
      <c r="K19" s="109"/>
      <c r="L19" s="109"/>
      <c r="M19" s="109"/>
      <c r="N19" s="21"/>
      <c r="O19" s="21"/>
      <c r="P19" s="21"/>
      <c r="Q19" s="1"/>
      <c r="R19" s="1"/>
      <c r="S19" s="1"/>
      <c r="T19" s="1"/>
      <c r="U19" s="1"/>
      <c r="V19" s="1"/>
      <c r="W19" s="20"/>
    </row>
    <row r="20" spans="1:23" customFormat="1" hidden="1" x14ac:dyDescent="0.3">
      <c r="A20" s="8" t="s">
        <v>49</v>
      </c>
      <c r="B20" s="18"/>
      <c r="C20" s="18"/>
      <c r="D20" s="18"/>
      <c r="E20" s="20"/>
      <c r="F20" s="20"/>
      <c r="G20" s="20"/>
      <c r="H20" s="20"/>
      <c r="I20" s="20"/>
      <c r="J20" s="20"/>
      <c r="K20" s="109"/>
      <c r="L20" s="109"/>
      <c r="M20" s="109"/>
      <c r="N20" s="21"/>
      <c r="O20" s="21"/>
      <c r="P20" s="21"/>
      <c r="Q20" s="1"/>
      <c r="R20" s="1"/>
      <c r="S20" s="1"/>
      <c r="T20" s="1"/>
      <c r="U20" s="1"/>
      <c r="V20" s="1"/>
      <c r="W20" s="20"/>
    </row>
    <row r="21" spans="1:23" customFormat="1" hidden="1" x14ac:dyDescent="0.3">
      <c r="A21" s="8" t="s">
        <v>50</v>
      </c>
      <c r="B21" s="18"/>
      <c r="C21" s="18"/>
      <c r="D21" s="18"/>
      <c r="E21" s="20"/>
      <c r="F21" s="20"/>
      <c r="G21" s="20"/>
      <c r="H21" s="20"/>
      <c r="I21" s="20"/>
      <c r="J21" s="20"/>
      <c r="K21" s="109"/>
      <c r="L21" s="109"/>
      <c r="M21" s="109"/>
      <c r="N21" s="21"/>
      <c r="O21" s="21"/>
      <c r="P21" s="21"/>
      <c r="Q21" s="1"/>
      <c r="R21" s="1"/>
      <c r="S21" s="1"/>
      <c r="T21" s="1"/>
      <c r="U21" s="1"/>
      <c r="V21" s="1"/>
      <c r="W21" s="20"/>
    </row>
    <row r="22" spans="1:23" customFormat="1" hidden="1" x14ac:dyDescent="0.3">
      <c r="A22" s="8" t="s">
        <v>51</v>
      </c>
      <c r="B22" s="18"/>
      <c r="C22" s="18"/>
      <c r="D22" s="18"/>
      <c r="E22" s="20"/>
      <c r="F22" s="20"/>
      <c r="G22" s="20"/>
      <c r="H22" s="20"/>
      <c r="I22" s="20"/>
      <c r="J22" s="20"/>
      <c r="K22" s="109"/>
      <c r="L22" s="109"/>
      <c r="M22" s="109"/>
      <c r="N22" s="21"/>
      <c r="O22" s="21"/>
      <c r="P22" s="21"/>
      <c r="Q22" s="1"/>
      <c r="R22" s="1"/>
      <c r="S22" s="1"/>
      <c r="T22" s="1"/>
      <c r="U22" s="1"/>
      <c r="V22" s="1"/>
      <c r="W22" s="20"/>
    </row>
    <row r="23" spans="1:23" customFormat="1" hidden="1" x14ac:dyDescent="0.3">
      <c r="A23" s="8" t="s">
        <v>52</v>
      </c>
      <c r="B23" s="18"/>
      <c r="C23" s="18"/>
      <c r="D23" s="18"/>
      <c r="E23" s="20"/>
      <c r="F23" s="20"/>
      <c r="G23" s="20"/>
      <c r="H23" s="20"/>
      <c r="I23" s="20"/>
      <c r="J23" s="20"/>
      <c r="K23" s="109"/>
      <c r="L23" s="109"/>
      <c r="M23" s="109"/>
      <c r="N23" s="21"/>
      <c r="O23" s="21"/>
      <c r="P23" s="21"/>
      <c r="Q23" s="1"/>
      <c r="R23" s="1"/>
      <c r="S23" s="1"/>
      <c r="T23" s="1"/>
      <c r="U23" s="1"/>
      <c r="V23" s="1"/>
      <c r="W23" s="20"/>
    </row>
    <row r="24" spans="1:23" customFormat="1" hidden="1" x14ac:dyDescent="0.3">
      <c r="A24" s="11" t="s">
        <v>54</v>
      </c>
      <c r="B24" s="19"/>
      <c r="C24" s="19"/>
      <c r="D24" s="19"/>
      <c r="E24" s="23"/>
      <c r="F24" s="23"/>
      <c r="G24" s="23"/>
      <c r="H24" s="23"/>
      <c r="I24" s="23"/>
      <c r="J24" s="23"/>
      <c r="K24" s="108"/>
      <c r="L24" s="108"/>
      <c r="M24" s="108"/>
      <c r="N24" s="22"/>
      <c r="O24" s="22"/>
      <c r="P24" s="22"/>
      <c r="Q24" s="1"/>
      <c r="R24" s="1"/>
      <c r="S24" s="1"/>
      <c r="T24" s="1"/>
      <c r="U24" s="1"/>
      <c r="V24" s="1"/>
      <c r="W24" s="20"/>
    </row>
    <row r="25" spans="1:23" customFormat="1" hidden="1" x14ac:dyDescent="0.3">
      <c r="A25" s="8" t="s">
        <v>47</v>
      </c>
      <c r="B25" s="18"/>
      <c r="C25" s="18"/>
      <c r="D25" s="18"/>
      <c r="E25" s="20"/>
      <c r="F25" s="20"/>
      <c r="G25" s="20"/>
      <c r="H25" s="20"/>
      <c r="I25" s="20"/>
      <c r="J25" s="20"/>
      <c r="K25" s="109"/>
      <c r="L25" s="109"/>
      <c r="M25" s="109"/>
      <c r="N25" s="21"/>
      <c r="O25" s="21"/>
      <c r="P25" s="21"/>
      <c r="Q25" s="1"/>
      <c r="R25" s="1"/>
      <c r="S25" s="1"/>
      <c r="T25" s="1"/>
      <c r="U25" s="1"/>
      <c r="V25" s="1"/>
      <c r="W25" s="20"/>
    </row>
    <row r="26" spans="1:23" customFormat="1" hidden="1" x14ac:dyDescent="0.3">
      <c r="A26" s="8" t="s">
        <v>48</v>
      </c>
      <c r="B26" s="18"/>
      <c r="C26" s="18"/>
      <c r="D26" s="18"/>
      <c r="E26" s="20"/>
      <c r="F26" s="20"/>
      <c r="G26" s="20"/>
      <c r="H26" s="20"/>
      <c r="I26" s="20"/>
      <c r="J26" s="20"/>
      <c r="K26" s="109"/>
      <c r="L26" s="109"/>
      <c r="M26" s="109"/>
      <c r="N26" s="21"/>
      <c r="O26" s="21"/>
      <c r="P26" s="21"/>
      <c r="Q26" s="1"/>
      <c r="R26" s="1"/>
      <c r="S26" s="1"/>
      <c r="T26" s="1"/>
      <c r="U26" s="1"/>
      <c r="V26" s="1"/>
      <c r="W26" s="20"/>
    </row>
    <row r="27" spans="1:23" customFormat="1" hidden="1" x14ac:dyDescent="0.3">
      <c r="A27" s="8" t="s">
        <v>49</v>
      </c>
      <c r="B27" s="18"/>
      <c r="C27" s="18"/>
      <c r="D27" s="18"/>
      <c r="E27" s="20"/>
      <c r="F27" s="20"/>
      <c r="G27" s="20"/>
      <c r="H27" s="20"/>
      <c r="I27" s="20"/>
      <c r="J27" s="20"/>
      <c r="K27" s="109"/>
      <c r="L27" s="109"/>
      <c r="M27" s="109"/>
      <c r="N27" s="21"/>
      <c r="O27" s="21"/>
      <c r="P27" s="21"/>
      <c r="Q27" s="1"/>
      <c r="R27" s="1"/>
      <c r="S27" s="1"/>
      <c r="T27" s="1"/>
      <c r="U27" s="1"/>
      <c r="V27" s="1"/>
      <c r="W27" s="20"/>
    </row>
    <row r="28" spans="1:23" customFormat="1" hidden="1" x14ac:dyDescent="0.3">
      <c r="A28" s="8" t="s">
        <v>50</v>
      </c>
      <c r="B28" s="18"/>
      <c r="C28" s="18"/>
      <c r="D28" s="18"/>
      <c r="E28" s="20"/>
      <c r="F28" s="20"/>
      <c r="G28" s="20"/>
      <c r="H28" s="20"/>
      <c r="I28" s="20"/>
      <c r="J28" s="20"/>
      <c r="K28" s="109"/>
      <c r="L28" s="109"/>
      <c r="M28" s="109"/>
      <c r="N28" s="21"/>
      <c r="O28" s="21"/>
      <c r="P28" s="21"/>
      <c r="Q28" s="1"/>
      <c r="R28" s="1"/>
      <c r="S28" s="1"/>
      <c r="T28" s="1"/>
      <c r="U28" s="1"/>
      <c r="V28" s="1"/>
      <c r="W28" s="20"/>
    </row>
    <row r="29" spans="1:23" customFormat="1" hidden="1" x14ac:dyDescent="0.3">
      <c r="A29" s="8" t="s">
        <v>51</v>
      </c>
      <c r="B29" s="18"/>
      <c r="C29" s="18"/>
      <c r="D29" s="18"/>
      <c r="E29" s="20"/>
      <c r="F29" s="20"/>
      <c r="G29" s="20"/>
      <c r="H29" s="20"/>
      <c r="I29" s="20"/>
      <c r="J29" s="20"/>
      <c r="K29" s="109"/>
      <c r="L29" s="109"/>
      <c r="M29" s="109"/>
      <c r="N29" s="21"/>
      <c r="O29" s="21"/>
      <c r="P29" s="21"/>
      <c r="Q29" s="1"/>
      <c r="R29" s="1"/>
      <c r="S29" s="1"/>
      <c r="T29" s="1"/>
      <c r="U29" s="1"/>
      <c r="V29" s="1"/>
      <c r="W29" s="20"/>
    </row>
    <row r="30" spans="1:23" customFormat="1" hidden="1" x14ac:dyDescent="0.3">
      <c r="A30" s="8" t="s">
        <v>52</v>
      </c>
      <c r="B30" s="18"/>
      <c r="C30" s="18"/>
      <c r="D30" s="18"/>
      <c r="E30" s="20"/>
      <c r="F30" s="20"/>
      <c r="G30" s="20"/>
      <c r="H30" s="20"/>
      <c r="I30" s="20"/>
      <c r="J30" s="20"/>
      <c r="K30" s="109"/>
      <c r="L30" s="109"/>
      <c r="M30" s="109"/>
      <c r="N30" s="21"/>
      <c r="O30" s="21"/>
      <c r="P30" s="21"/>
      <c r="Q30" s="1"/>
      <c r="R30" s="1"/>
      <c r="S30" s="1"/>
      <c r="T30" s="1"/>
      <c r="U30" s="1"/>
      <c r="V30" s="1"/>
      <c r="W30" s="20"/>
    </row>
    <row r="31" spans="1:23" customFormat="1" hidden="1" x14ac:dyDescent="0.3">
      <c r="A31" s="11" t="s">
        <v>55</v>
      </c>
      <c r="B31" s="19"/>
      <c r="C31" s="19"/>
      <c r="D31" s="19"/>
      <c r="E31" s="23"/>
      <c r="F31" s="23"/>
      <c r="G31" s="23"/>
      <c r="H31" s="23"/>
      <c r="I31" s="23"/>
      <c r="J31" s="23"/>
      <c r="K31" s="108"/>
      <c r="L31" s="108"/>
      <c r="M31" s="108"/>
      <c r="N31" s="22"/>
      <c r="O31" s="22"/>
      <c r="P31" s="22"/>
      <c r="Q31" s="1"/>
      <c r="R31" s="1"/>
      <c r="S31" s="1"/>
      <c r="T31" s="1"/>
      <c r="U31" s="1"/>
      <c r="V31" s="1"/>
      <c r="W31" s="20"/>
    </row>
    <row r="32" spans="1:23" customFormat="1" hidden="1" x14ac:dyDescent="0.3">
      <c r="A32" s="8" t="s">
        <v>47</v>
      </c>
      <c r="B32" s="18"/>
      <c r="C32" s="18"/>
      <c r="D32" s="18"/>
      <c r="E32" s="20"/>
      <c r="F32" s="20"/>
      <c r="G32" s="20"/>
      <c r="H32" s="20"/>
      <c r="I32" s="20"/>
      <c r="J32" s="20"/>
      <c r="K32" s="109"/>
      <c r="L32" s="109"/>
      <c r="M32" s="109"/>
      <c r="N32" s="21"/>
      <c r="O32" s="21"/>
      <c r="P32" s="21"/>
      <c r="Q32" s="1"/>
      <c r="R32" s="1"/>
      <c r="S32" s="1"/>
      <c r="T32" s="1"/>
      <c r="U32" s="1"/>
      <c r="V32" s="1"/>
      <c r="W32" s="20"/>
    </row>
    <row r="33" spans="1:23" customFormat="1" hidden="1" x14ac:dyDescent="0.3">
      <c r="A33" s="8" t="s">
        <v>48</v>
      </c>
      <c r="B33" s="18"/>
      <c r="C33" s="18"/>
      <c r="D33" s="18"/>
      <c r="E33" s="20"/>
      <c r="F33" s="20"/>
      <c r="G33" s="20"/>
      <c r="H33" s="20"/>
      <c r="I33" s="20"/>
      <c r="J33" s="20"/>
      <c r="K33" s="109"/>
      <c r="L33" s="109"/>
      <c r="M33" s="109"/>
      <c r="N33" s="21"/>
      <c r="O33" s="21"/>
      <c r="P33" s="21"/>
      <c r="Q33" s="1"/>
      <c r="R33" s="1"/>
      <c r="S33" s="1"/>
      <c r="T33" s="1"/>
      <c r="U33" s="1"/>
      <c r="V33" s="1"/>
      <c r="W33" s="20"/>
    </row>
    <row r="34" spans="1:23" customFormat="1" hidden="1" x14ac:dyDescent="0.3">
      <c r="A34" s="8" t="s">
        <v>49</v>
      </c>
      <c r="B34" s="18"/>
      <c r="C34" s="18"/>
      <c r="D34" s="18"/>
      <c r="E34" s="20"/>
      <c r="F34" s="20"/>
      <c r="G34" s="20"/>
      <c r="H34" s="20"/>
      <c r="I34" s="20"/>
      <c r="J34" s="20"/>
      <c r="K34" s="109"/>
      <c r="L34" s="109"/>
      <c r="M34" s="109"/>
      <c r="N34" s="21"/>
      <c r="O34" s="21"/>
      <c r="P34" s="21"/>
      <c r="Q34" s="1"/>
      <c r="R34" s="1"/>
      <c r="S34" s="1"/>
      <c r="T34" s="1"/>
      <c r="U34" s="1"/>
      <c r="V34" s="1"/>
      <c r="W34" s="20"/>
    </row>
    <row r="35" spans="1:23" customFormat="1" hidden="1" x14ac:dyDescent="0.3">
      <c r="A35" s="8" t="s">
        <v>50</v>
      </c>
      <c r="B35" s="18"/>
      <c r="C35" s="18"/>
      <c r="D35" s="18"/>
      <c r="E35" s="20"/>
      <c r="F35" s="20"/>
      <c r="G35" s="20"/>
      <c r="H35" s="20"/>
      <c r="I35" s="20"/>
      <c r="J35" s="20"/>
      <c r="K35" s="109"/>
      <c r="L35" s="109"/>
      <c r="M35" s="109"/>
      <c r="N35" s="21"/>
      <c r="O35" s="21"/>
      <c r="P35" s="21"/>
      <c r="Q35" s="1"/>
      <c r="R35" s="1"/>
      <c r="S35" s="1"/>
      <c r="T35" s="1"/>
      <c r="U35" s="1"/>
      <c r="V35" s="1"/>
      <c r="W35" s="20"/>
    </row>
    <row r="36" spans="1:23" customFormat="1" hidden="1" x14ac:dyDescent="0.3">
      <c r="A36" s="8" t="s">
        <v>51</v>
      </c>
      <c r="B36" s="18"/>
      <c r="C36" s="18"/>
      <c r="D36" s="18"/>
      <c r="E36" s="20"/>
      <c r="F36" s="20"/>
      <c r="G36" s="20"/>
      <c r="H36" s="20"/>
      <c r="I36" s="20"/>
      <c r="J36" s="20"/>
      <c r="K36" s="109"/>
      <c r="L36" s="109"/>
      <c r="M36" s="109"/>
      <c r="N36" s="21"/>
      <c r="O36" s="21"/>
      <c r="P36" s="21"/>
      <c r="Q36" s="1"/>
      <c r="R36" s="1"/>
      <c r="S36" s="1"/>
      <c r="T36" s="1"/>
      <c r="U36" s="1"/>
      <c r="V36" s="1"/>
      <c r="W36" s="20"/>
    </row>
    <row r="37" spans="1:23" customFormat="1" hidden="1" x14ac:dyDescent="0.3">
      <c r="A37" s="8" t="s">
        <v>52</v>
      </c>
      <c r="B37" s="18"/>
      <c r="C37" s="18"/>
      <c r="D37" s="18"/>
      <c r="E37" s="20"/>
      <c r="F37" s="20"/>
      <c r="G37" s="20"/>
      <c r="H37" s="20"/>
      <c r="I37" s="20"/>
      <c r="J37" s="20"/>
      <c r="K37" s="109"/>
      <c r="L37" s="109"/>
      <c r="M37" s="109"/>
      <c r="N37" s="21"/>
      <c r="O37" s="21"/>
      <c r="P37" s="21"/>
      <c r="Q37" s="1"/>
      <c r="R37" s="1"/>
      <c r="S37" s="1"/>
      <c r="T37" s="1"/>
      <c r="U37" s="1"/>
      <c r="V37" s="1"/>
      <c r="W37" s="20"/>
    </row>
    <row r="38" spans="1:23" customFormat="1" hidden="1" x14ac:dyDescent="0.3">
      <c r="A38" s="11" t="s">
        <v>56</v>
      </c>
      <c r="B38" s="19"/>
      <c r="C38" s="19"/>
      <c r="D38" s="19"/>
      <c r="E38" s="23"/>
      <c r="F38" s="23"/>
      <c r="G38" s="23"/>
      <c r="H38" s="23"/>
      <c r="I38" s="23"/>
      <c r="J38" s="23"/>
      <c r="K38" s="108"/>
      <c r="L38" s="108"/>
      <c r="M38" s="108"/>
      <c r="N38" s="22"/>
      <c r="O38" s="22"/>
      <c r="P38" s="22"/>
      <c r="Q38" s="1"/>
      <c r="R38" s="1"/>
      <c r="S38" s="1"/>
      <c r="T38" s="1"/>
      <c r="U38" s="1"/>
      <c r="V38" s="1"/>
      <c r="W38" s="20"/>
    </row>
    <row r="39" spans="1:23" customFormat="1" hidden="1" x14ac:dyDescent="0.3">
      <c r="A39" s="8" t="s">
        <v>47</v>
      </c>
      <c r="B39" s="18"/>
      <c r="C39" s="18"/>
      <c r="D39" s="18"/>
      <c r="E39" s="20"/>
      <c r="F39" s="20"/>
      <c r="G39" s="20"/>
      <c r="H39" s="20"/>
      <c r="I39" s="20"/>
      <c r="J39" s="20"/>
      <c r="K39" s="109"/>
      <c r="L39" s="109"/>
      <c r="M39" s="109"/>
      <c r="N39" s="21"/>
      <c r="O39" s="21"/>
      <c r="P39" s="21"/>
      <c r="Q39" s="1"/>
      <c r="R39" s="1"/>
      <c r="S39" s="1"/>
      <c r="T39" s="1"/>
      <c r="U39" s="1"/>
      <c r="V39" s="1"/>
      <c r="W39" s="20"/>
    </row>
    <row r="40" spans="1:23" customFormat="1" hidden="1" x14ac:dyDescent="0.3">
      <c r="A40" s="8" t="s">
        <v>48</v>
      </c>
      <c r="B40" s="18"/>
      <c r="C40" s="18"/>
      <c r="D40" s="18"/>
      <c r="E40" s="20"/>
      <c r="F40" s="20"/>
      <c r="G40" s="20"/>
      <c r="H40" s="20"/>
      <c r="I40" s="20"/>
      <c r="J40" s="20"/>
      <c r="K40" s="109"/>
      <c r="L40" s="109"/>
      <c r="M40" s="109"/>
      <c r="N40" s="21"/>
      <c r="O40" s="21"/>
      <c r="P40" s="21"/>
      <c r="Q40" s="1"/>
      <c r="R40" s="1"/>
      <c r="S40" s="1"/>
      <c r="T40" s="1"/>
      <c r="U40" s="1"/>
      <c r="V40" s="1"/>
      <c r="W40" s="20"/>
    </row>
    <row r="41" spans="1:23" customFormat="1" hidden="1" x14ac:dyDescent="0.3">
      <c r="A41" s="8" t="s">
        <v>49</v>
      </c>
      <c r="B41" s="18"/>
      <c r="C41" s="18"/>
      <c r="D41" s="18"/>
      <c r="E41" s="20"/>
      <c r="F41" s="20"/>
      <c r="G41" s="20"/>
      <c r="H41" s="20"/>
      <c r="I41" s="20"/>
      <c r="J41" s="20"/>
      <c r="K41" s="109"/>
      <c r="L41" s="109"/>
      <c r="M41" s="109"/>
      <c r="N41" s="21"/>
      <c r="O41" s="21"/>
      <c r="P41" s="21"/>
      <c r="Q41" s="1"/>
      <c r="R41" s="1"/>
      <c r="S41" s="1"/>
      <c r="T41" s="1"/>
      <c r="U41" s="1"/>
      <c r="V41" s="1"/>
      <c r="W41" s="20"/>
    </row>
    <row r="42" spans="1:23" customFormat="1" hidden="1" x14ac:dyDescent="0.3">
      <c r="A42" s="8" t="s">
        <v>50</v>
      </c>
      <c r="B42" s="18"/>
      <c r="C42" s="18"/>
      <c r="D42" s="18"/>
      <c r="E42" s="20"/>
      <c r="F42" s="20"/>
      <c r="G42" s="20"/>
      <c r="H42" s="20"/>
      <c r="I42" s="20"/>
      <c r="J42" s="20"/>
      <c r="K42" s="109"/>
      <c r="L42" s="109"/>
      <c r="M42" s="109"/>
      <c r="N42" s="21"/>
      <c r="O42" s="21"/>
      <c r="P42" s="21"/>
      <c r="Q42" s="1"/>
      <c r="R42" s="1"/>
      <c r="S42" s="1"/>
      <c r="T42" s="1"/>
      <c r="U42" s="1"/>
      <c r="V42" s="1"/>
      <c r="W42" s="20"/>
    </row>
    <row r="43" spans="1:23" customFormat="1" hidden="1" x14ac:dyDescent="0.3">
      <c r="A43" s="8" t="s">
        <v>51</v>
      </c>
      <c r="B43" s="18"/>
      <c r="C43" s="18"/>
      <c r="D43" s="18"/>
      <c r="E43" s="20"/>
      <c r="F43" s="20"/>
      <c r="G43" s="20"/>
      <c r="H43" s="20"/>
      <c r="I43" s="20"/>
      <c r="J43" s="20"/>
      <c r="K43" s="109"/>
      <c r="L43" s="109"/>
      <c r="M43" s="109"/>
      <c r="N43" s="21"/>
      <c r="O43" s="21"/>
      <c r="P43" s="21"/>
      <c r="Q43" s="1"/>
      <c r="R43" s="1"/>
      <c r="S43" s="1"/>
      <c r="T43" s="1"/>
      <c r="U43" s="1"/>
      <c r="V43" s="1"/>
      <c r="W43" s="20"/>
    </row>
    <row r="44" spans="1:23" customFormat="1" ht="15" hidden="1" thickBot="1" x14ac:dyDescent="0.35">
      <c r="A44" s="9" t="s">
        <v>52</v>
      </c>
      <c r="B44" s="18"/>
      <c r="C44" s="18"/>
      <c r="D44" s="18"/>
      <c r="E44" s="20"/>
      <c r="F44" s="20"/>
      <c r="G44" s="20"/>
      <c r="H44" s="20"/>
      <c r="I44" s="20"/>
      <c r="J44" s="20"/>
      <c r="K44" s="109"/>
      <c r="L44" s="109"/>
      <c r="M44" s="109"/>
      <c r="N44" s="21"/>
      <c r="O44" s="21"/>
      <c r="P44" s="21"/>
      <c r="Q44" s="1"/>
      <c r="R44" s="1"/>
      <c r="S44" s="1"/>
      <c r="T44" s="1"/>
      <c r="U44" s="1"/>
      <c r="V44" s="1"/>
      <c r="W44" s="20"/>
    </row>
    <row r="45" spans="1:23" customFormat="1" hidden="1" x14ac:dyDescent="0.3">
      <c r="A45" s="15" t="s">
        <v>57</v>
      </c>
      <c r="B45" s="19"/>
      <c r="C45" s="19"/>
      <c r="D45" s="19"/>
      <c r="E45" s="23"/>
      <c r="F45" s="23"/>
      <c r="G45" s="23"/>
      <c r="H45" s="23"/>
      <c r="I45" s="23"/>
      <c r="J45" s="23"/>
      <c r="K45" s="110"/>
      <c r="L45" s="110"/>
      <c r="M45" s="110"/>
      <c r="N45" s="22"/>
      <c r="O45" s="22"/>
      <c r="P45" s="22"/>
      <c r="Q45" s="1"/>
      <c r="R45" s="1"/>
      <c r="S45" s="1"/>
      <c r="T45" s="1"/>
      <c r="U45" s="1"/>
      <c r="V45" s="1"/>
      <c r="W45" s="20"/>
    </row>
    <row r="46" spans="1:23" customFormat="1" hidden="1" x14ac:dyDescent="0.3">
      <c r="A46" s="12" t="s">
        <v>47</v>
      </c>
      <c r="B46" s="18"/>
      <c r="C46" s="18"/>
      <c r="D46" s="18"/>
      <c r="E46" s="20"/>
      <c r="F46" s="20"/>
      <c r="G46" s="20"/>
      <c r="H46" s="20"/>
      <c r="I46" s="20"/>
      <c r="J46" s="20"/>
      <c r="K46" s="111"/>
      <c r="L46" s="111"/>
      <c r="M46" s="111"/>
      <c r="N46" s="21"/>
      <c r="O46" s="21"/>
      <c r="P46" s="21"/>
      <c r="Q46" s="1"/>
      <c r="R46" s="1"/>
      <c r="S46" s="1"/>
      <c r="T46" s="1"/>
      <c r="U46" s="1"/>
      <c r="V46" s="1"/>
      <c r="W46" s="20"/>
    </row>
    <row r="47" spans="1:23" customFormat="1" hidden="1" x14ac:dyDescent="0.3">
      <c r="A47" s="12" t="s">
        <v>48</v>
      </c>
      <c r="B47" s="18"/>
      <c r="C47" s="18"/>
      <c r="D47" s="18"/>
      <c r="E47" s="20"/>
      <c r="F47" s="20"/>
      <c r="G47" s="20"/>
      <c r="H47" s="20"/>
      <c r="I47" s="20"/>
      <c r="J47" s="20"/>
      <c r="K47" s="111"/>
      <c r="L47" s="111"/>
      <c r="M47" s="111"/>
      <c r="N47" s="21"/>
      <c r="O47" s="21"/>
      <c r="P47" s="21"/>
      <c r="Q47" s="1"/>
      <c r="R47" s="1"/>
      <c r="S47" s="1"/>
      <c r="T47" s="1"/>
      <c r="U47" s="1"/>
      <c r="V47" s="1"/>
      <c r="W47" s="20"/>
    </row>
    <row r="48" spans="1:23" customFormat="1" hidden="1" x14ac:dyDescent="0.3">
      <c r="A48" s="12" t="s">
        <v>49</v>
      </c>
      <c r="B48" s="18"/>
      <c r="C48" s="18"/>
      <c r="D48" s="18"/>
      <c r="E48" s="20"/>
      <c r="F48" s="20"/>
      <c r="G48" s="20"/>
      <c r="H48" s="20"/>
      <c r="I48" s="20"/>
      <c r="J48" s="20"/>
      <c r="K48" s="111"/>
      <c r="L48" s="111"/>
      <c r="M48" s="111"/>
      <c r="N48" s="21"/>
      <c r="O48" s="21"/>
      <c r="P48" s="21"/>
      <c r="Q48" s="1"/>
      <c r="R48" s="1"/>
      <c r="S48" s="1"/>
      <c r="T48" s="1"/>
      <c r="U48" s="1"/>
      <c r="V48" s="1"/>
      <c r="W48" s="20"/>
    </row>
    <row r="49" spans="1:23" customFormat="1" hidden="1" x14ac:dyDescent="0.3">
      <c r="A49" s="12" t="s">
        <v>50</v>
      </c>
      <c r="B49" s="18"/>
      <c r="C49" s="18"/>
      <c r="D49" s="18"/>
      <c r="E49" s="20"/>
      <c r="F49" s="20"/>
      <c r="G49" s="20"/>
      <c r="H49" s="20"/>
      <c r="I49" s="20"/>
      <c r="J49" s="20"/>
      <c r="K49" s="111"/>
      <c r="L49" s="111"/>
      <c r="M49" s="111"/>
      <c r="N49" s="21"/>
      <c r="O49" s="21"/>
      <c r="P49" s="21"/>
      <c r="Q49" s="1"/>
      <c r="R49" s="1"/>
      <c r="S49" s="1"/>
      <c r="T49" s="1"/>
      <c r="U49" s="1"/>
      <c r="V49" s="1"/>
      <c r="W49" s="20"/>
    </row>
    <row r="50" spans="1:23" customFormat="1" hidden="1" x14ac:dyDescent="0.3">
      <c r="A50" s="12" t="s">
        <v>51</v>
      </c>
      <c r="B50" s="18"/>
      <c r="C50" s="18"/>
      <c r="D50" s="18"/>
      <c r="E50" s="20"/>
      <c r="F50" s="20"/>
      <c r="G50" s="20"/>
      <c r="H50" s="20"/>
      <c r="I50" s="20"/>
      <c r="J50" s="20"/>
      <c r="K50" s="111"/>
      <c r="L50" s="111"/>
      <c r="M50" s="111"/>
      <c r="N50" s="21"/>
      <c r="O50" s="21"/>
      <c r="P50" s="21"/>
      <c r="Q50" s="1"/>
      <c r="R50" s="1"/>
      <c r="S50" s="1"/>
      <c r="T50" s="1"/>
      <c r="U50" s="1"/>
      <c r="V50" s="1"/>
      <c r="W50" s="20"/>
    </row>
    <row r="51" spans="1:23" customFormat="1" hidden="1" x14ac:dyDescent="0.3">
      <c r="A51" s="12" t="s">
        <v>52</v>
      </c>
      <c r="B51" s="18"/>
      <c r="C51" s="18"/>
      <c r="D51" s="18"/>
      <c r="E51" s="20"/>
      <c r="F51" s="20"/>
      <c r="G51" s="20"/>
      <c r="H51" s="20"/>
      <c r="I51" s="20"/>
      <c r="J51" s="20"/>
      <c r="K51" s="111"/>
      <c r="L51" s="111"/>
      <c r="M51" s="111"/>
      <c r="N51" s="21"/>
      <c r="O51" s="21"/>
      <c r="P51" s="21"/>
      <c r="Q51" s="1"/>
      <c r="R51" s="1"/>
      <c r="S51" s="1"/>
      <c r="T51" s="1"/>
      <c r="U51" s="1"/>
      <c r="V51" s="1"/>
      <c r="W51" s="20"/>
    </row>
    <row r="52" spans="1:23" customFormat="1" x14ac:dyDescent="0.3">
      <c r="A52" s="16" t="s">
        <v>58</v>
      </c>
      <c r="B52" s="118"/>
      <c r="C52" s="118"/>
      <c r="D52" s="118"/>
      <c r="E52" s="119"/>
      <c r="F52" s="119"/>
      <c r="G52" s="119"/>
      <c r="H52" s="118"/>
      <c r="I52" s="118"/>
      <c r="J52" s="118"/>
      <c r="K52" s="118"/>
      <c r="L52" s="118"/>
      <c r="M52" s="118"/>
      <c r="N52" s="120"/>
      <c r="O52" s="120"/>
      <c r="P52" s="120"/>
      <c r="Q52" s="1"/>
      <c r="R52" s="1"/>
      <c r="S52" s="1"/>
      <c r="T52" s="1"/>
      <c r="U52" s="1"/>
      <c r="V52" s="1"/>
      <c r="W52" s="20"/>
    </row>
    <row r="53" spans="1:23" customFormat="1" ht="17.399999999999999" customHeight="1" x14ac:dyDescent="0.3">
      <c r="A53" s="14" t="s">
        <v>47</v>
      </c>
      <c r="B53" s="121">
        <v>21694004</v>
      </c>
      <c r="C53" s="121">
        <v>19119289</v>
      </c>
      <c r="D53" s="121">
        <v>16662732</v>
      </c>
      <c r="E53" s="122">
        <v>146308</v>
      </c>
      <c r="F53" s="122">
        <v>98042</v>
      </c>
      <c r="G53" s="122">
        <v>79297</v>
      </c>
      <c r="H53" s="155">
        <f t="shared" ref="H53:J54" si="0">SUM(K53,N53)</f>
        <v>17162424</v>
      </c>
      <c r="I53" s="155">
        <f t="shared" si="0"/>
        <v>15180450</v>
      </c>
      <c r="J53" s="155">
        <f t="shared" si="0"/>
        <v>11957805</v>
      </c>
      <c r="K53" s="123">
        <v>14243292</v>
      </c>
      <c r="L53" s="123">
        <v>12582301</v>
      </c>
      <c r="M53" s="123">
        <v>9830566</v>
      </c>
      <c r="N53" s="149">
        <v>2919132</v>
      </c>
      <c r="O53" s="149">
        <v>2598149</v>
      </c>
      <c r="P53" s="149">
        <v>2127239</v>
      </c>
      <c r="Q53" s="1"/>
      <c r="R53" s="1"/>
      <c r="S53" s="1"/>
      <c r="T53" s="1"/>
      <c r="U53" s="1"/>
      <c r="V53" s="1"/>
    </row>
    <row r="54" spans="1:23" customFormat="1" ht="17.399999999999999" customHeight="1" x14ac:dyDescent="0.3">
      <c r="A54" s="14" t="s">
        <v>48</v>
      </c>
      <c r="B54" s="121">
        <v>7752048</v>
      </c>
      <c r="C54" s="121">
        <v>7155521</v>
      </c>
      <c r="D54" s="121">
        <v>6230657</v>
      </c>
      <c r="E54" s="122">
        <v>9317</v>
      </c>
      <c r="F54" s="122">
        <v>7625</v>
      </c>
      <c r="G54" s="122">
        <v>7205</v>
      </c>
      <c r="H54" s="155">
        <f t="shared" si="0"/>
        <v>5659002</v>
      </c>
      <c r="I54" s="155">
        <f t="shared" si="0"/>
        <v>5185191</v>
      </c>
      <c r="J54" s="155">
        <f t="shared" si="0"/>
        <v>4171161</v>
      </c>
      <c r="K54" s="123">
        <v>4858440</v>
      </c>
      <c r="L54" s="123">
        <v>4472808</v>
      </c>
      <c r="M54" s="123">
        <v>3536773</v>
      </c>
      <c r="N54" s="149">
        <v>800562</v>
      </c>
      <c r="O54" s="149">
        <v>712383</v>
      </c>
      <c r="P54" s="149">
        <v>634388</v>
      </c>
      <c r="Q54" s="1"/>
      <c r="R54" s="1"/>
      <c r="S54" s="1"/>
      <c r="T54" s="1"/>
      <c r="U54" s="1"/>
      <c r="V54" s="1"/>
    </row>
    <row r="55" spans="1:23" customFormat="1" ht="17.399999999999999" customHeight="1" x14ac:dyDescent="0.3">
      <c r="A55" s="13" t="s">
        <v>83</v>
      </c>
      <c r="B55" s="124">
        <v>3568316</v>
      </c>
      <c r="C55" s="124">
        <v>3152742</v>
      </c>
      <c r="D55" s="124">
        <v>2938033</v>
      </c>
      <c r="E55" s="122">
        <v>22276</v>
      </c>
      <c r="F55" s="122">
        <v>16294</v>
      </c>
      <c r="G55" s="122">
        <v>13229</v>
      </c>
      <c r="H55" s="155">
        <f>SUM(K55,N55)</f>
        <v>1815329</v>
      </c>
      <c r="I55" s="155">
        <f t="shared" ref="I55:I57" si="1">SUM(L55,O55)</f>
        <v>1689379</v>
      </c>
      <c r="J55" s="155">
        <f t="shared" ref="J55:J57" si="2">SUM(M55,P55)</f>
        <v>1363064</v>
      </c>
      <c r="K55" s="123">
        <v>1277241</v>
      </c>
      <c r="L55" s="123">
        <v>1137503</v>
      </c>
      <c r="M55" s="123">
        <v>928981</v>
      </c>
      <c r="N55" s="149">
        <v>538088</v>
      </c>
      <c r="O55" s="149">
        <v>551876</v>
      </c>
      <c r="P55" s="149">
        <v>434083</v>
      </c>
      <c r="Q55" s="1"/>
      <c r="R55" s="1"/>
      <c r="S55" s="1"/>
      <c r="T55" s="1"/>
      <c r="U55" s="1"/>
      <c r="V55" s="1"/>
    </row>
    <row r="56" spans="1:23" customFormat="1" ht="17.399999999999999" customHeight="1" x14ac:dyDescent="0.3">
      <c r="A56" s="113" t="s">
        <v>84</v>
      </c>
      <c r="B56" s="121">
        <v>2144727</v>
      </c>
      <c r="C56" s="121">
        <v>2253411</v>
      </c>
      <c r="D56" s="121">
        <v>2197803</v>
      </c>
      <c r="E56" s="125">
        <v>1126</v>
      </c>
      <c r="F56" s="125">
        <v>37</v>
      </c>
      <c r="G56" s="125">
        <v>154</v>
      </c>
      <c r="H56" s="155">
        <f>SUM(K56,N56)</f>
        <v>1118600</v>
      </c>
      <c r="I56" s="155">
        <f t="shared" si="1"/>
        <v>1115261</v>
      </c>
      <c r="J56" s="155">
        <f t="shared" si="2"/>
        <v>935493</v>
      </c>
      <c r="K56" s="126">
        <v>986839</v>
      </c>
      <c r="L56" s="126">
        <v>916541</v>
      </c>
      <c r="M56" s="126">
        <v>795113</v>
      </c>
      <c r="N56" s="150">
        <v>131761</v>
      </c>
      <c r="O56" s="150">
        <v>198720</v>
      </c>
      <c r="P56" s="150">
        <v>140380</v>
      </c>
      <c r="Q56" s="1"/>
      <c r="R56" s="1"/>
      <c r="S56" s="1"/>
      <c r="T56" s="1"/>
      <c r="U56" s="1"/>
      <c r="V56" s="1"/>
    </row>
    <row r="57" spans="1:23" customFormat="1" ht="17.399999999999999" customHeight="1" x14ac:dyDescent="0.3">
      <c r="A57" s="113" t="s">
        <v>51</v>
      </c>
      <c r="B57" s="121">
        <v>3434974</v>
      </c>
      <c r="C57" s="121">
        <v>2685792</v>
      </c>
      <c r="D57" s="121">
        <v>2711983</v>
      </c>
      <c r="E57" s="125">
        <v>9401</v>
      </c>
      <c r="F57" s="125">
        <v>12744</v>
      </c>
      <c r="G57" s="125">
        <v>19222</v>
      </c>
      <c r="H57" s="155">
        <f>SUM(K57,N57)</f>
        <v>2810465</v>
      </c>
      <c r="I57" s="155">
        <f t="shared" si="1"/>
        <v>3142159</v>
      </c>
      <c r="J57" s="155">
        <f t="shared" si="2"/>
        <v>3277365</v>
      </c>
      <c r="K57" s="126">
        <v>2696466</v>
      </c>
      <c r="L57" s="126">
        <v>3009284</v>
      </c>
      <c r="M57" s="126">
        <v>2968260</v>
      </c>
      <c r="N57" s="150">
        <v>113999</v>
      </c>
      <c r="O57" s="150">
        <v>132875</v>
      </c>
      <c r="P57" s="150">
        <v>309105</v>
      </c>
      <c r="Q57" s="1"/>
      <c r="R57" s="1"/>
      <c r="S57" s="1"/>
      <c r="T57" s="1"/>
      <c r="U57" s="1"/>
      <c r="V57" s="1"/>
    </row>
    <row r="58" spans="1:23" s="135" customFormat="1" ht="17.399999999999999" customHeight="1" thickBot="1" x14ac:dyDescent="0.35">
      <c r="A58" s="131" t="s">
        <v>82</v>
      </c>
      <c r="B58" s="132">
        <f>SUM(B55:B57)</f>
        <v>9148017</v>
      </c>
      <c r="C58" s="132">
        <f t="shared" ref="C58" si="3">SUM(C55:C57)</f>
        <v>8091945</v>
      </c>
      <c r="D58" s="132">
        <f t="shared" ref="D58" si="4">SUM(D55:D57)</f>
        <v>7847819</v>
      </c>
      <c r="E58" s="133">
        <f t="shared" ref="E58" si="5">SUM(E55:E57)</f>
        <v>32803</v>
      </c>
      <c r="F58" s="133">
        <f t="shared" ref="F58" si="6">SUM(F55:F57)</f>
        <v>29075</v>
      </c>
      <c r="G58" s="133">
        <f t="shared" ref="G58" si="7">SUM(G55:G57)</f>
        <v>32605</v>
      </c>
      <c r="H58" s="155">
        <f t="shared" ref="H58" si="8">SUM(H55:H57)</f>
        <v>5744394</v>
      </c>
      <c r="I58" s="155">
        <f t="shared" ref="I58" si="9">SUM(I55:I57)</f>
        <v>5946799</v>
      </c>
      <c r="J58" s="155">
        <f t="shared" ref="J58" si="10">SUM(J55:J57)</f>
        <v>5575922</v>
      </c>
      <c r="K58" s="133">
        <f t="shared" ref="K58" si="11">SUM(K55:K57)</f>
        <v>4960546</v>
      </c>
      <c r="L58" s="133">
        <f t="shared" ref="L58" si="12">SUM(L55:L57)</f>
        <v>5063328</v>
      </c>
      <c r="M58" s="133">
        <f t="shared" ref="M58" si="13">SUM(M55:M57)</f>
        <v>4692354</v>
      </c>
      <c r="N58" s="151">
        <f t="shared" ref="N58" si="14">SUM(N55:N57)</f>
        <v>783848</v>
      </c>
      <c r="O58" s="151">
        <f t="shared" ref="O58" si="15">SUM(O55:O57)</f>
        <v>883471</v>
      </c>
      <c r="P58" s="151">
        <f t="shared" ref="P58" si="16">SUM(P55:P57)</f>
        <v>883568</v>
      </c>
      <c r="Q58" s="134"/>
      <c r="R58" s="134"/>
      <c r="S58" s="134"/>
      <c r="T58" s="134"/>
      <c r="U58" s="134"/>
      <c r="V58" s="134"/>
    </row>
    <row r="59" spans="1:23" customFormat="1" x14ac:dyDescent="0.3">
      <c r="A59" s="16" t="s">
        <v>59</v>
      </c>
      <c r="B59" s="127"/>
      <c r="C59" s="127"/>
      <c r="D59" s="127"/>
      <c r="E59" s="128"/>
      <c r="F59" s="128"/>
      <c r="G59" s="128"/>
      <c r="H59" s="128"/>
      <c r="I59" s="128"/>
      <c r="J59" s="128"/>
      <c r="K59" s="127"/>
      <c r="L59" s="127"/>
      <c r="M59" s="127"/>
      <c r="N59" s="128"/>
      <c r="O59" s="128"/>
      <c r="P59" s="128"/>
      <c r="Q59" s="1"/>
      <c r="R59" s="1"/>
      <c r="S59" s="1"/>
      <c r="T59" s="1"/>
      <c r="U59" s="1"/>
      <c r="V59" s="1"/>
      <c r="W59" s="20"/>
    </row>
    <row r="60" spans="1:23" customFormat="1" ht="17.399999999999999" customHeight="1" x14ac:dyDescent="0.3">
      <c r="A60" s="14" t="s">
        <v>47</v>
      </c>
      <c r="B60" s="121">
        <v>161468821</v>
      </c>
      <c r="C60" s="121">
        <v>159664239</v>
      </c>
      <c r="D60" s="121">
        <v>154659952</v>
      </c>
      <c r="E60" s="122">
        <v>551386</v>
      </c>
      <c r="F60" s="122">
        <v>549346</v>
      </c>
      <c r="G60" s="122">
        <v>514970</v>
      </c>
      <c r="H60" s="155">
        <f t="shared" ref="H60:J61" si="17">SUM(K60,N60)</f>
        <v>65761128</v>
      </c>
      <c r="I60" s="155">
        <f t="shared" si="17"/>
        <v>68355465</v>
      </c>
      <c r="J60" s="155">
        <f t="shared" si="17"/>
        <v>71598447</v>
      </c>
      <c r="K60" s="123">
        <v>54530966</v>
      </c>
      <c r="L60" s="123">
        <v>56532781</v>
      </c>
      <c r="M60" s="123">
        <v>59129370</v>
      </c>
      <c r="N60" s="149">
        <v>11230162</v>
      </c>
      <c r="O60" s="149">
        <v>11822684</v>
      </c>
      <c r="P60" s="149">
        <v>12469077</v>
      </c>
      <c r="Q60" s="1"/>
      <c r="R60" s="1"/>
      <c r="S60" s="1"/>
      <c r="T60" s="1"/>
      <c r="U60" s="1"/>
      <c r="V60" s="1"/>
    </row>
    <row r="61" spans="1:23" customFormat="1" ht="17.399999999999999" customHeight="1" x14ac:dyDescent="0.3">
      <c r="A61" s="14" t="s">
        <v>48</v>
      </c>
      <c r="B61" s="121">
        <v>88968070</v>
      </c>
      <c r="C61" s="121">
        <v>91236269</v>
      </c>
      <c r="D61" s="121">
        <v>88309980</v>
      </c>
      <c r="E61" s="122">
        <v>83237</v>
      </c>
      <c r="F61" s="122">
        <v>90501</v>
      </c>
      <c r="G61" s="122">
        <v>90290</v>
      </c>
      <c r="H61" s="155">
        <f t="shared" si="17"/>
        <v>42342689</v>
      </c>
      <c r="I61" s="155">
        <f t="shared" si="17"/>
        <v>43692628</v>
      </c>
      <c r="J61" s="155">
        <f t="shared" si="17"/>
        <v>44933433</v>
      </c>
      <c r="K61" s="123">
        <v>36570606</v>
      </c>
      <c r="L61" s="123">
        <v>37633030</v>
      </c>
      <c r="M61" s="123">
        <v>38688549</v>
      </c>
      <c r="N61" s="149">
        <v>5772083</v>
      </c>
      <c r="O61" s="149">
        <v>6059598</v>
      </c>
      <c r="P61" s="149">
        <v>6244884</v>
      </c>
      <c r="Q61" s="1"/>
      <c r="R61" s="1"/>
      <c r="S61" s="1"/>
      <c r="T61" s="1"/>
      <c r="U61" s="1"/>
      <c r="V61" s="1"/>
    </row>
    <row r="62" spans="1:23" customFormat="1" ht="17.399999999999999" customHeight="1" x14ac:dyDescent="0.3">
      <c r="A62" s="13" t="s">
        <v>83</v>
      </c>
      <c r="B62" s="124">
        <v>11777637</v>
      </c>
      <c r="C62" s="124">
        <v>12011857</v>
      </c>
      <c r="D62" s="124">
        <v>11814830</v>
      </c>
      <c r="E62" s="122">
        <v>18868</v>
      </c>
      <c r="F62" s="122">
        <v>21910</v>
      </c>
      <c r="G62" s="122">
        <v>20608</v>
      </c>
      <c r="H62" s="155">
        <f>SUM(K62,N62)</f>
        <v>3231773</v>
      </c>
      <c r="I62" s="155">
        <f t="shared" ref="I62:I64" si="18">SUM(L62,O62)</f>
        <v>3368768</v>
      </c>
      <c r="J62" s="155">
        <f t="shared" ref="J62:J64" si="19">SUM(M62,P62)</f>
        <v>3660665</v>
      </c>
      <c r="K62" s="123">
        <v>2479729</v>
      </c>
      <c r="L62" s="123">
        <v>2500340</v>
      </c>
      <c r="M62" s="123">
        <v>2641729</v>
      </c>
      <c r="N62" s="149">
        <v>752044</v>
      </c>
      <c r="O62" s="149">
        <v>868428</v>
      </c>
      <c r="P62" s="149">
        <v>1018936</v>
      </c>
      <c r="Q62" s="1"/>
      <c r="R62" s="1"/>
      <c r="S62" s="1"/>
      <c r="T62" s="1"/>
      <c r="U62" s="1"/>
      <c r="V62" s="1"/>
    </row>
    <row r="63" spans="1:23" customFormat="1" ht="17.399999999999999" customHeight="1" x14ac:dyDescent="0.3">
      <c r="A63" s="113" t="s">
        <v>84</v>
      </c>
      <c r="B63" s="121">
        <v>7235811</v>
      </c>
      <c r="C63" s="121">
        <v>7484429</v>
      </c>
      <c r="D63" s="121">
        <v>7603726</v>
      </c>
      <c r="E63" s="125">
        <v>0</v>
      </c>
      <c r="F63" s="125">
        <v>0</v>
      </c>
      <c r="G63" s="125">
        <v>0</v>
      </c>
      <c r="H63" s="155">
        <f>SUM(K63,N63)</f>
        <v>2088894</v>
      </c>
      <c r="I63" s="155">
        <f t="shared" si="18"/>
        <v>2175615</v>
      </c>
      <c r="J63" s="155">
        <f t="shared" si="19"/>
        <v>2179482</v>
      </c>
      <c r="K63" s="126">
        <v>1751134</v>
      </c>
      <c r="L63" s="126">
        <v>1870138</v>
      </c>
      <c r="M63" s="126">
        <v>1933514</v>
      </c>
      <c r="N63" s="150">
        <v>337760</v>
      </c>
      <c r="O63" s="150">
        <v>305477</v>
      </c>
      <c r="P63" s="150">
        <v>245968</v>
      </c>
      <c r="Q63" s="1"/>
      <c r="R63" s="1"/>
      <c r="S63" s="1"/>
      <c r="T63" s="1"/>
      <c r="U63" s="1"/>
      <c r="V63" s="1"/>
    </row>
    <row r="64" spans="1:23" customFormat="1" ht="17.399999999999999" customHeight="1" x14ac:dyDescent="0.3">
      <c r="A64" s="113" t="s">
        <v>51</v>
      </c>
      <c r="B64" s="121">
        <v>10822108</v>
      </c>
      <c r="C64" s="121">
        <v>11587784</v>
      </c>
      <c r="D64" s="121">
        <v>11181070</v>
      </c>
      <c r="E64" s="125">
        <v>8537</v>
      </c>
      <c r="F64" s="125">
        <v>17938</v>
      </c>
      <c r="G64" s="125">
        <v>6306</v>
      </c>
      <c r="H64" s="155">
        <f>SUM(K64,N64)</f>
        <v>5375642</v>
      </c>
      <c r="I64" s="155">
        <f t="shared" si="18"/>
        <v>5489257</v>
      </c>
      <c r="J64" s="155">
        <f t="shared" si="19"/>
        <v>5773964</v>
      </c>
      <c r="K64" s="126">
        <v>5080699</v>
      </c>
      <c r="L64" s="126">
        <v>5212913</v>
      </c>
      <c r="M64" s="126">
        <v>5490406</v>
      </c>
      <c r="N64" s="150">
        <v>294943</v>
      </c>
      <c r="O64" s="150">
        <v>276344</v>
      </c>
      <c r="P64" s="150">
        <v>283558</v>
      </c>
      <c r="Q64" s="1"/>
      <c r="R64" s="1"/>
      <c r="S64" s="1"/>
      <c r="T64" s="1"/>
      <c r="U64" s="1"/>
      <c r="V64" s="1"/>
    </row>
    <row r="65" spans="1:23" s="135" customFormat="1" ht="17.399999999999999" customHeight="1" thickBot="1" x14ac:dyDescent="0.35">
      <c r="A65" s="131" t="s">
        <v>82</v>
      </c>
      <c r="B65" s="132">
        <f>SUM(B62:B64)</f>
        <v>29835556</v>
      </c>
      <c r="C65" s="132">
        <f t="shared" ref="C65:P65" si="20">SUM(C62:C64)</f>
        <v>31084070</v>
      </c>
      <c r="D65" s="132">
        <f t="shared" si="20"/>
        <v>30599626</v>
      </c>
      <c r="E65" s="133">
        <f t="shared" si="20"/>
        <v>27405</v>
      </c>
      <c r="F65" s="133">
        <f t="shared" si="20"/>
        <v>39848</v>
      </c>
      <c r="G65" s="133">
        <f t="shared" si="20"/>
        <v>26914</v>
      </c>
      <c r="H65" s="155">
        <f t="shared" si="20"/>
        <v>10696309</v>
      </c>
      <c r="I65" s="155">
        <f t="shared" si="20"/>
        <v>11033640</v>
      </c>
      <c r="J65" s="155">
        <f t="shared" si="20"/>
        <v>11614111</v>
      </c>
      <c r="K65" s="133">
        <f t="shared" si="20"/>
        <v>9311562</v>
      </c>
      <c r="L65" s="133">
        <f t="shared" si="20"/>
        <v>9583391</v>
      </c>
      <c r="M65" s="133">
        <f t="shared" si="20"/>
        <v>10065649</v>
      </c>
      <c r="N65" s="151">
        <f t="shared" si="20"/>
        <v>1384747</v>
      </c>
      <c r="O65" s="151">
        <f t="shared" si="20"/>
        <v>1450249</v>
      </c>
      <c r="P65" s="151">
        <f t="shared" si="20"/>
        <v>1548462</v>
      </c>
      <c r="Q65" s="134"/>
      <c r="R65" s="134"/>
      <c r="S65" s="134"/>
      <c r="T65" s="134"/>
      <c r="U65" s="134"/>
      <c r="V65" s="134"/>
    </row>
    <row r="66" spans="1:23" customFormat="1" x14ac:dyDescent="0.3">
      <c r="A66" s="16" t="s">
        <v>60</v>
      </c>
      <c r="B66" s="129"/>
      <c r="C66" s="129"/>
      <c r="D66" s="129"/>
      <c r="E66" s="130"/>
      <c r="F66" s="130"/>
      <c r="G66" s="130"/>
      <c r="H66" s="128"/>
      <c r="I66" s="128"/>
      <c r="J66" s="128"/>
      <c r="K66" s="147"/>
      <c r="L66" s="147"/>
      <c r="M66" s="147"/>
      <c r="N66" s="130"/>
      <c r="O66" s="130"/>
      <c r="P66" s="130"/>
      <c r="Q66" s="112"/>
      <c r="R66" s="112"/>
      <c r="S66" s="112"/>
      <c r="T66" s="112"/>
      <c r="U66" s="112"/>
      <c r="V66" s="112"/>
      <c r="W66" s="20"/>
    </row>
    <row r="67" spans="1:23" customFormat="1" ht="17.399999999999999" customHeight="1" x14ac:dyDescent="0.3">
      <c r="A67" s="14" t="s">
        <v>47</v>
      </c>
      <c r="B67" s="121">
        <v>213594609</v>
      </c>
      <c r="C67" s="121">
        <v>205613353</v>
      </c>
      <c r="D67" s="121">
        <v>194301531</v>
      </c>
      <c r="E67" s="122">
        <v>866030</v>
      </c>
      <c r="F67" s="122">
        <v>829401</v>
      </c>
      <c r="G67" s="122">
        <v>764934</v>
      </c>
      <c r="H67" s="155">
        <f t="shared" ref="H67:J68" si="21">SUM(K67,N67)</f>
        <v>107717673</v>
      </c>
      <c r="I67" s="155">
        <f t="shared" si="21"/>
        <v>101971852</v>
      </c>
      <c r="J67" s="155">
        <f t="shared" si="21"/>
        <v>95759537</v>
      </c>
      <c r="K67" s="123">
        <v>89340033</v>
      </c>
      <c r="L67" s="123">
        <v>84152190</v>
      </c>
      <c r="M67" s="123">
        <v>78924596</v>
      </c>
      <c r="N67" s="149">
        <v>18377640</v>
      </c>
      <c r="O67" s="149">
        <v>17819662</v>
      </c>
      <c r="P67" s="149">
        <v>16834941</v>
      </c>
      <c r="Q67" s="1"/>
      <c r="R67" s="1"/>
      <c r="S67" s="1"/>
      <c r="T67" s="1"/>
      <c r="U67" s="1"/>
      <c r="V67" s="1"/>
    </row>
    <row r="68" spans="1:23" customFormat="1" ht="17.399999999999999" customHeight="1" x14ac:dyDescent="0.3">
      <c r="A68" s="14" t="s">
        <v>48</v>
      </c>
      <c r="B68" s="121">
        <v>104946482</v>
      </c>
      <c r="C68" s="121">
        <v>105621965</v>
      </c>
      <c r="D68" s="121">
        <v>100845012</v>
      </c>
      <c r="E68" s="122">
        <v>99414</v>
      </c>
      <c r="F68" s="122">
        <v>105663</v>
      </c>
      <c r="G68" s="122">
        <v>104586</v>
      </c>
      <c r="H68" s="155">
        <f t="shared" si="21"/>
        <v>54104254</v>
      </c>
      <c r="I68" s="155">
        <f t="shared" si="21"/>
        <v>53710671</v>
      </c>
      <c r="J68" s="155">
        <f t="shared" si="21"/>
        <v>52659061</v>
      </c>
      <c r="K68" s="123">
        <v>46682904</v>
      </c>
      <c r="L68" s="123">
        <v>46171050</v>
      </c>
      <c r="M68" s="123">
        <v>45258745</v>
      </c>
      <c r="N68" s="149">
        <v>7421350</v>
      </c>
      <c r="O68" s="149">
        <v>7539621</v>
      </c>
      <c r="P68" s="149">
        <v>7400316</v>
      </c>
      <c r="Q68" s="1"/>
      <c r="R68" s="1"/>
      <c r="S68" s="1"/>
      <c r="T68" s="1"/>
      <c r="U68" s="1"/>
      <c r="V68" s="1"/>
    </row>
    <row r="69" spans="1:23" customFormat="1" ht="17.399999999999999" customHeight="1" x14ac:dyDescent="0.3">
      <c r="A69" s="13" t="s">
        <v>83</v>
      </c>
      <c r="B69" s="124">
        <v>21898137</v>
      </c>
      <c r="C69" s="124">
        <v>21319692</v>
      </c>
      <c r="D69" s="124">
        <v>20369277</v>
      </c>
      <c r="E69" s="122">
        <v>62140</v>
      </c>
      <c r="F69" s="122">
        <v>72553</v>
      </c>
      <c r="G69" s="122">
        <v>75875</v>
      </c>
      <c r="H69" s="155">
        <f>SUM(K69,N69)</f>
        <v>8584530</v>
      </c>
      <c r="I69" s="155">
        <f t="shared" ref="I69:I71" si="22">SUM(L69,O69)</f>
        <v>7571557</v>
      </c>
      <c r="J69" s="155">
        <f t="shared" ref="J69:J71" si="23">SUM(M69,P69)</f>
        <v>6845212</v>
      </c>
      <c r="K69" s="123">
        <v>6155202</v>
      </c>
      <c r="L69" s="123">
        <v>5260531</v>
      </c>
      <c r="M69" s="123">
        <v>4777209</v>
      </c>
      <c r="N69" s="149">
        <v>2429328</v>
      </c>
      <c r="O69" s="149">
        <v>2311026</v>
      </c>
      <c r="P69" s="149">
        <v>2068003</v>
      </c>
      <c r="Q69" s="1"/>
      <c r="R69" s="1"/>
      <c r="S69" s="1"/>
      <c r="T69" s="1"/>
      <c r="U69" s="1"/>
      <c r="V69" s="1"/>
    </row>
    <row r="70" spans="1:23" customFormat="1" ht="17.399999999999999" customHeight="1" x14ac:dyDescent="0.3">
      <c r="A70" s="113" t="s">
        <v>84</v>
      </c>
      <c r="B70" s="121">
        <v>14702328</v>
      </c>
      <c r="C70" s="121">
        <v>14909715</v>
      </c>
      <c r="D70" s="121">
        <v>14559724</v>
      </c>
      <c r="E70" s="125">
        <v>10137</v>
      </c>
      <c r="F70" s="125">
        <v>9813</v>
      </c>
      <c r="G70" s="125">
        <v>11169</v>
      </c>
      <c r="H70" s="155">
        <f>SUM(K70,N70)</f>
        <v>5842737</v>
      </c>
      <c r="I70" s="155">
        <f t="shared" si="22"/>
        <v>5456925</v>
      </c>
      <c r="J70" s="155">
        <f t="shared" si="23"/>
        <v>4760237</v>
      </c>
      <c r="K70" s="126">
        <v>4965781</v>
      </c>
      <c r="L70" s="126">
        <v>4566922</v>
      </c>
      <c r="M70" s="126">
        <v>4068604</v>
      </c>
      <c r="N70" s="150">
        <v>876956</v>
      </c>
      <c r="O70" s="150">
        <v>890003</v>
      </c>
      <c r="P70" s="150">
        <v>691633</v>
      </c>
      <c r="Q70" s="1"/>
      <c r="R70" s="1"/>
      <c r="S70" s="1"/>
      <c r="T70" s="1"/>
      <c r="U70" s="1"/>
      <c r="V70" s="1"/>
    </row>
    <row r="71" spans="1:23" customFormat="1" ht="17.399999999999999" customHeight="1" x14ac:dyDescent="0.3">
      <c r="A71" s="113" t="s">
        <v>51</v>
      </c>
      <c r="B71" s="121">
        <v>22013410</v>
      </c>
      <c r="C71" s="121">
        <v>21028208</v>
      </c>
      <c r="D71" s="121">
        <v>20678206</v>
      </c>
      <c r="E71" s="125">
        <v>141489</v>
      </c>
      <c r="F71" s="125">
        <v>79270</v>
      </c>
      <c r="G71" s="125">
        <v>71565</v>
      </c>
      <c r="H71" s="155">
        <f>SUM(K71,N71)</f>
        <v>17255515</v>
      </c>
      <c r="I71" s="155">
        <f t="shared" si="22"/>
        <v>15729567</v>
      </c>
      <c r="J71" s="155">
        <f t="shared" si="23"/>
        <v>15377195</v>
      </c>
      <c r="K71" s="126">
        <v>16517432</v>
      </c>
      <c r="L71" s="126">
        <v>14955663</v>
      </c>
      <c r="M71" s="126">
        <v>14429759</v>
      </c>
      <c r="N71" s="150">
        <v>738083</v>
      </c>
      <c r="O71" s="150">
        <v>773904</v>
      </c>
      <c r="P71" s="150">
        <v>947436</v>
      </c>
      <c r="Q71" s="1"/>
      <c r="R71" s="1"/>
      <c r="S71" s="1"/>
      <c r="T71" s="1"/>
      <c r="U71" s="1"/>
      <c r="V71" s="1"/>
    </row>
    <row r="72" spans="1:23" s="135" customFormat="1" ht="17.399999999999999" customHeight="1" thickBot="1" x14ac:dyDescent="0.35">
      <c r="A72" s="131" t="s">
        <v>82</v>
      </c>
      <c r="B72" s="132">
        <f>SUM(B69:B71)</f>
        <v>58613875</v>
      </c>
      <c r="C72" s="132">
        <f t="shared" ref="C72:P72" si="24">SUM(C69:C71)</f>
        <v>57257615</v>
      </c>
      <c r="D72" s="132">
        <f t="shared" si="24"/>
        <v>55607207</v>
      </c>
      <c r="E72" s="133">
        <f t="shared" si="24"/>
        <v>213766</v>
      </c>
      <c r="F72" s="133">
        <f t="shared" si="24"/>
        <v>161636</v>
      </c>
      <c r="G72" s="133">
        <f t="shared" si="24"/>
        <v>158609</v>
      </c>
      <c r="H72" s="155">
        <f t="shared" si="24"/>
        <v>31682782</v>
      </c>
      <c r="I72" s="155">
        <f t="shared" si="24"/>
        <v>28758049</v>
      </c>
      <c r="J72" s="155">
        <f t="shared" si="24"/>
        <v>26982644</v>
      </c>
      <c r="K72" s="133">
        <f t="shared" si="24"/>
        <v>27638415</v>
      </c>
      <c r="L72" s="133">
        <f t="shared" si="24"/>
        <v>24783116</v>
      </c>
      <c r="M72" s="133">
        <f t="shared" si="24"/>
        <v>23275572</v>
      </c>
      <c r="N72" s="151">
        <f t="shared" si="24"/>
        <v>4044367</v>
      </c>
      <c r="O72" s="151">
        <f t="shared" si="24"/>
        <v>3974933</v>
      </c>
      <c r="P72" s="151">
        <f t="shared" si="24"/>
        <v>3707072</v>
      </c>
      <c r="Q72" s="134"/>
      <c r="R72" s="134"/>
      <c r="S72" s="134"/>
      <c r="T72" s="134"/>
      <c r="U72" s="134"/>
      <c r="V72" s="134"/>
    </row>
    <row r="73" spans="1:23" customFormat="1" x14ac:dyDescent="0.3">
      <c r="A73" s="114" t="s">
        <v>61</v>
      </c>
      <c r="B73" s="19"/>
      <c r="C73" s="19"/>
      <c r="D73" s="19"/>
      <c r="E73" s="23"/>
      <c r="F73" s="23"/>
      <c r="G73" s="23"/>
      <c r="H73" s="22"/>
      <c r="I73" s="22"/>
      <c r="J73" s="22"/>
      <c r="K73" s="148"/>
      <c r="L73" s="148"/>
      <c r="M73" s="148"/>
      <c r="N73" s="22"/>
      <c r="O73" s="22"/>
      <c r="P73" s="22"/>
      <c r="Q73" s="1"/>
      <c r="R73" s="1"/>
      <c r="S73" s="1"/>
      <c r="T73" s="1"/>
      <c r="U73" s="1"/>
      <c r="V73" s="1"/>
      <c r="W73" s="20"/>
    </row>
    <row r="74" spans="1:23" customFormat="1" ht="17.399999999999999" customHeight="1" x14ac:dyDescent="0.3">
      <c r="A74" s="14" t="s">
        <v>47</v>
      </c>
      <c r="B74" s="18">
        <v>1080</v>
      </c>
      <c r="C74" s="18">
        <v>1370</v>
      </c>
      <c r="D74" s="18">
        <v>951</v>
      </c>
      <c r="E74" s="1">
        <v>9</v>
      </c>
      <c r="F74" s="1">
        <v>2</v>
      </c>
      <c r="G74" s="1">
        <v>8</v>
      </c>
      <c r="H74" s="156">
        <f t="shared" ref="H74:J75" si="25">SUM(K74,N74)</f>
        <v>125</v>
      </c>
      <c r="I74" s="156">
        <f t="shared" si="25"/>
        <v>973</v>
      </c>
      <c r="J74" s="156">
        <f t="shared" si="25"/>
        <v>882</v>
      </c>
      <c r="K74" s="116">
        <v>115</v>
      </c>
      <c r="L74" s="116">
        <v>856</v>
      </c>
      <c r="M74" s="116">
        <v>793</v>
      </c>
      <c r="N74" s="152">
        <v>10</v>
      </c>
      <c r="O74" s="152">
        <v>117</v>
      </c>
      <c r="P74" s="152">
        <v>89</v>
      </c>
      <c r="Q74" s="1"/>
      <c r="R74" s="1"/>
      <c r="S74" s="1"/>
      <c r="T74" s="1"/>
      <c r="U74" s="1"/>
      <c r="V74" s="1"/>
    </row>
    <row r="75" spans="1:23" customFormat="1" ht="17.399999999999999" customHeight="1" x14ac:dyDescent="0.3">
      <c r="A75" s="14" t="s">
        <v>48</v>
      </c>
      <c r="B75" s="18">
        <v>52</v>
      </c>
      <c r="C75" s="18">
        <v>769</v>
      </c>
      <c r="D75" s="18">
        <v>419</v>
      </c>
      <c r="E75" s="1">
        <v>0</v>
      </c>
      <c r="F75" s="1">
        <v>1</v>
      </c>
      <c r="G75" s="1">
        <v>0</v>
      </c>
      <c r="H75" s="156">
        <f t="shared" si="25"/>
        <v>22</v>
      </c>
      <c r="I75" s="156">
        <f t="shared" si="25"/>
        <v>393</v>
      </c>
      <c r="J75" s="156">
        <f t="shared" si="25"/>
        <v>320</v>
      </c>
      <c r="K75" s="116">
        <v>21</v>
      </c>
      <c r="L75" s="116">
        <v>360</v>
      </c>
      <c r="M75" s="116">
        <v>290</v>
      </c>
      <c r="N75" s="152">
        <v>1</v>
      </c>
      <c r="O75" s="152">
        <v>33</v>
      </c>
      <c r="P75" s="152">
        <v>30</v>
      </c>
      <c r="Q75" s="1"/>
      <c r="R75" s="1"/>
      <c r="S75" s="1"/>
      <c r="T75" s="1"/>
      <c r="U75" s="1"/>
      <c r="V75" s="1"/>
    </row>
    <row r="76" spans="1:23" customFormat="1" ht="17.399999999999999" customHeight="1" x14ac:dyDescent="0.3">
      <c r="A76" s="13" t="s">
        <v>83</v>
      </c>
      <c r="B76" s="106">
        <v>67</v>
      </c>
      <c r="C76" s="106">
        <v>68</v>
      </c>
      <c r="D76" s="106">
        <v>40</v>
      </c>
      <c r="E76" s="1">
        <v>2</v>
      </c>
      <c r="F76" s="1">
        <v>0</v>
      </c>
      <c r="G76" s="1">
        <v>1</v>
      </c>
      <c r="H76" s="156">
        <f>SUM(K76,N76)</f>
        <v>166</v>
      </c>
      <c r="I76" s="156">
        <f t="shared" ref="I76:I78" si="26">SUM(L76,O76)</f>
        <v>137</v>
      </c>
      <c r="J76" s="156">
        <f t="shared" ref="J76:J78" si="27">SUM(M76,P76)</f>
        <v>114</v>
      </c>
      <c r="K76" s="116">
        <v>147</v>
      </c>
      <c r="L76" s="116">
        <v>123</v>
      </c>
      <c r="M76" s="116">
        <v>85</v>
      </c>
      <c r="N76" s="152">
        <v>19</v>
      </c>
      <c r="O76" s="152">
        <v>14</v>
      </c>
      <c r="P76" s="152">
        <v>29</v>
      </c>
      <c r="Q76" s="1"/>
      <c r="R76" s="1"/>
      <c r="S76" s="1"/>
      <c r="T76" s="1"/>
      <c r="U76" s="1"/>
      <c r="V76" s="1"/>
    </row>
    <row r="77" spans="1:23" customFormat="1" ht="17.399999999999999" customHeight="1" x14ac:dyDescent="0.3">
      <c r="A77" s="113" t="s">
        <v>84</v>
      </c>
      <c r="B77" s="18">
        <v>3</v>
      </c>
      <c r="C77" s="18">
        <v>1</v>
      </c>
      <c r="D77" s="18">
        <v>4</v>
      </c>
      <c r="E77" s="78">
        <v>0</v>
      </c>
      <c r="F77" s="78">
        <v>0</v>
      </c>
      <c r="G77" s="78">
        <v>0</v>
      </c>
      <c r="H77" s="156">
        <f>SUM(K77,N77)</f>
        <v>24</v>
      </c>
      <c r="I77" s="156">
        <f t="shared" si="26"/>
        <v>22</v>
      </c>
      <c r="J77" s="156">
        <f t="shared" si="27"/>
        <v>19</v>
      </c>
      <c r="K77" s="117">
        <v>24</v>
      </c>
      <c r="L77" s="117">
        <v>21</v>
      </c>
      <c r="M77" s="117">
        <v>19</v>
      </c>
      <c r="N77" s="153">
        <v>0</v>
      </c>
      <c r="O77" s="153">
        <v>1</v>
      </c>
      <c r="P77" s="153">
        <v>0</v>
      </c>
      <c r="Q77" s="1"/>
      <c r="R77" s="1"/>
      <c r="S77" s="1"/>
      <c r="T77" s="1"/>
      <c r="U77" s="1"/>
      <c r="V77" s="1"/>
    </row>
    <row r="78" spans="1:23" customFormat="1" ht="17.399999999999999" customHeight="1" x14ac:dyDescent="0.3">
      <c r="A78" s="113" t="s">
        <v>51</v>
      </c>
      <c r="B78" s="18">
        <v>0</v>
      </c>
      <c r="C78" s="18">
        <v>1</v>
      </c>
      <c r="D78" s="18">
        <v>0</v>
      </c>
      <c r="E78" s="78">
        <v>0</v>
      </c>
      <c r="F78" s="78">
        <v>0</v>
      </c>
      <c r="G78" s="78">
        <v>0</v>
      </c>
      <c r="H78" s="156">
        <f>SUM(K78,N78)</f>
        <v>13</v>
      </c>
      <c r="I78" s="156">
        <f t="shared" si="26"/>
        <v>11</v>
      </c>
      <c r="J78" s="156">
        <f t="shared" si="27"/>
        <v>7</v>
      </c>
      <c r="K78" s="117">
        <v>13</v>
      </c>
      <c r="L78" s="117">
        <v>11</v>
      </c>
      <c r="M78" s="117">
        <v>7</v>
      </c>
      <c r="N78" s="153">
        <v>0</v>
      </c>
      <c r="O78" s="153">
        <v>0</v>
      </c>
      <c r="P78" s="153">
        <v>0</v>
      </c>
      <c r="Q78" s="1"/>
      <c r="R78" s="1"/>
      <c r="S78" s="1"/>
      <c r="T78" s="1"/>
      <c r="U78" s="1"/>
      <c r="V78" s="1"/>
    </row>
    <row r="79" spans="1:23" customFormat="1" ht="17.399999999999999" customHeight="1" thickBot="1" x14ac:dyDescent="0.35">
      <c r="A79" s="9" t="s">
        <v>82</v>
      </c>
      <c r="B79" s="18">
        <f>SUM(B76:B78)</f>
        <v>70</v>
      </c>
      <c r="C79" s="18">
        <f t="shared" ref="C79:P79" si="28">SUM(C76:C78)</f>
        <v>70</v>
      </c>
      <c r="D79" s="18">
        <f t="shared" si="28"/>
        <v>44</v>
      </c>
      <c r="E79" s="24">
        <f t="shared" si="28"/>
        <v>2</v>
      </c>
      <c r="F79" s="24">
        <f t="shared" si="28"/>
        <v>0</v>
      </c>
      <c r="G79" s="24">
        <f t="shared" si="28"/>
        <v>1</v>
      </c>
      <c r="H79" s="157">
        <f t="shared" si="28"/>
        <v>203</v>
      </c>
      <c r="I79" s="158">
        <f t="shared" si="28"/>
        <v>170</v>
      </c>
      <c r="J79" s="158">
        <f t="shared" si="28"/>
        <v>140</v>
      </c>
      <c r="K79" s="24">
        <f t="shared" si="28"/>
        <v>184</v>
      </c>
      <c r="L79" s="24">
        <f t="shared" si="28"/>
        <v>155</v>
      </c>
      <c r="M79" s="24">
        <f t="shared" si="28"/>
        <v>111</v>
      </c>
      <c r="N79" s="154">
        <f t="shared" si="28"/>
        <v>19</v>
      </c>
      <c r="O79" s="154">
        <f t="shared" si="28"/>
        <v>15</v>
      </c>
      <c r="P79" s="154">
        <f t="shared" si="28"/>
        <v>29</v>
      </c>
      <c r="Q79" s="1"/>
      <c r="R79" s="1"/>
      <c r="S79" s="1"/>
      <c r="T79" s="1"/>
      <c r="U79" s="1"/>
      <c r="V79" s="1"/>
    </row>
    <row r="80" spans="1:23" customFormat="1" x14ac:dyDescent="0.3">
      <c r="A80" s="114" t="s">
        <v>62</v>
      </c>
      <c r="B80" s="19"/>
      <c r="C80" s="19"/>
      <c r="D80" s="19"/>
      <c r="E80" s="23"/>
      <c r="F80" s="23"/>
      <c r="G80" s="23"/>
      <c r="H80" s="22"/>
      <c r="I80" s="22"/>
      <c r="J80" s="22"/>
      <c r="K80" s="19"/>
      <c r="L80" s="19"/>
      <c r="M80" s="19"/>
      <c r="N80" s="22"/>
      <c r="O80" s="22"/>
      <c r="P80" s="22"/>
      <c r="Q80" s="1"/>
      <c r="R80" s="1"/>
      <c r="S80" s="1"/>
      <c r="T80" s="1"/>
      <c r="U80" s="1"/>
      <c r="V80" s="1"/>
      <c r="W80" s="20"/>
    </row>
    <row r="81" spans="1:22" customFormat="1" ht="17.399999999999999" customHeight="1" x14ac:dyDescent="0.3">
      <c r="A81" s="14" t="s">
        <v>47</v>
      </c>
      <c r="B81" s="18">
        <v>1004</v>
      </c>
      <c r="C81" s="18">
        <v>1215</v>
      </c>
      <c r="D81" s="18">
        <v>1258</v>
      </c>
      <c r="E81" s="1">
        <v>5</v>
      </c>
      <c r="F81" s="1">
        <v>2</v>
      </c>
      <c r="G81" s="1">
        <v>12</v>
      </c>
      <c r="H81" s="156">
        <f t="shared" ref="H81:J82" si="29">SUM(K81,N81)</f>
        <v>67</v>
      </c>
      <c r="I81" s="156">
        <f t="shared" si="29"/>
        <v>520</v>
      </c>
      <c r="J81" s="156">
        <f t="shared" si="29"/>
        <v>444</v>
      </c>
      <c r="K81" s="116">
        <v>60</v>
      </c>
      <c r="L81" s="116">
        <v>448</v>
      </c>
      <c r="M81" s="116">
        <v>397</v>
      </c>
      <c r="N81" s="152">
        <v>7</v>
      </c>
      <c r="O81" s="152">
        <v>72</v>
      </c>
      <c r="P81" s="152">
        <v>47</v>
      </c>
      <c r="Q81" s="1"/>
      <c r="R81" s="1"/>
      <c r="S81" s="1"/>
      <c r="T81" s="1"/>
      <c r="U81" s="1"/>
      <c r="V81" s="1"/>
    </row>
    <row r="82" spans="1:22" customFormat="1" ht="17.399999999999999" customHeight="1" x14ac:dyDescent="0.3">
      <c r="A82" s="14" t="s">
        <v>48</v>
      </c>
      <c r="B82" s="18">
        <v>50</v>
      </c>
      <c r="C82" s="18">
        <v>688</v>
      </c>
      <c r="D82" s="18">
        <v>515</v>
      </c>
      <c r="E82" s="1">
        <v>0</v>
      </c>
      <c r="F82" s="1">
        <v>0</v>
      </c>
      <c r="G82" s="1">
        <v>0</v>
      </c>
      <c r="H82" s="156">
        <f t="shared" si="29"/>
        <v>15</v>
      </c>
      <c r="I82" s="156">
        <f t="shared" si="29"/>
        <v>217</v>
      </c>
      <c r="J82" s="156">
        <f t="shared" si="29"/>
        <v>209</v>
      </c>
      <c r="K82" s="116">
        <v>13</v>
      </c>
      <c r="L82" s="116">
        <v>202</v>
      </c>
      <c r="M82" s="116">
        <v>190</v>
      </c>
      <c r="N82" s="152">
        <v>2</v>
      </c>
      <c r="O82" s="152">
        <v>15</v>
      </c>
      <c r="P82" s="152">
        <v>19</v>
      </c>
      <c r="Q82" s="1"/>
      <c r="R82" s="1"/>
      <c r="S82" s="1"/>
      <c r="T82" s="1"/>
      <c r="U82" s="1"/>
      <c r="V82" s="1"/>
    </row>
    <row r="83" spans="1:22" customFormat="1" ht="17.399999999999999" customHeight="1" x14ac:dyDescent="0.3">
      <c r="A83" s="13" t="s">
        <v>83</v>
      </c>
      <c r="B83" s="106">
        <v>48</v>
      </c>
      <c r="C83" s="106">
        <v>61</v>
      </c>
      <c r="D83" s="106">
        <v>37</v>
      </c>
      <c r="E83" s="1">
        <v>0</v>
      </c>
      <c r="F83" s="1">
        <v>1</v>
      </c>
      <c r="G83" s="1">
        <v>1</v>
      </c>
      <c r="H83" s="156">
        <f>SUM(K83,N83)</f>
        <v>40</v>
      </c>
      <c r="I83" s="156">
        <f t="shared" ref="I83:I85" si="30">SUM(L83,O83)</f>
        <v>29</v>
      </c>
      <c r="J83" s="156">
        <f t="shared" ref="J83:J85" si="31">SUM(M83,P83)</f>
        <v>9</v>
      </c>
      <c r="K83" s="116">
        <v>33</v>
      </c>
      <c r="L83" s="116">
        <v>26</v>
      </c>
      <c r="M83" s="116">
        <v>7</v>
      </c>
      <c r="N83" s="152">
        <v>7</v>
      </c>
      <c r="O83" s="152">
        <v>3</v>
      </c>
      <c r="P83" s="152">
        <v>2</v>
      </c>
      <c r="Q83" s="1"/>
      <c r="R83" s="1"/>
      <c r="S83" s="1"/>
      <c r="T83" s="1"/>
      <c r="U83" s="1"/>
      <c r="V83" s="1"/>
    </row>
    <row r="84" spans="1:22" customFormat="1" ht="17.399999999999999" customHeight="1" x14ac:dyDescent="0.3">
      <c r="A84" s="113" t="s">
        <v>84</v>
      </c>
      <c r="B84" s="18">
        <v>3</v>
      </c>
      <c r="C84" s="18">
        <v>1</v>
      </c>
      <c r="D84" s="18">
        <v>2</v>
      </c>
      <c r="E84" s="78">
        <v>0</v>
      </c>
      <c r="F84" s="78">
        <v>0</v>
      </c>
      <c r="G84" s="78">
        <v>0</v>
      </c>
      <c r="H84" s="156">
        <f>SUM(K84,N84)</f>
        <v>6</v>
      </c>
      <c r="I84" s="156">
        <f t="shared" si="30"/>
        <v>8</v>
      </c>
      <c r="J84" s="156">
        <f t="shared" si="31"/>
        <v>7</v>
      </c>
      <c r="K84" s="117">
        <v>6</v>
      </c>
      <c r="L84" s="117">
        <v>7</v>
      </c>
      <c r="M84" s="117">
        <v>7</v>
      </c>
      <c r="N84" s="153">
        <v>0</v>
      </c>
      <c r="O84" s="153">
        <v>1</v>
      </c>
      <c r="P84" s="153">
        <v>0</v>
      </c>
      <c r="Q84" s="1"/>
      <c r="R84" s="1"/>
      <c r="S84" s="1"/>
      <c r="T84" s="1"/>
      <c r="U84" s="1"/>
      <c r="V84" s="1"/>
    </row>
    <row r="85" spans="1:22" customFormat="1" ht="17.399999999999999" customHeight="1" x14ac:dyDescent="0.3">
      <c r="A85" s="113" t="s">
        <v>51</v>
      </c>
      <c r="B85" s="18">
        <v>0</v>
      </c>
      <c r="C85" s="18">
        <v>0</v>
      </c>
      <c r="D85" s="18">
        <v>0</v>
      </c>
      <c r="E85" s="78">
        <v>0</v>
      </c>
      <c r="F85" s="78">
        <v>0</v>
      </c>
      <c r="G85" s="78">
        <v>0</v>
      </c>
      <c r="H85" s="156">
        <f>SUM(K85,N85)</f>
        <v>3</v>
      </c>
      <c r="I85" s="156">
        <f t="shared" si="30"/>
        <v>3</v>
      </c>
      <c r="J85" s="156">
        <f t="shared" si="31"/>
        <v>3</v>
      </c>
      <c r="K85" s="117">
        <v>3</v>
      </c>
      <c r="L85" s="117">
        <v>3</v>
      </c>
      <c r="M85" s="117">
        <v>3</v>
      </c>
      <c r="N85" s="153">
        <v>0</v>
      </c>
      <c r="O85" s="153">
        <v>0</v>
      </c>
      <c r="P85" s="153">
        <v>0</v>
      </c>
      <c r="Q85" s="1"/>
      <c r="R85" s="1"/>
      <c r="S85" s="1"/>
      <c r="T85" s="1"/>
      <c r="U85" s="1"/>
      <c r="V85" s="1"/>
    </row>
    <row r="86" spans="1:22" customFormat="1" ht="17.399999999999999" customHeight="1" thickBot="1" x14ac:dyDescent="0.35">
      <c r="A86" s="9" t="s">
        <v>82</v>
      </c>
      <c r="B86" s="18">
        <f>SUM(B83:B85)</f>
        <v>51</v>
      </c>
      <c r="C86" s="18">
        <f t="shared" ref="C86:P86" si="32">SUM(C83:C85)</f>
        <v>62</v>
      </c>
      <c r="D86" s="18">
        <f t="shared" si="32"/>
        <v>39</v>
      </c>
      <c r="E86" s="24">
        <f t="shared" si="32"/>
        <v>0</v>
      </c>
      <c r="F86" s="24">
        <f t="shared" si="32"/>
        <v>1</v>
      </c>
      <c r="G86" s="24">
        <f t="shared" si="32"/>
        <v>1</v>
      </c>
      <c r="H86" s="157">
        <f t="shared" si="32"/>
        <v>49</v>
      </c>
      <c r="I86" s="158">
        <f t="shared" si="32"/>
        <v>40</v>
      </c>
      <c r="J86" s="158">
        <f t="shared" si="32"/>
        <v>19</v>
      </c>
      <c r="K86" s="24">
        <f t="shared" si="32"/>
        <v>42</v>
      </c>
      <c r="L86" s="24">
        <f t="shared" si="32"/>
        <v>36</v>
      </c>
      <c r="M86" s="24">
        <f t="shared" si="32"/>
        <v>17</v>
      </c>
      <c r="N86" s="154">
        <f t="shared" si="32"/>
        <v>7</v>
      </c>
      <c r="O86" s="154">
        <f t="shared" si="32"/>
        <v>4</v>
      </c>
      <c r="P86" s="154">
        <f t="shared" si="32"/>
        <v>2</v>
      </c>
      <c r="Q86" s="1"/>
      <c r="R86" s="1"/>
      <c r="S86" s="1"/>
      <c r="T86" s="1"/>
      <c r="U86" s="1"/>
      <c r="V86" s="1"/>
    </row>
    <row r="87" spans="1:22" customFormat="1" x14ac:dyDescent="0.3">
      <c r="A87" s="115" t="s">
        <v>46</v>
      </c>
      <c r="B87" s="19"/>
      <c r="C87" s="19"/>
      <c r="D87" s="19"/>
      <c r="E87" s="19"/>
      <c r="F87" s="19"/>
      <c r="G87" s="19"/>
      <c r="H87" s="19"/>
      <c r="I87" s="19"/>
      <c r="J87" s="19"/>
      <c r="K87" s="19"/>
      <c r="L87" s="19"/>
      <c r="M87" s="19"/>
      <c r="N87" s="118"/>
      <c r="O87" s="118"/>
      <c r="P87" s="118"/>
      <c r="Q87" s="1"/>
      <c r="R87" s="1"/>
      <c r="S87" s="1"/>
      <c r="T87" s="1"/>
      <c r="U87" s="1"/>
      <c r="V87" s="1"/>
    </row>
    <row r="88" spans="1:22" customFormat="1" x14ac:dyDescent="0.3">
      <c r="A88" s="136" t="s">
        <v>47</v>
      </c>
      <c r="B88" s="18">
        <v>1012380</v>
      </c>
      <c r="C88" s="18">
        <v>1010832</v>
      </c>
      <c r="D88" s="18">
        <v>1007199</v>
      </c>
      <c r="E88" s="1">
        <v>11982</v>
      </c>
      <c r="F88" s="1">
        <v>12001</v>
      </c>
      <c r="G88" s="1">
        <v>12020</v>
      </c>
      <c r="H88" s="156">
        <f t="shared" ref="H88:J89" si="33">SUM(K88,N88)</f>
        <v>799040</v>
      </c>
      <c r="I88" s="156">
        <f t="shared" si="33"/>
        <v>797721</v>
      </c>
      <c r="J88" s="156">
        <f t="shared" si="33"/>
        <v>796527</v>
      </c>
      <c r="K88" s="116">
        <v>614187</v>
      </c>
      <c r="L88" s="116">
        <v>612994</v>
      </c>
      <c r="M88" s="116">
        <v>611821</v>
      </c>
      <c r="N88" s="152">
        <v>184853</v>
      </c>
      <c r="O88" s="152">
        <v>184727</v>
      </c>
      <c r="P88" s="152">
        <v>184706</v>
      </c>
      <c r="Q88" s="1"/>
      <c r="R88" s="1"/>
      <c r="S88" s="1"/>
      <c r="T88" s="1"/>
      <c r="U88" s="1"/>
      <c r="V88" s="1"/>
    </row>
    <row r="89" spans="1:22" customFormat="1" ht="17.399999999999999" customHeight="1" x14ac:dyDescent="0.3">
      <c r="A89" s="136" t="s">
        <v>48</v>
      </c>
      <c r="B89" s="18">
        <v>139477</v>
      </c>
      <c r="C89" s="18">
        <v>142379</v>
      </c>
      <c r="D89" s="18">
        <v>143345</v>
      </c>
      <c r="E89" s="1">
        <v>149</v>
      </c>
      <c r="F89" s="1">
        <v>152</v>
      </c>
      <c r="G89" s="1">
        <v>155</v>
      </c>
      <c r="H89" s="156">
        <f t="shared" si="33"/>
        <v>79431</v>
      </c>
      <c r="I89" s="156">
        <f t="shared" si="33"/>
        <v>79740</v>
      </c>
      <c r="J89" s="156">
        <f t="shared" si="33"/>
        <v>79942</v>
      </c>
      <c r="K89" s="116">
        <v>65036</v>
      </c>
      <c r="L89" s="116">
        <v>65280</v>
      </c>
      <c r="M89" s="116">
        <v>65471</v>
      </c>
      <c r="N89" s="152">
        <v>14395</v>
      </c>
      <c r="O89" s="152">
        <v>14460</v>
      </c>
      <c r="P89" s="152">
        <v>14471</v>
      </c>
      <c r="Q89" s="1"/>
      <c r="R89" s="1"/>
      <c r="S89" s="1"/>
      <c r="T89" s="1"/>
      <c r="U89" s="1"/>
      <c r="V89" s="1"/>
    </row>
    <row r="90" spans="1:22" customFormat="1" ht="17.399999999999999" customHeight="1" x14ac:dyDescent="0.3">
      <c r="A90" s="113" t="s">
        <v>63</v>
      </c>
      <c r="B90" s="106">
        <v>154930</v>
      </c>
      <c r="C90" s="106">
        <v>155157</v>
      </c>
      <c r="D90" s="106">
        <v>154988</v>
      </c>
      <c r="E90" s="1">
        <v>1597</v>
      </c>
      <c r="F90" s="1">
        <v>1597</v>
      </c>
      <c r="G90" s="1">
        <v>1595</v>
      </c>
      <c r="H90" s="156">
        <f>SUM(K90,N90)</f>
        <v>56002</v>
      </c>
      <c r="I90" s="156">
        <f t="shared" ref="I90:J92" si="34">SUM(L90,O90)</f>
        <v>55785</v>
      </c>
      <c r="J90" s="156">
        <f t="shared" si="34"/>
        <v>55572</v>
      </c>
      <c r="K90" s="116">
        <v>37330</v>
      </c>
      <c r="L90" s="116">
        <v>37140</v>
      </c>
      <c r="M90" s="116">
        <v>36962</v>
      </c>
      <c r="N90" s="152">
        <v>18672</v>
      </c>
      <c r="O90" s="152">
        <v>18645</v>
      </c>
      <c r="P90" s="152">
        <v>18610</v>
      </c>
      <c r="Q90" s="1"/>
      <c r="R90" s="1"/>
      <c r="S90" s="1"/>
      <c r="T90" s="1"/>
      <c r="U90" s="1"/>
      <c r="V90" s="1"/>
    </row>
    <row r="91" spans="1:22" customFormat="1" x14ac:dyDescent="0.3">
      <c r="A91" s="78"/>
      <c r="B91" s="18">
        <v>11512</v>
      </c>
      <c r="C91" s="18">
        <v>11501</v>
      </c>
      <c r="D91" s="18">
        <v>11495</v>
      </c>
      <c r="E91" s="78">
        <v>77</v>
      </c>
      <c r="F91" s="78">
        <v>77</v>
      </c>
      <c r="G91" s="78">
        <v>76</v>
      </c>
      <c r="H91" s="156">
        <f>SUM(K91,N91)</f>
        <v>13295</v>
      </c>
      <c r="I91" s="156">
        <f t="shared" si="34"/>
        <v>13275</v>
      </c>
      <c r="J91" s="156">
        <f t="shared" si="34"/>
        <v>13262</v>
      </c>
      <c r="K91" s="117">
        <v>12712</v>
      </c>
      <c r="L91" s="117">
        <v>12690</v>
      </c>
      <c r="M91" s="117">
        <v>12676</v>
      </c>
      <c r="N91" s="153">
        <v>583</v>
      </c>
      <c r="O91" s="153">
        <v>585</v>
      </c>
      <c r="P91" s="153">
        <v>586</v>
      </c>
      <c r="Q91" s="1"/>
      <c r="R91" s="1"/>
      <c r="S91" s="1"/>
      <c r="T91" s="1"/>
      <c r="U91" s="1"/>
      <c r="V91" s="1"/>
    </row>
    <row r="92" spans="1:22" customFormat="1" x14ac:dyDescent="0.3">
      <c r="A92" s="78"/>
      <c r="B92" s="18">
        <v>3036</v>
      </c>
      <c r="C92" s="18">
        <v>3031</v>
      </c>
      <c r="D92" s="18">
        <v>3017</v>
      </c>
      <c r="E92" s="78">
        <v>11</v>
      </c>
      <c r="F92" s="78">
        <v>11</v>
      </c>
      <c r="G92" s="78">
        <v>11</v>
      </c>
      <c r="H92" s="156">
        <f>SUM(K92,N92)</f>
        <v>9611</v>
      </c>
      <c r="I92" s="156">
        <f t="shared" si="34"/>
        <v>9606</v>
      </c>
      <c r="J92" s="156">
        <f t="shared" si="34"/>
        <v>9595</v>
      </c>
      <c r="K92" s="117">
        <v>9487</v>
      </c>
      <c r="L92" s="117">
        <v>9482</v>
      </c>
      <c r="M92" s="117">
        <v>9469</v>
      </c>
      <c r="N92" s="153">
        <v>124</v>
      </c>
      <c r="O92" s="153">
        <v>124</v>
      </c>
      <c r="P92" s="153">
        <v>126</v>
      </c>
      <c r="Q92" s="1"/>
      <c r="R92" s="1"/>
      <c r="S92" s="1"/>
      <c r="T92" s="1"/>
      <c r="U92" s="1"/>
      <c r="V92" s="1"/>
    </row>
    <row r="93" spans="1:22" customFormat="1" ht="15.6" customHeight="1" x14ac:dyDescent="0.3">
      <c r="A93" s="159" t="s">
        <v>82</v>
      </c>
      <c r="B93" s="160">
        <f>SUM(B90:B92)</f>
        <v>169478</v>
      </c>
      <c r="C93" s="160">
        <f t="shared" ref="C93:D93" si="35">SUM(C90:C92)</f>
        <v>169689</v>
      </c>
      <c r="D93" s="160">
        <f t="shared" si="35"/>
        <v>169500</v>
      </c>
      <c r="E93" s="161">
        <f>SUM(E90:E92)</f>
        <v>1685</v>
      </c>
      <c r="F93" s="161">
        <f t="shared" ref="F93" si="36">SUM(F90:F92)</f>
        <v>1685</v>
      </c>
      <c r="G93" s="161">
        <f t="shared" ref="G93" si="37">SUM(G90:G92)</f>
        <v>1682</v>
      </c>
      <c r="H93" s="162">
        <f>SUM(H90:H92)</f>
        <v>78908</v>
      </c>
      <c r="I93" s="163">
        <f t="shared" ref="I93" si="38">SUM(I90:I92)</f>
        <v>78666</v>
      </c>
      <c r="J93" s="163">
        <f t="shared" ref="J93" si="39">SUM(J90:J92)</f>
        <v>78429</v>
      </c>
      <c r="K93" s="161">
        <f t="shared" ref="K93" si="40">SUM(K90:K92)</f>
        <v>59529</v>
      </c>
      <c r="L93" s="161">
        <f t="shared" ref="L93" si="41">SUM(L90:L92)</f>
        <v>59312</v>
      </c>
      <c r="M93" s="161">
        <f t="shared" ref="M93" si="42">SUM(M90:M92)</f>
        <v>59107</v>
      </c>
      <c r="N93" s="164">
        <f t="shared" ref="N93" si="43">SUM(N90:N92)</f>
        <v>19379</v>
      </c>
      <c r="O93" s="164">
        <f t="shared" ref="O93" si="44">SUM(O90:O92)</f>
        <v>19354</v>
      </c>
      <c r="P93" s="164">
        <f t="shared" ref="P93" si="45">SUM(P90:P92)</f>
        <v>19322</v>
      </c>
      <c r="Q93" s="1"/>
      <c r="R93" s="1"/>
      <c r="S93" s="1"/>
      <c r="T93" s="1"/>
      <c r="U93" s="1"/>
      <c r="V93" s="1"/>
    </row>
  </sheetData>
  <mergeCells count="7">
    <mergeCell ref="Q5:S5"/>
    <mergeCell ref="T5:V5"/>
    <mergeCell ref="N5:P5"/>
    <mergeCell ref="K5:M5"/>
    <mergeCell ref="B5:D5"/>
    <mergeCell ref="E5:G5"/>
    <mergeCell ref="H5:J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MECO Q2 22</vt:lpstr>
      <vt:lpstr>NANT Q2 2022</vt:lpstr>
      <vt:lpstr>MAG Q2 2022</vt:lpstr>
      <vt:lpstr>Revenues (q.1)</vt:lpstr>
      <vt:lpstr>WOs-Recov</vt:lpstr>
      <vt:lpstr>Amp (Galvin) </vt:lpstr>
      <vt:lpstr>From DPU ARrearage 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Armani, Andrew</dc:creator>
  <cp:lastModifiedBy>Armani, Andrew</cp:lastModifiedBy>
  <dcterms:created xsi:type="dcterms:W3CDTF">2021-05-13T15:49:35Z</dcterms:created>
  <dcterms:modified xsi:type="dcterms:W3CDTF">2022-07-21T14:12:51Z</dcterms:modified>
</cp:coreProperties>
</file>