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3 - DPU 20-58-D (Quarterly COVID)\7 - Third Quarter 2022\"/>
    </mc:Choice>
  </mc:AlternateContent>
  <xr:revisionPtr revIDLastSave="0" documentId="13_ncr:1_{0079A1BF-C557-48C4-83FF-A94DB3E5A43C}" xr6:coauthVersionLast="47" xr6:coauthVersionMax="47" xr10:uidLastSave="{00000000-0000-0000-0000-000000000000}"/>
  <bookViews>
    <workbookView xWindow="3900" yWindow="795" windowWidth="25515" windowHeight="12060"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Titles" localSheetId="1">'Customer Specific Data'!$1:$6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4" i="3" l="1"/>
  <c r="W14" i="3"/>
  <c r="V14" i="3"/>
  <c r="X6" i="3"/>
  <c r="W6" i="3"/>
  <c r="V6" i="3"/>
  <c r="U40" i="3"/>
  <c r="U38" i="3"/>
  <c r="U14" i="3"/>
  <c r="X42" i="2"/>
  <c r="W42" i="2"/>
  <c r="V42" i="2"/>
  <c r="X29" i="2"/>
  <c r="W29" i="2"/>
  <c r="V29" i="2"/>
  <c r="V22" i="2"/>
  <c r="X22" i="2"/>
  <c r="W22" i="2"/>
  <c r="AD40" i="3"/>
  <c r="AC40" i="3"/>
  <c r="AB40" i="3"/>
  <c r="AA40" i="3"/>
  <c r="Z40" i="3"/>
  <c r="Y40" i="3"/>
  <c r="T40" i="3"/>
  <c r="S40" i="3"/>
  <c r="AD38" i="3"/>
  <c r="AC38" i="3"/>
  <c r="AB38" i="3"/>
  <c r="AA38" i="3"/>
  <c r="Z38" i="3"/>
  <c r="Y38" i="3"/>
  <c r="T38" i="3"/>
  <c r="S38" i="3"/>
  <c r="AD14" i="3"/>
  <c r="AC14" i="3"/>
  <c r="AB14" i="3"/>
  <c r="AA14" i="3"/>
  <c r="Z14" i="3"/>
  <c r="Y14" i="3"/>
  <c r="T14" i="3"/>
  <c r="S14" i="3"/>
  <c r="R40" i="3"/>
  <c r="Q40" i="3"/>
  <c r="P40" i="3"/>
  <c r="R38" i="3"/>
  <c r="Q38" i="3"/>
  <c r="P38" i="3"/>
  <c r="R14" i="3"/>
  <c r="Q14" i="3"/>
  <c r="P14" i="3"/>
  <c r="N14" i="3" l="1"/>
  <c r="M14" i="3"/>
  <c r="L14" i="3"/>
  <c r="N40" i="3" l="1"/>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5" i="3" l="1"/>
  <c r="A27"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<sst xmlns="http://schemas.openxmlformats.org/spreadsheetml/2006/main" count="467" uniqueCount="109">
  <si>
    <t>Financial Health Information</t>
  </si>
  <si>
    <t>Notes: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</si>
  <si>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</si>
  <si>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</si>
  <si>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</si>
  <si>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</si>
  <si>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</si>
  <si>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</si>
  <si>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</si>
  <si>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</si>
  <si>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</si>
  <si>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</si>
  <si>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</si>
  <si>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</si>
  <si>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</si>
  <si>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</si>
  <si>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</si>
  <si>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</si>
  <si>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</si>
  <si>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</si>
  <si>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</si>
  <si>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</si>
  <si>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</si>
  <si>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</si>
  <si>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</si>
  <si>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</si>
  <si>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</si>
  <si>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</si>
  <si>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</si>
  <si>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</si>
  <si>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</si>
  <si>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</si>
  <si>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</si>
  <si>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</si>
  <si>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</si>
  <si>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</si>
  <si>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</si>
  <si>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</si>
  <si>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</si>
  <si>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</si>
  <si>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</si>
  <si>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</si>
  <si>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</si>
  <si>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</si>
  <si>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</si>
  <si>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</si>
  <si>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</si>
  <si>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</si>
  <si>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</si>
  <si>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</si>
  <si>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</si>
  <si>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</si>
  <si>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</si>
  <si>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</si>
  <si>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</si>
  <si>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</si>
  <si>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</si>
  <si>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</si>
  <si>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</si>
  <si>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</si>
  <si>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</si>
  <si>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</si>
  <si>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</si>
  <si>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</si>
  <si>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</si>
  <si>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</si>
  <si>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</si>
  <si>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</si>
  <si>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</si>
  <si>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</si>
  <si>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</si>
  <si>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</si>
  <si>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</si>
  <si>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</si>
  <si>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</si>
  <si>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</si>
  <si>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</si>
  <si>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</si>
  <si>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</si>
  <si>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</si>
  <si>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</si>
  <si>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</si>
  <si>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</si>
  <si>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</si>
  <si>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</si>
  <si>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</si>
  <si>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</si>
  <si>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</si>
  <si>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</si>
  <si>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</si>
  <si>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</si>
  <si>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</si>
  <si>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</si>
  <si>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</si>
  <si>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</si>
  <si>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</si>
  <si>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</si>
  <si>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r>
      <t xml:space="preserve">Yes </t>
    </r>
    <r>
      <rPr>
        <vertAlign val="superscript"/>
        <sz val="11"/>
        <color theme="1"/>
        <rFont val="Calibri"/>
        <family val="2"/>
        <scheme val="minor"/>
      </rPr>
      <t>(7)</t>
    </r>
  </si>
  <si>
    <r>
      <t xml:space="preserve">Yes </t>
    </r>
    <r>
      <rPr>
        <vertAlign val="superscript"/>
        <sz val="11"/>
        <color theme="1"/>
        <rFont val="Calibri"/>
        <family val="2"/>
        <scheme val="minor"/>
      </rPr>
      <t>(8)</t>
    </r>
  </si>
  <si>
    <t xml:space="preserve">(7) On December 20, 2021, Liberty Utilities Co. entered into a delayed draw term facility for up to $1.1 billion.  No draws were made in December 2021.  An initial draw of approx. $610.4 million was made in January 2022 in connection with Liberty Utilities Co.'s acquisition of New York American Water. </t>
  </si>
  <si>
    <t xml:space="preserve">(8) On October 28, 2021, S&amp;P revised its outlook on Liberty Utilities Co. from "Stable" to "Negative" as a result of the public announcent made by its parent Algonquin Power &amp; Utilities to purchase Kentucky Power Co.  On March 24, 2022, S&amp;P affirmed the BBB rating of Liberty Utilities Co. </t>
  </si>
  <si>
    <r>
      <t xml:space="preserve">Yes </t>
    </r>
    <r>
      <rPr>
        <vertAlign val="superscript"/>
        <sz val="11"/>
        <rFont val="Calibri"/>
        <family val="2"/>
        <scheme val="minor"/>
      </rPr>
      <t>(7)</t>
    </r>
  </si>
  <si>
    <r>
      <t xml:space="preserve">Yes </t>
    </r>
    <r>
      <rPr>
        <vertAlign val="superscript"/>
        <sz val="11"/>
        <rFont val="Calibri"/>
        <family val="2"/>
        <scheme val="minor"/>
      </rPr>
      <t>(8)</t>
    </r>
  </si>
  <si>
    <r>
      <t xml:space="preserve">Yes </t>
    </r>
    <r>
      <rPr>
        <vertAlign val="superscript"/>
        <sz val="11"/>
        <rFont val="Calibri"/>
        <family val="2"/>
        <scheme val="minor"/>
      </rPr>
      <t>(9)</t>
    </r>
  </si>
  <si>
    <t xml:space="preserve">(9) On April 27, 2022, Liberty Utilities Co. upsized its existing $500 million revolving credit facility to $1.0 billion with a maturity of April 29, 2027 and also entered into a new $500.0 million revolving credit facility that matures on March 31, 2023.  </t>
  </si>
  <si>
    <r>
      <t xml:space="preserve">May-22 </t>
    </r>
    <r>
      <rPr>
        <b/>
        <vertAlign val="superscript"/>
        <sz val="11"/>
        <color theme="1"/>
        <rFont val="Calibri"/>
        <family val="2"/>
        <scheme val="minor"/>
      </rPr>
      <t>(10)</t>
    </r>
  </si>
  <si>
    <r>
      <t xml:space="preserve">Jun-22 </t>
    </r>
    <r>
      <rPr>
        <b/>
        <vertAlign val="superscript"/>
        <sz val="11"/>
        <color theme="1"/>
        <rFont val="Calibri"/>
        <family val="2"/>
        <scheme val="minor"/>
      </rPr>
      <t>(10)</t>
    </r>
  </si>
  <si>
    <r>
      <rPr>
        <vertAlign val="superscript"/>
        <sz val="11"/>
        <color theme="1"/>
        <rFont val="Calibri"/>
        <family val="2"/>
        <scheme val="minor"/>
      </rPr>
      <t>(10)</t>
    </r>
    <r>
      <rPr>
        <sz val="11"/>
        <color theme="1"/>
        <rFont val="Calibri"/>
        <family val="2"/>
        <scheme val="minor"/>
      </rPr>
      <t xml:space="preserve"> Due to an implementation of SAP, the Company stopped charging late payment fees in May and June but resumed in July.</t>
    </r>
  </si>
  <si>
    <t>September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</si>
</sst>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2"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106">
    <xf numFmtId="0" fontId="0" fillId="0" borderId="0" xfId="0"/>
    <xf numFmtId="0" fontId="1" fillId="0" borderId="0" xfId="0" applyFont="1"/>
    <xf numFmtId="0" fontId="0" fillId="0" borderId="0" xfId="0" applyFont="1"/>
    <xf numFmtId="0" fontId="0" fillId="0" borderId="1" xfId="0" applyFont="1" applyBorder="1"/>
    <xf numFmtId="0" fontId="0" fillId="0" borderId="0" xfId="0" applyFill="1"/>
    <xf numFmtId="0" fontId="0" fillId="0" borderId="0" xfId="0" applyFont="1" applyFill="1"/>
    <xf numFmtId="0" fontId="1" fillId="0" borderId="0" xfId="0" applyFont="1" applyFill="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center"/>
    </xf>
    <xf numFmtId="0" fontId="1" fillId="0" borderId="0" xfId="0" applyFont="1" applyAlignment="1">
      <alignment horizontal="right"/>
    </xf>
    <xf numFmtId="164"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164" fontId="0" fillId="0" borderId="0" xfId="0" applyNumberFormat="1"/>
    <xf numFmtId="0" fontId="0" fillId="0" borderId="0" xfId="0" applyFont="1" applyBorder="1" applyAlignment="1">
      <alignment horizontal="right"/>
    </xf>
    <xf numFmtId="164" fontId="0" fillId="0" borderId="1" xfId="1" applyNumberFormat="1" applyFont="1" applyBorder="1"/>
    <xf numFmtId="0" fontId="2" fillId="2" borderId="0" xfId="0" applyFont="1" applyFill="1" applyBorder="1" applyAlignment="1">
      <alignment vertical="center"/>
    </xf>
    <xf numFmtId="0" fontId="0" fillId="0" borderId="0" xfId="0" applyFont="1" applyBorder="1"/>
    <xf numFmtId="0" fontId="0" fillId="0" borderId="0" xfId="0" applyAlignment="1">
      <alignment vertical="center"/>
    </xf>
    <xf numFmtId="0" fontId="0" fillId="0" borderId="0" xfId="0" applyFill="1" applyAlignment="1">
      <alignment vertical="center"/>
    </xf>
    <xf numFmtId="164" fontId="0" fillId="0" borderId="0" xfId="1" applyNumberFormat="1" applyFont="1" applyBorder="1"/>
    <xf numFmtId="164" fontId="0" fillId="0" borderId="0" xfId="0" applyNumberFormat="1" applyBorder="1"/>
    <xf numFmtId="164" fontId="0" fillId="0" borderId="0" xfId="1" applyNumberFormat="1" applyFont="1" applyAlignment="1">
      <alignment vertical="center"/>
    </xf>
    <xf numFmtId="164" fontId="0" fillId="0" borderId="1" xfId="1" applyNumberFormat="1" applyFont="1" applyBorder="1" applyAlignment="1">
      <alignment vertical="center"/>
    </xf>
    <xf numFmtId="44" fontId="0" fillId="0" borderId="0" xfId="2" applyNumberFormat="1" applyFont="1"/>
    <xf numFmtId="164" fontId="0" fillId="0" borderId="0" xfId="1" applyNumberFormat="1" applyFont="1" applyFill="1" applyBorder="1"/>
    <xf numFmtId="17" fontId="1" fillId="0" borderId="2" xfId="0" applyNumberFormat="1" applyFont="1" applyFill="1" applyBorder="1" applyAlignment="1">
      <alignment horizontal="center" vertical="center"/>
    </xf>
    <xf numFmtId="164" fontId="0" fillId="0" borderId="0" xfId="1" applyNumberFormat="1" applyFont="1"/>
    <xf numFmtId="164" fontId="0" fillId="0" borderId="0" xfId="0" applyNumberForma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4" fontId="0" fillId="0" borderId="0" xfId="1" applyNumberFormat="1" applyFont="1" applyAlignment="1">
      <alignment horizontal="center"/>
    </xf>
    <xf numFmtId="164" fontId="0" fillId="0" borderId="0" xfId="1" applyNumberFormat="1" applyFont="1"/>
    <xf numFmtId="164" fontId="0" fillId="0" borderId="0" xfId="1" applyNumberFormat="1" applyFont="1" applyFill="1" applyAlignment="1">
      <alignment horizontal="right"/>
    </xf>
    <xf numFmtId="44" fontId="0" fillId="0" borderId="0" xfId="2" applyFont="1"/>
    <xf numFmtId="0" fontId="0" fillId="0" borderId="0" xfId="0" applyFill="1"/>
    <xf numFmtId="164"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4" fontId="0" fillId="0" borderId="0" xfId="1" applyNumberFormat="1" applyFont="1" applyFill="1" applyAlignment="1">
      <alignment horizontal="center"/>
    </xf>
    <xf numFmtId="0" fontId="0" fillId="2" borderId="0" xfId="0" applyFont="1" applyFill="1" applyBorder="1"/>
    <xf numFmtId="0" fontId="0" fillId="0" borderId="0" xfId="0" applyAlignment="1">
      <alignment horizontal="center"/>
    </xf>
    <xf numFmtId="0" fontId="0" fillId="0" borderId="0" xfId="0" applyAlignment="1">
      <alignment vertical="center"/>
    </xf>
    <xf numFmtId="0" fontId="4" fillId="0" borderId="0" xfId="0" applyFont="1" applyAlignment="1">
      <alignment horizontal="center"/>
    </xf>
    <xf numFmtId="0" fontId="0" fillId="0" borderId="0" xfId="0" applyFont="1" applyAlignment="1">
      <alignment horizontal="center"/>
    </xf>
    <xf numFmtId="0" fontId="4" fillId="0" borderId="0" xfId="0" applyFont="1" applyAlignment="1">
      <alignment horizontal="center"/>
    </xf>
    <xf numFmtId="0" fontId="0" fillId="0" borderId="0" xfId="0" applyFont="1" applyAlignment="1">
      <alignment horizontal="center"/>
    </xf>
    <xf numFmtId="0" fontId="0" fillId="0" borderId="0" xfId="0"/>
    <xf numFmtId="164" fontId="0" fillId="0" borderId="0" xfId="1" applyNumberFormat="1" applyFont="1"/>
    <xf numFmtId="0" fontId="0" fillId="0" borderId="0" xfId="0"/>
    <xf numFmtId="0" fontId="0" fillId="0" borderId="0" xfId="0" applyFill="1"/>
    <xf numFmtId="164" fontId="0" fillId="0" borderId="0" xfId="1" applyNumberFormat="1" applyFont="1"/>
    <xf numFmtId="0" fontId="0" fillId="0" borderId="0" xfId="0" applyAlignment="1">
      <alignment horizontal="center"/>
    </xf>
    <xf numFmtId="44" fontId="0" fillId="0" borderId="0" xfId="2" applyFont="1"/>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64" fontId="0" fillId="0" borderId="1" xfId="1" applyNumberFormat="1" applyFont="1" applyBorder="1"/>
    <xf numFmtId="0" fontId="0" fillId="0" borderId="0" xfId="0" applyAlignment="1">
      <alignment vertical="center"/>
    </xf>
    <xf numFmtId="164" fontId="0" fillId="0" borderId="0" xfId="1" applyNumberFormat="1" applyFont="1" applyAlignment="1">
      <alignment horizontal="center"/>
    </xf>
    <xf numFmtId="164" fontId="0" fillId="0" borderId="0" xfId="1" applyNumberFormat="1" applyFont="1" applyFill="1"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4" fillId="0" borderId="0" xfId="0" applyFont="1" applyAlignment="1">
      <alignment wrapText="1"/>
    </xf>
    <xf numFmtId="0" fontId="4" fillId="0" borderId="0" xfId="0" applyFont="1" applyAlignment="1">
      <alignment horizontal="left" wrapText="1"/>
    </xf>
    <xf numFmtId="0" fontId="0"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1" fillId="0" borderId="1" xfId="0" applyFont="1" applyFill="1" applyBorder="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2" borderId="0" xfId="0" applyFont="1" applyFill="1" applyBorder="1" applyAlignment="1">
      <alignment horizontal="left" vertical="center"/>
    </xf>
    <xf numFmtId="0" fontId="1" fillId="0" borderId="0" xfId="0" applyFont="1" applyAlignment="1">
      <alignment horizontal="center"/>
    </xf>
    <xf numFmtId="0" fontId="1" fillId="0" borderId="1" xfId="0" applyFont="1" applyBorder="1" applyAlignment="1">
      <alignment horizontal="center"/>
    </xf>
    <xf numFmtId="0" fontId="0" fillId="0" borderId="0" xfId="0" applyFill="1" applyAlignment="1">
      <alignment horizontal="center" vertical="center"/>
    </xf>
    <xf numFmtId="0" fontId="0" fillId="0" borderId="0" xfId="0" applyAlignment="1">
      <alignment horizontal="center" vertical="center"/>
    </xf>
    <xf numFmtId="164" fontId="0" fillId="0" borderId="0" xfId="1" applyNumberFormat="1" applyFont="1" applyFill="1" applyAlignment="1">
      <alignment horizontal="center" vertical="center"/>
    </xf>
    <xf numFmtId="164" fontId="0" fillId="0" borderId="0" xfId="1" applyNumberFormat="1" applyFont="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wrapText="1"/>
    </xf>
    <xf numFmtId="0" fontId="0" fillId="0" borderId="0" xfId="0" applyAlignment="1">
      <alignment vertical="center"/>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H118"/>
  <sheetViews>
    <sheetView tabSelected="1" zoomScaleNormal="100" zoomScaleSheetLayoutView="85" workbookViewId="0">
      <selection activeCell="AH46" sqref="AH46"/>
    </sheetView>
  </sheetViews>
  <sheetFormatPr defaultRowHeight="15" x14ac:dyDescent="0.25"/>
  <cols>
    <col min="2" max="2" width="40.85546875" customWidth="1"/>
    <col min="3" max="14" width="12.5703125" customWidth="1"/>
    <col min="15" max="15" width="1.5703125" customWidth="1"/>
    <col min="16" max="20" width="12.5703125" customWidth="1"/>
    <col min="21" max="23" width="12.5703125" style="69" customWidth="1"/>
    <col min="24" max="24" width="12.5703125" customWidth="1"/>
    <col min="25" max="30" width="12.5703125" hidden="1" customWidth="1"/>
    <col min="31" max="31" width="1.5703125" customWidth="1"/>
  </cols>
  <sheetData>
    <row r="1" spans="1:34" s="2" customFormat="1" x14ac:dyDescent="0.25">
      <c r="A1" s="93" t="s">
        <v>33</v>
      </c>
      <c r="B1" s="93"/>
      <c r="C1" s="93"/>
      <c r="D1" s="93"/>
      <c r="E1" s="93"/>
      <c r="F1" s="93"/>
      <c r="G1" s="93"/>
      <c r="H1" s="93"/>
      <c r="I1" s="93"/>
      <c r="J1" s="93"/>
      <c r="K1" s="93"/>
      <c r="L1" s="93"/>
      <c r="M1" s="93"/>
      <c r="N1" s="93"/>
      <c r="O1" s="34"/>
      <c r="P1" s="34"/>
      <c r="Q1" s="34"/>
      <c r="R1" s="34"/>
      <c r="S1" s="34"/>
      <c r="T1" s="34"/>
      <c r="U1" s="34"/>
      <c r="V1" s="34"/>
      <c r="W1" s="34"/>
      <c r="X1" s="34"/>
      <c r="Y1" s="34"/>
      <c r="Z1" s="34"/>
      <c r="AA1" s="34"/>
      <c r="AB1" s="34"/>
      <c r="AC1" s="34"/>
      <c r="AD1" s="34"/>
      <c r="AE1" s="34"/>
      <c r="AF1" s="60"/>
      <c r="AG1" s="60"/>
      <c r="AH1" s="60"/>
    </row>
    <row r="2" spans="1:34" s="2" customFormat="1" ht="27.6" customHeight="1" x14ac:dyDescent="0.25">
      <c r="B2" s="7" t="s">
        <v>23</v>
      </c>
      <c r="C2" s="91" t="s">
        <v>24</v>
      </c>
      <c r="D2" s="91"/>
      <c r="E2" s="91"/>
      <c r="F2" s="91"/>
      <c r="G2" s="91"/>
      <c r="H2" s="91"/>
      <c r="I2" s="91"/>
      <c r="J2" s="91"/>
      <c r="K2" s="91"/>
      <c r="L2" s="91"/>
      <c r="M2" s="91"/>
      <c r="N2" s="91"/>
      <c r="O2" s="9"/>
      <c r="P2" s="10"/>
    </row>
    <row r="3" spans="1:34" s="2" customFormat="1" ht="27.6" customHeight="1" x14ac:dyDescent="0.25">
      <c r="B3" s="7" t="s">
        <v>25</v>
      </c>
      <c r="C3" s="91" t="s">
        <v>26</v>
      </c>
      <c r="D3" s="91"/>
      <c r="E3" s="91"/>
      <c r="F3" s="91"/>
      <c r="G3" s="91"/>
      <c r="H3" s="91"/>
      <c r="I3" s="91"/>
      <c r="J3" s="91"/>
      <c r="K3" s="91"/>
      <c r="L3" s="91"/>
      <c r="M3" s="91"/>
      <c r="N3" s="91"/>
      <c r="O3" s="11"/>
      <c r="P3" s="12"/>
    </row>
    <row r="4" spans="1:34" s="2" customFormat="1" ht="27.6" customHeight="1" x14ac:dyDescent="0.25">
      <c r="B4" s="7" t="s">
        <v>27</v>
      </c>
      <c r="C4" s="92" t="s">
        <v>108</v>
      </c>
      <c r="D4" s="92"/>
      <c r="E4" s="92"/>
      <c r="F4" s="92"/>
      <c r="G4" s="92"/>
      <c r="H4" s="92"/>
      <c r="I4" s="92"/>
      <c r="J4" s="92"/>
      <c r="K4" s="92"/>
      <c r="L4" s="92"/>
      <c r="M4" s="92"/>
      <c r="N4" s="92"/>
      <c r="O4" s="11"/>
      <c r="P4" s="13"/>
    </row>
    <row r="7" spans="1:34" x14ac:dyDescent="0.25">
      <c r="A7" s="22" t="s">
        <v>59</v>
      </c>
      <c r="B7" s="7" t="s">
        <v>60</v>
      </c>
      <c r="C7" t="s">
        <v>66</v>
      </c>
    </row>
    <row r="8" spans="1:34" x14ac:dyDescent="0.25">
      <c r="B8" s="2"/>
    </row>
    <row r="9" spans="1:34" x14ac:dyDescent="0.25">
      <c r="A9" s="22" t="s">
        <v>61</v>
      </c>
      <c r="B9" s="1" t="s">
        <v>62</v>
      </c>
    </row>
    <row r="10" spans="1:34" x14ac:dyDescent="0.25">
      <c r="A10" s="19" t="s">
        <v>38</v>
      </c>
      <c r="B10" s="1" t="s">
        <v>63</v>
      </c>
      <c r="C10" t="s">
        <v>67</v>
      </c>
    </row>
    <row r="11" spans="1:34" x14ac:dyDescent="0.25">
      <c r="A11" s="22"/>
      <c r="B11" s="1"/>
    </row>
    <row r="12" spans="1:34" x14ac:dyDescent="0.25">
      <c r="B12" s="4"/>
      <c r="C12" s="94" t="s">
        <v>41</v>
      </c>
      <c r="D12" s="94"/>
      <c r="E12" s="94"/>
      <c r="F12" s="94"/>
      <c r="G12" s="94"/>
      <c r="H12" s="94"/>
      <c r="I12" s="94"/>
      <c r="J12" s="94"/>
      <c r="K12" s="94"/>
      <c r="L12" s="94"/>
      <c r="M12" s="94"/>
      <c r="N12" s="94"/>
      <c r="P12" s="94" t="s">
        <v>41</v>
      </c>
      <c r="Q12" s="94"/>
      <c r="R12" s="94"/>
      <c r="S12" s="94"/>
      <c r="T12" s="94"/>
      <c r="U12" s="94"/>
      <c r="V12" s="94"/>
      <c r="W12" s="94"/>
      <c r="X12" s="94"/>
      <c r="Y12" s="94"/>
      <c r="Z12" s="94"/>
      <c r="AA12" s="94"/>
      <c r="AB12" s="94"/>
      <c r="AC12" s="94"/>
      <c r="AD12" s="94"/>
    </row>
    <row r="13" spans="1:34" x14ac:dyDescent="0.25">
      <c r="B13" s="4"/>
      <c r="C13" s="95" t="s">
        <v>42</v>
      </c>
      <c r="D13" s="95"/>
      <c r="E13" s="95"/>
      <c r="F13" s="95"/>
      <c r="G13" s="95"/>
      <c r="H13" s="95"/>
      <c r="I13" s="95"/>
      <c r="J13" s="95"/>
      <c r="K13" s="95"/>
      <c r="L13" s="95"/>
      <c r="M13" s="95"/>
      <c r="N13" s="95"/>
      <c r="P13" s="95" t="s">
        <v>42</v>
      </c>
      <c r="Q13" s="95"/>
      <c r="R13" s="95"/>
      <c r="S13" s="95"/>
      <c r="T13" s="95"/>
      <c r="U13" s="95"/>
      <c r="V13" s="95"/>
      <c r="W13" s="95"/>
      <c r="X13" s="95"/>
      <c r="Y13" s="95"/>
      <c r="Z13" s="95"/>
      <c r="AA13" s="95"/>
      <c r="AB13" s="95"/>
      <c r="AC13" s="95"/>
      <c r="AD13" s="95"/>
    </row>
    <row r="14" spans="1:34" x14ac:dyDescent="0.25">
      <c r="A14" s="18" t="s">
        <v>37</v>
      </c>
      <c r="B14" s="1" t="s">
        <v>45</v>
      </c>
      <c r="C14" s="30">
        <v>44197</v>
      </c>
      <c r="D14" s="30">
        <v>44228</v>
      </c>
      <c r="E14" s="30">
        <v>44256</v>
      </c>
      <c r="F14" s="30">
        <v>44287</v>
      </c>
      <c r="G14" s="30">
        <v>44317</v>
      </c>
      <c r="H14" s="30">
        <v>44348</v>
      </c>
      <c r="I14" s="30">
        <v>44378</v>
      </c>
      <c r="J14" s="30">
        <v>44409</v>
      </c>
      <c r="K14" s="30">
        <v>44440</v>
      </c>
      <c r="L14" s="44">
        <v>44470</v>
      </c>
      <c r="M14" s="44">
        <v>44501</v>
      </c>
      <c r="N14" s="44">
        <v>44531</v>
      </c>
      <c r="P14" s="30">
        <v>44562</v>
      </c>
      <c r="Q14" s="30">
        <v>44593</v>
      </c>
      <c r="R14" s="30">
        <v>44621</v>
      </c>
      <c r="S14" s="30">
        <v>44652</v>
      </c>
      <c r="T14" s="30">
        <v>44682</v>
      </c>
      <c r="U14" s="30">
        <v>44713</v>
      </c>
      <c r="V14" s="30">
        <v>44743</v>
      </c>
      <c r="W14" s="30">
        <v>44774</v>
      </c>
      <c r="X14" s="30">
        <v>44805</v>
      </c>
      <c r="Y14" s="30">
        <v>44743</v>
      </c>
      <c r="Z14" s="30">
        <v>44774</v>
      </c>
      <c r="AA14" s="30">
        <v>44805</v>
      </c>
      <c r="AB14" s="30">
        <v>44835</v>
      </c>
      <c r="AC14" s="30">
        <v>44866</v>
      </c>
      <c r="AD14" s="30">
        <v>44896</v>
      </c>
    </row>
    <row r="15" spans="1:34" x14ac:dyDescent="0.25">
      <c r="A15">
        <v>1</v>
      </c>
      <c r="B15" t="s">
        <v>34</v>
      </c>
      <c r="C15" s="23">
        <v>8982999.1700000018</v>
      </c>
      <c r="D15" s="23">
        <v>9867868.5300000012</v>
      </c>
      <c r="E15" s="23">
        <v>7594127.1699999981</v>
      </c>
      <c r="F15" s="23">
        <v>4653848.1100000013</v>
      </c>
      <c r="G15" s="23">
        <v>4871700.2200001441</v>
      </c>
      <c r="H15" s="23">
        <v>1022053.7400001865</v>
      </c>
      <c r="I15" s="27">
        <v>1754268.6300000451</v>
      </c>
      <c r="J15" s="27">
        <v>2369661.2600000193</v>
      </c>
      <c r="K15" s="27">
        <v>1596081.6599999866</v>
      </c>
      <c r="L15" s="45">
        <v>2755355.7999999924</v>
      </c>
      <c r="M15" s="45">
        <v>5175689.189999979</v>
      </c>
      <c r="N15" s="45">
        <v>8940499.5999999773</v>
      </c>
      <c r="P15" s="55">
        <v>15084057.849999992</v>
      </c>
      <c r="Q15" s="55">
        <v>12669092.809999984</v>
      </c>
      <c r="R15" s="55">
        <v>8979486.1499999631</v>
      </c>
      <c r="S15" s="68">
        <v>7169252.6199999582</v>
      </c>
      <c r="T15" s="68">
        <v>4420186.2799999919</v>
      </c>
      <c r="U15" s="71">
        <v>3069174.0999999982</v>
      </c>
      <c r="V15" s="71">
        <v>2454011.7399999304</v>
      </c>
      <c r="W15" s="71">
        <v>2586702.4799999902</v>
      </c>
      <c r="X15" s="68">
        <v>4082541.0499999579</v>
      </c>
      <c r="Y15" s="27"/>
      <c r="Z15" s="27"/>
      <c r="AA15" s="27"/>
      <c r="AB15" s="55"/>
      <c r="AC15" s="55"/>
      <c r="AD15" s="55"/>
    </row>
    <row r="16" spans="1:34" x14ac:dyDescent="0.25">
      <c r="A16">
        <f>A15+1</f>
        <v>2</v>
      </c>
      <c r="B16" t="s">
        <v>35</v>
      </c>
      <c r="C16" s="23">
        <v>16634769.690000001</v>
      </c>
      <c r="D16" s="23">
        <v>19684021.790000003</v>
      </c>
      <c r="E16" s="23">
        <v>16990276.199999999</v>
      </c>
      <c r="F16" s="23">
        <v>15542149.15</v>
      </c>
      <c r="G16" s="23">
        <v>16741808.510000013</v>
      </c>
      <c r="H16" s="23">
        <v>13885133.960000336</v>
      </c>
      <c r="I16" s="27">
        <v>12694029.09000033</v>
      </c>
      <c r="J16" s="27">
        <v>11464367.650000205</v>
      </c>
      <c r="K16" s="27">
        <v>11260539.400000203</v>
      </c>
      <c r="L16" s="45">
        <v>11329300.470000356</v>
      </c>
      <c r="M16" s="45">
        <v>12497376.530000519</v>
      </c>
      <c r="N16" s="45">
        <v>17556990.270000584</v>
      </c>
      <c r="P16" s="55">
        <v>23221254.199999999</v>
      </c>
      <c r="Q16" s="55">
        <v>28568241.149999999</v>
      </c>
      <c r="R16" s="55">
        <v>26204503.599999998</v>
      </c>
      <c r="S16" s="68">
        <v>27629866.189999998</v>
      </c>
      <c r="T16" s="68">
        <v>23985633.539999999</v>
      </c>
      <c r="U16" s="71">
        <v>21106179.530000001</v>
      </c>
      <c r="V16" s="71">
        <v>19974478.190000001</v>
      </c>
      <c r="W16" s="71">
        <v>18639539.540000003</v>
      </c>
      <c r="X16" s="68">
        <v>18424801.930000003</v>
      </c>
      <c r="Y16" s="27"/>
      <c r="Z16" s="27"/>
      <c r="AA16" s="27"/>
      <c r="AB16" s="55"/>
      <c r="AC16" s="55"/>
      <c r="AD16" s="55"/>
    </row>
    <row r="17" spans="1:31" x14ac:dyDescent="0.25">
      <c r="A17">
        <f>A16+1</f>
        <v>3</v>
      </c>
      <c r="B17" t="s">
        <v>68</v>
      </c>
      <c r="C17" s="23">
        <v>1250.44</v>
      </c>
      <c r="D17" s="23">
        <v>161764.88999999998</v>
      </c>
      <c r="E17" s="23">
        <v>52765.95</v>
      </c>
      <c r="F17" s="23">
        <v>75093.100000000006</v>
      </c>
      <c r="G17" s="23">
        <v>0</v>
      </c>
      <c r="H17" s="23">
        <v>0</v>
      </c>
      <c r="I17" s="23">
        <v>0</v>
      </c>
      <c r="J17" s="23">
        <v>0</v>
      </c>
      <c r="K17" s="23">
        <v>0</v>
      </c>
      <c r="L17" s="45">
        <v>0</v>
      </c>
      <c r="M17" s="45">
        <v>0</v>
      </c>
      <c r="N17" s="45">
        <v>0</v>
      </c>
      <c r="P17" s="55">
        <v>0</v>
      </c>
      <c r="Q17" s="55">
        <v>0</v>
      </c>
      <c r="R17" s="55">
        <v>0</v>
      </c>
      <c r="S17" s="68">
        <v>0</v>
      </c>
      <c r="T17" s="68">
        <v>0</v>
      </c>
      <c r="U17" s="71">
        <v>0</v>
      </c>
      <c r="V17" s="71">
        <v>0</v>
      </c>
      <c r="W17" s="71">
        <v>0</v>
      </c>
      <c r="X17" s="71">
        <v>0</v>
      </c>
      <c r="Y17" s="55"/>
      <c r="Z17" s="55"/>
      <c r="AA17" s="55"/>
      <c r="AB17" s="55"/>
      <c r="AC17" s="55"/>
      <c r="AD17" s="55"/>
    </row>
    <row r="18" spans="1:31" x14ac:dyDescent="0.25">
      <c r="A18">
        <f>A17+1</f>
        <v>4</v>
      </c>
      <c r="B18" t="s">
        <v>69</v>
      </c>
      <c r="C18" s="23">
        <v>-29438.47</v>
      </c>
      <c r="D18" s="23">
        <v>-40893.659999999996</v>
      </c>
      <c r="E18" s="23">
        <v>-40735.79</v>
      </c>
      <c r="F18" s="23">
        <v>-50333.440000000002</v>
      </c>
      <c r="G18" s="23">
        <v>0</v>
      </c>
      <c r="H18" s="23">
        <v>0</v>
      </c>
      <c r="I18" s="23">
        <v>0</v>
      </c>
      <c r="J18" s="23">
        <v>0</v>
      </c>
      <c r="K18" s="23">
        <v>0</v>
      </c>
      <c r="L18" s="46">
        <v>0</v>
      </c>
      <c r="M18" s="46">
        <v>0</v>
      </c>
      <c r="N18" s="46">
        <v>0</v>
      </c>
      <c r="P18" s="46">
        <v>0</v>
      </c>
      <c r="Q18" s="46">
        <v>0</v>
      </c>
      <c r="R18" s="46">
        <v>0</v>
      </c>
      <c r="S18" s="68">
        <v>0</v>
      </c>
      <c r="T18" s="68">
        <v>0</v>
      </c>
      <c r="U18" s="71">
        <v>0</v>
      </c>
      <c r="V18" s="71">
        <v>0</v>
      </c>
      <c r="W18" s="71">
        <v>0</v>
      </c>
      <c r="X18" s="71">
        <v>0</v>
      </c>
      <c r="Y18" s="55"/>
      <c r="Z18" s="55"/>
      <c r="AA18" s="55"/>
      <c r="AB18" s="46"/>
      <c r="AC18" s="46"/>
      <c r="AD18" s="46"/>
    </row>
    <row r="20" spans="1:31" x14ac:dyDescent="0.25">
      <c r="B20" s="4"/>
      <c r="C20" s="94" t="s">
        <v>43</v>
      </c>
      <c r="D20" s="94"/>
      <c r="E20" s="94"/>
      <c r="F20" s="94"/>
      <c r="G20" s="94"/>
      <c r="H20" s="94"/>
      <c r="I20" s="94"/>
      <c r="J20" s="94"/>
      <c r="K20" s="94"/>
      <c r="L20" s="94"/>
      <c r="M20" s="94"/>
      <c r="N20" s="94"/>
      <c r="P20" s="94" t="s">
        <v>43</v>
      </c>
      <c r="Q20" s="94"/>
      <c r="R20" s="94"/>
      <c r="S20" s="94"/>
      <c r="T20" s="94"/>
      <c r="U20" s="94"/>
      <c r="V20" s="94"/>
      <c r="W20" s="94"/>
      <c r="X20" s="94"/>
      <c r="Y20" s="94"/>
      <c r="Z20" s="94"/>
      <c r="AA20" s="94"/>
      <c r="AB20" s="94"/>
      <c r="AC20" s="94"/>
      <c r="AD20" s="94"/>
    </row>
    <row r="21" spans="1:31" x14ac:dyDescent="0.25">
      <c r="B21" s="4"/>
      <c r="C21" s="95" t="s">
        <v>42</v>
      </c>
      <c r="D21" s="95"/>
      <c r="E21" s="95"/>
      <c r="F21" s="95"/>
      <c r="G21" s="95"/>
      <c r="H21" s="95"/>
      <c r="I21" s="95"/>
      <c r="J21" s="95"/>
      <c r="K21" s="95"/>
      <c r="L21" s="95"/>
      <c r="M21" s="95"/>
      <c r="N21" s="95"/>
      <c r="P21" s="95" t="s">
        <v>42</v>
      </c>
      <c r="Q21" s="95"/>
      <c r="R21" s="95"/>
      <c r="S21" s="95"/>
      <c r="T21" s="95"/>
      <c r="U21" s="95"/>
      <c r="V21" s="95"/>
      <c r="W21" s="95"/>
      <c r="X21" s="95"/>
      <c r="Y21" s="95"/>
      <c r="Z21" s="95"/>
      <c r="AA21" s="95"/>
      <c r="AB21" s="95"/>
      <c r="AC21" s="95"/>
      <c r="AD21" s="95"/>
    </row>
    <row r="22" spans="1:31" x14ac:dyDescent="0.25">
      <c r="A22" s="18" t="s">
        <v>37</v>
      </c>
      <c r="B22" s="1" t="s">
        <v>45</v>
      </c>
      <c r="C22" s="30">
        <v>44197</v>
      </c>
      <c r="D22" s="30">
        <v>44228</v>
      </c>
      <c r="E22" s="30">
        <v>44256</v>
      </c>
      <c r="F22" s="30">
        <v>44287</v>
      </c>
      <c r="G22" s="30">
        <v>44317</v>
      </c>
      <c r="H22" s="30">
        <v>44348</v>
      </c>
      <c r="I22" s="30">
        <v>44378</v>
      </c>
      <c r="J22" s="30">
        <v>44409</v>
      </c>
      <c r="K22" s="30">
        <v>44440</v>
      </c>
      <c r="L22" s="30">
        <v>44470</v>
      </c>
      <c r="M22" s="30">
        <v>44501</v>
      </c>
      <c r="N22" s="30">
        <v>44531</v>
      </c>
      <c r="P22" s="30">
        <v>44562</v>
      </c>
      <c r="Q22" s="30">
        <v>44593</v>
      </c>
      <c r="R22" s="30">
        <v>44621</v>
      </c>
      <c r="S22" s="30">
        <v>44652</v>
      </c>
      <c r="T22" s="30">
        <v>44682</v>
      </c>
      <c r="U22" s="30">
        <v>44713</v>
      </c>
      <c r="V22" s="30">
        <f>V14</f>
        <v>44743</v>
      </c>
      <c r="W22" s="30">
        <f>W14</f>
        <v>44774</v>
      </c>
      <c r="X22" s="30">
        <f>X14</f>
        <v>44805</v>
      </c>
      <c r="Y22" s="30">
        <v>44743</v>
      </c>
      <c r="Z22" s="30">
        <v>44774</v>
      </c>
      <c r="AA22" s="30">
        <v>44805</v>
      </c>
      <c r="AB22" s="30">
        <v>44835</v>
      </c>
      <c r="AC22" s="30">
        <v>44866</v>
      </c>
      <c r="AD22" s="30">
        <v>44896</v>
      </c>
    </row>
    <row r="23" spans="1:31" x14ac:dyDescent="0.25">
      <c r="A23">
        <v>1</v>
      </c>
      <c r="B23" t="s">
        <v>34</v>
      </c>
      <c r="C23" s="23">
        <v>381901.49</v>
      </c>
      <c r="D23" s="23">
        <v>301570.25999999995</v>
      </c>
      <c r="E23" s="23">
        <v>264720.09999999998</v>
      </c>
      <c r="F23" s="23">
        <v>116922.05000000002</v>
      </c>
      <c r="G23" s="23">
        <v>82985.64</v>
      </c>
      <c r="H23" s="23">
        <v>65572.650000000009</v>
      </c>
      <c r="I23" s="43">
        <v>64663.3</v>
      </c>
      <c r="J23" s="43">
        <v>60661.029999999992</v>
      </c>
      <c r="K23" s="43">
        <v>65072.109999999986</v>
      </c>
      <c r="L23" s="38">
        <v>101414.31000000001</v>
      </c>
      <c r="M23" s="38">
        <v>287298.52</v>
      </c>
      <c r="N23" s="38">
        <v>396164.75</v>
      </c>
      <c r="P23" s="55">
        <v>707421.31</v>
      </c>
      <c r="Q23" s="55">
        <v>575021.26</v>
      </c>
      <c r="R23" s="55">
        <v>485537.47</v>
      </c>
      <c r="S23" s="71">
        <v>259415.51000000004</v>
      </c>
      <c r="T23" s="71">
        <v>113605.5</v>
      </c>
      <c r="U23" s="71">
        <v>-28529.570000000007</v>
      </c>
      <c r="V23" s="71">
        <v>65632.570000000007</v>
      </c>
      <c r="W23" s="71">
        <v>69245.23000000001</v>
      </c>
      <c r="X23" s="71">
        <v>90394.37</v>
      </c>
    </row>
    <row r="24" spans="1:31" x14ac:dyDescent="0.25">
      <c r="A24">
        <f>A23+1</f>
        <v>2</v>
      </c>
      <c r="B24" t="s">
        <v>35</v>
      </c>
      <c r="C24" s="23">
        <v>465150.92</v>
      </c>
      <c r="D24" s="23">
        <v>616973.64</v>
      </c>
      <c r="E24" s="23">
        <v>503152.05</v>
      </c>
      <c r="F24" s="23">
        <v>384179.11</v>
      </c>
      <c r="G24" s="23">
        <v>236571.20000000004</v>
      </c>
      <c r="H24" s="23">
        <v>137621.59000000005</v>
      </c>
      <c r="I24" s="43">
        <v>105302.32000000007</v>
      </c>
      <c r="J24" s="43">
        <v>66094.460000000079</v>
      </c>
      <c r="K24" s="43">
        <v>41571.920000000071</v>
      </c>
      <c r="L24" s="38">
        <v>60412.20000000007</v>
      </c>
      <c r="M24" s="38">
        <v>305480.64000000007</v>
      </c>
      <c r="N24" s="38">
        <v>454699.67000000004</v>
      </c>
      <c r="P24" s="55">
        <v>783721.85</v>
      </c>
      <c r="Q24" s="55">
        <v>932341.38</v>
      </c>
      <c r="R24" s="55">
        <v>714222.38</v>
      </c>
      <c r="S24" s="71">
        <v>552168.99</v>
      </c>
      <c r="T24" s="71">
        <v>288020.31</v>
      </c>
      <c r="U24" s="71">
        <v>184944.74</v>
      </c>
      <c r="V24" s="71">
        <v>124822.93999999999</v>
      </c>
      <c r="W24" s="71">
        <v>67549.989999999991</v>
      </c>
      <c r="X24" s="71">
        <v>52199.919999999991</v>
      </c>
    </row>
    <row r="25" spans="1:31" x14ac:dyDescent="0.25">
      <c r="A25">
        <f>A24+1</f>
        <v>3</v>
      </c>
      <c r="B25" t="s">
        <v>68</v>
      </c>
      <c r="C25" s="23">
        <v>0</v>
      </c>
      <c r="D25" s="23">
        <v>0</v>
      </c>
      <c r="E25" s="23">
        <v>0</v>
      </c>
      <c r="F25" s="23">
        <v>7256.13</v>
      </c>
      <c r="G25" s="23">
        <v>0</v>
      </c>
      <c r="H25" s="23">
        <v>0</v>
      </c>
      <c r="I25" s="23">
        <v>0</v>
      </c>
      <c r="J25" s="23">
        <v>0</v>
      </c>
      <c r="K25" s="23">
        <v>0</v>
      </c>
      <c r="L25" s="38">
        <v>0</v>
      </c>
      <c r="M25" s="38">
        <v>0</v>
      </c>
      <c r="N25" s="38">
        <v>12521.18</v>
      </c>
      <c r="P25" s="55">
        <v>700.69</v>
      </c>
      <c r="Q25" s="55">
        <v>389.92999999999984</v>
      </c>
      <c r="R25" s="55">
        <v>624.84</v>
      </c>
      <c r="S25" s="71">
        <v>963.74</v>
      </c>
      <c r="T25" s="71">
        <v>735.1</v>
      </c>
      <c r="U25" s="71">
        <v>599.84</v>
      </c>
      <c r="V25" s="71">
        <v>298.12</v>
      </c>
      <c r="W25" s="71">
        <v>5573.8</v>
      </c>
      <c r="X25" s="71">
        <v>50.79</v>
      </c>
    </row>
    <row r="26" spans="1:31" x14ac:dyDescent="0.25">
      <c r="A26">
        <f>A25+1</f>
        <v>4</v>
      </c>
      <c r="B26" t="s">
        <v>69</v>
      </c>
      <c r="C26" s="31">
        <v>0</v>
      </c>
      <c r="D26" s="31">
        <v>0</v>
      </c>
      <c r="E26" s="31">
        <v>0</v>
      </c>
      <c r="F26" s="31">
        <v>0</v>
      </c>
      <c r="G26" s="31">
        <v>0</v>
      </c>
      <c r="H26" s="31">
        <v>0</v>
      </c>
      <c r="I26" s="23">
        <v>0</v>
      </c>
      <c r="J26" s="23">
        <v>0</v>
      </c>
      <c r="K26" s="23">
        <v>0</v>
      </c>
      <c r="L26" s="39">
        <v>0</v>
      </c>
      <c r="M26" s="39">
        <v>0</v>
      </c>
      <c r="N26" s="39">
        <v>0</v>
      </c>
      <c r="P26" s="38">
        <v>-100</v>
      </c>
      <c r="Q26" s="38">
        <v>0</v>
      </c>
      <c r="R26" s="38">
        <v>-244.04</v>
      </c>
      <c r="S26" s="71">
        <v>-620.9</v>
      </c>
      <c r="T26" s="71">
        <v>-81.81</v>
      </c>
      <c r="U26" s="71">
        <v>0</v>
      </c>
      <c r="V26" s="71">
        <v>-382.25</v>
      </c>
      <c r="W26" s="71">
        <v>0</v>
      </c>
      <c r="X26" s="71">
        <v>-529</v>
      </c>
    </row>
    <row r="28" spans="1:31" x14ac:dyDescent="0.25">
      <c r="C28" s="90" t="s">
        <v>44</v>
      </c>
      <c r="D28" s="90"/>
      <c r="E28" s="90"/>
      <c r="F28" s="90"/>
      <c r="G28" s="90"/>
      <c r="H28" s="90"/>
      <c r="I28" s="90"/>
      <c r="J28" s="90"/>
      <c r="K28" s="90"/>
      <c r="L28" s="90"/>
      <c r="M28" s="90"/>
      <c r="N28" s="90"/>
      <c r="P28" s="90" t="s">
        <v>44</v>
      </c>
      <c r="Q28" s="90"/>
      <c r="R28" s="90"/>
      <c r="S28" s="90"/>
      <c r="T28" s="90"/>
      <c r="U28" s="90"/>
      <c r="V28" s="90"/>
      <c r="W28" s="90"/>
      <c r="X28" s="90"/>
      <c r="Y28" s="90"/>
      <c r="Z28" s="90"/>
      <c r="AA28" s="90"/>
      <c r="AB28" s="90"/>
      <c r="AC28" s="90"/>
      <c r="AD28" s="90"/>
    </row>
    <row r="29" spans="1:31" s="2" customFormat="1" x14ac:dyDescent="0.25">
      <c r="A29" s="19" t="s">
        <v>39</v>
      </c>
      <c r="B29" s="1" t="s">
        <v>0</v>
      </c>
      <c r="C29" s="30">
        <v>44197</v>
      </c>
      <c r="D29" s="30">
        <v>44228</v>
      </c>
      <c r="E29" s="30">
        <v>44256</v>
      </c>
      <c r="F29" s="30">
        <v>44287</v>
      </c>
      <c r="G29" s="30">
        <v>44317</v>
      </c>
      <c r="H29" s="30">
        <v>44348</v>
      </c>
      <c r="I29" s="30">
        <v>44378</v>
      </c>
      <c r="J29" s="30">
        <v>44409</v>
      </c>
      <c r="K29" s="30">
        <v>44440</v>
      </c>
      <c r="L29" s="30">
        <v>44470</v>
      </c>
      <c r="M29" s="30">
        <v>44501</v>
      </c>
      <c r="N29" s="30">
        <v>44531</v>
      </c>
      <c r="P29" s="30">
        <v>44562</v>
      </c>
      <c r="Q29" s="30">
        <v>44593</v>
      </c>
      <c r="R29" s="30">
        <v>44621</v>
      </c>
      <c r="S29" s="30">
        <v>44652</v>
      </c>
      <c r="T29" s="30">
        <v>44682</v>
      </c>
      <c r="U29" s="30">
        <v>44713</v>
      </c>
      <c r="V29" s="30">
        <f>V22</f>
        <v>44743</v>
      </c>
      <c r="W29" s="30">
        <f>W22</f>
        <v>44774</v>
      </c>
      <c r="X29" s="30">
        <f>X22</f>
        <v>44805</v>
      </c>
      <c r="Y29" s="30">
        <v>44743</v>
      </c>
      <c r="Z29" s="30">
        <v>44774</v>
      </c>
      <c r="AA29" s="30">
        <v>44805</v>
      </c>
      <c r="AB29" s="30">
        <v>44835</v>
      </c>
      <c r="AC29" s="30">
        <v>44866</v>
      </c>
      <c r="AD29" s="30">
        <v>44896</v>
      </c>
      <c r="AE29" s="30"/>
    </row>
    <row r="30" spans="1:31" s="2" customFormat="1" x14ac:dyDescent="0.25">
      <c r="B30" s="3" t="s">
        <v>49</v>
      </c>
    </row>
    <row r="31" spans="1:31" s="2" customFormat="1" x14ac:dyDescent="0.25">
      <c r="A31" s="2">
        <v>1</v>
      </c>
      <c r="B31" s="2" t="s">
        <v>4</v>
      </c>
      <c r="C31" s="21" t="s">
        <v>53</v>
      </c>
      <c r="D31" s="21" t="s">
        <v>53</v>
      </c>
      <c r="E31" s="21" t="s">
        <v>53</v>
      </c>
      <c r="F31" s="21" t="s">
        <v>53</v>
      </c>
      <c r="G31" s="21" t="s">
        <v>53</v>
      </c>
      <c r="H31" s="21" t="s">
        <v>53</v>
      </c>
      <c r="I31" s="21" t="s">
        <v>53</v>
      </c>
      <c r="J31" s="21" t="s">
        <v>53</v>
      </c>
      <c r="K31" s="21" t="s">
        <v>53</v>
      </c>
      <c r="L31" s="21" t="s">
        <v>53</v>
      </c>
      <c r="M31" s="21" t="s">
        <v>53</v>
      </c>
      <c r="N31" s="21" t="s">
        <v>53</v>
      </c>
      <c r="P31" s="21" t="s">
        <v>53</v>
      </c>
      <c r="Q31" s="21" t="s">
        <v>53</v>
      </c>
      <c r="R31" s="21" t="s">
        <v>53</v>
      </c>
      <c r="S31" s="66" t="s">
        <v>53</v>
      </c>
      <c r="T31" s="66" t="s">
        <v>53</v>
      </c>
      <c r="U31" s="66" t="s">
        <v>53</v>
      </c>
      <c r="V31" s="66" t="s">
        <v>53</v>
      </c>
      <c r="W31" s="66" t="s">
        <v>53</v>
      </c>
      <c r="X31" s="66" t="s">
        <v>53</v>
      </c>
    </row>
    <row r="32" spans="1:31" s="2" customFormat="1" x14ac:dyDescent="0.25">
      <c r="B32" s="2" t="s">
        <v>5</v>
      </c>
      <c r="C32" s="21" t="s">
        <v>53</v>
      </c>
      <c r="D32" s="21" t="s">
        <v>53</v>
      </c>
      <c r="E32" s="21" t="s">
        <v>53</v>
      </c>
      <c r="F32" s="21" t="s">
        <v>53</v>
      </c>
      <c r="G32" s="21" t="s">
        <v>53</v>
      </c>
      <c r="H32" s="21" t="s">
        <v>53</v>
      </c>
      <c r="I32" s="21" t="s">
        <v>53</v>
      </c>
      <c r="J32" s="21" t="s">
        <v>53</v>
      </c>
      <c r="K32" s="21" t="s">
        <v>53</v>
      </c>
      <c r="L32" s="21" t="s">
        <v>53</v>
      </c>
      <c r="M32" s="21" t="s">
        <v>53</v>
      </c>
      <c r="N32" s="21" t="s">
        <v>53</v>
      </c>
      <c r="P32" s="21" t="s">
        <v>53</v>
      </c>
      <c r="Q32" s="21" t="s">
        <v>53</v>
      </c>
      <c r="R32" s="21" t="s">
        <v>53</v>
      </c>
      <c r="S32" s="66" t="s">
        <v>53</v>
      </c>
      <c r="T32" s="66" t="s">
        <v>53</v>
      </c>
      <c r="U32" s="66" t="s">
        <v>53</v>
      </c>
      <c r="V32" s="66" t="s">
        <v>53</v>
      </c>
      <c r="W32" s="66" t="s">
        <v>53</v>
      </c>
      <c r="X32" s="66" t="s">
        <v>53</v>
      </c>
    </row>
    <row r="33" spans="1:30" s="2" customFormat="1" x14ac:dyDescent="0.25">
      <c r="B33" s="3" t="s">
        <v>50</v>
      </c>
      <c r="C33" s="21"/>
      <c r="D33" s="21"/>
      <c r="E33" s="21"/>
      <c r="F33" s="21"/>
      <c r="G33" s="21"/>
      <c r="H33" s="21"/>
      <c r="I33" s="21"/>
      <c r="J33" s="21"/>
      <c r="K33" s="21"/>
      <c r="L33" s="21"/>
      <c r="M33" s="21"/>
      <c r="N33" s="21"/>
      <c r="P33" s="21"/>
      <c r="Q33" s="21"/>
      <c r="R33" s="21"/>
      <c r="S33" s="66"/>
      <c r="T33" s="66"/>
      <c r="U33" s="66"/>
      <c r="V33" s="66"/>
      <c r="W33" s="66"/>
      <c r="X33" s="66"/>
    </row>
    <row r="34" spans="1:30" s="2" customFormat="1" x14ac:dyDescent="0.25">
      <c r="A34" s="2">
        <v>2</v>
      </c>
      <c r="B34" s="2" t="s">
        <v>2</v>
      </c>
      <c r="C34" s="21">
        <v>0</v>
      </c>
      <c r="D34" s="21">
        <v>0</v>
      </c>
      <c r="E34" s="21">
        <v>0</v>
      </c>
      <c r="F34" s="21">
        <v>0</v>
      </c>
      <c r="G34" s="21">
        <v>0</v>
      </c>
      <c r="H34" s="21">
        <v>0</v>
      </c>
      <c r="I34" s="21">
        <v>0</v>
      </c>
      <c r="J34" s="21">
        <v>0</v>
      </c>
      <c r="K34" s="21">
        <v>0</v>
      </c>
      <c r="L34" s="21">
        <v>0</v>
      </c>
      <c r="M34" s="21">
        <v>0</v>
      </c>
      <c r="N34" s="21">
        <v>0</v>
      </c>
      <c r="P34" s="21">
        <v>0</v>
      </c>
      <c r="Q34" s="21">
        <v>0</v>
      </c>
      <c r="R34" s="21">
        <v>0</v>
      </c>
      <c r="S34" s="66">
        <v>0</v>
      </c>
      <c r="T34" s="66">
        <v>0</v>
      </c>
      <c r="U34" s="66">
        <v>0</v>
      </c>
      <c r="V34" s="66">
        <v>0</v>
      </c>
      <c r="W34" s="66">
        <v>0</v>
      </c>
      <c r="X34" s="66">
        <v>0</v>
      </c>
    </row>
    <row r="35" spans="1:30" s="2" customFormat="1" x14ac:dyDescent="0.25">
      <c r="B35" s="2" t="s">
        <v>3</v>
      </c>
      <c r="C35" s="21" t="s">
        <v>53</v>
      </c>
      <c r="D35" s="21" t="s">
        <v>53</v>
      </c>
      <c r="E35" s="21" t="s">
        <v>53</v>
      </c>
      <c r="F35" s="21" t="s">
        <v>53</v>
      </c>
      <c r="G35" s="21" t="s">
        <v>53</v>
      </c>
      <c r="H35" s="21" t="s">
        <v>53</v>
      </c>
      <c r="I35" s="21" t="s">
        <v>53</v>
      </c>
      <c r="J35" s="21" t="s">
        <v>53</v>
      </c>
      <c r="K35" s="21" t="s">
        <v>53</v>
      </c>
      <c r="L35" s="21" t="s">
        <v>53</v>
      </c>
      <c r="M35" s="21" t="s">
        <v>53</v>
      </c>
      <c r="N35" s="21" t="s">
        <v>53</v>
      </c>
      <c r="P35" s="21" t="s">
        <v>53</v>
      </c>
      <c r="Q35" s="21" t="s">
        <v>53</v>
      </c>
      <c r="R35" s="21" t="s">
        <v>53</v>
      </c>
      <c r="S35" s="66" t="s">
        <v>53</v>
      </c>
      <c r="T35" s="66" t="s">
        <v>53</v>
      </c>
      <c r="U35" s="66" t="s">
        <v>53</v>
      </c>
      <c r="V35" s="66" t="s">
        <v>53</v>
      </c>
      <c r="W35" s="66" t="s">
        <v>53</v>
      </c>
      <c r="X35" s="66" t="s">
        <v>53</v>
      </c>
    </row>
    <row r="36" spans="1:30" s="2" customFormat="1" x14ac:dyDescent="0.25">
      <c r="B36" s="2" t="s">
        <v>47</v>
      </c>
      <c r="C36" s="21">
        <v>0</v>
      </c>
      <c r="D36" s="21">
        <v>0</v>
      </c>
      <c r="E36" s="21">
        <v>0</v>
      </c>
      <c r="F36" s="21">
        <v>0</v>
      </c>
      <c r="G36" s="21">
        <v>0</v>
      </c>
      <c r="H36" s="21">
        <v>0</v>
      </c>
      <c r="I36" s="21">
        <v>0</v>
      </c>
      <c r="J36" s="21">
        <v>0</v>
      </c>
      <c r="K36" s="21">
        <v>0</v>
      </c>
      <c r="L36" s="21">
        <v>0</v>
      </c>
      <c r="M36" s="21">
        <v>0</v>
      </c>
      <c r="N36" s="21">
        <v>0</v>
      </c>
      <c r="P36" s="21">
        <v>0</v>
      </c>
      <c r="Q36" s="21">
        <v>0</v>
      </c>
      <c r="R36" s="21">
        <v>0</v>
      </c>
      <c r="S36" s="66">
        <v>0</v>
      </c>
      <c r="T36" s="66">
        <v>0</v>
      </c>
      <c r="U36" s="66">
        <v>0</v>
      </c>
      <c r="V36" s="66">
        <v>0</v>
      </c>
      <c r="W36" s="66">
        <v>0</v>
      </c>
      <c r="X36" s="66">
        <v>0</v>
      </c>
    </row>
    <row r="37" spans="1:30" s="2" customFormat="1" x14ac:dyDescent="0.25">
      <c r="B37" s="2" t="s">
        <v>48</v>
      </c>
      <c r="C37" s="21" t="s">
        <v>53</v>
      </c>
      <c r="D37" s="21" t="s">
        <v>53</v>
      </c>
      <c r="E37" s="21" t="s">
        <v>53</v>
      </c>
      <c r="F37" s="21" t="s">
        <v>53</v>
      </c>
      <c r="G37" s="21" t="s">
        <v>53</v>
      </c>
      <c r="H37" s="21" t="s">
        <v>53</v>
      </c>
      <c r="I37" s="21" t="s">
        <v>53</v>
      </c>
      <c r="J37" s="21" t="s">
        <v>53</v>
      </c>
      <c r="K37" s="21" t="s">
        <v>53</v>
      </c>
      <c r="L37" s="21" t="s">
        <v>53</v>
      </c>
      <c r="M37" s="21" t="s">
        <v>53</v>
      </c>
      <c r="N37" s="21" t="s">
        <v>53</v>
      </c>
      <c r="P37" s="21" t="s">
        <v>53</v>
      </c>
      <c r="Q37" s="21" t="s">
        <v>53</v>
      </c>
      <c r="R37" s="21" t="s">
        <v>53</v>
      </c>
      <c r="S37" s="66" t="s">
        <v>53</v>
      </c>
      <c r="T37" s="66" t="s">
        <v>53</v>
      </c>
      <c r="U37" s="66" t="s">
        <v>53</v>
      </c>
      <c r="V37" s="66" t="s">
        <v>53</v>
      </c>
      <c r="W37" s="66" t="s">
        <v>53</v>
      </c>
      <c r="X37" s="66" t="s">
        <v>53</v>
      </c>
    </row>
    <row r="38" spans="1:30" s="2" customFormat="1" x14ac:dyDescent="0.25">
      <c r="A38" s="2">
        <v>3</v>
      </c>
      <c r="B38" s="2" t="s">
        <v>51</v>
      </c>
      <c r="C38" s="21" t="s">
        <v>53</v>
      </c>
      <c r="D38" s="21" t="s">
        <v>53</v>
      </c>
      <c r="E38" s="21" t="s">
        <v>53</v>
      </c>
      <c r="F38" s="21" t="s">
        <v>53</v>
      </c>
      <c r="G38" s="21" t="s">
        <v>53</v>
      </c>
      <c r="H38" s="21" t="s">
        <v>53</v>
      </c>
      <c r="I38" s="21" t="s">
        <v>53</v>
      </c>
      <c r="J38" s="21" t="s">
        <v>53</v>
      </c>
      <c r="K38" s="21" t="s">
        <v>53</v>
      </c>
      <c r="L38" s="21" t="s">
        <v>53</v>
      </c>
      <c r="M38" s="21" t="s">
        <v>53</v>
      </c>
      <c r="N38" s="21" t="s">
        <v>53</v>
      </c>
      <c r="P38" s="21" t="s">
        <v>53</v>
      </c>
      <c r="Q38" s="21" t="s">
        <v>53</v>
      </c>
      <c r="R38" s="21" t="s">
        <v>53</v>
      </c>
      <c r="S38" s="66" t="s">
        <v>53</v>
      </c>
      <c r="T38" s="66" t="s">
        <v>53</v>
      </c>
      <c r="U38" s="66" t="s">
        <v>53</v>
      </c>
      <c r="V38" s="66" t="s">
        <v>53</v>
      </c>
      <c r="W38" s="66" t="s">
        <v>53</v>
      </c>
      <c r="X38" s="66" t="s">
        <v>53</v>
      </c>
    </row>
    <row r="39" spans="1:30" s="2" customFormat="1" x14ac:dyDescent="0.25">
      <c r="A39" s="2">
        <v>4</v>
      </c>
      <c r="B39" s="2" t="s">
        <v>52</v>
      </c>
      <c r="C39" s="21" t="s">
        <v>53</v>
      </c>
      <c r="D39" s="21" t="s">
        <v>53</v>
      </c>
      <c r="E39" s="21" t="s">
        <v>53</v>
      </c>
      <c r="F39" s="21" t="s">
        <v>53</v>
      </c>
      <c r="G39" s="21" t="s">
        <v>53</v>
      </c>
      <c r="H39" s="21" t="s">
        <v>53</v>
      </c>
      <c r="I39" s="21" t="s">
        <v>53</v>
      </c>
      <c r="J39" s="21" t="s">
        <v>53</v>
      </c>
      <c r="K39" s="21" t="s">
        <v>53</v>
      </c>
      <c r="L39" s="21" t="s">
        <v>53</v>
      </c>
      <c r="M39" s="21" t="s">
        <v>53</v>
      </c>
      <c r="N39" s="21" t="s">
        <v>53</v>
      </c>
      <c r="P39" s="21" t="s">
        <v>53</v>
      </c>
      <c r="Q39" s="21" t="s">
        <v>53</v>
      </c>
      <c r="R39" s="21" t="s">
        <v>53</v>
      </c>
      <c r="S39" s="66" t="s">
        <v>53</v>
      </c>
      <c r="T39" s="66" t="s">
        <v>53</v>
      </c>
      <c r="U39" s="66" t="s">
        <v>53</v>
      </c>
      <c r="V39" s="66" t="s">
        <v>53</v>
      </c>
      <c r="W39" s="66" t="s">
        <v>53</v>
      </c>
      <c r="X39" s="66" t="s">
        <v>53</v>
      </c>
    </row>
    <row r="40" spans="1:30" s="2" customFormat="1" x14ac:dyDescent="0.25"/>
    <row r="41" spans="1:30" x14ac:dyDescent="0.25">
      <c r="C41" s="90" t="s">
        <v>54</v>
      </c>
      <c r="D41" s="90"/>
      <c r="E41" s="90"/>
      <c r="F41" s="90"/>
      <c r="G41" s="90"/>
      <c r="H41" s="90"/>
      <c r="I41" s="90"/>
      <c r="J41" s="90"/>
      <c r="K41" s="90"/>
      <c r="L41" s="90"/>
      <c r="M41" s="90"/>
      <c r="N41" s="90"/>
      <c r="P41" s="90" t="s">
        <v>54</v>
      </c>
      <c r="Q41" s="90"/>
      <c r="R41" s="90"/>
      <c r="S41" s="90"/>
      <c r="T41" s="90"/>
      <c r="U41" s="90"/>
      <c r="V41" s="90"/>
      <c r="W41" s="90"/>
      <c r="X41" s="90"/>
      <c r="Y41" s="90"/>
      <c r="Z41" s="90"/>
      <c r="AA41" s="90"/>
      <c r="AB41" s="90"/>
      <c r="AC41" s="90"/>
      <c r="AD41" s="90"/>
    </row>
    <row r="42" spans="1:30" s="2" customFormat="1" x14ac:dyDescent="0.25">
      <c r="A42" s="19" t="s">
        <v>39</v>
      </c>
      <c r="B42" s="1" t="s">
        <v>0</v>
      </c>
      <c r="C42" s="30">
        <v>44197</v>
      </c>
      <c r="D42" s="30">
        <v>44228</v>
      </c>
      <c r="E42" s="30">
        <v>44256</v>
      </c>
      <c r="F42" s="30">
        <v>44287</v>
      </c>
      <c r="G42" s="30">
        <v>44317</v>
      </c>
      <c r="H42" s="30">
        <v>44348</v>
      </c>
      <c r="I42" s="30">
        <v>44378</v>
      </c>
      <c r="J42" s="30">
        <v>44409</v>
      </c>
      <c r="K42" s="30">
        <v>44440</v>
      </c>
      <c r="L42" s="30">
        <v>44470</v>
      </c>
      <c r="M42" s="30">
        <v>44501</v>
      </c>
      <c r="N42" s="30">
        <v>44531</v>
      </c>
      <c r="P42" s="30">
        <v>44562</v>
      </c>
      <c r="Q42" s="30">
        <v>44593</v>
      </c>
      <c r="R42" s="30">
        <v>44621</v>
      </c>
      <c r="S42" s="30">
        <v>44652</v>
      </c>
      <c r="T42" s="30">
        <v>44682</v>
      </c>
      <c r="U42" s="30">
        <v>44713</v>
      </c>
      <c r="V42" s="30">
        <f>V29</f>
        <v>44743</v>
      </c>
      <c r="W42" s="30">
        <f>W29</f>
        <v>44774</v>
      </c>
      <c r="X42" s="30">
        <f>X29</f>
        <v>44805</v>
      </c>
      <c r="Y42" s="30">
        <v>44743</v>
      </c>
      <c r="Z42" s="30">
        <v>44774</v>
      </c>
      <c r="AA42" s="30">
        <v>44805</v>
      </c>
      <c r="AB42" s="30">
        <v>44835</v>
      </c>
      <c r="AC42" s="30">
        <v>44866</v>
      </c>
      <c r="AD42" s="30">
        <v>44896</v>
      </c>
    </row>
    <row r="43" spans="1:30" s="2" customFormat="1" x14ac:dyDescent="0.25">
      <c r="B43" s="3" t="s">
        <v>49</v>
      </c>
    </row>
    <row r="44" spans="1:30" s="2" customFormat="1" ht="17.25" x14ac:dyDescent="0.25">
      <c r="A44" s="2">
        <v>1</v>
      </c>
      <c r="B44" s="2" t="s">
        <v>4</v>
      </c>
      <c r="C44" s="21">
        <v>0</v>
      </c>
      <c r="D44" s="21">
        <v>0</v>
      </c>
      <c r="E44" s="21">
        <v>0</v>
      </c>
      <c r="F44" s="21">
        <v>0</v>
      </c>
      <c r="G44" s="21">
        <v>0</v>
      </c>
      <c r="H44" s="21">
        <v>0</v>
      </c>
      <c r="I44" s="21">
        <v>0</v>
      </c>
      <c r="J44" s="21">
        <v>0</v>
      </c>
      <c r="K44" s="21">
        <v>0</v>
      </c>
      <c r="L44" s="21">
        <v>0</v>
      </c>
      <c r="M44" s="21">
        <v>0</v>
      </c>
      <c r="N44" s="21" t="s">
        <v>97</v>
      </c>
      <c r="P44" s="63" t="s">
        <v>101</v>
      </c>
      <c r="Q44" s="21">
        <v>0</v>
      </c>
      <c r="R44" s="21">
        <v>0</v>
      </c>
      <c r="S44" s="65" t="s">
        <v>103</v>
      </c>
      <c r="T44" s="64">
        <v>0</v>
      </c>
      <c r="U44" s="66">
        <v>0</v>
      </c>
      <c r="V44" s="66">
        <v>0</v>
      </c>
      <c r="W44" s="66">
        <v>0</v>
      </c>
      <c r="X44" s="64">
        <v>0</v>
      </c>
    </row>
    <row r="45" spans="1:30" s="2" customFormat="1" x14ac:dyDescent="0.25">
      <c r="B45" s="2" t="s">
        <v>5</v>
      </c>
      <c r="C45" s="21">
        <v>0</v>
      </c>
      <c r="D45" s="21">
        <v>0</v>
      </c>
      <c r="E45" s="21">
        <v>0</v>
      </c>
      <c r="F45" s="21">
        <v>0</v>
      </c>
      <c r="G45" s="21">
        <v>0</v>
      </c>
      <c r="H45" s="21">
        <v>0</v>
      </c>
      <c r="I45" s="21">
        <v>0</v>
      </c>
      <c r="J45" s="21">
        <v>0</v>
      </c>
      <c r="K45" s="21">
        <v>0</v>
      </c>
      <c r="L45" s="21">
        <v>0</v>
      </c>
      <c r="M45" s="21">
        <v>0</v>
      </c>
      <c r="N45" s="21">
        <v>0</v>
      </c>
      <c r="P45" s="21">
        <v>0</v>
      </c>
      <c r="Q45" s="21">
        <v>0</v>
      </c>
      <c r="R45" s="21">
        <v>0</v>
      </c>
      <c r="S45" s="64">
        <v>0</v>
      </c>
      <c r="T45" s="64">
        <v>0</v>
      </c>
      <c r="U45" s="66">
        <v>0</v>
      </c>
      <c r="V45" s="66">
        <v>0</v>
      </c>
      <c r="W45" s="66">
        <v>0</v>
      </c>
      <c r="X45" s="64">
        <v>0</v>
      </c>
    </row>
    <row r="46" spans="1:30" s="2" customFormat="1" x14ac:dyDescent="0.25">
      <c r="B46" s="3" t="s">
        <v>50</v>
      </c>
      <c r="C46" s="21"/>
      <c r="D46" s="21"/>
      <c r="E46" s="21"/>
      <c r="F46" s="21"/>
      <c r="G46" s="21"/>
      <c r="H46" s="21"/>
      <c r="I46" s="21"/>
      <c r="J46" s="21"/>
      <c r="K46" s="21"/>
      <c r="L46" s="21"/>
      <c r="M46" s="21"/>
      <c r="N46" s="21"/>
      <c r="P46" s="21"/>
      <c r="Q46" s="21"/>
      <c r="R46" s="21"/>
      <c r="S46" s="64"/>
      <c r="T46" s="64"/>
      <c r="U46" s="66"/>
      <c r="V46" s="66"/>
      <c r="W46" s="66"/>
      <c r="X46" s="64"/>
    </row>
    <row r="47" spans="1:30" s="2" customFormat="1" x14ac:dyDescent="0.25">
      <c r="A47" s="2">
        <v>2</v>
      </c>
      <c r="B47" s="2" t="s">
        <v>2</v>
      </c>
      <c r="C47" s="21">
        <v>0</v>
      </c>
      <c r="D47" s="21">
        <v>0</v>
      </c>
      <c r="E47" s="21">
        <v>0</v>
      </c>
      <c r="F47" s="21">
        <v>0</v>
      </c>
      <c r="G47" s="21">
        <v>0</v>
      </c>
      <c r="H47" s="21">
        <v>0</v>
      </c>
      <c r="I47" s="21">
        <v>0</v>
      </c>
      <c r="J47" s="21">
        <v>0</v>
      </c>
      <c r="K47" s="21">
        <v>0</v>
      </c>
      <c r="L47" s="21">
        <v>0</v>
      </c>
      <c r="M47" s="21">
        <v>0</v>
      </c>
      <c r="N47" s="21">
        <v>0</v>
      </c>
      <c r="P47" s="21">
        <v>0</v>
      </c>
      <c r="Q47" s="21">
        <v>0</v>
      </c>
      <c r="R47" s="21">
        <v>0</v>
      </c>
      <c r="S47" s="64">
        <v>0</v>
      </c>
      <c r="T47" s="64">
        <v>0</v>
      </c>
      <c r="U47" s="66">
        <v>0</v>
      </c>
      <c r="V47" s="66">
        <v>0</v>
      </c>
      <c r="W47" s="66">
        <v>0</v>
      </c>
      <c r="X47" s="64">
        <v>0</v>
      </c>
    </row>
    <row r="48" spans="1:30" s="2" customFormat="1" x14ac:dyDescent="0.25">
      <c r="B48" s="2" t="s">
        <v>3</v>
      </c>
      <c r="C48" s="21" t="s">
        <v>53</v>
      </c>
      <c r="D48" s="21" t="s">
        <v>53</v>
      </c>
      <c r="E48" s="21" t="s">
        <v>53</v>
      </c>
      <c r="F48" s="21" t="s">
        <v>53</v>
      </c>
      <c r="G48" s="21" t="s">
        <v>53</v>
      </c>
      <c r="H48" s="21" t="s">
        <v>53</v>
      </c>
      <c r="I48" s="21" t="s">
        <v>53</v>
      </c>
      <c r="J48" s="21" t="s">
        <v>53</v>
      </c>
      <c r="K48" s="21" t="s">
        <v>53</v>
      </c>
      <c r="L48" s="21" t="s">
        <v>53</v>
      </c>
      <c r="M48" s="21" t="s">
        <v>53</v>
      </c>
      <c r="N48" s="21" t="s">
        <v>53</v>
      </c>
      <c r="P48" s="21" t="s">
        <v>53</v>
      </c>
      <c r="Q48" s="21" t="s">
        <v>53</v>
      </c>
      <c r="R48" s="21" t="s">
        <v>53</v>
      </c>
      <c r="S48" s="64" t="s">
        <v>53</v>
      </c>
      <c r="T48" s="64" t="s">
        <v>53</v>
      </c>
      <c r="U48" s="66" t="s">
        <v>53</v>
      </c>
      <c r="V48" s="66" t="s">
        <v>53</v>
      </c>
      <c r="W48" s="66" t="s">
        <v>53</v>
      </c>
      <c r="X48" s="64" t="s">
        <v>53</v>
      </c>
    </row>
    <row r="49" spans="1:24" s="2" customFormat="1" x14ac:dyDescent="0.25">
      <c r="B49" s="2" t="s">
        <v>47</v>
      </c>
      <c r="C49" s="21">
        <v>0</v>
      </c>
      <c r="D49" s="21">
        <v>0</v>
      </c>
      <c r="E49" s="21">
        <v>0</v>
      </c>
      <c r="F49" s="21">
        <v>0</v>
      </c>
      <c r="G49" s="21">
        <v>0</v>
      </c>
      <c r="H49" s="21">
        <v>0</v>
      </c>
      <c r="I49" s="21">
        <v>0</v>
      </c>
      <c r="J49" s="21">
        <v>0</v>
      </c>
      <c r="K49" s="21">
        <v>0</v>
      </c>
      <c r="L49" s="21">
        <v>0</v>
      </c>
      <c r="M49" s="21">
        <v>0</v>
      </c>
      <c r="N49" s="21">
        <v>0</v>
      </c>
      <c r="P49" s="21">
        <v>0</v>
      </c>
      <c r="Q49" s="21">
        <v>0</v>
      </c>
      <c r="R49" s="21">
        <v>0</v>
      </c>
      <c r="S49" s="64">
        <v>0</v>
      </c>
      <c r="T49" s="64">
        <v>0</v>
      </c>
      <c r="U49" s="66">
        <v>0</v>
      </c>
      <c r="V49" s="66">
        <v>0</v>
      </c>
      <c r="W49" s="66">
        <v>0</v>
      </c>
      <c r="X49" s="64">
        <v>0</v>
      </c>
    </row>
    <row r="50" spans="1:24" s="2" customFormat="1" x14ac:dyDescent="0.25">
      <c r="B50" s="2" t="s">
        <v>48</v>
      </c>
      <c r="C50" s="21" t="s">
        <v>53</v>
      </c>
      <c r="D50" s="21" t="s">
        <v>53</v>
      </c>
      <c r="E50" s="21" t="s">
        <v>53</v>
      </c>
      <c r="F50" s="21" t="s">
        <v>53</v>
      </c>
      <c r="G50" s="21" t="s">
        <v>53</v>
      </c>
      <c r="H50" s="21" t="s">
        <v>53</v>
      </c>
      <c r="I50" s="21" t="s">
        <v>53</v>
      </c>
      <c r="J50" s="21" t="s">
        <v>53</v>
      </c>
      <c r="K50" s="21" t="s">
        <v>53</v>
      </c>
      <c r="L50" s="21" t="s">
        <v>53</v>
      </c>
      <c r="M50" s="21" t="s">
        <v>53</v>
      </c>
      <c r="N50" s="21" t="s">
        <v>53</v>
      </c>
      <c r="P50" s="21" t="s">
        <v>53</v>
      </c>
      <c r="Q50" s="21" t="s">
        <v>53</v>
      </c>
      <c r="R50" s="21" t="s">
        <v>53</v>
      </c>
      <c r="S50" s="64" t="s">
        <v>53</v>
      </c>
      <c r="T50" s="64" t="s">
        <v>53</v>
      </c>
      <c r="U50" s="66" t="s">
        <v>53</v>
      </c>
      <c r="V50" s="66" t="s">
        <v>53</v>
      </c>
      <c r="W50" s="66" t="s">
        <v>53</v>
      </c>
      <c r="X50" s="64" t="s">
        <v>53</v>
      </c>
    </row>
    <row r="51" spans="1:24" s="2" customFormat="1" x14ac:dyDescent="0.25">
      <c r="A51" s="2">
        <v>3</v>
      </c>
      <c r="B51" s="2" t="s">
        <v>51</v>
      </c>
      <c r="C51" s="21" t="s">
        <v>53</v>
      </c>
      <c r="D51" s="21" t="s">
        <v>53</v>
      </c>
      <c r="E51" s="21" t="s">
        <v>53</v>
      </c>
      <c r="F51" s="21" t="s">
        <v>53</v>
      </c>
      <c r="G51" s="21" t="s">
        <v>53</v>
      </c>
      <c r="H51" s="21" t="s">
        <v>53</v>
      </c>
      <c r="I51" s="21" t="s">
        <v>53</v>
      </c>
      <c r="J51" s="21" t="s">
        <v>53</v>
      </c>
      <c r="K51" s="21" t="s">
        <v>53</v>
      </c>
      <c r="L51" s="21" t="s">
        <v>53</v>
      </c>
      <c r="M51" s="21" t="s">
        <v>53</v>
      </c>
      <c r="N51" s="21" t="s">
        <v>53</v>
      </c>
      <c r="P51" s="21" t="s">
        <v>53</v>
      </c>
      <c r="Q51" s="21" t="s">
        <v>53</v>
      </c>
      <c r="R51" s="21" t="s">
        <v>53</v>
      </c>
      <c r="S51" s="64" t="s">
        <v>53</v>
      </c>
      <c r="T51" s="64" t="s">
        <v>53</v>
      </c>
      <c r="U51" s="66" t="s">
        <v>53</v>
      </c>
      <c r="V51" s="66" t="s">
        <v>53</v>
      </c>
      <c r="W51" s="66" t="s">
        <v>53</v>
      </c>
      <c r="X51" s="64" t="s">
        <v>53</v>
      </c>
    </row>
    <row r="52" spans="1:24" s="2" customFormat="1" ht="17.25" x14ac:dyDescent="0.25">
      <c r="A52" s="2">
        <v>4</v>
      </c>
      <c r="B52" s="2" t="s">
        <v>52</v>
      </c>
      <c r="C52" s="21" t="s">
        <v>53</v>
      </c>
      <c r="D52" s="21" t="s">
        <v>53</v>
      </c>
      <c r="E52" s="21" t="s">
        <v>53</v>
      </c>
      <c r="F52" s="21" t="s">
        <v>53</v>
      </c>
      <c r="G52" s="21" t="s">
        <v>53</v>
      </c>
      <c r="H52" s="21" t="s">
        <v>53</v>
      </c>
      <c r="I52" s="21" t="s">
        <v>53</v>
      </c>
      <c r="J52" s="21" t="s">
        <v>53</v>
      </c>
      <c r="K52" s="21" t="s">
        <v>53</v>
      </c>
      <c r="L52" s="21" t="s">
        <v>98</v>
      </c>
      <c r="M52" s="21" t="s">
        <v>53</v>
      </c>
      <c r="N52" s="21" t="s">
        <v>53</v>
      </c>
      <c r="P52" s="21" t="s">
        <v>53</v>
      </c>
      <c r="Q52" s="21" t="s">
        <v>53</v>
      </c>
      <c r="R52" s="63" t="s">
        <v>102</v>
      </c>
      <c r="S52" s="64" t="s">
        <v>53</v>
      </c>
      <c r="T52" s="64" t="s">
        <v>53</v>
      </c>
      <c r="U52" s="66" t="s">
        <v>53</v>
      </c>
      <c r="V52" s="66" t="s">
        <v>53</v>
      </c>
      <c r="W52" s="66" t="s">
        <v>53</v>
      </c>
      <c r="X52" s="64" t="s">
        <v>53</v>
      </c>
    </row>
    <row r="53" spans="1:24" s="2" customFormat="1" x14ac:dyDescent="0.25"/>
    <row r="54" spans="1:24" x14ac:dyDescent="0.25">
      <c r="B54" s="89" t="s">
        <v>1</v>
      </c>
      <c r="C54" s="89"/>
      <c r="D54" s="89"/>
      <c r="E54" s="89"/>
      <c r="F54" s="89"/>
      <c r="G54" s="89"/>
      <c r="H54" s="89"/>
      <c r="I54" s="89"/>
      <c r="J54" s="89"/>
      <c r="K54" s="89"/>
    </row>
    <row r="55" spans="1:24" x14ac:dyDescent="0.25">
      <c r="B55" s="87" t="s">
        <v>46</v>
      </c>
      <c r="C55" s="87"/>
      <c r="D55" s="87"/>
      <c r="E55" s="87"/>
      <c r="F55" s="87"/>
      <c r="G55" s="87"/>
      <c r="H55" s="87"/>
      <c r="I55" s="87"/>
      <c r="J55" s="87"/>
      <c r="K55" s="87"/>
      <c r="L55" s="87"/>
      <c r="M55" s="87"/>
      <c r="N55" s="87"/>
    </row>
    <row r="56" spans="1:24" x14ac:dyDescent="0.25">
      <c r="B56" s="88" t="s">
        <v>55</v>
      </c>
      <c r="C56" s="88"/>
      <c r="D56" s="88"/>
      <c r="E56" s="88"/>
      <c r="F56" s="88"/>
      <c r="G56" s="88"/>
      <c r="H56" s="88"/>
      <c r="I56" s="88"/>
      <c r="J56" s="88"/>
      <c r="K56" s="88"/>
    </row>
    <row r="57" spans="1:24" x14ac:dyDescent="0.25">
      <c r="B57" s="88" t="s">
        <v>56</v>
      </c>
      <c r="C57" s="88"/>
      <c r="D57" s="88"/>
      <c r="E57" s="88"/>
      <c r="F57" s="88"/>
      <c r="G57" s="88"/>
      <c r="H57" s="88"/>
      <c r="I57" s="88"/>
      <c r="J57" s="88"/>
      <c r="K57" s="88"/>
    </row>
    <row r="58" spans="1:24" x14ac:dyDescent="0.25">
      <c r="B58" s="88" t="s">
        <v>58</v>
      </c>
      <c r="C58" s="88"/>
      <c r="D58" s="88"/>
      <c r="E58" s="88"/>
      <c r="F58" s="88"/>
      <c r="G58" s="88"/>
      <c r="H58" s="88"/>
      <c r="I58" s="88"/>
      <c r="J58" s="88"/>
      <c r="K58" s="88"/>
    </row>
    <row r="59" spans="1:24" x14ac:dyDescent="0.25">
      <c r="B59" s="88" t="s">
        <v>57</v>
      </c>
      <c r="C59" s="88"/>
      <c r="D59" s="88"/>
      <c r="E59" s="88"/>
      <c r="F59" s="88"/>
      <c r="G59" s="88"/>
      <c r="H59" s="88"/>
      <c r="I59" s="88"/>
      <c r="J59" s="88"/>
      <c r="K59" s="88"/>
    </row>
    <row r="60" spans="1:24" x14ac:dyDescent="0.25">
      <c r="B60" s="88" t="s">
        <v>72</v>
      </c>
      <c r="C60" s="88"/>
      <c r="D60" s="88"/>
      <c r="E60" s="88"/>
      <c r="F60" s="88"/>
      <c r="G60" s="88"/>
      <c r="H60" s="88"/>
      <c r="I60" s="88"/>
      <c r="J60" s="88"/>
      <c r="K60" s="88"/>
    </row>
    <row r="61" spans="1:24" ht="28.5" customHeight="1" x14ac:dyDescent="0.25">
      <c r="B61" s="86" t="s">
        <v>99</v>
      </c>
      <c r="C61" s="86"/>
      <c r="D61" s="86"/>
      <c r="E61" s="86"/>
      <c r="F61" s="86"/>
      <c r="G61" s="86"/>
      <c r="H61" s="86"/>
      <c r="I61" s="86"/>
      <c r="J61" s="86"/>
      <c r="K61" s="86"/>
    </row>
    <row r="62" spans="1:24" ht="33" customHeight="1" x14ac:dyDescent="0.25">
      <c r="B62" s="85" t="s">
        <v>100</v>
      </c>
      <c r="C62" s="85"/>
      <c r="D62" s="85"/>
      <c r="E62" s="85"/>
      <c r="F62" s="85"/>
      <c r="G62" s="85"/>
      <c r="H62" s="85"/>
      <c r="I62" s="85"/>
      <c r="J62" s="85"/>
      <c r="K62" s="85"/>
    </row>
    <row r="63" spans="1:24" x14ac:dyDescent="0.25">
      <c r="B63" s="67" t="s">
        <v>104</v>
      </c>
    </row>
    <row r="116" spans="2:2" x14ac:dyDescent="0.25">
      <c r="B116" s="2"/>
    </row>
    <row r="117" spans="2:2" x14ac:dyDescent="0.25">
      <c r="B117" s="2"/>
    </row>
    <row r="118" spans="2:2" x14ac:dyDescent="0.25">
      <c r="B118" s="2"/>
    </row>
  </sheetData>
  <mergeCells count="25">
    <mergeCell ref="P41:AD41"/>
    <mergeCell ref="P12:AD12"/>
    <mergeCell ref="P13:AD13"/>
    <mergeCell ref="P20:AD20"/>
    <mergeCell ref="P21:AD21"/>
    <mergeCell ref="P28:AD28"/>
    <mergeCell ref="C41:N41"/>
    <mergeCell ref="C2:N2"/>
    <mergeCell ref="C3:N3"/>
    <mergeCell ref="C4:N4"/>
    <mergeCell ref="A1:N1"/>
    <mergeCell ref="C12:N12"/>
    <mergeCell ref="C13:N13"/>
    <mergeCell ref="C20:N20"/>
    <mergeCell ref="C21:N21"/>
    <mergeCell ref="C28:N28"/>
    <mergeCell ref="B62:K62"/>
    <mergeCell ref="B61:K61"/>
    <mergeCell ref="B55:N55"/>
    <mergeCell ref="B60:K60"/>
    <mergeCell ref="B54:K54"/>
    <mergeCell ref="B56:K56"/>
    <mergeCell ref="B57:K57"/>
    <mergeCell ref="B58:K58"/>
    <mergeCell ref="B59:K59"/>
  </mergeCells>
  <pageMargins left="0.7" right="0.7" top="0.75" bottom="0.75" header="0.3" footer="0.3"/>
  <pageSetup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I135"/>
  <sheetViews>
    <sheetView zoomScaleNormal="100" workbookViewId="0">
      <selection activeCell="V118" sqref="V118:X122"/>
    </sheetView>
  </sheetViews>
  <sheetFormatPr defaultRowHeight="15" x14ac:dyDescent="0.25"/>
  <cols>
    <col min="2" max="2" width="50.28515625" customWidth="1"/>
    <col min="3" max="14" width="12.5703125" customWidth="1"/>
    <col min="15" max="15" width="1.5703125" customWidth="1"/>
    <col min="16" max="20" width="12.5703125" customWidth="1"/>
    <col min="21" max="23" width="12.5703125" style="69" customWidth="1"/>
    <col min="24" max="24" width="12.5703125" customWidth="1"/>
    <col min="25" max="30" width="12.5703125" hidden="1" customWidth="1"/>
    <col min="31" max="31" width="1.5703125" customWidth="1"/>
  </cols>
  <sheetData>
    <row r="1" spans="1:35" s="35" customFormat="1" x14ac:dyDescent="0.25">
      <c r="A1" s="93" t="s">
        <v>33</v>
      </c>
      <c r="B1" s="93"/>
      <c r="C1" s="93"/>
      <c r="D1" s="93"/>
      <c r="E1" s="93"/>
      <c r="F1" s="93"/>
      <c r="G1" s="93"/>
      <c r="H1" s="93"/>
      <c r="I1" s="93"/>
      <c r="J1" s="93"/>
      <c r="K1" s="93"/>
      <c r="L1" s="93"/>
      <c r="M1" s="93"/>
      <c r="N1" s="93"/>
      <c r="O1" s="34"/>
      <c r="P1" s="34"/>
      <c r="Q1" s="34"/>
      <c r="R1" s="34"/>
      <c r="S1" s="34"/>
      <c r="T1" s="34"/>
      <c r="U1" s="34"/>
      <c r="V1" s="34"/>
      <c r="W1" s="34"/>
      <c r="X1" s="34"/>
      <c r="Y1" s="34"/>
      <c r="Z1" s="34"/>
      <c r="AA1" s="34"/>
      <c r="AB1" s="60"/>
      <c r="AC1" s="60"/>
      <c r="AD1" s="60"/>
      <c r="AE1" s="60"/>
      <c r="AF1" s="60"/>
      <c r="AG1" s="60"/>
      <c r="AH1" s="60"/>
      <c r="AI1" s="60"/>
    </row>
    <row r="2" spans="1:35" s="2" customFormat="1" ht="27.6" customHeight="1" x14ac:dyDescent="0.25">
      <c r="B2" s="7" t="s">
        <v>23</v>
      </c>
      <c r="C2" s="91" t="str">
        <f>'Bad Debt &amp; Financial Health'!C2</f>
        <v xml:space="preserve">Liberty Utilities (New England Natural Gas Company) Corp. d/b/a Liberty </v>
      </c>
      <c r="D2" s="91"/>
      <c r="E2" s="91"/>
      <c r="F2" s="91"/>
      <c r="G2" s="91"/>
      <c r="H2" s="91"/>
      <c r="I2" s="91"/>
      <c r="J2" s="91"/>
      <c r="K2" s="91"/>
      <c r="L2" s="9"/>
      <c r="M2" s="9"/>
      <c r="N2" s="9"/>
      <c r="O2" s="9"/>
      <c r="P2" s="9"/>
      <c r="Q2" s="10"/>
    </row>
    <row r="3" spans="1:35" s="2" customFormat="1" ht="27.6" customHeight="1" x14ac:dyDescent="0.25">
      <c r="B3" s="7" t="s">
        <v>25</v>
      </c>
      <c r="C3" s="91" t="str">
        <f>'Bad Debt &amp; Financial Health'!C3</f>
        <v>R.J. Ritchie | R.J.Ritchie@libertyutilities.com |C: 774-320-5801</v>
      </c>
      <c r="D3" s="91"/>
      <c r="E3" s="91"/>
      <c r="F3" s="91"/>
      <c r="G3" s="91"/>
      <c r="H3" s="91"/>
      <c r="I3" s="91"/>
      <c r="J3" s="91"/>
      <c r="K3" s="91"/>
      <c r="L3" s="11"/>
      <c r="M3" s="11"/>
      <c r="N3" s="11"/>
      <c r="O3" s="11"/>
      <c r="P3" s="11"/>
      <c r="Q3" s="12"/>
    </row>
    <row r="4" spans="1:35" s="2" customFormat="1" ht="27.6" customHeight="1" x14ac:dyDescent="0.25">
      <c r="B4" s="7" t="s">
        <v>27</v>
      </c>
      <c r="C4" s="92" t="str">
        <f>'Bad Debt &amp; Financial Health'!C4</f>
        <v>September 28, 2022</v>
      </c>
      <c r="D4" s="92"/>
      <c r="E4" s="92"/>
      <c r="F4" s="92"/>
      <c r="G4" s="92"/>
      <c r="H4" s="92"/>
      <c r="I4" s="92"/>
      <c r="J4" s="92"/>
      <c r="K4" s="92"/>
      <c r="L4" s="11"/>
      <c r="M4" s="11"/>
      <c r="N4" s="11"/>
      <c r="O4" s="11"/>
      <c r="P4" s="11"/>
      <c r="Q4" s="13"/>
    </row>
    <row r="5" spans="1:35" s="2" customFormat="1" x14ac:dyDescent="0.25">
      <c r="B5" s="7"/>
      <c r="C5" s="14"/>
      <c r="D5" s="14"/>
      <c r="E5" s="14"/>
      <c r="F5" s="9"/>
      <c r="G5" s="8"/>
      <c r="H5" s="9"/>
      <c r="I5" s="11"/>
      <c r="J5" s="11"/>
      <c r="K5" s="11"/>
      <c r="L5" s="11"/>
      <c r="M5" s="11"/>
      <c r="N5" s="11"/>
      <c r="O5" s="11"/>
      <c r="P5" s="11"/>
      <c r="Q5" s="11"/>
      <c r="R5" s="11"/>
      <c r="S5" s="11"/>
      <c r="T5" s="11"/>
      <c r="U5" s="11"/>
      <c r="V5" s="11"/>
      <c r="W5" s="11"/>
      <c r="X5" s="11"/>
      <c r="Y5" s="11"/>
      <c r="Z5" s="11"/>
      <c r="AA5" s="13"/>
    </row>
    <row r="6" spans="1:35" s="2" customFormat="1" ht="17.25" x14ac:dyDescent="0.25">
      <c r="B6" s="15"/>
      <c r="C6" s="29">
        <v>44197</v>
      </c>
      <c r="D6" s="29">
        <v>44228</v>
      </c>
      <c r="E6" s="30">
        <v>44256</v>
      </c>
      <c r="F6" s="30">
        <v>44287</v>
      </c>
      <c r="G6" s="29" t="s">
        <v>70</v>
      </c>
      <c r="H6" s="29" t="s">
        <v>71</v>
      </c>
      <c r="I6" s="29" t="s">
        <v>94</v>
      </c>
      <c r="J6" s="29" t="s">
        <v>95</v>
      </c>
      <c r="K6" s="76" t="s">
        <v>96</v>
      </c>
      <c r="L6" s="29">
        <v>44470</v>
      </c>
      <c r="M6" s="29">
        <v>44501</v>
      </c>
      <c r="N6" s="29">
        <v>44531</v>
      </c>
      <c r="O6" s="16"/>
      <c r="P6" s="29">
        <v>44562</v>
      </c>
      <c r="Q6" s="29">
        <v>44593</v>
      </c>
      <c r="R6" s="29">
        <v>44621</v>
      </c>
      <c r="S6" s="29">
        <v>44652</v>
      </c>
      <c r="T6" s="76" t="s">
        <v>105</v>
      </c>
      <c r="U6" s="76" t="s">
        <v>106</v>
      </c>
      <c r="V6" s="76">
        <f>'Bad Debt &amp; Financial Health'!V14</f>
        <v>44743</v>
      </c>
      <c r="W6" s="76">
        <f>'Bad Debt &amp; Financial Health'!W14</f>
        <v>44774</v>
      </c>
      <c r="X6" s="76">
        <f>'Bad Debt &amp; Financial Health'!X14</f>
        <v>44805</v>
      </c>
      <c r="Y6" s="29">
        <v>44743</v>
      </c>
      <c r="Z6" s="29">
        <v>44774</v>
      </c>
      <c r="AA6" s="29">
        <v>44805</v>
      </c>
      <c r="AB6" s="29">
        <v>44835</v>
      </c>
      <c r="AC6" s="29">
        <v>44866</v>
      </c>
      <c r="AD6" s="29">
        <v>44896</v>
      </c>
    </row>
    <row r="7" spans="1:35" s="5" customFormat="1" x14ac:dyDescent="0.25">
      <c r="A7" s="20" t="s">
        <v>40</v>
      </c>
      <c r="B7" s="6" t="s">
        <v>6</v>
      </c>
      <c r="O7" s="6"/>
    </row>
    <row r="8" spans="1:35" s="5" customFormat="1" x14ac:dyDescent="0.25">
      <c r="A8" s="5">
        <v>1</v>
      </c>
      <c r="B8" s="6" t="s">
        <v>7</v>
      </c>
    </row>
    <row r="9" spans="1:35" s="2" customFormat="1" x14ac:dyDescent="0.25">
      <c r="B9" s="2" t="s">
        <v>28</v>
      </c>
      <c r="C9" s="23">
        <v>43444</v>
      </c>
      <c r="D9" s="23">
        <v>43351</v>
      </c>
      <c r="E9" s="23">
        <v>43359</v>
      </c>
      <c r="F9" s="23">
        <v>42924</v>
      </c>
      <c r="G9" s="23">
        <v>43306</v>
      </c>
      <c r="H9" s="23">
        <v>45112</v>
      </c>
      <c r="I9" s="40">
        <v>43862</v>
      </c>
      <c r="J9" s="40">
        <v>43814</v>
      </c>
      <c r="K9" s="40">
        <v>43831</v>
      </c>
      <c r="L9" s="48">
        <v>43762</v>
      </c>
      <c r="M9" s="48">
        <v>43856</v>
      </c>
      <c r="N9" s="48">
        <v>44062</v>
      </c>
      <c r="P9" s="55">
        <v>44570</v>
      </c>
      <c r="Q9" s="55">
        <v>43825</v>
      </c>
      <c r="R9" s="55">
        <v>43799</v>
      </c>
      <c r="S9" s="71">
        <v>42680</v>
      </c>
      <c r="T9" s="71">
        <v>42965</v>
      </c>
      <c r="U9" s="71">
        <v>44133</v>
      </c>
      <c r="V9" s="71">
        <v>43515</v>
      </c>
      <c r="W9" s="71">
        <v>43334</v>
      </c>
      <c r="X9" s="71">
        <v>43305</v>
      </c>
    </row>
    <row r="10" spans="1:35" s="2" customFormat="1" x14ac:dyDescent="0.25">
      <c r="B10" s="2" t="s">
        <v>29</v>
      </c>
      <c r="C10" s="23">
        <v>10098</v>
      </c>
      <c r="D10" s="23">
        <v>10273</v>
      </c>
      <c r="E10" s="23">
        <v>10296</v>
      </c>
      <c r="F10" s="23">
        <v>10740</v>
      </c>
      <c r="G10" s="23">
        <v>10716</v>
      </c>
      <c r="H10" s="23">
        <v>8989</v>
      </c>
      <c r="I10" s="40">
        <v>10193</v>
      </c>
      <c r="J10" s="40">
        <v>10210</v>
      </c>
      <c r="K10" s="40">
        <v>10212</v>
      </c>
      <c r="L10" s="48">
        <v>10301</v>
      </c>
      <c r="M10" s="48">
        <v>10333</v>
      </c>
      <c r="N10" s="48">
        <v>10361</v>
      </c>
      <c r="P10" s="55">
        <v>9896</v>
      </c>
      <c r="Q10" s="55">
        <v>10607</v>
      </c>
      <c r="R10" s="55">
        <v>10765</v>
      </c>
      <c r="S10" s="71">
        <v>11764</v>
      </c>
      <c r="T10" s="71">
        <v>11469</v>
      </c>
      <c r="U10" s="71">
        <v>10330</v>
      </c>
      <c r="V10" s="71">
        <v>10906</v>
      </c>
      <c r="W10" s="71">
        <v>10856</v>
      </c>
      <c r="X10" s="71">
        <v>10838</v>
      </c>
    </row>
    <row r="11" spans="1:35" s="2" customFormat="1" x14ac:dyDescent="0.25">
      <c r="B11" s="2" t="s">
        <v>30</v>
      </c>
      <c r="C11" s="23">
        <v>3810</v>
      </c>
      <c r="D11" s="23">
        <v>3820</v>
      </c>
      <c r="E11" s="23">
        <v>3815</v>
      </c>
      <c r="F11" s="23">
        <v>3811</v>
      </c>
      <c r="G11" s="23">
        <v>3819</v>
      </c>
      <c r="H11" s="23">
        <v>3805</v>
      </c>
      <c r="I11" s="40">
        <v>3802</v>
      </c>
      <c r="J11" s="40">
        <v>3802</v>
      </c>
      <c r="K11" s="40">
        <v>3807</v>
      </c>
      <c r="L11" s="48">
        <v>3805</v>
      </c>
      <c r="M11" s="48">
        <v>3854</v>
      </c>
      <c r="N11" s="48">
        <v>3859</v>
      </c>
      <c r="P11" s="55">
        <v>3868</v>
      </c>
      <c r="Q11" s="55">
        <v>3862</v>
      </c>
      <c r="R11" s="55">
        <v>3874</v>
      </c>
      <c r="S11" s="71">
        <v>3859</v>
      </c>
      <c r="T11" s="71">
        <v>3852</v>
      </c>
      <c r="U11" s="71">
        <v>3835</v>
      </c>
      <c r="V11" s="71">
        <v>3819</v>
      </c>
      <c r="W11" s="71">
        <v>3811</v>
      </c>
      <c r="X11" s="71">
        <v>3792</v>
      </c>
    </row>
    <row r="12" spans="1:35" s="2" customFormat="1" x14ac:dyDescent="0.25">
      <c r="B12" s="2" t="s">
        <v>31</v>
      </c>
      <c r="C12" s="23">
        <v>539</v>
      </c>
      <c r="D12" s="23">
        <v>538</v>
      </c>
      <c r="E12" s="23">
        <v>539</v>
      </c>
      <c r="F12" s="23">
        <v>541</v>
      </c>
      <c r="G12" s="23">
        <v>542</v>
      </c>
      <c r="H12" s="23">
        <v>544</v>
      </c>
      <c r="I12" s="40">
        <v>543</v>
      </c>
      <c r="J12" s="40">
        <v>543</v>
      </c>
      <c r="K12" s="40">
        <v>544</v>
      </c>
      <c r="L12" s="48">
        <v>544</v>
      </c>
      <c r="M12" s="48">
        <v>544</v>
      </c>
      <c r="N12" s="48">
        <v>544</v>
      </c>
      <c r="P12" s="55">
        <v>548</v>
      </c>
      <c r="Q12" s="55">
        <v>550</v>
      </c>
      <c r="R12" s="55">
        <v>549</v>
      </c>
      <c r="S12" s="71">
        <v>548</v>
      </c>
      <c r="T12" s="71">
        <v>550</v>
      </c>
      <c r="U12" s="71">
        <v>559</v>
      </c>
      <c r="V12" s="71">
        <v>546</v>
      </c>
      <c r="W12" s="71">
        <v>545</v>
      </c>
      <c r="X12" s="71">
        <v>537</v>
      </c>
    </row>
    <row r="13" spans="1:35" s="2" customFormat="1" x14ac:dyDescent="0.25">
      <c r="B13" s="2" t="s">
        <v>32</v>
      </c>
      <c r="C13" s="33">
        <v>19</v>
      </c>
      <c r="D13" s="33">
        <v>19</v>
      </c>
      <c r="E13" s="33">
        <v>20</v>
      </c>
      <c r="F13" s="33">
        <v>19</v>
      </c>
      <c r="G13" s="33">
        <v>20</v>
      </c>
      <c r="H13" s="33">
        <v>19</v>
      </c>
      <c r="I13" s="41">
        <v>19</v>
      </c>
      <c r="J13" s="41">
        <v>19</v>
      </c>
      <c r="K13" s="41">
        <v>19</v>
      </c>
      <c r="L13" s="47">
        <v>19</v>
      </c>
      <c r="M13" s="47">
        <v>18</v>
      </c>
      <c r="N13" s="47">
        <v>20</v>
      </c>
      <c r="P13" s="33">
        <v>20</v>
      </c>
      <c r="Q13" s="33">
        <v>21</v>
      </c>
      <c r="R13" s="33">
        <v>18</v>
      </c>
      <c r="S13" s="77">
        <v>19</v>
      </c>
      <c r="T13" s="77">
        <v>20</v>
      </c>
      <c r="U13" s="77">
        <v>16</v>
      </c>
      <c r="V13" s="77">
        <v>20</v>
      </c>
      <c r="W13" s="77">
        <v>20</v>
      </c>
      <c r="X13" s="77">
        <v>15</v>
      </c>
      <c r="Y13" s="33"/>
      <c r="Z13" s="33"/>
      <c r="AA13" s="33"/>
      <c r="AB13" s="33"/>
      <c r="AC13" s="33"/>
      <c r="AD13" s="33"/>
    </row>
    <row r="14" spans="1:35" s="2" customFormat="1" x14ac:dyDescent="0.25">
      <c r="B14" s="2" t="s">
        <v>36</v>
      </c>
      <c r="C14" s="17">
        <f t="shared" ref="C14:E14" si="0">SUM(C9:C13)</f>
        <v>57910</v>
      </c>
      <c r="D14" s="17">
        <f t="shared" si="0"/>
        <v>58001</v>
      </c>
      <c r="E14" s="17">
        <f t="shared" si="0"/>
        <v>58029</v>
      </c>
      <c r="F14" s="17">
        <f t="shared" ref="F14:K14" si="1">SUM(F9:F13)</f>
        <v>58035</v>
      </c>
      <c r="G14" s="17">
        <f t="shared" si="1"/>
        <v>58403</v>
      </c>
      <c r="H14" s="17">
        <f t="shared" si="1"/>
        <v>58469</v>
      </c>
      <c r="I14" s="17">
        <f t="shared" si="1"/>
        <v>58419</v>
      </c>
      <c r="J14" s="17">
        <f t="shared" si="1"/>
        <v>58388</v>
      </c>
      <c r="K14" s="17">
        <f t="shared" si="1"/>
        <v>58413</v>
      </c>
      <c r="L14" s="49">
        <f>SUM(L9:L13)</f>
        <v>58431</v>
      </c>
      <c r="M14" s="49">
        <f>SUM(M9:M13)</f>
        <v>58605</v>
      </c>
      <c r="N14" s="49">
        <f>SUM(N9:N13)</f>
        <v>58846</v>
      </c>
      <c r="P14" s="49">
        <f t="shared" ref="P14:AD14" si="2">SUM(P9:P13)</f>
        <v>58902</v>
      </c>
      <c r="Q14" s="49">
        <f t="shared" si="2"/>
        <v>58865</v>
      </c>
      <c r="R14" s="49">
        <f t="shared" si="2"/>
        <v>59005</v>
      </c>
      <c r="S14" s="49">
        <f t="shared" si="2"/>
        <v>58870</v>
      </c>
      <c r="T14" s="49">
        <f t="shared" si="2"/>
        <v>58856</v>
      </c>
      <c r="U14" s="49">
        <f t="shared" ref="U14:X14" si="3">SUM(U9:U13)</f>
        <v>58873</v>
      </c>
      <c r="V14" s="49">
        <f t="shared" si="3"/>
        <v>58806</v>
      </c>
      <c r="W14" s="49">
        <f t="shared" si="3"/>
        <v>58566</v>
      </c>
      <c r="X14" s="49">
        <f t="shared" si="3"/>
        <v>58487</v>
      </c>
      <c r="Y14" s="49">
        <f t="shared" si="2"/>
        <v>0</v>
      </c>
      <c r="Z14" s="49">
        <f t="shared" si="2"/>
        <v>0</v>
      </c>
      <c r="AA14" s="49">
        <f t="shared" si="2"/>
        <v>0</v>
      </c>
      <c r="AB14" s="49">
        <f t="shared" si="2"/>
        <v>0</v>
      </c>
      <c r="AC14" s="49">
        <f t="shared" si="2"/>
        <v>0</v>
      </c>
      <c r="AD14" s="49">
        <f t="shared" si="2"/>
        <v>0</v>
      </c>
    </row>
    <row r="15" spans="1:35" x14ac:dyDescent="0.25">
      <c r="A15">
        <f>A8+1</f>
        <v>2</v>
      </c>
      <c r="B15" s="1" t="s">
        <v>8</v>
      </c>
      <c r="I15" s="36"/>
      <c r="J15" s="36"/>
      <c r="K15" s="36"/>
    </row>
    <row r="16" spans="1:35" x14ac:dyDescent="0.25">
      <c r="B16" s="2" t="s">
        <v>28</v>
      </c>
      <c r="C16" s="23">
        <v>0</v>
      </c>
      <c r="D16" s="23">
        <v>0</v>
      </c>
      <c r="E16" s="23">
        <v>0</v>
      </c>
      <c r="F16" s="23">
        <v>0</v>
      </c>
      <c r="G16" s="23">
        <v>0</v>
      </c>
      <c r="H16" s="23">
        <v>0</v>
      </c>
      <c r="I16" s="23">
        <v>0</v>
      </c>
      <c r="J16" s="23">
        <v>27</v>
      </c>
      <c r="K16" s="23">
        <v>550</v>
      </c>
      <c r="L16" s="52">
        <v>197</v>
      </c>
      <c r="M16" s="52">
        <v>21</v>
      </c>
      <c r="N16" s="52">
        <v>0</v>
      </c>
      <c r="P16" s="52">
        <v>0</v>
      </c>
      <c r="Q16" s="52">
        <v>0</v>
      </c>
      <c r="R16" s="52">
        <v>0</v>
      </c>
      <c r="S16" s="80">
        <v>42</v>
      </c>
      <c r="T16" s="80">
        <v>414</v>
      </c>
      <c r="U16" s="80">
        <v>288</v>
      </c>
      <c r="V16" s="80">
        <v>347</v>
      </c>
      <c r="W16" s="80">
        <v>280</v>
      </c>
      <c r="X16" s="80">
        <v>96</v>
      </c>
    </row>
    <row r="17" spans="1:24" x14ac:dyDescent="0.25">
      <c r="B17" s="2" t="s">
        <v>29</v>
      </c>
      <c r="C17" s="23">
        <v>0</v>
      </c>
      <c r="D17" s="23">
        <v>0</v>
      </c>
      <c r="E17" s="23">
        <v>0</v>
      </c>
      <c r="F17" s="23">
        <v>0</v>
      </c>
      <c r="G17" s="23">
        <v>0</v>
      </c>
      <c r="H17" s="23">
        <v>0</v>
      </c>
      <c r="I17" s="23">
        <v>0</v>
      </c>
      <c r="J17" s="23">
        <v>6</v>
      </c>
      <c r="K17" s="23">
        <v>155</v>
      </c>
      <c r="L17" s="52">
        <v>55</v>
      </c>
      <c r="M17" s="52">
        <v>5</v>
      </c>
      <c r="N17" s="52">
        <v>0</v>
      </c>
      <c r="P17" s="52">
        <v>0</v>
      </c>
      <c r="Q17" s="52">
        <v>0</v>
      </c>
      <c r="R17" s="52">
        <v>0</v>
      </c>
      <c r="S17" s="80">
        <v>7</v>
      </c>
      <c r="T17" s="80">
        <v>97</v>
      </c>
      <c r="U17" s="80">
        <v>96</v>
      </c>
      <c r="V17" s="80">
        <v>94</v>
      </c>
      <c r="W17" s="80">
        <v>68</v>
      </c>
      <c r="X17" s="80">
        <v>23</v>
      </c>
    </row>
    <row r="18" spans="1:24" x14ac:dyDescent="0.25">
      <c r="B18" s="2" t="s">
        <v>30</v>
      </c>
      <c r="C18" s="23">
        <v>4</v>
      </c>
      <c r="D18" s="23">
        <v>0</v>
      </c>
      <c r="E18" s="23">
        <v>2</v>
      </c>
      <c r="F18" s="23">
        <v>0</v>
      </c>
      <c r="G18" s="23">
        <v>0</v>
      </c>
      <c r="H18" s="23">
        <v>0</v>
      </c>
      <c r="I18" s="23">
        <v>0</v>
      </c>
      <c r="J18" s="23">
        <v>6</v>
      </c>
      <c r="K18" s="23">
        <v>15</v>
      </c>
      <c r="L18" s="52">
        <v>5</v>
      </c>
      <c r="M18" s="52">
        <v>6</v>
      </c>
      <c r="N18" s="52">
        <v>1</v>
      </c>
      <c r="P18" s="52">
        <v>6</v>
      </c>
      <c r="Q18" s="52">
        <v>12</v>
      </c>
      <c r="R18" s="52">
        <v>12</v>
      </c>
      <c r="S18" s="80">
        <v>11</v>
      </c>
      <c r="T18" s="80">
        <v>33</v>
      </c>
      <c r="U18" s="80">
        <v>11</v>
      </c>
      <c r="V18" s="80">
        <v>8</v>
      </c>
      <c r="W18" s="80">
        <v>34</v>
      </c>
      <c r="X18" s="80">
        <v>3</v>
      </c>
    </row>
    <row r="19" spans="1:24" x14ac:dyDescent="0.25">
      <c r="B19" s="2" t="s">
        <v>31</v>
      </c>
      <c r="C19" s="23">
        <v>2</v>
      </c>
      <c r="D19" s="23">
        <v>0</v>
      </c>
      <c r="E19" s="23">
        <v>1</v>
      </c>
      <c r="F19" s="23">
        <v>0</v>
      </c>
      <c r="G19" s="23">
        <v>0</v>
      </c>
      <c r="H19" s="23">
        <v>0</v>
      </c>
      <c r="I19" s="23">
        <v>0</v>
      </c>
      <c r="J19" s="23">
        <v>0</v>
      </c>
      <c r="K19" s="23">
        <v>4</v>
      </c>
      <c r="L19" s="52">
        <v>1</v>
      </c>
      <c r="M19" s="52">
        <v>0</v>
      </c>
      <c r="N19" s="52">
        <v>2</v>
      </c>
      <c r="P19" s="52">
        <v>2</v>
      </c>
      <c r="Q19" s="52">
        <v>0</v>
      </c>
      <c r="R19" s="52">
        <v>4</v>
      </c>
      <c r="S19" s="80">
        <v>2</v>
      </c>
      <c r="T19" s="80">
        <v>27</v>
      </c>
      <c r="U19" s="80">
        <v>1</v>
      </c>
      <c r="V19" s="80">
        <v>0</v>
      </c>
      <c r="W19" s="80">
        <v>21</v>
      </c>
      <c r="X19" s="80">
        <v>3</v>
      </c>
    </row>
    <row r="20" spans="1:24" x14ac:dyDescent="0.25">
      <c r="B20" s="2" t="s">
        <v>32</v>
      </c>
      <c r="C20" s="23">
        <v>0</v>
      </c>
      <c r="D20" s="23">
        <v>0</v>
      </c>
      <c r="E20" s="23">
        <v>0</v>
      </c>
      <c r="F20" s="23">
        <v>0</v>
      </c>
      <c r="G20" s="23">
        <v>0</v>
      </c>
      <c r="H20" s="23">
        <v>0</v>
      </c>
      <c r="I20" s="23">
        <v>0</v>
      </c>
      <c r="J20" s="23">
        <v>0</v>
      </c>
      <c r="K20" s="23">
        <v>0</v>
      </c>
      <c r="L20" s="52">
        <v>0</v>
      </c>
      <c r="M20" s="52">
        <v>0</v>
      </c>
      <c r="N20" s="52">
        <v>0</v>
      </c>
      <c r="P20" s="52">
        <v>0</v>
      </c>
      <c r="Q20" s="52">
        <v>0</v>
      </c>
      <c r="R20" s="52">
        <v>1</v>
      </c>
      <c r="S20" s="80">
        <v>0</v>
      </c>
      <c r="T20" s="80">
        <v>2</v>
      </c>
      <c r="U20" s="80">
        <v>0</v>
      </c>
      <c r="V20" s="80">
        <v>0</v>
      </c>
      <c r="W20" s="80">
        <v>0</v>
      </c>
      <c r="X20" s="80">
        <v>0</v>
      </c>
    </row>
    <row r="21" spans="1:24" ht="17.25" x14ac:dyDescent="0.25">
      <c r="A21">
        <f>A15+1</f>
        <v>3</v>
      </c>
      <c r="B21" s="6" t="s">
        <v>74</v>
      </c>
      <c r="I21" s="36"/>
      <c r="J21" s="36"/>
      <c r="K21" s="36"/>
      <c r="L21" s="54"/>
      <c r="M21" s="54"/>
      <c r="N21" s="54"/>
    </row>
    <row r="22" spans="1:24" x14ac:dyDescent="0.25">
      <c r="B22" s="2" t="s">
        <v>28</v>
      </c>
      <c r="C22" s="23">
        <v>0</v>
      </c>
      <c r="D22" s="23">
        <v>0</v>
      </c>
      <c r="E22" s="23">
        <v>0</v>
      </c>
      <c r="F22" s="23">
        <v>0</v>
      </c>
      <c r="G22" s="23">
        <v>0</v>
      </c>
      <c r="H22" s="23">
        <v>0</v>
      </c>
      <c r="I22" s="23">
        <v>0</v>
      </c>
      <c r="J22" s="36">
        <v>167</v>
      </c>
      <c r="K22" s="36">
        <v>849</v>
      </c>
      <c r="L22" s="52">
        <v>287</v>
      </c>
      <c r="M22" s="52">
        <v>238</v>
      </c>
      <c r="N22" s="52">
        <v>849</v>
      </c>
      <c r="P22" s="52">
        <v>1243</v>
      </c>
      <c r="Q22" s="52">
        <v>1600</v>
      </c>
      <c r="R22" s="52">
        <v>1739</v>
      </c>
      <c r="S22" s="80">
        <v>1796</v>
      </c>
      <c r="T22" s="80">
        <v>567</v>
      </c>
      <c r="U22" s="80">
        <v>1277</v>
      </c>
      <c r="V22" s="80">
        <v>1149</v>
      </c>
      <c r="W22" s="80">
        <v>955</v>
      </c>
      <c r="X22" s="80">
        <v>1036</v>
      </c>
    </row>
    <row r="23" spans="1:24" x14ac:dyDescent="0.25">
      <c r="B23" s="2" t="s">
        <v>29</v>
      </c>
      <c r="C23" s="23">
        <v>0</v>
      </c>
      <c r="D23" s="23">
        <v>0</v>
      </c>
      <c r="E23" s="23">
        <v>0</v>
      </c>
      <c r="F23" s="23">
        <v>0</v>
      </c>
      <c r="G23" s="23">
        <v>0</v>
      </c>
      <c r="H23" s="23">
        <v>0</v>
      </c>
      <c r="I23" s="23">
        <v>0</v>
      </c>
      <c r="J23" s="36">
        <v>28</v>
      </c>
      <c r="K23" s="36">
        <v>178</v>
      </c>
      <c r="L23" s="52">
        <v>75</v>
      </c>
      <c r="M23" s="52">
        <v>24</v>
      </c>
      <c r="N23" s="52">
        <v>0</v>
      </c>
      <c r="P23" s="52">
        <v>0</v>
      </c>
      <c r="Q23" s="52">
        <v>0</v>
      </c>
      <c r="R23" s="52">
        <v>0</v>
      </c>
      <c r="S23" s="80">
        <v>127</v>
      </c>
      <c r="T23" s="80">
        <v>206</v>
      </c>
      <c r="U23" s="80">
        <v>316</v>
      </c>
      <c r="V23" s="80">
        <v>273</v>
      </c>
      <c r="W23" s="80">
        <v>209</v>
      </c>
      <c r="X23" s="80">
        <v>363</v>
      </c>
    </row>
    <row r="24" spans="1:24" x14ac:dyDescent="0.25">
      <c r="B24" s="2" t="s">
        <v>73</v>
      </c>
      <c r="C24" s="23">
        <v>305</v>
      </c>
      <c r="D24" s="23">
        <v>249</v>
      </c>
      <c r="E24" s="23">
        <v>497</v>
      </c>
      <c r="F24" s="4">
        <v>322</v>
      </c>
      <c r="G24" s="23">
        <v>0</v>
      </c>
      <c r="H24" s="23">
        <v>0</v>
      </c>
      <c r="I24" s="23">
        <v>0</v>
      </c>
      <c r="J24" s="36">
        <v>30</v>
      </c>
      <c r="K24" s="36">
        <v>27</v>
      </c>
      <c r="L24" s="52">
        <v>14</v>
      </c>
      <c r="M24" s="52">
        <v>15</v>
      </c>
      <c r="N24" s="52">
        <v>51</v>
      </c>
      <c r="P24" s="52">
        <v>76</v>
      </c>
      <c r="Q24" s="52">
        <v>128</v>
      </c>
      <c r="R24" s="52">
        <v>123</v>
      </c>
      <c r="S24" s="80">
        <v>132</v>
      </c>
      <c r="T24" s="80">
        <v>74</v>
      </c>
      <c r="U24" s="80">
        <v>112</v>
      </c>
      <c r="V24" s="80">
        <v>60</v>
      </c>
      <c r="W24" s="80">
        <v>40</v>
      </c>
      <c r="X24" s="80">
        <v>84</v>
      </c>
    </row>
    <row r="25" spans="1:24" ht="17.25" x14ac:dyDescent="0.25">
      <c r="A25">
        <f>A21+1</f>
        <v>4</v>
      </c>
      <c r="B25" s="6" t="s">
        <v>75</v>
      </c>
      <c r="C25" s="23"/>
      <c r="D25" s="23"/>
      <c r="E25" s="23"/>
      <c r="I25" s="36"/>
      <c r="J25" s="36"/>
      <c r="K25" s="36"/>
      <c r="L25" s="54"/>
      <c r="M25" s="54"/>
      <c r="N25" s="54"/>
      <c r="P25" s="52"/>
      <c r="Q25" s="52"/>
      <c r="R25" s="52"/>
      <c r="S25" s="80"/>
      <c r="T25" s="80"/>
      <c r="U25" s="80"/>
      <c r="V25" s="80"/>
      <c r="W25" s="80"/>
      <c r="X25" s="80"/>
    </row>
    <row r="26" spans="1:24" x14ac:dyDescent="0.25">
      <c r="B26" s="2" t="s">
        <v>64</v>
      </c>
      <c r="C26" s="23">
        <v>3</v>
      </c>
      <c r="D26" s="23">
        <v>1</v>
      </c>
      <c r="E26" s="23">
        <v>13</v>
      </c>
      <c r="F26" s="23">
        <v>0</v>
      </c>
      <c r="G26" s="23">
        <v>0</v>
      </c>
      <c r="H26" s="23">
        <v>1</v>
      </c>
      <c r="I26" s="23">
        <v>0</v>
      </c>
      <c r="J26" s="36">
        <v>14</v>
      </c>
      <c r="K26" s="36">
        <v>35</v>
      </c>
      <c r="L26" s="59">
        <v>11</v>
      </c>
      <c r="M26" s="59">
        <v>285</v>
      </c>
      <c r="N26" s="59">
        <v>18</v>
      </c>
      <c r="P26" s="52">
        <v>10</v>
      </c>
      <c r="Q26" s="52">
        <v>24</v>
      </c>
      <c r="R26" s="52">
        <v>14</v>
      </c>
      <c r="S26" s="80">
        <v>34</v>
      </c>
      <c r="T26" s="80">
        <v>40</v>
      </c>
      <c r="U26" s="80">
        <v>101</v>
      </c>
      <c r="V26" s="80">
        <v>235</v>
      </c>
      <c r="W26" s="80">
        <v>33</v>
      </c>
      <c r="X26" s="80">
        <v>14</v>
      </c>
    </row>
    <row r="27" spans="1:24" ht="17.25" x14ac:dyDescent="0.25">
      <c r="A27">
        <f>A25+1</f>
        <v>5</v>
      </c>
      <c r="B27" s="1" t="s">
        <v>76</v>
      </c>
      <c r="C27" s="4"/>
      <c r="F27" s="1"/>
      <c r="I27" s="36"/>
      <c r="J27" s="36"/>
      <c r="K27" s="36"/>
      <c r="L27" s="54"/>
      <c r="M27" s="54"/>
      <c r="N27" s="54"/>
      <c r="P27" s="52"/>
      <c r="Q27" s="52"/>
      <c r="R27" s="52"/>
      <c r="S27" s="80"/>
      <c r="T27" s="80"/>
      <c r="U27" s="80"/>
      <c r="V27" s="80"/>
      <c r="W27" s="80"/>
      <c r="X27" s="80"/>
    </row>
    <row r="28" spans="1:24" x14ac:dyDescent="0.25">
      <c r="B28" s="2" t="s">
        <v>64</v>
      </c>
      <c r="C28" s="23">
        <v>3</v>
      </c>
      <c r="D28" s="23">
        <v>1</v>
      </c>
      <c r="E28" s="23">
        <v>13</v>
      </c>
      <c r="F28" s="23">
        <v>0</v>
      </c>
      <c r="G28" s="23">
        <v>0</v>
      </c>
      <c r="H28" s="23">
        <v>1</v>
      </c>
      <c r="I28" s="23">
        <v>0</v>
      </c>
      <c r="J28" s="36">
        <v>14</v>
      </c>
      <c r="K28" s="36">
        <v>35</v>
      </c>
      <c r="L28" s="59">
        <v>65</v>
      </c>
      <c r="M28" s="59">
        <v>29</v>
      </c>
      <c r="N28" s="59">
        <v>8</v>
      </c>
      <c r="P28" s="52">
        <v>7</v>
      </c>
      <c r="Q28" s="52">
        <v>11</v>
      </c>
      <c r="R28" s="52">
        <v>33</v>
      </c>
      <c r="S28" s="80">
        <v>16</v>
      </c>
      <c r="T28" s="80">
        <v>25</v>
      </c>
      <c r="U28" s="80">
        <v>122</v>
      </c>
      <c r="V28" s="80">
        <v>164</v>
      </c>
      <c r="W28" s="80">
        <v>108</v>
      </c>
      <c r="X28" s="80">
        <v>154</v>
      </c>
    </row>
    <row r="29" spans="1:24" ht="17.25" x14ac:dyDescent="0.25">
      <c r="B29" s="1" t="s">
        <v>77</v>
      </c>
      <c r="C29" s="23"/>
      <c r="D29" s="23"/>
      <c r="E29" s="23"/>
      <c r="F29" s="25"/>
      <c r="G29" s="25"/>
      <c r="H29" s="25"/>
      <c r="I29" s="36"/>
      <c r="J29" s="36"/>
      <c r="K29" s="36"/>
      <c r="L29" s="54"/>
      <c r="M29" s="54"/>
      <c r="N29" s="54"/>
    </row>
    <row r="30" spans="1:24" x14ac:dyDescent="0.25">
      <c r="B30" s="2" t="s">
        <v>64</v>
      </c>
      <c r="C30" s="25">
        <v>30</v>
      </c>
      <c r="D30" s="25">
        <v>10</v>
      </c>
      <c r="E30" s="25">
        <v>130</v>
      </c>
      <c r="F30" s="25">
        <v>0</v>
      </c>
      <c r="G30" s="25">
        <v>0</v>
      </c>
      <c r="H30" s="25">
        <v>10</v>
      </c>
      <c r="I30" s="25">
        <v>0</v>
      </c>
      <c r="J30" s="25">
        <v>140</v>
      </c>
      <c r="K30" s="25">
        <v>350</v>
      </c>
      <c r="L30" s="28">
        <f>L28*10</f>
        <v>650</v>
      </c>
      <c r="M30" s="28">
        <f>M28*10</f>
        <v>290</v>
      </c>
      <c r="N30" s="28">
        <f>N28*10</f>
        <v>80</v>
      </c>
      <c r="P30" s="53">
        <v>70</v>
      </c>
      <c r="Q30" s="53">
        <v>110</v>
      </c>
      <c r="R30" s="53">
        <v>333</v>
      </c>
      <c r="S30" s="73">
        <v>160</v>
      </c>
      <c r="T30" s="73">
        <v>250</v>
      </c>
      <c r="U30" s="73">
        <v>1220</v>
      </c>
      <c r="V30" s="73">
        <v>1640</v>
      </c>
      <c r="W30" s="73">
        <v>1080</v>
      </c>
      <c r="X30" s="73">
        <v>1540</v>
      </c>
    </row>
    <row r="31" spans="1:24" x14ac:dyDescent="0.25">
      <c r="A31">
        <f>A27+1</f>
        <v>6</v>
      </c>
      <c r="B31" s="1" t="s">
        <v>9</v>
      </c>
      <c r="F31" s="1"/>
      <c r="I31" s="36"/>
      <c r="J31" s="36"/>
      <c r="K31" s="36"/>
      <c r="L31" s="54"/>
      <c r="M31" s="54"/>
      <c r="N31" s="54"/>
    </row>
    <row r="32" spans="1:24" x14ac:dyDescent="0.25">
      <c r="B32" s="2" t="s">
        <v>28</v>
      </c>
      <c r="C32" s="27">
        <v>6114</v>
      </c>
      <c r="D32" s="27">
        <v>6120</v>
      </c>
      <c r="E32" s="27">
        <v>8005</v>
      </c>
      <c r="F32" s="23">
        <v>6197</v>
      </c>
      <c r="G32" s="99">
        <v>4847</v>
      </c>
      <c r="H32" s="99">
        <v>7515</v>
      </c>
      <c r="I32" s="98">
        <v>5913</v>
      </c>
      <c r="J32" s="99">
        <v>7144</v>
      </c>
      <c r="K32" s="99">
        <v>7212</v>
      </c>
      <c r="L32" s="98">
        <v>29193</v>
      </c>
      <c r="M32" s="98">
        <v>22114</v>
      </c>
      <c r="N32" s="98">
        <v>14496</v>
      </c>
      <c r="P32" s="98">
        <v>8976</v>
      </c>
      <c r="Q32" s="98">
        <v>10117</v>
      </c>
      <c r="R32" s="98">
        <v>10849</v>
      </c>
      <c r="S32" s="98">
        <v>9744</v>
      </c>
      <c r="T32" s="98">
        <v>10202</v>
      </c>
      <c r="U32" s="98">
        <v>10040</v>
      </c>
      <c r="V32" s="98">
        <v>8979</v>
      </c>
      <c r="W32" s="98">
        <v>9868</v>
      </c>
      <c r="X32" s="98">
        <v>8536</v>
      </c>
    </row>
    <row r="33" spans="1:30" x14ac:dyDescent="0.25">
      <c r="B33" s="2" t="s">
        <v>29</v>
      </c>
      <c r="C33" s="27">
        <v>949</v>
      </c>
      <c r="D33" s="27">
        <v>948</v>
      </c>
      <c r="E33" s="27">
        <v>1158</v>
      </c>
      <c r="F33" s="23">
        <v>1028</v>
      </c>
      <c r="G33" s="99"/>
      <c r="H33" s="99"/>
      <c r="I33" s="98"/>
      <c r="J33" s="99"/>
      <c r="K33" s="99"/>
      <c r="L33" s="98"/>
      <c r="M33" s="98"/>
      <c r="N33" s="98"/>
      <c r="P33" s="98"/>
      <c r="Q33" s="98"/>
      <c r="R33" s="98"/>
      <c r="S33" s="98"/>
      <c r="T33" s="98"/>
      <c r="U33" s="98"/>
      <c r="V33" s="98"/>
      <c r="W33" s="98"/>
      <c r="X33" s="98"/>
    </row>
    <row r="34" spans="1:30" x14ac:dyDescent="0.25">
      <c r="B34" s="2" t="s">
        <v>30</v>
      </c>
      <c r="C34" s="27">
        <v>110</v>
      </c>
      <c r="D34" s="27">
        <v>144</v>
      </c>
      <c r="E34" s="27">
        <v>183</v>
      </c>
      <c r="F34" s="23">
        <v>157</v>
      </c>
      <c r="G34" s="99"/>
      <c r="H34" s="99"/>
      <c r="I34" s="98">
        <v>271</v>
      </c>
      <c r="J34" s="99">
        <v>192</v>
      </c>
      <c r="K34" s="99">
        <v>175</v>
      </c>
      <c r="L34" s="98">
        <v>710</v>
      </c>
      <c r="M34" s="98">
        <v>565</v>
      </c>
      <c r="N34" s="98">
        <v>400</v>
      </c>
      <c r="P34" s="98">
        <v>261</v>
      </c>
      <c r="Q34" s="98">
        <v>343</v>
      </c>
      <c r="R34" s="98">
        <v>396</v>
      </c>
      <c r="S34" s="98">
        <v>364</v>
      </c>
      <c r="T34" s="98">
        <v>206</v>
      </c>
      <c r="U34" s="98">
        <v>186</v>
      </c>
      <c r="V34" s="98">
        <v>22</v>
      </c>
      <c r="W34" s="98">
        <v>232</v>
      </c>
      <c r="X34" s="98">
        <v>213</v>
      </c>
    </row>
    <row r="35" spans="1:30" x14ac:dyDescent="0.25">
      <c r="B35" s="2" t="s">
        <v>31</v>
      </c>
      <c r="C35" s="27">
        <v>18</v>
      </c>
      <c r="D35" s="27">
        <v>23</v>
      </c>
      <c r="E35" s="27">
        <v>50</v>
      </c>
      <c r="F35" s="23">
        <v>31</v>
      </c>
      <c r="G35" s="99"/>
      <c r="H35" s="99"/>
      <c r="I35" s="98"/>
      <c r="J35" s="99"/>
      <c r="K35" s="99"/>
      <c r="L35" s="98"/>
      <c r="M35" s="98"/>
      <c r="N35" s="98"/>
      <c r="P35" s="98"/>
      <c r="Q35" s="98"/>
      <c r="R35" s="98"/>
      <c r="S35" s="98"/>
      <c r="T35" s="98"/>
      <c r="U35" s="98"/>
      <c r="V35" s="98"/>
      <c r="W35" s="98"/>
      <c r="X35" s="98"/>
    </row>
    <row r="36" spans="1:30" x14ac:dyDescent="0.25">
      <c r="B36" s="2" t="s">
        <v>32</v>
      </c>
      <c r="C36" s="27">
        <v>2</v>
      </c>
      <c r="D36" s="27">
        <v>0</v>
      </c>
      <c r="E36" s="27">
        <v>2</v>
      </c>
      <c r="F36" s="23">
        <v>0</v>
      </c>
      <c r="G36" s="99"/>
      <c r="H36" s="99"/>
      <c r="I36" s="98"/>
      <c r="J36" s="99"/>
      <c r="K36" s="99"/>
      <c r="L36" s="98"/>
      <c r="M36" s="98"/>
      <c r="N36" s="98"/>
      <c r="P36" s="98"/>
      <c r="Q36" s="98"/>
      <c r="R36" s="98"/>
      <c r="S36" s="98"/>
      <c r="T36" s="98"/>
      <c r="U36" s="98"/>
      <c r="V36" s="98"/>
      <c r="W36" s="98"/>
      <c r="X36" s="98"/>
    </row>
    <row r="37" spans="1:30" ht="17.25" x14ac:dyDescent="0.25">
      <c r="B37" s="1" t="s">
        <v>78</v>
      </c>
      <c r="C37" s="27"/>
      <c r="D37" s="27"/>
      <c r="E37" s="27"/>
      <c r="F37" s="25"/>
      <c r="G37" s="25"/>
      <c r="H37" s="25"/>
      <c r="I37" s="36"/>
      <c r="J37" s="36"/>
      <c r="K37" s="36"/>
      <c r="L37" s="54"/>
      <c r="M37" s="54"/>
      <c r="N37" s="54"/>
    </row>
    <row r="38" spans="1:30" x14ac:dyDescent="0.25">
      <c r="B38" s="2" t="s">
        <v>28</v>
      </c>
      <c r="C38" s="25">
        <v>24150.3</v>
      </c>
      <c r="D38" s="25">
        <v>24174</v>
      </c>
      <c r="E38" s="25">
        <v>31619.75</v>
      </c>
      <c r="F38" s="25">
        <v>24478.15</v>
      </c>
      <c r="G38" s="25">
        <v>0</v>
      </c>
      <c r="H38" s="25">
        <v>0</v>
      </c>
      <c r="I38" s="42">
        <f>I32*1.75</f>
        <v>10347.75</v>
      </c>
      <c r="J38" s="42">
        <f>J32*1.75</f>
        <v>12502</v>
      </c>
      <c r="K38" s="42">
        <f t="shared" ref="K38" si="4">K32*1.75</f>
        <v>12621</v>
      </c>
      <c r="L38" s="58">
        <f>L32*1.75</f>
        <v>51087.75</v>
      </c>
      <c r="M38" s="58">
        <f>M32*1.75</f>
        <v>38699.5</v>
      </c>
      <c r="N38" s="58">
        <f>N32*1.75</f>
        <v>25368</v>
      </c>
      <c r="P38" s="58">
        <f t="shared" ref="P38:R38" si="5">P32*1.75</f>
        <v>15708</v>
      </c>
      <c r="Q38" s="58">
        <f t="shared" si="5"/>
        <v>17704.75</v>
      </c>
      <c r="R38" s="58">
        <f t="shared" si="5"/>
        <v>18985.75</v>
      </c>
      <c r="S38" s="58">
        <f t="shared" ref="S38:AD38" si="6">S32*1.75</f>
        <v>17052</v>
      </c>
      <c r="T38" s="58">
        <f t="shared" si="6"/>
        <v>17853.5</v>
      </c>
      <c r="U38" s="58">
        <f t="shared" ref="U38" si="7">U32*1.75</f>
        <v>17570</v>
      </c>
      <c r="V38" s="58">
        <v>15713.25</v>
      </c>
      <c r="W38" s="58">
        <v>17269</v>
      </c>
      <c r="X38" s="58">
        <v>14938</v>
      </c>
      <c r="Y38" s="58">
        <f t="shared" si="6"/>
        <v>0</v>
      </c>
      <c r="Z38" s="58">
        <f t="shared" si="6"/>
        <v>0</v>
      </c>
      <c r="AA38" s="58">
        <f t="shared" si="6"/>
        <v>0</v>
      </c>
      <c r="AB38" s="58">
        <f t="shared" si="6"/>
        <v>0</v>
      </c>
      <c r="AC38" s="58">
        <f t="shared" si="6"/>
        <v>0</v>
      </c>
      <c r="AD38" s="58">
        <f t="shared" si="6"/>
        <v>0</v>
      </c>
    </row>
    <row r="39" spans="1:30" x14ac:dyDescent="0.25">
      <c r="B39" s="2" t="s">
        <v>29</v>
      </c>
      <c r="C39" s="25">
        <v>3748.55</v>
      </c>
      <c r="D39" s="25">
        <v>3744.6000000000004</v>
      </c>
      <c r="E39" s="25">
        <v>4574.1000000000004</v>
      </c>
      <c r="F39" s="25">
        <v>4060.6000000000004</v>
      </c>
      <c r="G39" s="25">
        <v>0</v>
      </c>
      <c r="H39" s="25">
        <v>0</v>
      </c>
      <c r="I39" s="25">
        <v>0</v>
      </c>
      <c r="J39" s="25">
        <v>0</v>
      </c>
      <c r="K39" s="25">
        <v>0</v>
      </c>
      <c r="L39" s="28">
        <v>0</v>
      </c>
      <c r="M39" s="28">
        <v>0</v>
      </c>
      <c r="N39" s="28">
        <v>0</v>
      </c>
      <c r="P39" s="28">
        <v>0</v>
      </c>
      <c r="Q39" s="28">
        <v>0</v>
      </c>
      <c r="R39" s="28">
        <v>0</v>
      </c>
      <c r="S39" s="28">
        <v>0</v>
      </c>
      <c r="T39" s="28">
        <v>0</v>
      </c>
      <c r="U39" s="75">
        <v>0</v>
      </c>
      <c r="V39" s="75">
        <v>0</v>
      </c>
      <c r="W39" s="75">
        <v>0</v>
      </c>
      <c r="X39" s="75">
        <v>0</v>
      </c>
      <c r="Y39" s="28">
        <v>0</v>
      </c>
      <c r="Z39" s="28">
        <v>0</v>
      </c>
      <c r="AA39" s="28">
        <v>0</v>
      </c>
      <c r="AB39" s="28">
        <v>0</v>
      </c>
      <c r="AC39" s="28">
        <v>0</v>
      </c>
      <c r="AD39" s="28">
        <v>0</v>
      </c>
    </row>
    <row r="40" spans="1:30" x14ac:dyDescent="0.25">
      <c r="B40" s="2" t="s">
        <v>30</v>
      </c>
      <c r="C40" s="25">
        <v>1094.5</v>
      </c>
      <c r="D40" s="25">
        <v>1432.8</v>
      </c>
      <c r="E40" s="25">
        <v>1820.85</v>
      </c>
      <c r="F40" s="25">
        <v>1562.1499999999999</v>
      </c>
      <c r="G40" s="25">
        <v>0</v>
      </c>
      <c r="H40" s="25">
        <v>0</v>
      </c>
      <c r="I40" s="42">
        <f>I34*7.75</f>
        <v>2100.25</v>
      </c>
      <c r="J40" s="42">
        <f t="shared" ref="J40:K40" si="8">J34*7.75</f>
        <v>1488</v>
      </c>
      <c r="K40" s="42">
        <f t="shared" si="8"/>
        <v>1356.25</v>
      </c>
      <c r="L40" s="58">
        <f>L34*7.75</f>
        <v>5502.5</v>
      </c>
      <c r="M40" s="58">
        <f>M34*7.75</f>
        <v>4378.75</v>
      </c>
      <c r="N40" s="58">
        <f>N34*7.75</f>
        <v>3100</v>
      </c>
      <c r="P40" s="58">
        <f t="shared" ref="P40:R40" si="9">P34*7.75</f>
        <v>2022.75</v>
      </c>
      <c r="Q40" s="58">
        <f t="shared" si="9"/>
        <v>2658.25</v>
      </c>
      <c r="R40" s="58">
        <f t="shared" si="9"/>
        <v>3069</v>
      </c>
      <c r="S40" s="58">
        <f t="shared" ref="S40:AD40" si="10">S34*7.75</f>
        <v>2821</v>
      </c>
      <c r="T40" s="58">
        <f t="shared" si="10"/>
        <v>1596.5</v>
      </c>
      <c r="U40" s="58">
        <f t="shared" ref="U40" si="11">U34*7.75</f>
        <v>1441.5</v>
      </c>
      <c r="V40" s="58">
        <v>170.5</v>
      </c>
      <c r="W40" s="58">
        <v>1798</v>
      </c>
      <c r="X40" s="58">
        <v>1650.75</v>
      </c>
      <c r="Y40" s="58">
        <f t="shared" si="10"/>
        <v>0</v>
      </c>
      <c r="Z40" s="58">
        <f t="shared" si="10"/>
        <v>0</v>
      </c>
      <c r="AA40" s="58">
        <f t="shared" si="10"/>
        <v>0</v>
      </c>
      <c r="AB40" s="58">
        <f t="shared" si="10"/>
        <v>0</v>
      </c>
      <c r="AC40" s="58">
        <f t="shared" si="10"/>
        <v>0</v>
      </c>
      <c r="AD40" s="58">
        <f t="shared" si="10"/>
        <v>0</v>
      </c>
    </row>
    <row r="41" spans="1:30" x14ac:dyDescent="0.25">
      <c r="B41" s="2" t="s">
        <v>31</v>
      </c>
      <c r="C41" s="25">
        <v>27.95</v>
      </c>
      <c r="D41" s="25">
        <v>228.85</v>
      </c>
      <c r="E41" s="25">
        <v>497.49999999999994</v>
      </c>
      <c r="F41" s="25">
        <v>308.45</v>
      </c>
      <c r="G41" s="25">
        <v>0</v>
      </c>
      <c r="H41" s="25">
        <v>0</v>
      </c>
      <c r="I41" s="25">
        <v>0</v>
      </c>
      <c r="J41" s="25">
        <v>0</v>
      </c>
      <c r="K41" s="25">
        <v>0</v>
      </c>
      <c r="L41" s="28">
        <v>0</v>
      </c>
      <c r="M41" s="28">
        <v>0</v>
      </c>
      <c r="N41" s="28">
        <v>0</v>
      </c>
      <c r="P41" s="28">
        <v>0</v>
      </c>
      <c r="Q41" s="28">
        <v>0</v>
      </c>
      <c r="R41" s="28">
        <v>0</v>
      </c>
      <c r="S41" s="28">
        <v>0</v>
      </c>
      <c r="T41" s="28">
        <v>0</v>
      </c>
      <c r="U41" s="75">
        <v>0</v>
      </c>
      <c r="V41" s="75">
        <v>0</v>
      </c>
      <c r="W41" s="75">
        <v>0</v>
      </c>
      <c r="X41" s="75">
        <v>0</v>
      </c>
      <c r="Y41" s="28">
        <v>0</v>
      </c>
      <c r="Z41" s="28">
        <v>0</v>
      </c>
      <c r="AA41" s="28">
        <v>0</v>
      </c>
      <c r="AB41" s="28">
        <v>0</v>
      </c>
      <c r="AC41" s="28">
        <v>0</v>
      </c>
      <c r="AD41" s="28">
        <v>0</v>
      </c>
    </row>
    <row r="42" spans="1:30" x14ac:dyDescent="0.25">
      <c r="B42" s="2" t="s">
        <v>32</v>
      </c>
      <c r="C42" s="25">
        <v>19.899999999999999</v>
      </c>
      <c r="D42" s="25">
        <v>0</v>
      </c>
      <c r="E42" s="25">
        <v>19.899999999999999</v>
      </c>
      <c r="F42" s="25">
        <v>0</v>
      </c>
      <c r="G42" s="25">
        <v>0</v>
      </c>
      <c r="H42" s="25">
        <v>0</v>
      </c>
      <c r="I42" s="25">
        <v>0</v>
      </c>
      <c r="J42" s="25">
        <v>0</v>
      </c>
      <c r="K42" s="25">
        <v>0</v>
      </c>
      <c r="L42" s="28">
        <v>0</v>
      </c>
      <c r="M42" s="28">
        <v>0</v>
      </c>
      <c r="N42" s="28">
        <v>0</v>
      </c>
      <c r="P42" s="28">
        <v>0</v>
      </c>
      <c r="Q42" s="28">
        <v>0</v>
      </c>
      <c r="R42" s="28">
        <v>0</v>
      </c>
      <c r="S42" s="28">
        <v>0</v>
      </c>
      <c r="T42" s="28">
        <v>0</v>
      </c>
      <c r="U42" s="75">
        <v>0</v>
      </c>
      <c r="V42" s="75">
        <v>0</v>
      </c>
      <c r="W42" s="75">
        <v>0</v>
      </c>
      <c r="X42" s="75">
        <v>0</v>
      </c>
      <c r="Y42" s="28">
        <v>0</v>
      </c>
      <c r="Z42" s="28">
        <v>0</v>
      </c>
      <c r="AA42" s="28">
        <v>0</v>
      </c>
      <c r="AB42" s="28">
        <v>0</v>
      </c>
      <c r="AC42" s="28">
        <v>0</v>
      </c>
      <c r="AD42" s="28">
        <v>0</v>
      </c>
    </row>
    <row r="43" spans="1:30" ht="17.25" x14ac:dyDescent="0.25">
      <c r="A43">
        <f>A31+1</f>
        <v>7</v>
      </c>
      <c r="B43" s="6" t="s">
        <v>79</v>
      </c>
      <c r="C43" s="4"/>
      <c r="D43" s="4"/>
      <c r="E43" s="4"/>
      <c r="F43" s="4"/>
      <c r="G43" s="4"/>
      <c r="H43" s="4"/>
      <c r="I43" s="37"/>
      <c r="J43" s="36"/>
      <c r="K43" s="36"/>
    </row>
    <row r="44" spans="1:30" x14ac:dyDescent="0.25">
      <c r="B44" s="5" t="s">
        <v>64</v>
      </c>
      <c r="C44" s="27">
        <v>4205</v>
      </c>
      <c r="D44" s="27">
        <v>4238</v>
      </c>
      <c r="E44" s="27">
        <v>4240</v>
      </c>
      <c r="F44" s="27">
        <v>4232</v>
      </c>
      <c r="G44" s="23">
        <v>0</v>
      </c>
      <c r="H44" s="23">
        <v>0</v>
      </c>
      <c r="I44" s="23">
        <v>32</v>
      </c>
      <c r="J44" s="23">
        <v>1700</v>
      </c>
      <c r="K44" s="23">
        <v>1835</v>
      </c>
      <c r="L44" s="51">
        <v>1712</v>
      </c>
      <c r="M44" s="51">
        <v>1822</v>
      </c>
      <c r="N44" s="51">
        <v>1923</v>
      </c>
      <c r="P44" s="55">
        <v>2330</v>
      </c>
      <c r="Q44" s="55">
        <v>1489</v>
      </c>
      <c r="R44" s="55">
        <v>1338</v>
      </c>
      <c r="S44" s="71">
        <v>1089</v>
      </c>
      <c r="T44" s="74">
        <v>0</v>
      </c>
      <c r="U44" s="74">
        <v>0</v>
      </c>
      <c r="V44" s="74">
        <v>2356</v>
      </c>
      <c r="W44" s="74">
        <v>799</v>
      </c>
      <c r="X44" s="74">
        <v>1317</v>
      </c>
    </row>
    <row r="45" spans="1:30" ht="17.25" x14ac:dyDescent="0.25">
      <c r="B45" s="6" t="s">
        <v>80</v>
      </c>
      <c r="C45" s="4"/>
      <c r="D45" s="4"/>
      <c r="E45" s="4"/>
      <c r="F45" s="28"/>
      <c r="G45" s="28"/>
      <c r="H45" s="28"/>
      <c r="I45" s="37"/>
      <c r="J45" s="36"/>
      <c r="K45" s="36"/>
      <c r="S45" s="69"/>
      <c r="T45" s="70"/>
      <c r="U45" s="70"/>
      <c r="V45" s="70"/>
      <c r="W45" s="70"/>
      <c r="X45" s="70"/>
    </row>
    <row r="46" spans="1:30" x14ac:dyDescent="0.25">
      <c r="B46" s="2" t="s">
        <v>64</v>
      </c>
      <c r="C46" s="25">
        <v>8247.39</v>
      </c>
      <c r="D46" s="25">
        <v>5793.66</v>
      </c>
      <c r="E46" s="25">
        <v>10049.66</v>
      </c>
      <c r="F46" s="28">
        <v>9255.59</v>
      </c>
      <c r="G46" s="25">
        <v>0</v>
      </c>
      <c r="H46" s="25">
        <v>0</v>
      </c>
      <c r="I46" s="25">
        <v>9437.9699999999993</v>
      </c>
      <c r="J46" s="25">
        <v>4528.12</v>
      </c>
      <c r="K46" s="25">
        <v>4684.17</v>
      </c>
      <c r="L46" s="53">
        <v>5032.18</v>
      </c>
      <c r="M46" s="53">
        <v>4885.57</v>
      </c>
      <c r="N46" s="53">
        <v>7017.7</v>
      </c>
      <c r="P46" s="53">
        <v>14759.11</v>
      </c>
      <c r="Q46" s="53">
        <v>14703.01</v>
      </c>
      <c r="R46" s="53">
        <v>16464.330000000002</v>
      </c>
      <c r="S46" s="75">
        <v>11837.95</v>
      </c>
      <c r="T46" s="75">
        <v>0</v>
      </c>
      <c r="U46" s="75">
        <v>0</v>
      </c>
      <c r="V46" s="75">
        <v>15793.5</v>
      </c>
      <c r="W46" s="75">
        <v>7452.11</v>
      </c>
      <c r="X46" s="75">
        <v>6736.76</v>
      </c>
    </row>
    <row r="47" spans="1:30" x14ac:dyDescent="0.25">
      <c r="A47">
        <f>A43+1</f>
        <v>8</v>
      </c>
      <c r="B47" s="1" t="s">
        <v>10</v>
      </c>
      <c r="I47" s="36"/>
      <c r="J47" s="36"/>
      <c r="K47" s="36"/>
    </row>
    <row r="48" spans="1:30" x14ac:dyDescent="0.25">
      <c r="B48" s="2" t="s">
        <v>28</v>
      </c>
      <c r="C48" s="23">
        <v>126</v>
      </c>
      <c r="D48" s="23">
        <v>134</v>
      </c>
      <c r="E48" s="23">
        <v>164</v>
      </c>
      <c r="F48" s="32">
        <v>175</v>
      </c>
      <c r="G48" s="97">
        <v>245</v>
      </c>
      <c r="H48" s="97">
        <v>505</v>
      </c>
      <c r="I48" s="36">
        <v>306</v>
      </c>
      <c r="J48" s="36">
        <v>263</v>
      </c>
      <c r="K48" s="36">
        <v>393</v>
      </c>
      <c r="L48" s="50">
        <v>339</v>
      </c>
      <c r="M48" s="50">
        <v>254</v>
      </c>
      <c r="N48" s="50">
        <v>199</v>
      </c>
      <c r="P48" s="50">
        <v>256</v>
      </c>
      <c r="Q48" s="50">
        <v>280</v>
      </c>
      <c r="R48" s="50">
        <v>340</v>
      </c>
      <c r="S48" s="79">
        <v>348</v>
      </c>
      <c r="T48" s="79">
        <v>343</v>
      </c>
      <c r="U48" s="79">
        <v>477</v>
      </c>
      <c r="V48" s="79">
        <v>599</v>
      </c>
      <c r="W48" s="79">
        <v>466</v>
      </c>
      <c r="X48" s="79">
        <v>514</v>
      </c>
    </row>
    <row r="49" spans="1:24" x14ac:dyDescent="0.25">
      <c r="B49" s="2" t="s">
        <v>29</v>
      </c>
      <c r="C49" s="23">
        <v>20</v>
      </c>
      <c r="D49" s="23">
        <v>13</v>
      </c>
      <c r="E49" s="23">
        <v>21</v>
      </c>
      <c r="F49" s="32">
        <v>34</v>
      </c>
      <c r="G49" s="97"/>
      <c r="H49" s="97"/>
      <c r="I49" s="36">
        <v>50</v>
      </c>
      <c r="J49" s="36">
        <v>47</v>
      </c>
      <c r="K49" s="36">
        <v>69</v>
      </c>
      <c r="L49" s="50">
        <v>67</v>
      </c>
      <c r="M49" s="50">
        <v>43</v>
      </c>
      <c r="N49" s="50">
        <v>33</v>
      </c>
      <c r="P49" s="50">
        <v>31</v>
      </c>
      <c r="Q49" s="50">
        <v>29</v>
      </c>
      <c r="R49" s="50">
        <v>46</v>
      </c>
      <c r="S49" s="79">
        <v>65</v>
      </c>
      <c r="T49" s="79">
        <v>76</v>
      </c>
      <c r="U49" s="79">
        <v>105</v>
      </c>
      <c r="V49" s="79">
        <v>126</v>
      </c>
      <c r="W49" s="79">
        <v>86</v>
      </c>
      <c r="X49" s="79">
        <v>138</v>
      </c>
    </row>
    <row r="50" spans="1:24" x14ac:dyDescent="0.25">
      <c r="B50" s="2" t="s">
        <v>30</v>
      </c>
      <c r="C50" s="23">
        <v>6</v>
      </c>
      <c r="D50" s="23">
        <v>12</v>
      </c>
      <c r="E50" s="23">
        <v>13</v>
      </c>
      <c r="F50" s="32">
        <v>9</v>
      </c>
      <c r="G50" s="97"/>
      <c r="H50" s="97"/>
      <c r="I50" s="36">
        <v>3</v>
      </c>
      <c r="J50" s="36">
        <v>3</v>
      </c>
      <c r="K50" s="36">
        <v>4</v>
      </c>
      <c r="L50" s="50">
        <v>2</v>
      </c>
      <c r="M50" s="50">
        <v>2</v>
      </c>
      <c r="N50" s="50">
        <v>1</v>
      </c>
      <c r="P50" s="50">
        <v>6</v>
      </c>
      <c r="Q50" s="50">
        <v>7</v>
      </c>
      <c r="R50" s="50">
        <v>10</v>
      </c>
      <c r="S50" s="79">
        <v>3</v>
      </c>
      <c r="T50" s="79">
        <v>9</v>
      </c>
      <c r="U50" s="79">
        <v>8</v>
      </c>
      <c r="V50" s="79">
        <v>8</v>
      </c>
      <c r="W50" s="79">
        <v>5</v>
      </c>
      <c r="X50" s="79">
        <v>5</v>
      </c>
    </row>
    <row r="51" spans="1:24" x14ac:dyDescent="0.25">
      <c r="B51" s="2" t="s">
        <v>31</v>
      </c>
      <c r="C51" s="23">
        <v>3</v>
      </c>
      <c r="D51" s="23">
        <v>0</v>
      </c>
      <c r="E51" s="23">
        <v>2</v>
      </c>
      <c r="F51" s="32">
        <v>2</v>
      </c>
      <c r="G51" s="97"/>
      <c r="H51" s="97"/>
      <c r="I51" s="36">
        <v>0</v>
      </c>
      <c r="J51" s="36">
        <v>0</v>
      </c>
      <c r="K51" s="36">
        <v>1</v>
      </c>
      <c r="L51" s="50">
        <v>0</v>
      </c>
      <c r="M51" s="50">
        <v>0</v>
      </c>
      <c r="N51" s="50">
        <v>0</v>
      </c>
      <c r="P51" s="50">
        <v>0</v>
      </c>
      <c r="Q51" s="50">
        <v>0</v>
      </c>
      <c r="R51" s="50">
        <v>1</v>
      </c>
      <c r="S51" s="79">
        <v>0</v>
      </c>
      <c r="T51" s="79">
        <v>2</v>
      </c>
      <c r="U51" s="79">
        <v>2</v>
      </c>
      <c r="V51" s="79">
        <v>4</v>
      </c>
      <c r="W51" s="79">
        <v>4</v>
      </c>
      <c r="X51" s="79">
        <v>3</v>
      </c>
    </row>
    <row r="52" spans="1:24" x14ac:dyDescent="0.25">
      <c r="B52" s="2" t="s">
        <v>32</v>
      </c>
      <c r="C52" s="23">
        <v>0</v>
      </c>
      <c r="D52" s="23">
        <v>0</v>
      </c>
      <c r="E52" s="23">
        <v>0</v>
      </c>
      <c r="F52" s="32">
        <v>0</v>
      </c>
      <c r="G52" s="97"/>
      <c r="H52" s="97"/>
      <c r="I52" s="36">
        <v>0</v>
      </c>
      <c r="J52" s="36">
        <v>0</v>
      </c>
      <c r="K52" s="36">
        <v>0</v>
      </c>
      <c r="L52" s="50">
        <v>0</v>
      </c>
      <c r="M52" s="50">
        <v>0</v>
      </c>
      <c r="N52" s="50">
        <v>0</v>
      </c>
      <c r="P52" s="50">
        <v>0</v>
      </c>
      <c r="Q52" s="50">
        <v>0</v>
      </c>
      <c r="R52" s="50">
        <v>0</v>
      </c>
      <c r="S52" s="79">
        <v>0</v>
      </c>
      <c r="T52" s="79">
        <v>0</v>
      </c>
      <c r="U52" s="79">
        <v>0</v>
      </c>
      <c r="V52" s="79">
        <v>0</v>
      </c>
      <c r="W52" s="79">
        <v>0</v>
      </c>
      <c r="X52" s="79">
        <v>0</v>
      </c>
    </row>
    <row r="53" spans="1:24" x14ac:dyDescent="0.25">
      <c r="A53">
        <f>A47+1</f>
        <v>9</v>
      </c>
      <c r="B53" s="1" t="s">
        <v>11</v>
      </c>
      <c r="I53" s="36"/>
      <c r="J53" s="36"/>
      <c r="K53" s="36"/>
    </row>
    <row r="54" spans="1:24" x14ac:dyDescent="0.25">
      <c r="B54" s="2" t="s">
        <v>28</v>
      </c>
      <c r="C54" s="23">
        <v>4</v>
      </c>
      <c r="D54" s="23">
        <v>2</v>
      </c>
      <c r="E54" s="23">
        <v>5</v>
      </c>
      <c r="F54" s="23">
        <v>0</v>
      </c>
      <c r="G54" s="23">
        <v>0</v>
      </c>
      <c r="H54" s="23">
        <v>0</v>
      </c>
      <c r="I54" s="96">
        <v>33</v>
      </c>
      <c r="J54" s="96">
        <v>0</v>
      </c>
      <c r="K54" s="96">
        <v>0</v>
      </c>
      <c r="L54" s="96">
        <v>0</v>
      </c>
      <c r="M54" s="96">
        <v>0</v>
      </c>
      <c r="N54" s="96">
        <v>0</v>
      </c>
      <c r="P54" s="96">
        <v>0</v>
      </c>
      <c r="Q54" s="96">
        <v>0</v>
      </c>
      <c r="R54" s="96">
        <v>0</v>
      </c>
      <c r="S54" s="96">
        <v>0</v>
      </c>
      <c r="T54" s="96">
        <v>0</v>
      </c>
      <c r="U54" s="96">
        <v>0</v>
      </c>
      <c r="V54" s="96">
        <v>0</v>
      </c>
      <c r="W54" s="96">
        <v>0</v>
      </c>
      <c r="X54" s="96">
        <v>0</v>
      </c>
    </row>
    <row r="55" spans="1:24" x14ac:dyDescent="0.25">
      <c r="B55" s="2" t="s">
        <v>29</v>
      </c>
      <c r="C55" s="23">
        <v>1</v>
      </c>
      <c r="D55" s="23">
        <v>0</v>
      </c>
      <c r="E55" s="23">
        <v>1</v>
      </c>
      <c r="F55" s="23">
        <v>0</v>
      </c>
      <c r="G55" s="23">
        <v>0</v>
      </c>
      <c r="H55" s="23">
        <v>0</v>
      </c>
      <c r="I55" s="96"/>
      <c r="J55" s="96"/>
      <c r="K55" s="96"/>
      <c r="L55" s="96"/>
      <c r="M55" s="96"/>
      <c r="N55" s="96"/>
      <c r="P55" s="96"/>
      <c r="Q55" s="96"/>
      <c r="R55" s="96"/>
      <c r="S55" s="96"/>
      <c r="T55" s="96"/>
      <c r="U55" s="96"/>
      <c r="V55" s="96"/>
      <c r="W55" s="96"/>
      <c r="X55" s="96"/>
    </row>
    <row r="56" spans="1:24" x14ac:dyDescent="0.25">
      <c r="B56" s="2" t="s">
        <v>30</v>
      </c>
      <c r="C56" s="23">
        <v>0</v>
      </c>
      <c r="D56" s="23">
        <v>0</v>
      </c>
      <c r="E56" s="23">
        <v>0</v>
      </c>
      <c r="F56" s="23">
        <v>0</v>
      </c>
      <c r="G56" s="23">
        <v>0</v>
      </c>
      <c r="H56" s="23">
        <v>0</v>
      </c>
      <c r="I56" s="96"/>
      <c r="J56" s="96"/>
      <c r="K56" s="96"/>
      <c r="L56" s="96"/>
      <c r="M56" s="96"/>
      <c r="N56" s="96"/>
      <c r="P56" s="96"/>
      <c r="Q56" s="96"/>
      <c r="R56" s="96"/>
      <c r="S56" s="96"/>
      <c r="T56" s="96"/>
      <c r="U56" s="96"/>
      <c r="V56" s="96"/>
      <c r="W56" s="96"/>
      <c r="X56" s="96"/>
    </row>
    <row r="57" spans="1:24" x14ac:dyDescent="0.25">
      <c r="B57" s="2" t="s">
        <v>31</v>
      </c>
      <c r="C57" s="23">
        <v>0</v>
      </c>
      <c r="D57" s="23">
        <v>0</v>
      </c>
      <c r="E57" s="23">
        <v>0</v>
      </c>
      <c r="F57" s="23">
        <v>0</v>
      </c>
      <c r="G57" s="23">
        <v>0</v>
      </c>
      <c r="H57" s="23">
        <v>0</v>
      </c>
      <c r="I57" s="96"/>
      <c r="J57" s="96"/>
      <c r="K57" s="96"/>
      <c r="L57" s="96"/>
      <c r="M57" s="96"/>
      <c r="N57" s="96"/>
      <c r="P57" s="96"/>
      <c r="Q57" s="96"/>
      <c r="R57" s="96"/>
      <c r="S57" s="96"/>
      <c r="T57" s="96"/>
      <c r="U57" s="96"/>
      <c r="V57" s="96"/>
      <c r="W57" s="96"/>
      <c r="X57" s="96"/>
    </row>
    <row r="58" spans="1:24" x14ac:dyDescent="0.25">
      <c r="B58" s="2" t="s">
        <v>32</v>
      </c>
      <c r="C58" s="23">
        <v>0</v>
      </c>
      <c r="D58" s="23">
        <v>0</v>
      </c>
      <c r="E58" s="23">
        <v>0</v>
      </c>
      <c r="F58" s="23">
        <v>0</v>
      </c>
      <c r="G58" s="23">
        <v>0</v>
      </c>
      <c r="H58" s="23">
        <v>0</v>
      </c>
      <c r="I58" s="96"/>
      <c r="J58" s="96"/>
      <c r="K58" s="96"/>
      <c r="L58" s="96"/>
      <c r="M58" s="96"/>
      <c r="N58" s="96"/>
      <c r="P58" s="96"/>
      <c r="Q58" s="96"/>
      <c r="R58" s="96"/>
      <c r="S58" s="96"/>
      <c r="T58" s="96"/>
      <c r="U58" s="96"/>
      <c r="V58" s="96"/>
      <c r="W58" s="96"/>
      <c r="X58" s="96"/>
    </row>
    <row r="59" spans="1:24" ht="17.25" x14ac:dyDescent="0.25">
      <c r="A59">
        <f>A53+1</f>
        <v>10</v>
      </c>
      <c r="B59" s="1" t="s">
        <v>81</v>
      </c>
      <c r="I59" s="36"/>
      <c r="J59" s="36"/>
      <c r="K59" s="36"/>
    </row>
    <row r="60" spans="1:24" x14ac:dyDescent="0.25">
      <c r="B60" s="2" t="s">
        <v>64</v>
      </c>
      <c r="C60" s="26">
        <v>153</v>
      </c>
      <c r="D60" s="26">
        <v>68</v>
      </c>
      <c r="E60" s="26">
        <v>117</v>
      </c>
      <c r="F60" s="26">
        <v>24</v>
      </c>
      <c r="G60" s="24">
        <v>93</v>
      </c>
      <c r="H60" s="24">
        <v>138</v>
      </c>
      <c r="I60" s="61">
        <v>28</v>
      </c>
      <c r="J60" s="61">
        <v>39</v>
      </c>
      <c r="K60" s="61">
        <v>154</v>
      </c>
      <c r="L60" s="61">
        <v>46</v>
      </c>
      <c r="M60" s="61">
        <v>21</v>
      </c>
      <c r="N60" s="61">
        <v>15</v>
      </c>
      <c r="O60" s="61"/>
      <c r="P60" s="61">
        <v>26</v>
      </c>
      <c r="Q60" s="61">
        <v>32</v>
      </c>
      <c r="R60" s="61">
        <v>49</v>
      </c>
      <c r="S60" s="72">
        <v>4</v>
      </c>
      <c r="T60" s="72">
        <v>30</v>
      </c>
      <c r="U60" s="81">
        <v>15</v>
      </c>
      <c r="V60" s="79">
        <v>95</v>
      </c>
      <c r="W60" s="79">
        <v>119</v>
      </c>
      <c r="X60" s="79">
        <v>1096</v>
      </c>
    </row>
    <row r="61" spans="1:24" ht="17.25" x14ac:dyDescent="0.25">
      <c r="A61">
        <f>A59+1</f>
        <v>11</v>
      </c>
      <c r="B61" s="6" t="s">
        <v>82</v>
      </c>
      <c r="E61" s="4"/>
      <c r="I61" s="36"/>
      <c r="J61" s="36"/>
      <c r="K61" s="36"/>
      <c r="S61" s="69"/>
      <c r="T61" s="69"/>
      <c r="X61" s="69"/>
    </row>
    <row r="62" spans="1:24" x14ac:dyDescent="0.25">
      <c r="B62" s="2" t="s">
        <v>64</v>
      </c>
      <c r="C62" s="24" t="s">
        <v>53</v>
      </c>
      <c r="D62" s="24" t="s">
        <v>53</v>
      </c>
      <c r="E62" s="24" t="s">
        <v>53</v>
      </c>
      <c r="F62" s="24" t="s">
        <v>53</v>
      </c>
      <c r="G62" s="24" t="s">
        <v>53</v>
      </c>
      <c r="H62" s="24" t="s">
        <v>53</v>
      </c>
      <c r="I62" s="24" t="s">
        <v>53</v>
      </c>
      <c r="J62" s="24" t="s">
        <v>53</v>
      </c>
      <c r="K62" s="24" t="s">
        <v>53</v>
      </c>
      <c r="L62" s="56" t="s">
        <v>53</v>
      </c>
      <c r="M62" s="56" t="s">
        <v>53</v>
      </c>
      <c r="N62" s="56" t="s">
        <v>53</v>
      </c>
      <c r="P62" s="61" t="s">
        <v>53</v>
      </c>
      <c r="Q62" s="61" t="s">
        <v>53</v>
      </c>
      <c r="R62" s="61" t="s">
        <v>53</v>
      </c>
      <c r="S62" s="72" t="s">
        <v>53</v>
      </c>
      <c r="T62" s="72" t="s">
        <v>53</v>
      </c>
      <c r="U62" s="81" t="s">
        <v>53</v>
      </c>
      <c r="V62" s="84" t="s">
        <v>53</v>
      </c>
      <c r="W62" s="84" t="s">
        <v>53</v>
      </c>
      <c r="X62" s="84" t="s">
        <v>53</v>
      </c>
    </row>
    <row r="63" spans="1:24" x14ac:dyDescent="0.25">
      <c r="A63">
        <f>A61+1</f>
        <v>12</v>
      </c>
      <c r="B63" s="1" t="s">
        <v>12</v>
      </c>
      <c r="I63" s="36"/>
      <c r="J63" s="36"/>
      <c r="K63" s="36"/>
      <c r="S63" s="69"/>
      <c r="T63" s="69"/>
      <c r="X63" s="69"/>
    </row>
    <row r="64" spans="1:24" x14ac:dyDescent="0.25">
      <c r="B64" s="2" t="s">
        <v>28</v>
      </c>
      <c r="C64" s="23">
        <v>1249</v>
      </c>
      <c r="D64" s="23">
        <v>1134</v>
      </c>
      <c r="E64" s="23">
        <v>1132</v>
      </c>
      <c r="F64" s="23">
        <v>1220</v>
      </c>
      <c r="G64" s="27">
        <v>1295</v>
      </c>
      <c r="H64" s="27">
        <v>1302</v>
      </c>
      <c r="I64" s="23">
        <v>1287</v>
      </c>
      <c r="J64" s="23">
        <v>1276</v>
      </c>
      <c r="K64" s="23">
        <v>1265</v>
      </c>
      <c r="L64" s="55">
        <v>1260</v>
      </c>
      <c r="M64" s="55">
        <v>1247</v>
      </c>
      <c r="N64" s="55">
        <v>1231</v>
      </c>
      <c r="P64" s="55">
        <v>1220</v>
      </c>
      <c r="Q64" s="55">
        <v>1211</v>
      </c>
      <c r="R64" s="55">
        <v>1235</v>
      </c>
      <c r="S64" s="71">
        <v>1164</v>
      </c>
      <c r="T64" s="71">
        <v>1188</v>
      </c>
      <c r="U64" s="71">
        <v>1198</v>
      </c>
      <c r="V64" s="71">
        <v>1204</v>
      </c>
      <c r="W64" s="71">
        <v>1238</v>
      </c>
      <c r="X64" s="71">
        <v>1187</v>
      </c>
    </row>
    <row r="65" spans="1:24" x14ac:dyDescent="0.25">
      <c r="B65" s="2" t="s">
        <v>29</v>
      </c>
      <c r="C65" s="23">
        <v>9284</v>
      </c>
      <c r="D65" s="23">
        <v>9191</v>
      </c>
      <c r="E65" s="23">
        <v>9378</v>
      </c>
      <c r="F65" s="23">
        <v>8452</v>
      </c>
      <c r="G65" s="23">
        <v>8387</v>
      </c>
      <c r="H65" s="23">
        <v>8387</v>
      </c>
      <c r="I65" s="23">
        <v>9825</v>
      </c>
      <c r="J65" s="23">
        <v>9726</v>
      </c>
      <c r="K65" s="23">
        <v>9277</v>
      </c>
      <c r="L65" s="55">
        <v>9565</v>
      </c>
      <c r="M65" s="55">
        <v>9418</v>
      </c>
      <c r="N65" s="55">
        <v>8661</v>
      </c>
      <c r="P65" s="55">
        <v>8881</v>
      </c>
      <c r="Q65" s="55">
        <v>9464</v>
      </c>
      <c r="R65" s="55">
        <v>9527</v>
      </c>
      <c r="S65" s="71">
        <v>10125</v>
      </c>
      <c r="T65" s="71">
        <v>9386</v>
      </c>
      <c r="U65" s="71">
        <v>8996</v>
      </c>
      <c r="V65" s="71">
        <v>9922</v>
      </c>
      <c r="W65" s="71">
        <v>9767</v>
      </c>
      <c r="X65" s="71">
        <v>9653</v>
      </c>
    </row>
    <row r="66" spans="1:24" x14ac:dyDescent="0.25">
      <c r="B66" s="2" t="s">
        <v>30</v>
      </c>
      <c r="C66" s="23">
        <v>0</v>
      </c>
      <c r="D66" s="23">
        <v>0</v>
      </c>
      <c r="E66" s="23">
        <v>0</v>
      </c>
      <c r="F66" s="23">
        <v>0</v>
      </c>
      <c r="G66" s="23">
        <v>0</v>
      </c>
      <c r="H66" s="55">
        <v>0</v>
      </c>
      <c r="I66" s="55">
        <v>0</v>
      </c>
      <c r="J66" s="55">
        <v>0</v>
      </c>
      <c r="K66" s="55">
        <v>0</v>
      </c>
      <c r="L66" s="55">
        <v>0</v>
      </c>
      <c r="M66" s="55">
        <v>0</v>
      </c>
      <c r="N66" s="55">
        <v>0</v>
      </c>
      <c r="P66" s="55">
        <v>0</v>
      </c>
      <c r="Q66" s="55">
        <v>0</v>
      </c>
      <c r="R66" s="55">
        <v>0</v>
      </c>
      <c r="S66" s="71">
        <v>0</v>
      </c>
      <c r="T66" s="71">
        <v>0</v>
      </c>
      <c r="U66" s="71">
        <v>0</v>
      </c>
      <c r="V66" s="71">
        <v>0</v>
      </c>
      <c r="W66" s="71">
        <v>0</v>
      </c>
      <c r="X66" s="71">
        <v>0</v>
      </c>
    </row>
    <row r="67" spans="1:24" x14ac:dyDescent="0.25">
      <c r="B67" s="2" t="s">
        <v>31</v>
      </c>
      <c r="C67" s="23">
        <v>0</v>
      </c>
      <c r="D67" s="23">
        <v>0</v>
      </c>
      <c r="E67" s="23">
        <v>0</v>
      </c>
      <c r="F67" s="23">
        <v>0</v>
      </c>
      <c r="G67" s="23">
        <v>0</v>
      </c>
      <c r="H67" s="23">
        <v>0</v>
      </c>
      <c r="I67" s="23">
        <v>0</v>
      </c>
      <c r="J67" s="23">
        <v>0</v>
      </c>
      <c r="K67" s="23">
        <v>0</v>
      </c>
      <c r="L67" s="55">
        <v>0</v>
      </c>
      <c r="M67" s="55">
        <v>0</v>
      </c>
      <c r="N67" s="55">
        <v>0</v>
      </c>
      <c r="P67" s="55">
        <v>0</v>
      </c>
      <c r="Q67" s="55">
        <v>0</v>
      </c>
      <c r="R67" s="55">
        <v>0</v>
      </c>
      <c r="S67" s="71">
        <v>0</v>
      </c>
      <c r="T67" s="71">
        <v>0</v>
      </c>
      <c r="U67" s="71">
        <v>0</v>
      </c>
      <c r="V67" s="71">
        <v>0</v>
      </c>
      <c r="W67" s="71">
        <v>0</v>
      </c>
      <c r="X67" s="71">
        <v>0</v>
      </c>
    </row>
    <row r="68" spans="1:24" x14ac:dyDescent="0.25">
      <c r="B68" s="2" t="s">
        <v>32</v>
      </c>
      <c r="C68" s="23">
        <v>0</v>
      </c>
      <c r="D68" s="23">
        <v>0</v>
      </c>
      <c r="E68" s="23">
        <v>0</v>
      </c>
      <c r="F68" s="23">
        <v>0</v>
      </c>
      <c r="G68" s="23">
        <v>0</v>
      </c>
      <c r="H68" s="23">
        <v>0</v>
      </c>
      <c r="I68" s="23">
        <v>0</v>
      </c>
      <c r="J68" s="23">
        <v>0</v>
      </c>
      <c r="K68" s="23">
        <v>0</v>
      </c>
      <c r="L68" s="55">
        <v>0</v>
      </c>
      <c r="M68" s="55">
        <v>0</v>
      </c>
      <c r="N68" s="55">
        <v>0</v>
      </c>
      <c r="P68" s="55">
        <v>0</v>
      </c>
      <c r="Q68" s="55">
        <v>0</v>
      </c>
      <c r="R68" s="55">
        <v>0</v>
      </c>
      <c r="S68" s="71">
        <v>0</v>
      </c>
      <c r="T68" s="71">
        <v>0</v>
      </c>
      <c r="U68" s="71">
        <v>0</v>
      </c>
      <c r="V68" s="71">
        <v>0</v>
      </c>
      <c r="W68" s="71">
        <v>0</v>
      </c>
      <c r="X68" s="71">
        <v>0</v>
      </c>
    </row>
    <row r="69" spans="1:24" x14ac:dyDescent="0.25">
      <c r="A69">
        <f>A63+1</f>
        <v>13</v>
      </c>
      <c r="B69" s="1" t="s">
        <v>13</v>
      </c>
      <c r="I69" s="36"/>
      <c r="J69" s="36"/>
      <c r="K69" s="36"/>
      <c r="L69" s="57"/>
      <c r="M69" s="57"/>
      <c r="N69" s="57"/>
      <c r="P69" s="62"/>
      <c r="Q69" s="62"/>
      <c r="R69" s="62"/>
      <c r="S69" s="78"/>
      <c r="T69" s="78"/>
      <c r="U69" s="82"/>
      <c r="V69" s="83"/>
      <c r="W69" s="83"/>
      <c r="X69" s="83"/>
    </row>
    <row r="70" spans="1:24" x14ac:dyDescent="0.25">
      <c r="B70" s="2" t="s">
        <v>28</v>
      </c>
      <c r="C70" s="23">
        <v>0</v>
      </c>
      <c r="D70" s="23">
        <v>115</v>
      </c>
      <c r="E70" s="23">
        <v>2</v>
      </c>
      <c r="F70" s="23">
        <v>0</v>
      </c>
      <c r="G70" s="23">
        <v>0</v>
      </c>
      <c r="H70" s="23">
        <v>0</v>
      </c>
      <c r="I70" s="23">
        <v>0</v>
      </c>
      <c r="J70" s="23">
        <v>0</v>
      </c>
      <c r="K70" s="23">
        <v>0</v>
      </c>
      <c r="L70" s="55">
        <v>0</v>
      </c>
      <c r="M70" s="55">
        <v>0</v>
      </c>
      <c r="N70" s="55">
        <v>0</v>
      </c>
      <c r="P70" s="55">
        <v>0</v>
      </c>
      <c r="Q70" s="55">
        <v>0</v>
      </c>
      <c r="R70" s="55">
        <v>0</v>
      </c>
      <c r="S70" s="71">
        <v>0</v>
      </c>
      <c r="T70" s="71">
        <v>0</v>
      </c>
      <c r="U70" s="71">
        <v>0</v>
      </c>
      <c r="V70" s="71">
        <v>0</v>
      </c>
      <c r="W70" s="71">
        <v>0</v>
      </c>
      <c r="X70" s="71">
        <v>0</v>
      </c>
    </row>
    <row r="71" spans="1:24" x14ac:dyDescent="0.25">
      <c r="B71" s="2" t="s">
        <v>29</v>
      </c>
      <c r="C71" s="23">
        <v>0</v>
      </c>
      <c r="D71" s="23">
        <v>93</v>
      </c>
      <c r="E71" s="23">
        <v>0</v>
      </c>
      <c r="F71" s="23">
        <v>926</v>
      </c>
      <c r="G71" s="23">
        <v>0</v>
      </c>
      <c r="H71" s="23">
        <v>0</v>
      </c>
      <c r="I71" s="23">
        <v>0</v>
      </c>
      <c r="J71" s="23">
        <v>0</v>
      </c>
      <c r="K71" s="23">
        <v>0</v>
      </c>
      <c r="L71" s="55">
        <v>0</v>
      </c>
      <c r="M71" s="55">
        <v>0</v>
      </c>
      <c r="N71" s="55">
        <v>0</v>
      </c>
      <c r="P71" s="55">
        <v>0</v>
      </c>
      <c r="Q71" s="55">
        <v>0</v>
      </c>
      <c r="R71" s="55">
        <v>0</v>
      </c>
      <c r="S71" s="71">
        <v>0</v>
      </c>
      <c r="T71" s="71">
        <v>0</v>
      </c>
      <c r="U71" s="71">
        <v>0</v>
      </c>
      <c r="V71" s="71">
        <v>0</v>
      </c>
      <c r="W71" s="71">
        <v>0</v>
      </c>
      <c r="X71" s="71">
        <v>0</v>
      </c>
    </row>
    <row r="72" spans="1:24" x14ac:dyDescent="0.25">
      <c r="B72" s="2" t="s">
        <v>30</v>
      </c>
      <c r="C72" s="23">
        <v>0</v>
      </c>
      <c r="D72" s="23">
        <v>0</v>
      </c>
      <c r="E72" s="23">
        <v>0</v>
      </c>
      <c r="F72" s="23">
        <v>0</v>
      </c>
      <c r="G72" s="23">
        <v>0</v>
      </c>
      <c r="H72" s="23">
        <v>0</v>
      </c>
      <c r="I72" s="23">
        <v>0</v>
      </c>
      <c r="J72" s="23">
        <v>0</v>
      </c>
      <c r="K72" s="23">
        <v>0</v>
      </c>
      <c r="L72" s="55">
        <v>0</v>
      </c>
      <c r="M72" s="55">
        <v>0</v>
      </c>
      <c r="N72" s="55">
        <v>0</v>
      </c>
      <c r="P72" s="55">
        <v>0</v>
      </c>
      <c r="Q72" s="55">
        <v>0</v>
      </c>
      <c r="R72" s="55">
        <v>0</v>
      </c>
      <c r="S72" s="71">
        <v>0</v>
      </c>
      <c r="T72" s="71">
        <v>0</v>
      </c>
      <c r="U72" s="71">
        <v>0</v>
      </c>
      <c r="V72" s="71">
        <v>0</v>
      </c>
      <c r="W72" s="71">
        <v>0</v>
      </c>
      <c r="X72" s="71">
        <v>0</v>
      </c>
    </row>
    <row r="73" spans="1:24" x14ac:dyDescent="0.25">
      <c r="B73" s="2" t="s">
        <v>31</v>
      </c>
      <c r="C73" s="23">
        <v>0</v>
      </c>
      <c r="D73" s="23">
        <v>0</v>
      </c>
      <c r="E73" s="23">
        <v>0</v>
      </c>
      <c r="F73" s="23">
        <v>0</v>
      </c>
      <c r="G73" s="23">
        <v>0</v>
      </c>
      <c r="H73" s="23">
        <v>0</v>
      </c>
      <c r="I73" s="23">
        <v>0</v>
      </c>
      <c r="J73" s="23">
        <v>0</v>
      </c>
      <c r="K73" s="23">
        <v>0</v>
      </c>
      <c r="L73" s="55">
        <v>0</v>
      </c>
      <c r="M73" s="55">
        <v>0</v>
      </c>
      <c r="N73" s="55">
        <v>0</v>
      </c>
      <c r="P73" s="55">
        <v>0</v>
      </c>
      <c r="Q73" s="55">
        <v>0</v>
      </c>
      <c r="R73" s="55">
        <v>0</v>
      </c>
      <c r="S73" s="71">
        <v>0</v>
      </c>
      <c r="T73" s="71">
        <v>0</v>
      </c>
      <c r="U73" s="71">
        <v>0</v>
      </c>
      <c r="V73" s="71">
        <v>0</v>
      </c>
      <c r="W73" s="71">
        <v>0</v>
      </c>
      <c r="X73" s="71">
        <v>0</v>
      </c>
    </row>
    <row r="74" spans="1:24" x14ac:dyDescent="0.25">
      <c r="B74" s="2" t="s">
        <v>32</v>
      </c>
      <c r="C74" s="23">
        <v>0</v>
      </c>
      <c r="D74" s="23">
        <v>0</v>
      </c>
      <c r="E74" s="23">
        <v>0</v>
      </c>
      <c r="F74" s="23">
        <v>0</v>
      </c>
      <c r="G74" s="23">
        <v>0</v>
      </c>
      <c r="H74" s="23">
        <v>0</v>
      </c>
      <c r="I74" s="23">
        <v>0</v>
      </c>
      <c r="J74" s="23">
        <v>0</v>
      </c>
      <c r="K74" s="23">
        <v>0</v>
      </c>
      <c r="L74" s="55">
        <v>0</v>
      </c>
      <c r="M74" s="55">
        <v>0</v>
      </c>
      <c r="N74" s="55">
        <v>0</v>
      </c>
      <c r="P74" s="55">
        <v>0</v>
      </c>
      <c r="Q74" s="55">
        <v>0</v>
      </c>
      <c r="R74" s="55">
        <v>0</v>
      </c>
      <c r="S74" s="71">
        <v>0</v>
      </c>
      <c r="T74" s="71">
        <v>0</v>
      </c>
      <c r="U74" s="71">
        <v>0</v>
      </c>
      <c r="V74" s="71">
        <v>0</v>
      </c>
      <c r="W74" s="71">
        <v>0</v>
      </c>
      <c r="X74" s="71">
        <v>0</v>
      </c>
    </row>
    <row r="75" spans="1:24" x14ac:dyDescent="0.25">
      <c r="A75">
        <f>A69+1</f>
        <v>14</v>
      </c>
      <c r="B75" s="1" t="s">
        <v>14</v>
      </c>
      <c r="I75" s="36"/>
      <c r="J75" s="36"/>
      <c r="K75" s="36"/>
    </row>
    <row r="76" spans="1:24" x14ac:dyDescent="0.25">
      <c r="B76" s="2" t="s">
        <v>28</v>
      </c>
      <c r="C76" s="23">
        <v>228</v>
      </c>
      <c r="D76" s="23">
        <v>0</v>
      </c>
      <c r="E76" s="23">
        <v>0</v>
      </c>
      <c r="F76" s="27">
        <v>88</v>
      </c>
      <c r="G76" s="96">
        <v>32</v>
      </c>
      <c r="H76" s="96">
        <v>7</v>
      </c>
      <c r="I76" s="97">
        <v>0</v>
      </c>
      <c r="J76" s="97">
        <v>8</v>
      </c>
      <c r="K76" s="97">
        <v>11</v>
      </c>
      <c r="L76" s="97">
        <v>18</v>
      </c>
      <c r="M76" s="97">
        <v>11</v>
      </c>
      <c r="N76" s="97">
        <v>6</v>
      </c>
      <c r="P76" s="97">
        <v>1</v>
      </c>
      <c r="Q76" s="97">
        <v>2</v>
      </c>
      <c r="R76" s="97">
        <v>2</v>
      </c>
      <c r="S76" s="97">
        <v>26</v>
      </c>
      <c r="T76" s="97">
        <v>23</v>
      </c>
      <c r="U76" s="97">
        <v>23</v>
      </c>
      <c r="V76" s="97">
        <v>31</v>
      </c>
      <c r="W76" s="97">
        <v>1</v>
      </c>
      <c r="X76" s="97">
        <v>0</v>
      </c>
    </row>
    <row r="77" spans="1:24" x14ac:dyDescent="0.25">
      <c r="B77" s="2" t="s">
        <v>29</v>
      </c>
      <c r="C77" s="23">
        <v>514</v>
      </c>
      <c r="D77" s="23">
        <v>0</v>
      </c>
      <c r="E77" s="23">
        <v>187</v>
      </c>
      <c r="F77" s="23">
        <v>0</v>
      </c>
      <c r="G77" s="96"/>
      <c r="H77" s="96"/>
      <c r="I77" s="97"/>
      <c r="J77" s="97"/>
      <c r="K77" s="97"/>
      <c r="L77" s="97"/>
      <c r="M77" s="97"/>
      <c r="N77" s="97"/>
      <c r="P77" s="97"/>
      <c r="Q77" s="97"/>
      <c r="R77" s="97"/>
      <c r="S77" s="97"/>
      <c r="T77" s="97"/>
      <c r="U77" s="97"/>
      <c r="V77" s="97"/>
      <c r="W77" s="97"/>
      <c r="X77" s="97"/>
    </row>
    <row r="78" spans="1:24" x14ac:dyDescent="0.25">
      <c r="B78" s="2" t="s">
        <v>30</v>
      </c>
      <c r="C78" s="23">
        <v>0</v>
      </c>
      <c r="D78" s="23">
        <v>0</v>
      </c>
      <c r="E78" s="23">
        <v>0</v>
      </c>
      <c r="F78" s="23">
        <v>0</v>
      </c>
      <c r="G78" s="96"/>
      <c r="H78" s="96"/>
      <c r="I78" s="97"/>
      <c r="J78" s="97"/>
      <c r="K78" s="97"/>
      <c r="L78" s="97"/>
      <c r="M78" s="97"/>
      <c r="N78" s="97"/>
      <c r="P78" s="97"/>
      <c r="Q78" s="97"/>
      <c r="R78" s="97"/>
      <c r="S78" s="97"/>
      <c r="T78" s="97"/>
      <c r="U78" s="97"/>
      <c r="V78" s="97"/>
      <c r="W78" s="97"/>
      <c r="X78" s="97"/>
    </row>
    <row r="79" spans="1:24" x14ac:dyDescent="0.25">
      <c r="B79" s="2" t="s">
        <v>31</v>
      </c>
      <c r="C79" s="23">
        <v>0</v>
      </c>
      <c r="D79" s="23">
        <v>0</v>
      </c>
      <c r="E79" s="23">
        <v>0</v>
      </c>
      <c r="F79" s="23">
        <v>0</v>
      </c>
      <c r="G79" s="96"/>
      <c r="H79" s="96"/>
      <c r="I79" s="97"/>
      <c r="J79" s="97"/>
      <c r="K79" s="97"/>
      <c r="L79" s="97"/>
      <c r="M79" s="97"/>
      <c r="N79" s="97"/>
      <c r="P79" s="97"/>
      <c r="Q79" s="97"/>
      <c r="R79" s="97"/>
      <c r="S79" s="97"/>
      <c r="T79" s="97"/>
      <c r="U79" s="97"/>
      <c r="V79" s="97"/>
      <c r="W79" s="97"/>
      <c r="X79" s="97"/>
    </row>
    <row r="80" spans="1:24" x14ac:dyDescent="0.25">
      <c r="B80" s="2" t="s">
        <v>32</v>
      </c>
      <c r="C80" s="23">
        <v>0</v>
      </c>
      <c r="D80" s="23">
        <v>0</v>
      </c>
      <c r="E80" s="23">
        <v>0</v>
      </c>
      <c r="F80" s="23">
        <v>0</v>
      </c>
      <c r="G80" s="96"/>
      <c r="H80" s="96"/>
      <c r="I80" s="97"/>
      <c r="J80" s="97"/>
      <c r="K80" s="97"/>
      <c r="L80" s="97"/>
      <c r="M80" s="97"/>
      <c r="N80" s="97"/>
      <c r="P80" s="97"/>
      <c r="Q80" s="97"/>
      <c r="R80" s="97"/>
      <c r="S80" s="97"/>
      <c r="T80" s="97"/>
      <c r="U80" s="97"/>
      <c r="V80" s="97"/>
      <c r="W80" s="97"/>
      <c r="X80" s="97"/>
    </row>
    <row r="81" spans="1:24" ht="17.25" x14ac:dyDescent="0.25">
      <c r="A81">
        <f>A75+1</f>
        <v>15</v>
      </c>
      <c r="B81" s="1" t="s">
        <v>83</v>
      </c>
      <c r="I81" s="36"/>
      <c r="J81" s="36"/>
      <c r="K81" s="36"/>
    </row>
    <row r="82" spans="1:24" x14ac:dyDescent="0.25">
      <c r="B82" s="2" t="s">
        <v>65</v>
      </c>
      <c r="C82" s="23">
        <v>359</v>
      </c>
      <c r="D82" s="23">
        <v>63</v>
      </c>
      <c r="E82" s="23">
        <v>72</v>
      </c>
      <c r="F82" s="23">
        <v>180</v>
      </c>
      <c r="G82" s="23">
        <v>1</v>
      </c>
      <c r="H82" s="23">
        <v>30</v>
      </c>
      <c r="I82" s="23">
        <v>2</v>
      </c>
      <c r="J82" s="23">
        <v>80</v>
      </c>
      <c r="K82" s="23">
        <v>20</v>
      </c>
      <c r="L82">
        <v>95</v>
      </c>
      <c r="M82">
        <v>0</v>
      </c>
      <c r="N82">
        <v>84</v>
      </c>
      <c r="P82" s="55">
        <v>39</v>
      </c>
      <c r="Q82" s="55">
        <v>73</v>
      </c>
      <c r="R82" s="55">
        <v>11</v>
      </c>
      <c r="S82" s="71">
        <v>1</v>
      </c>
      <c r="T82" s="71">
        <v>66</v>
      </c>
      <c r="U82" s="71">
        <v>2</v>
      </c>
      <c r="V82" s="71">
        <v>1</v>
      </c>
      <c r="W82" s="71">
        <v>39</v>
      </c>
      <c r="X82" s="71">
        <v>4</v>
      </c>
    </row>
    <row r="83" spans="1:24" x14ac:dyDescent="0.25">
      <c r="A83">
        <f>A81+1</f>
        <v>16</v>
      </c>
      <c r="B83" s="1" t="s">
        <v>15</v>
      </c>
      <c r="I83" s="36"/>
      <c r="J83" s="36"/>
      <c r="K83" s="36"/>
    </row>
    <row r="84" spans="1:24" x14ac:dyDescent="0.25">
      <c r="B84" s="2" t="s">
        <v>28</v>
      </c>
      <c r="C84" s="23">
        <v>0</v>
      </c>
      <c r="D84" s="23">
        <v>6</v>
      </c>
      <c r="E84" s="23">
        <v>0</v>
      </c>
      <c r="F84" s="23">
        <v>0</v>
      </c>
      <c r="G84" s="23">
        <v>0</v>
      </c>
      <c r="H84" s="23">
        <v>0</v>
      </c>
      <c r="I84" s="23">
        <v>0</v>
      </c>
      <c r="J84" s="23">
        <v>0</v>
      </c>
      <c r="K84" s="23">
        <v>0</v>
      </c>
      <c r="L84" s="55">
        <v>0</v>
      </c>
      <c r="M84" s="55">
        <v>0</v>
      </c>
      <c r="N84" s="55">
        <v>0</v>
      </c>
      <c r="P84" s="55">
        <v>0</v>
      </c>
      <c r="Q84" s="55">
        <v>0</v>
      </c>
      <c r="R84" s="55">
        <v>0</v>
      </c>
      <c r="S84" s="71">
        <v>0</v>
      </c>
      <c r="T84" s="71">
        <v>0</v>
      </c>
      <c r="U84" s="71">
        <v>0</v>
      </c>
      <c r="V84" s="71">
        <v>0</v>
      </c>
      <c r="W84" s="71">
        <v>0</v>
      </c>
      <c r="X84" s="71">
        <v>0</v>
      </c>
    </row>
    <row r="85" spans="1:24" x14ac:dyDescent="0.25">
      <c r="B85" s="2" t="s">
        <v>29</v>
      </c>
      <c r="C85" s="23">
        <v>0</v>
      </c>
      <c r="D85" s="23">
        <v>58</v>
      </c>
      <c r="E85" s="23">
        <v>0</v>
      </c>
      <c r="F85" s="23">
        <v>52</v>
      </c>
      <c r="G85" s="23">
        <v>13</v>
      </c>
      <c r="H85" s="23">
        <v>862</v>
      </c>
      <c r="I85" s="23">
        <v>13</v>
      </c>
      <c r="J85" s="23">
        <v>432</v>
      </c>
      <c r="K85" s="23">
        <v>37</v>
      </c>
      <c r="L85">
        <v>33</v>
      </c>
      <c r="M85">
        <v>159</v>
      </c>
      <c r="N85">
        <v>4</v>
      </c>
      <c r="P85" s="55">
        <v>11</v>
      </c>
      <c r="Q85" s="55">
        <v>536</v>
      </c>
      <c r="R85" s="55">
        <v>24</v>
      </c>
      <c r="S85">
        <v>32</v>
      </c>
      <c r="T85">
        <v>661</v>
      </c>
      <c r="U85" s="69">
        <v>235</v>
      </c>
      <c r="V85" s="69">
        <v>361</v>
      </c>
      <c r="W85" s="69">
        <v>170</v>
      </c>
      <c r="X85">
        <v>108</v>
      </c>
    </row>
    <row r="86" spans="1:24" x14ac:dyDescent="0.25">
      <c r="B86" s="2" t="s">
        <v>30</v>
      </c>
      <c r="C86" s="23">
        <v>0</v>
      </c>
      <c r="D86" s="23">
        <v>0</v>
      </c>
      <c r="E86" s="23">
        <v>0</v>
      </c>
      <c r="F86" s="23">
        <v>0</v>
      </c>
      <c r="G86" s="23">
        <v>0</v>
      </c>
      <c r="H86" s="23">
        <v>0</v>
      </c>
      <c r="I86" s="23">
        <v>0</v>
      </c>
      <c r="J86" s="23">
        <v>0</v>
      </c>
      <c r="K86" s="23">
        <v>0</v>
      </c>
      <c r="L86" s="55">
        <v>0</v>
      </c>
      <c r="M86" s="55">
        <v>0</v>
      </c>
      <c r="N86" s="55">
        <v>0</v>
      </c>
      <c r="P86" s="55">
        <v>0</v>
      </c>
      <c r="Q86" s="55">
        <v>0</v>
      </c>
      <c r="R86" s="55">
        <v>0</v>
      </c>
      <c r="S86" s="71">
        <v>0</v>
      </c>
      <c r="T86" s="71">
        <v>0</v>
      </c>
      <c r="U86" s="71">
        <v>0</v>
      </c>
      <c r="V86" s="71">
        <v>0</v>
      </c>
      <c r="W86" s="71">
        <v>0</v>
      </c>
      <c r="X86" s="71">
        <v>0</v>
      </c>
    </row>
    <row r="87" spans="1:24" x14ac:dyDescent="0.25">
      <c r="B87" s="2" t="s">
        <v>31</v>
      </c>
      <c r="C87" s="23">
        <v>0</v>
      </c>
      <c r="D87" s="23">
        <v>0</v>
      </c>
      <c r="E87" s="23">
        <v>0</v>
      </c>
      <c r="F87" s="23">
        <v>0</v>
      </c>
      <c r="G87" s="23">
        <v>0</v>
      </c>
      <c r="H87" s="23">
        <v>0</v>
      </c>
      <c r="I87" s="23">
        <v>0</v>
      </c>
      <c r="J87" s="23">
        <v>0</v>
      </c>
      <c r="K87" s="23">
        <v>0</v>
      </c>
      <c r="L87" s="55">
        <v>0</v>
      </c>
      <c r="M87" s="55">
        <v>0</v>
      </c>
      <c r="N87" s="55">
        <v>0</v>
      </c>
      <c r="P87" s="55">
        <v>0</v>
      </c>
      <c r="Q87" s="55">
        <v>0</v>
      </c>
      <c r="R87" s="55">
        <v>0</v>
      </c>
      <c r="S87" s="71">
        <v>0</v>
      </c>
      <c r="T87" s="71">
        <v>0</v>
      </c>
      <c r="U87" s="71">
        <v>0</v>
      </c>
      <c r="V87" s="71">
        <v>0</v>
      </c>
      <c r="W87" s="71">
        <v>0</v>
      </c>
      <c r="X87" s="71">
        <v>0</v>
      </c>
    </row>
    <row r="88" spans="1:24" x14ac:dyDescent="0.25">
      <c r="B88" s="2" t="s">
        <v>32</v>
      </c>
      <c r="C88" s="23">
        <v>0</v>
      </c>
      <c r="D88" s="23">
        <v>0</v>
      </c>
      <c r="E88" s="23">
        <v>0</v>
      </c>
      <c r="F88" s="23">
        <v>0</v>
      </c>
      <c r="G88" s="23">
        <v>0</v>
      </c>
      <c r="H88" s="23">
        <v>0</v>
      </c>
      <c r="I88" s="23">
        <v>0</v>
      </c>
      <c r="J88" s="23">
        <v>0</v>
      </c>
      <c r="K88" s="23">
        <v>0</v>
      </c>
      <c r="L88" s="55">
        <v>0</v>
      </c>
      <c r="M88" s="55">
        <v>0</v>
      </c>
      <c r="N88" s="55">
        <v>0</v>
      </c>
      <c r="P88" s="55">
        <v>0</v>
      </c>
      <c r="Q88" s="55">
        <v>0</v>
      </c>
      <c r="R88" s="55">
        <v>0</v>
      </c>
      <c r="S88" s="71">
        <v>0</v>
      </c>
      <c r="T88" s="71">
        <v>0</v>
      </c>
      <c r="U88" s="71">
        <v>0</v>
      </c>
      <c r="V88" s="71">
        <v>0</v>
      </c>
      <c r="W88" s="71">
        <v>0</v>
      </c>
      <c r="X88" s="71">
        <v>0</v>
      </c>
    </row>
    <row r="89" spans="1:24" ht="17.25" x14ac:dyDescent="0.25">
      <c r="A89">
        <f>A83+1</f>
        <v>17</v>
      </c>
      <c r="B89" s="6" t="s">
        <v>84</v>
      </c>
      <c r="E89" s="4"/>
      <c r="I89" s="36"/>
      <c r="J89" s="36"/>
      <c r="K89" s="36"/>
      <c r="X89" s="69"/>
    </row>
    <row r="90" spans="1:24" x14ac:dyDescent="0.25">
      <c r="B90" s="2" t="s">
        <v>64</v>
      </c>
      <c r="C90" s="24" t="s">
        <v>53</v>
      </c>
      <c r="D90" s="24" t="s">
        <v>53</v>
      </c>
      <c r="E90" s="24" t="s">
        <v>53</v>
      </c>
      <c r="F90" s="24" t="s">
        <v>53</v>
      </c>
      <c r="G90" s="24" t="s">
        <v>53</v>
      </c>
      <c r="H90" s="24" t="s">
        <v>53</v>
      </c>
      <c r="I90" s="24" t="s">
        <v>53</v>
      </c>
      <c r="J90" s="24" t="s">
        <v>53</v>
      </c>
      <c r="K90" s="24" t="s">
        <v>53</v>
      </c>
      <c r="L90" s="56" t="s">
        <v>53</v>
      </c>
      <c r="M90" s="56" t="s">
        <v>53</v>
      </c>
      <c r="N90" s="56" t="s">
        <v>53</v>
      </c>
      <c r="P90" s="61" t="s">
        <v>53</v>
      </c>
      <c r="Q90" s="61" t="s">
        <v>53</v>
      </c>
      <c r="R90" s="61" t="s">
        <v>53</v>
      </c>
      <c r="S90" s="72" t="s">
        <v>53</v>
      </c>
      <c r="T90" s="72" t="s">
        <v>53</v>
      </c>
      <c r="U90" s="81" t="s">
        <v>53</v>
      </c>
      <c r="V90" s="84" t="s">
        <v>53</v>
      </c>
      <c r="W90" s="84" t="s">
        <v>53</v>
      </c>
      <c r="X90" s="84" t="s">
        <v>53</v>
      </c>
    </row>
    <row r="91" spans="1:24" x14ac:dyDescent="0.25">
      <c r="A91">
        <f>A89+1</f>
        <v>18</v>
      </c>
      <c r="B91" s="1" t="s">
        <v>16</v>
      </c>
      <c r="I91" s="36"/>
      <c r="J91" s="36"/>
      <c r="K91" s="36"/>
    </row>
    <row r="92" spans="1:24" x14ac:dyDescent="0.25">
      <c r="B92" s="2" t="s">
        <v>28</v>
      </c>
      <c r="C92" s="23">
        <v>376</v>
      </c>
      <c r="D92" s="23">
        <v>6</v>
      </c>
      <c r="E92" s="23">
        <v>2</v>
      </c>
      <c r="F92" s="23">
        <v>188</v>
      </c>
      <c r="G92" s="23">
        <v>1</v>
      </c>
      <c r="H92" s="23">
        <v>4</v>
      </c>
      <c r="I92" s="23">
        <v>17</v>
      </c>
      <c r="J92" s="23">
        <v>84</v>
      </c>
      <c r="K92" s="23">
        <v>56</v>
      </c>
      <c r="L92" s="55">
        <v>374</v>
      </c>
      <c r="M92" s="55">
        <v>281</v>
      </c>
      <c r="N92" s="55">
        <v>89</v>
      </c>
      <c r="P92" s="55">
        <v>79</v>
      </c>
      <c r="Q92" s="55">
        <v>86</v>
      </c>
      <c r="R92" s="55">
        <v>39</v>
      </c>
      <c r="S92" s="71">
        <v>34</v>
      </c>
      <c r="T92" s="71">
        <v>196</v>
      </c>
      <c r="U92" s="71">
        <v>68</v>
      </c>
      <c r="V92" s="71">
        <v>58</v>
      </c>
      <c r="W92" s="71">
        <v>163</v>
      </c>
      <c r="X92" s="71">
        <v>206</v>
      </c>
    </row>
    <row r="93" spans="1:24" x14ac:dyDescent="0.25">
      <c r="B93" s="2" t="s">
        <v>29</v>
      </c>
      <c r="I93" s="36"/>
      <c r="J93" s="36"/>
      <c r="K93" s="36"/>
      <c r="P93" s="55"/>
      <c r="Q93" s="55"/>
      <c r="R93" s="55"/>
      <c r="S93" s="71"/>
      <c r="T93" s="71"/>
      <c r="U93" s="71"/>
      <c r="V93" s="71"/>
      <c r="W93" s="71"/>
      <c r="X93" s="71"/>
    </row>
    <row r="94" spans="1:24" x14ac:dyDescent="0.25">
      <c r="B94" s="2" t="s">
        <v>30</v>
      </c>
      <c r="I94" s="36"/>
      <c r="J94" s="36"/>
      <c r="K94" s="36"/>
      <c r="P94" s="55"/>
      <c r="Q94" s="55"/>
      <c r="R94" s="55"/>
      <c r="S94" s="71"/>
      <c r="T94" s="71"/>
      <c r="U94" s="71"/>
      <c r="V94" s="71"/>
      <c r="W94" s="71"/>
      <c r="X94" s="71"/>
    </row>
    <row r="95" spans="1:24" x14ac:dyDescent="0.25">
      <c r="B95" s="2" t="s">
        <v>31</v>
      </c>
      <c r="I95" s="36"/>
      <c r="J95" s="36"/>
      <c r="K95" s="36"/>
      <c r="P95" s="55"/>
      <c r="Q95" s="55"/>
      <c r="R95" s="55"/>
      <c r="S95" s="71"/>
      <c r="T95" s="71"/>
      <c r="U95" s="71"/>
      <c r="V95" s="71"/>
      <c r="W95" s="71"/>
      <c r="X95" s="71"/>
    </row>
    <row r="96" spans="1:24" x14ac:dyDescent="0.25">
      <c r="B96" s="2" t="s">
        <v>32</v>
      </c>
      <c r="I96" s="36"/>
      <c r="J96" s="36"/>
      <c r="K96" s="36"/>
      <c r="P96" s="55"/>
      <c r="Q96" s="55"/>
      <c r="R96" s="55"/>
      <c r="S96" s="71"/>
      <c r="T96" s="71"/>
      <c r="U96" s="71"/>
      <c r="V96" s="71"/>
      <c r="W96" s="71"/>
      <c r="X96" s="71"/>
    </row>
    <row r="97" spans="1:24" x14ac:dyDescent="0.25">
      <c r="A97">
        <f>A91+1</f>
        <v>19</v>
      </c>
      <c r="B97" s="1" t="s">
        <v>17</v>
      </c>
      <c r="C97" s="23">
        <v>276</v>
      </c>
      <c r="D97" s="23">
        <v>293</v>
      </c>
      <c r="E97" s="27">
        <v>93</v>
      </c>
      <c r="F97" s="27">
        <v>156</v>
      </c>
      <c r="G97" s="27">
        <v>32</v>
      </c>
      <c r="H97" s="27">
        <v>217</v>
      </c>
      <c r="I97" s="55">
        <v>1477</v>
      </c>
      <c r="J97" s="55">
        <v>72</v>
      </c>
      <c r="K97" s="55">
        <v>31</v>
      </c>
      <c r="L97" s="55">
        <v>485</v>
      </c>
      <c r="M97" s="55">
        <v>22</v>
      </c>
      <c r="N97" s="55">
        <v>29</v>
      </c>
      <c r="P97" s="55">
        <v>45</v>
      </c>
      <c r="Q97" s="55">
        <v>652</v>
      </c>
      <c r="R97" s="55">
        <v>312</v>
      </c>
      <c r="S97" s="71">
        <v>692</v>
      </c>
      <c r="T97" s="71">
        <v>22</v>
      </c>
      <c r="U97" s="71">
        <v>642</v>
      </c>
      <c r="V97" s="71">
        <v>45</v>
      </c>
      <c r="W97" s="71">
        <v>49</v>
      </c>
      <c r="X97" s="71">
        <v>30</v>
      </c>
    </row>
    <row r="98" spans="1:24" x14ac:dyDescent="0.25">
      <c r="A98">
        <f>A97+1</f>
        <v>20</v>
      </c>
      <c r="B98" s="1" t="s">
        <v>18</v>
      </c>
      <c r="C98" s="23">
        <v>193</v>
      </c>
      <c r="D98" s="23">
        <v>140</v>
      </c>
      <c r="E98" s="27">
        <v>104</v>
      </c>
      <c r="F98" s="27">
        <v>132</v>
      </c>
      <c r="G98" s="27">
        <v>24</v>
      </c>
      <c r="H98" s="27">
        <v>1727</v>
      </c>
      <c r="I98" s="55">
        <v>273</v>
      </c>
      <c r="J98" s="55">
        <v>55</v>
      </c>
      <c r="K98" s="55">
        <f>(J10+K97)-K10</f>
        <v>29</v>
      </c>
      <c r="L98" s="55">
        <v>197</v>
      </c>
      <c r="M98" s="55">
        <v>169</v>
      </c>
      <c r="N98" s="55">
        <v>786</v>
      </c>
      <c r="P98" s="55">
        <v>1132</v>
      </c>
      <c r="Q98" s="55">
        <v>28</v>
      </c>
      <c r="R98" s="55">
        <v>16</v>
      </c>
      <c r="S98" s="71">
        <v>0</v>
      </c>
      <c r="T98" s="71">
        <v>0</v>
      </c>
      <c r="U98" s="71">
        <v>0</v>
      </c>
      <c r="V98" s="71">
        <v>0</v>
      </c>
      <c r="W98" s="71">
        <v>0</v>
      </c>
      <c r="X98" s="71">
        <v>0</v>
      </c>
    </row>
    <row r="99" spans="1:24" x14ac:dyDescent="0.25">
      <c r="A99">
        <f t="shared" ref="A99" si="12">A98+1</f>
        <v>21</v>
      </c>
      <c r="B99" s="1" t="s">
        <v>19</v>
      </c>
      <c r="I99" s="36"/>
      <c r="J99" s="36"/>
      <c r="K99" s="36"/>
    </row>
    <row r="100" spans="1:24" x14ac:dyDescent="0.25">
      <c r="B100" s="2" t="s">
        <v>28</v>
      </c>
      <c r="C100" s="23">
        <v>0</v>
      </c>
      <c r="D100" s="23">
        <v>0</v>
      </c>
      <c r="E100" s="23">
        <v>0</v>
      </c>
      <c r="F100" s="23">
        <v>0</v>
      </c>
      <c r="G100" s="23">
        <v>0</v>
      </c>
      <c r="H100" s="23">
        <v>0</v>
      </c>
      <c r="I100" s="23">
        <v>0</v>
      </c>
      <c r="J100" s="23">
        <v>0</v>
      </c>
      <c r="K100" s="23">
        <v>0</v>
      </c>
      <c r="L100" s="55">
        <v>0</v>
      </c>
      <c r="M100" s="55">
        <v>0</v>
      </c>
      <c r="N100" s="55">
        <v>0</v>
      </c>
      <c r="P100" s="55">
        <v>0</v>
      </c>
      <c r="Q100" s="55">
        <v>0</v>
      </c>
      <c r="R100" s="55">
        <v>0</v>
      </c>
      <c r="S100" s="71">
        <v>0</v>
      </c>
      <c r="T100" s="71">
        <v>0</v>
      </c>
      <c r="U100" s="71">
        <v>0</v>
      </c>
      <c r="V100" s="71">
        <v>0</v>
      </c>
      <c r="W100" s="71">
        <v>0</v>
      </c>
      <c r="X100" s="71">
        <v>0</v>
      </c>
    </row>
    <row r="101" spans="1:24" x14ac:dyDescent="0.25">
      <c r="B101" s="2" t="s">
        <v>29</v>
      </c>
      <c r="C101" s="23">
        <v>0</v>
      </c>
      <c r="D101" s="23">
        <v>0</v>
      </c>
      <c r="E101" s="23">
        <v>0</v>
      </c>
      <c r="F101" s="23">
        <v>0</v>
      </c>
      <c r="G101" s="23">
        <v>0</v>
      </c>
      <c r="H101" s="23">
        <v>0</v>
      </c>
      <c r="I101" s="23">
        <v>0</v>
      </c>
      <c r="J101" s="23">
        <v>0</v>
      </c>
      <c r="K101" s="23">
        <v>0</v>
      </c>
      <c r="L101" s="55">
        <v>0</v>
      </c>
      <c r="M101" s="55">
        <v>0</v>
      </c>
      <c r="N101" s="55">
        <v>0</v>
      </c>
      <c r="P101" s="55">
        <v>0</v>
      </c>
      <c r="Q101" s="55">
        <v>0</v>
      </c>
      <c r="R101" s="55">
        <v>0</v>
      </c>
      <c r="S101" s="71">
        <v>0</v>
      </c>
      <c r="T101" s="71">
        <v>0</v>
      </c>
      <c r="U101" s="71">
        <v>0</v>
      </c>
      <c r="V101" s="71">
        <v>0</v>
      </c>
      <c r="W101" s="71">
        <v>0</v>
      </c>
      <c r="X101" s="71">
        <v>0</v>
      </c>
    </row>
    <row r="102" spans="1:24" x14ac:dyDescent="0.25">
      <c r="B102" s="2" t="s">
        <v>30</v>
      </c>
      <c r="C102" s="23">
        <v>8</v>
      </c>
      <c r="D102" s="23">
        <v>11</v>
      </c>
      <c r="E102" s="23">
        <v>11</v>
      </c>
      <c r="F102" s="23">
        <v>5</v>
      </c>
      <c r="G102" s="23">
        <v>0</v>
      </c>
      <c r="H102" s="23">
        <v>0</v>
      </c>
      <c r="I102" s="23">
        <v>0</v>
      </c>
      <c r="J102" s="23">
        <v>0</v>
      </c>
      <c r="K102" s="23">
        <v>0</v>
      </c>
      <c r="L102" s="55">
        <v>0</v>
      </c>
      <c r="M102" s="55">
        <v>0</v>
      </c>
      <c r="N102" s="55">
        <v>0</v>
      </c>
      <c r="P102" s="55">
        <v>0</v>
      </c>
      <c r="Q102" s="55">
        <v>0</v>
      </c>
      <c r="R102" s="55">
        <v>0</v>
      </c>
      <c r="S102" s="71">
        <v>0</v>
      </c>
      <c r="T102" s="71">
        <v>0</v>
      </c>
      <c r="U102" s="71">
        <v>0</v>
      </c>
      <c r="V102" s="71">
        <v>7</v>
      </c>
      <c r="W102" s="71">
        <v>0</v>
      </c>
      <c r="X102" s="71">
        <v>0</v>
      </c>
    </row>
    <row r="103" spans="1:24" x14ac:dyDescent="0.25">
      <c r="B103" s="2" t="s">
        <v>31</v>
      </c>
      <c r="C103" s="23">
        <v>0</v>
      </c>
      <c r="D103" s="23">
        <v>0</v>
      </c>
      <c r="E103" s="23">
        <v>2</v>
      </c>
      <c r="F103" s="23">
        <v>0</v>
      </c>
      <c r="G103" s="23">
        <v>0</v>
      </c>
      <c r="H103" s="23">
        <v>0</v>
      </c>
      <c r="I103" s="23">
        <v>0</v>
      </c>
      <c r="J103" s="23">
        <v>0</v>
      </c>
      <c r="K103" s="23">
        <v>0</v>
      </c>
      <c r="L103" s="55">
        <v>0</v>
      </c>
      <c r="M103" s="55">
        <v>0</v>
      </c>
      <c r="N103" s="55">
        <v>0</v>
      </c>
      <c r="P103" s="55">
        <v>0</v>
      </c>
      <c r="Q103" s="55">
        <v>0</v>
      </c>
      <c r="R103" s="55">
        <v>0</v>
      </c>
      <c r="S103" s="71">
        <v>0</v>
      </c>
      <c r="T103" s="71">
        <v>0</v>
      </c>
      <c r="U103" s="71">
        <v>0</v>
      </c>
      <c r="V103" s="71">
        <v>0</v>
      </c>
      <c r="W103" s="71">
        <v>0</v>
      </c>
      <c r="X103" s="71">
        <v>0</v>
      </c>
    </row>
    <row r="104" spans="1:24" x14ac:dyDescent="0.25">
      <c r="B104" s="2" t="s">
        <v>32</v>
      </c>
      <c r="C104" s="23">
        <v>1</v>
      </c>
      <c r="D104" s="23">
        <v>0</v>
      </c>
      <c r="E104" s="23">
        <v>0</v>
      </c>
      <c r="F104" s="23">
        <v>0</v>
      </c>
      <c r="G104" s="23">
        <v>0</v>
      </c>
      <c r="H104" s="23">
        <v>0</v>
      </c>
      <c r="I104" s="23">
        <v>0</v>
      </c>
      <c r="J104" s="23">
        <v>0</v>
      </c>
      <c r="K104" s="23">
        <v>0</v>
      </c>
      <c r="L104" s="55">
        <v>0</v>
      </c>
      <c r="M104" s="55">
        <v>0</v>
      </c>
      <c r="N104" s="55">
        <v>0</v>
      </c>
      <c r="P104" s="55">
        <v>0</v>
      </c>
      <c r="Q104" s="55">
        <v>0</v>
      </c>
      <c r="R104" s="55">
        <v>0</v>
      </c>
      <c r="S104" s="71">
        <v>0</v>
      </c>
      <c r="T104" s="71">
        <v>0</v>
      </c>
      <c r="U104" s="71">
        <v>0</v>
      </c>
      <c r="V104" s="71">
        <v>0</v>
      </c>
      <c r="W104" s="71">
        <v>0</v>
      </c>
      <c r="X104" s="71">
        <v>0</v>
      </c>
    </row>
    <row r="105" spans="1:24" x14ac:dyDescent="0.25">
      <c r="A105">
        <f>A99+1</f>
        <v>22</v>
      </c>
      <c r="B105" s="1" t="s">
        <v>20</v>
      </c>
      <c r="I105" s="36"/>
      <c r="J105" s="36"/>
      <c r="K105" s="36"/>
      <c r="S105" s="69"/>
      <c r="T105" s="69"/>
      <c r="X105" s="69"/>
    </row>
    <row r="106" spans="1:24" x14ac:dyDescent="0.25">
      <c r="B106" s="2" t="s">
        <v>28</v>
      </c>
      <c r="C106" s="23">
        <v>0</v>
      </c>
      <c r="D106" s="23">
        <v>0</v>
      </c>
      <c r="E106" s="23">
        <v>0</v>
      </c>
      <c r="F106" s="23">
        <v>0</v>
      </c>
      <c r="G106" s="23">
        <v>0</v>
      </c>
      <c r="H106" s="23">
        <v>0</v>
      </c>
      <c r="I106" s="23">
        <v>0</v>
      </c>
      <c r="J106" s="23">
        <v>0</v>
      </c>
      <c r="K106" s="23">
        <v>0</v>
      </c>
      <c r="L106" s="55">
        <v>0</v>
      </c>
      <c r="M106" s="55">
        <v>0</v>
      </c>
      <c r="N106" s="55">
        <v>0</v>
      </c>
      <c r="P106" s="55">
        <v>0</v>
      </c>
      <c r="Q106" s="55">
        <v>0</v>
      </c>
      <c r="R106" s="55">
        <v>0</v>
      </c>
      <c r="S106" s="71">
        <v>0</v>
      </c>
      <c r="T106" s="71">
        <v>0</v>
      </c>
      <c r="U106" s="71">
        <v>0</v>
      </c>
      <c r="V106" s="71">
        <v>0</v>
      </c>
      <c r="W106" s="71">
        <v>0</v>
      </c>
      <c r="X106" s="71">
        <v>0</v>
      </c>
    </row>
    <row r="107" spans="1:24" x14ac:dyDescent="0.25">
      <c r="B107" s="2" t="s">
        <v>29</v>
      </c>
      <c r="C107" s="23">
        <v>0</v>
      </c>
      <c r="D107" s="23">
        <v>0</v>
      </c>
      <c r="E107" s="23">
        <v>0</v>
      </c>
      <c r="F107" s="23">
        <v>0</v>
      </c>
      <c r="G107" s="23">
        <v>0</v>
      </c>
      <c r="H107" s="23">
        <v>0</v>
      </c>
      <c r="I107" s="23">
        <v>0</v>
      </c>
      <c r="J107" s="23">
        <v>0</v>
      </c>
      <c r="K107" s="23">
        <v>0</v>
      </c>
      <c r="L107" s="55">
        <v>0</v>
      </c>
      <c r="M107" s="55">
        <v>0</v>
      </c>
      <c r="N107" s="55">
        <v>0</v>
      </c>
      <c r="P107" s="55">
        <v>0</v>
      </c>
      <c r="Q107" s="55">
        <v>0</v>
      </c>
      <c r="R107" s="55">
        <v>0</v>
      </c>
      <c r="S107" s="71">
        <v>0</v>
      </c>
      <c r="T107" s="71">
        <v>0</v>
      </c>
      <c r="U107" s="71">
        <v>0</v>
      </c>
      <c r="V107" s="71">
        <v>0</v>
      </c>
      <c r="W107" s="71">
        <v>0</v>
      </c>
      <c r="X107" s="71">
        <v>0</v>
      </c>
    </row>
    <row r="108" spans="1:24" x14ac:dyDescent="0.25">
      <c r="B108" s="2" t="s">
        <v>30</v>
      </c>
      <c r="C108" s="23">
        <v>8</v>
      </c>
      <c r="D108" s="23">
        <v>11</v>
      </c>
      <c r="E108" s="23">
        <v>11</v>
      </c>
      <c r="F108" s="23">
        <v>5</v>
      </c>
      <c r="G108" s="23">
        <v>0</v>
      </c>
      <c r="H108" s="23">
        <v>0</v>
      </c>
      <c r="I108">
        <v>4</v>
      </c>
      <c r="J108">
        <v>2</v>
      </c>
      <c r="K108">
        <v>2</v>
      </c>
      <c r="L108">
        <v>2</v>
      </c>
      <c r="M108">
        <v>22</v>
      </c>
      <c r="N108">
        <v>1</v>
      </c>
      <c r="P108" s="55">
        <v>17</v>
      </c>
      <c r="Q108" s="55">
        <v>5</v>
      </c>
      <c r="R108" s="55">
        <v>10</v>
      </c>
      <c r="S108" s="71">
        <v>7</v>
      </c>
      <c r="T108" s="71">
        <v>2</v>
      </c>
      <c r="U108" s="71">
        <v>1</v>
      </c>
      <c r="V108" s="71">
        <v>0</v>
      </c>
      <c r="W108" s="71">
        <v>0</v>
      </c>
      <c r="X108" s="71">
        <v>0</v>
      </c>
    </row>
    <row r="109" spans="1:24" x14ac:dyDescent="0.25">
      <c r="B109" s="2" t="s">
        <v>31</v>
      </c>
      <c r="C109" s="23">
        <v>0</v>
      </c>
      <c r="D109" s="23">
        <v>0</v>
      </c>
      <c r="E109" s="23">
        <v>2</v>
      </c>
      <c r="F109" s="23">
        <v>0</v>
      </c>
      <c r="G109" s="23">
        <v>0</v>
      </c>
      <c r="H109" s="23">
        <v>0</v>
      </c>
      <c r="I109" s="23">
        <v>0</v>
      </c>
      <c r="J109" s="23">
        <v>0</v>
      </c>
      <c r="K109" s="23">
        <v>0</v>
      </c>
      <c r="L109" s="55">
        <v>0</v>
      </c>
      <c r="M109" s="55">
        <v>0</v>
      </c>
      <c r="N109" s="55">
        <v>0</v>
      </c>
      <c r="P109" s="55">
        <v>0</v>
      </c>
      <c r="Q109" s="55">
        <v>0</v>
      </c>
      <c r="R109" s="55">
        <v>0</v>
      </c>
      <c r="S109" s="71">
        <v>0</v>
      </c>
      <c r="T109" s="71">
        <v>0</v>
      </c>
      <c r="U109" s="71">
        <v>0</v>
      </c>
      <c r="V109" s="71">
        <v>0</v>
      </c>
      <c r="W109" s="71">
        <v>0</v>
      </c>
      <c r="X109" s="71">
        <v>0</v>
      </c>
    </row>
    <row r="110" spans="1:24" x14ac:dyDescent="0.25">
      <c r="B110" s="2" t="s">
        <v>32</v>
      </c>
      <c r="C110" s="23">
        <v>1</v>
      </c>
      <c r="D110" s="23">
        <v>0</v>
      </c>
      <c r="E110" s="23">
        <v>0</v>
      </c>
      <c r="F110" s="23">
        <v>0</v>
      </c>
      <c r="G110" s="23">
        <v>0</v>
      </c>
      <c r="H110" s="23">
        <v>0</v>
      </c>
      <c r="I110" s="23">
        <v>0</v>
      </c>
      <c r="J110" s="23">
        <v>0</v>
      </c>
      <c r="K110" s="23">
        <v>0</v>
      </c>
      <c r="L110" s="55">
        <v>0</v>
      </c>
      <c r="M110" s="55">
        <v>0</v>
      </c>
      <c r="N110" s="55">
        <v>0</v>
      </c>
      <c r="P110" s="55">
        <v>0</v>
      </c>
      <c r="Q110" s="55">
        <v>0</v>
      </c>
      <c r="R110" s="55">
        <v>0</v>
      </c>
      <c r="S110" s="71">
        <v>0</v>
      </c>
      <c r="T110" s="71">
        <v>0</v>
      </c>
      <c r="U110" s="71">
        <v>0</v>
      </c>
      <c r="V110" s="71">
        <v>0</v>
      </c>
      <c r="W110" s="71">
        <v>0</v>
      </c>
      <c r="X110" s="71">
        <v>0</v>
      </c>
    </row>
    <row r="111" spans="1:24" x14ac:dyDescent="0.25">
      <c r="A111">
        <f>A105+1</f>
        <v>23</v>
      </c>
      <c r="B111" s="1" t="s">
        <v>22</v>
      </c>
      <c r="I111" s="36"/>
      <c r="J111" s="36"/>
      <c r="K111" s="36"/>
      <c r="L111" s="57"/>
      <c r="M111" s="57"/>
      <c r="N111" s="57"/>
      <c r="P111" s="62"/>
      <c r="Q111" s="62"/>
      <c r="R111" s="62"/>
    </row>
    <row r="112" spans="1:24" x14ac:dyDescent="0.25">
      <c r="B112" s="2" t="s">
        <v>28</v>
      </c>
      <c r="C112" s="23">
        <v>0</v>
      </c>
      <c r="D112" s="23">
        <v>0</v>
      </c>
      <c r="E112" s="23">
        <v>0</v>
      </c>
      <c r="F112" s="23">
        <v>0</v>
      </c>
      <c r="G112" s="23">
        <v>0</v>
      </c>
      <c r="H112" s="23">
        <v>0</v>
      </c>
      <c r="I112" s="23">
        <v>0</v>
      </c>
      <c r="J112" s="23">
        <v>0</v>
      </c>
      <c r="K112" s="23">
        <v>0</v>
      </c>
      <c r="L112" s="55">
        <v>0</v>
      </c>
      <c r="M112" s="55">
        <v>0</v>
      </c>
      <c r="N112" s="55">
        <v>0</v>
      </c>
      <c r="P112" s="55">
        <v>0</v>
      </c>
      <c r="Q112" s="55">
        <v>0</v>
      </c>
      <c r="R112" s="55">
        <v>0</v>
      </c>
      <c r="S112" s="71">
        <v>0</v>
      </c>
      <c r="T112" s="71">
        <v>0</v>
      </c>
      <c r="U112" s="71">
        <v>0</v>
      </c>
      <c r="V112" s="71">
        <v>0</v>
      </c>
      <c r="W112" s="71">
        <v>0</v>
      </c>
      <c r="X112" s="71">
        <v>0</v>
      </c>
    </row>
    <row r="113" spans="1:24" x14ac:dyDescent="0.25">
      <c r="B113" s="2" t="s">
        <v>29</v>
      </c>
      <c r="C113" s="23">
        <v>0</v>
      </c>
      <c r="D113" s="23">
        <v>0</v>
      </c>
      <c r="E113" s="23">
        <v>0</v>
      </c>
      <c r="F113" s="23">
        <v>0</v>
      </c>
      <c r="G113" s="23">
        <v>0</v>
      </c>
      <c r="H113" s="23">
        <v>0</v>
      </c>
      <c r="I113" s="23">
        <v>0</v>
      </c>
      <c r="J113" s="23">
        <v>0</v>
      </c>
      <c r="K113" s="23">
        <v>0</v>
      </c>
      <c r="L113" s="55">
        <v>0</v>
      </c>
      <c r="M113" s="55">
        <v>0</v>
      </c>
      <c r="N113" s="55">
        <v>0</v>
      </c>
      <c r="P113" s="55">
        <v>0</v>
      </c>
      <c r="Q113" s="55">
        <v>0</v>
      </c>
      <c r="R113" s="55">
        <v>0</v>
      </c>
      <c r="S113" s="71">
        <v>0</v>
      </c>
      <c r="T113" s="71">
        <v>0</v>
      </c>
      <c r="U113" s="71">
        <v>0</v>
      </c>
      <c r="V113" s="71">
        <v>0</v>
      </c>
      <c r="W113" s="71">
        <v>0</v>
      </c>
      <c r="X113" s="71">
        <v>0</v>
      </c>
    </row>
    <row r="114" spans="1:24" x14ac:dyDescent="0.25">
      <c r="B114" s="2" t="s">
        <v>30</v>
      </c>
      <c r="C114" s="23">
        <v>0</v>
      </c>
      <c r="D114" s="23">
        <v>0</v>
      </c>
      <c r="E114" s="23">
        <v>0</v>
      </c>
      <c r="F114" s="23">
        <v>0</v>
      </c>
      <c r="G114" s="23">
        <v>0</v>
      </c>
      <c r="H114" s="23">
        <v>0</v>
      </c>
      <c r="I114" s="23">
        <v>0</v>
      </c>
      <c r="J114" s="23">
        <v>0</v>
      </c>
      <c r="K114" s="23">
        <v>0</v>
      </c>
      <c r="L114" s="55">
        <v>0</v>
      </c>
      <c r="M114" s="55">
        <v>0</v>
      </c>
      <c r="N114" s="55">
        <v>0</v>
      </c>
      <c r="P114" s="55">
        <v>0</v>
      </c>
      <c r="Q114" s="55">
        <v>0</v>
      </c>
      <c r="R114" s="55">
        <v>0</v>
      </c>
      <c r="S114" s="71">
        <v>0</v>
      </c>
      <c r="T114" s="71">
        <v>0</v>
      </c>
      <c r="U114" s="71">
        <v>0</v>
      </c>
      <c r="V114" s="71">
        <v>0</v>
      </c>
      <c r="W114" s="71">
        <v>0</v>
      </c>
      <c r="X114" s="71">
        <v>0</v>
      </c>
    </row>
    <row r="115" spans="1:24" x14ac:dyDescent="0.25">
      <c r="B115" s="2" t="s">
        <v>31</v>
      </c>
      <c r="C115" s="23">
        <v>0</v>
      </c>
      <c r="D115" s="23">
        <v>0</v>
      </c>
      <c r="E115" s="23">
        <v>0</v>
      </c>
      <c r="F115" s="23">
        <v>0</v>
      </c>
      <c r="G115" s="23">
        <v>0</v>
      </c>
      <c r="H115" s="23">
        <v>0</v>
      </c>
      <c r="I115" s="23">
        <v>0</v>
      </c>
      <c r="J115" s="23">
        <v>0</v>
      </c>
      <c r="K115" s="23">
        <v>0</v>
      </c>
      <c r="L115" s="55">
        <v>0</v>
      </c>
      <c r="M115" s="55">
        <v>0</v>
      </c>
      <c r="N115" s="55">
        <v>0</v>
      </c>
      <c r="P115" s="55">
        <v>0</v>
      </c>
      <c r="Q115" s="55">
        <v>0</v>
      </c>
      <c r="R115" s="55">
        <v>0</v>
      </c>
      <c r="S115" s="71">
        <v>0</v>
      </c>
      <c r="T115" s="71">
        <v>0</v>
      </c>
      <c r="U115" s="71">
        <v>0</v>
      </c>
      <c r="V115" s="71">
        <v>0</v>
      </c>
      <c r="W115" s="71">
        <v>0</v>
      </c>
      <c r="X115" s="71">
        <v>0</v>
      </c>
    </row>
    <row r="116" spans="1:24" x14ac:dyDescent="0.25">
      <c r="B116" s="2" t="s">
        <v>32</v>
      </c>
      <c r="C116" s="23">
        <v>0</v>
      </c>
      <c r="D116" s="23">
        <v>0</v>
      </c>
      <c r="E116" s="23">
        <v>0</v>
      </c>
      <c r="F116" s="23">
        <v>0</v>
      </c>
      <c r="G116" s="23">
        <v>0</v>
      </c>
      <c r="H116" s="23">
        <v>0</v>
      </c>
      <c r="I116" s="23">
        <v>0</v>
      </c>
      <c r="J116" s="23">
        <v>0</v>
      </c>
      <c r="K116" s="23">
        <v>0</v>
      </c>
      <c r="L116" s="55">
        <v>0</v>
      </c>
      <c r="M116" s="55">
        <v>0</v>
      </c>
      <c r="N116" s="55">
        <v>0</v>
      </c>
      <c r="P116" s="55">
        <v>0</v>
      </c>
      <c r="Q116" s="55">
        <v>0</v>
      </c>
      <c r="R116" s="55">
        <v>0</v>
      </c>
      <c r="S116" s="71">
        <v>0</v>
      </c>
      <c r="T116" s="71">
        <v>0</v>
      </c>
      <c r="U116" s="71">
        <v>0</v>
      </c>
      <c r="V116" s="71">
        <v>0</v>
      </c>
      <c r="W116" s="71">
        <v>0</v>
      </c>
      <c r="X116" s="71">
        <v>0</v>
      </c>
    </row>
    <row r="117" spans="1:24" x14ac:dyDescent="0.25">
      <c r="A117">
        <f>A111+1</f>
        <v>24</v>
      </c>
      <c r="B117" s="1" t="s">
        <v>21</v>
      </c>
      <c r="I117" s="36"/>
      <c r="J117" s="36"/>
      <c r="K117" s="36"/>
      <c r="L117" s="57"/>
      <c r="M117" s="57"/>
      <c r="N117" s="57"/>
      <c r="P117" s="62"/>
      <c r="Q117" s="62"/>
      <c r="R117" s="62"/>
      <c r="S117" s="69"/>
      <c r="T117" s="69"/>
      <c r="U117" s="71"/>
      <c r="W117" s="71"/>
      <c r="X117" s="71"/>
    </row>
    <row r="118" spans="1:24" x14ac:dyDescent="0.25">
      <c r="B118" s="2" t="s">
        <v>28</v>
      </c>
      <c r="C118" s="23">
        <v>0</v>
      </c>
      <c r="D118" s="23">
        <v>0</v>
      </c>
      <c r="E118" s="23">
        <v>0</v>
      </c>
      <c r="F118" s="23">
        <v>0</v>
      </c>
      <c r="G118" s="23">
        <v>0</v>
      </c>
      <c r="H118" s="23">
        <v>0</v>
      </c>
      <c r="I118" s="23">
        <v>0</v>
      </c>
      <c r="J118" s="23">
        <v>0</v>
      </c>
      <c r="K118" s="23">
        <v>0</v>
      </c>
      <c r="L118" s="55">
        <v>0</v>
      </c>
      <c r="M118" s="55">
        <v>0</v>
      </c>
      <c r="N118" s="55">
        <v>0</v>
      </c>
      <c r="P118" s="55">
        <v>0</v>
      </c>
      <c r="Q118" s="55">
        <v>0</v>
      </c>
      <c r="R118" s="55">
        <v>0</v>
      </c>
      <c r="S118" s="71">
        <v>0</v>
      </c>
      <c r="T118" s="71">
        <v>0</v>
      </c>
      <c r="U118" s="71">
        <v>0</v>
      </c>
      <c r="V118" s="71">
        <v>0</v>
      </c>
      <c r="W118" s="71">
        <v>0</v>
      </c>
      <c r="X118" s="71">
        <v>0</v>
      </c>
    </row>
    <row r="119" spans="1:24" x14ac:dyDescent="0.25">
      <c r="B119" s="2" t="s">
        <v>29</v>
      </c>
      <c r="C119" s="23">
        <v>0</v>
      </c>
      <c r="D119" s="23">
        <v>0</v>
      </c>
      <c r="E119" s="23">
        <v>0</v>
      </c>
      <c r="F119" s="23">
        <v>0</v>
      </c>
      <c r="G119" s="23">
        <v>0</v>
      </c>
      <c r="H119" s="23">
        <v>0</v>
      </c>
      <c r="I119" s="23">
        <v>0</v>
      </c>
      <c r="J119" s="23">
        <v>0</v>
      </c>
      <c r="K119" s="23">
        <v>0</v>
      </c>
      <c r="L119" s="55">
        <v>0</v>
      </c>
      <c r="M119" s="55">
        <v>0</v>
      </c>
      <c r="N119" s="55">
        <v>0</v>
      </c>
      <c r="P119" s="55">
        <v>0</v>
      </c>
      <c r="Q119" s="55">
        <v>0</v>
      </c>
      <c r="R119" s="55">
        <v>0</v>
      </c>
      <c r="S119" s="71">
        <v>0</v>
      </c>
      <c r="T119" s="71">
        <v>0</v>
      </c>
      <c r="U119" s="71">
        <v>0</v>
      </c>
      <c r="V119" s="71">
        <v>0</v>
      </c>
      <c r="W119" s="71">
        <v>0</v>
      </c>
      <c r="X119" s="71">
        <v>0</v>
      </c>
    </row>
    <row r="120" spans="1:24" x14ac:dyDescent="0.25">
      <c r="B120" s="2" t="s">
        <v>30</v>
      </c>
      <c r="C120" s="23">
        <v>0</v>
      </c>
      <c r="D120" s="23">
        <v>0</v>
      </c>
      <c r="E120" s="23">
        <v>0</v>
      </c>
      <c r="F120" s="23">
        <v>0</v>
      </c>
      <c r="G120" s="23">
        <v>0</v>
      </c>
      <c r="H120" s="23">
        <v>0</v>
      </c>
      <c r="I120" s="23">
        <v>0</v>
      </c>
      <c r="J120" s="23">
        <v>0</v>
      </c>
      <c r="K120" s="23">
        <v>0</v>
      </c>
      <c r="L120" s="55">
        <v>0</v>
      </c>
      <c r="M120" s="55">
        <v>0</v>
      </c>
      <c r="N120" s="55">
        <v>0</v>
      </c>
      <c r="P120" s="55">
        <v>0</v>
      </c>
      <c r="Q120" s="55">
        <v>0</v>
      </c>
      <c r="R120" s="55">
        <v>0</v>
      </c>
      <c r="S120" s="71">
        <v>0</v>
      </c>
      <c r="T120" s="71">
        <v>0</v>
      </c>
      <c r="U120" s="71">
        <v>0</v>
      </c>
      <c r="V120" s="71">
        <v>0</v>
      </c>
      <c r="W120" s="71">
        <v>0</v>
      </c>
      <c r="X120" s="71">
        <v>0</v>
      </c>
    </row>
    <row r="121" spans="1:24" x14ac:dyDescent="0.25">
      <c r="B121" s="2" t="s">
        <v>31</v>
      </c>
      <c r="C121" s="23">
        <v>0</v>
      </c>
      <c r="D121" s="23">
        <v>0</v>
      </c>
      <c r="E121" s="23">
        <v>0</v>
      </c>
      <c r="F121" s="23">
        <v>0</v>
      </c>
      <c r="G121" s="23">
        <v>0</v>
      </c>
      <c r="H121" s="23">
        <v>0</v>
      </c>
      <c r="I121" s="23">
        <v>0</v>
      </c>
      <c r="J121" s="23">
        <v>0</v>
      </c>
      <c r="K121" s="23">
        <v>0</v>
      </c>
      <c r="L121" s="55">
        <v>0</v>
      </c>
      <c r="M121" s="55">
        <v>0</v>
      </c>
      <c r="N121" s="55">
        <v>0</v>
      </c>
      <c r="P121" s="55">
        <v>0</v>
      </c>
      <c r="Q121" s="55">
        <v>0</v>
      </c>
      <c r="R121" s="55">
        <v>0</v>
      </c>
      <c r="S121" s="71">
        <v>0</v>
      </c>
      <c r="T121" s="71">
        <v>0</v>
      </c>
      <c r="U121" s="71">
        <v>0</v>
      </c>
      <c r="V121" s="71">
        <v>0</v>
      </c>
      <c r="W121" s="71">
        <v>0</v>
      </c>
      <c r="X121" s="71">
        <v>0</v>
      </c>
    </row>
    <row r="122" spans="1:24" x14ac:dyDescent="0.25">
      <c r="B122" s="2" t="s">
        <v>32</v>
      </c>
      <c r="C122" s="23">
        <v>0</v>
      </c>
      <c r="D122" s="23">
        <v>0</v>
      </c>
      <c r="E122" s="23">
        <v>0</v>
      </c>
      <c r="F122" s="23">
        <v>0</v>
      </c>
      <c r="G122" s="23">
        <v>0</v>
      </c>
      <c r="H122" s="23">
        <v>0</v>
      </c>
      <c r="I122" s="23">
        <v>0</v>
      </c>
      <c r="J122" s="23">
        <v>0</v>
      </c>
      <c r="K122" s="23">
        <v>0</v>
      </c>
      <c r="L122" s="55">
        <v>0</v>
      </c>
      <c r="M122" s="55">
        <v>0</v>
      </c>
      <c r="N122" s="55">
        <v>0</v>
      </c>
      <c r="P122" s="55">
        <v>0</v>
      </c>
      <c r="Q122" s="55">
        <v>0</v>
      </c>
      <c r="R122" s="55">
        <v>0</v>
      </c>
      <c r="S122" s="71">
        <v>0</v>
      </c>
      <c r="T122" s="71">
        <v>0</v>
      </c>
      <c r="U122" s="71">
        <v>0</v>
      </c>
      <c r="V122" s="71">
        <v>0</v>
      </c>
      <c r="W122" s="71">
        <v>0</v>
      </c>
      <c r="X122" s="71">
        <v>0</v>
      </c>
    </row>
    <row r="123" spans="1:24" x14ac:dyDescent="0.25">
      <c r="I123" s="36"/>
      <c r="J123" s="36"/>
      <c r="K123" s="36"/>
    </row>
    <row r="124" spans="1:24" x14ac:dyDescent="0.25">
      <c r="B124" s="89" t="s">
        <v>1</v>
      </c>
      <c r="C124" s="89"/>
      <c r="D124" s="89"/>
      <c r="E124" s="89"/>
      <c r="F124" s="89"/>
      <c r="G124" s="89"/>
      <c r="H124" s="89"/>
      <c r="I124" s="89"/>
      <c r="J124" s="89"/>
      <c r="K124" s="89"/>
      <c r="L124" s="89"/>
      <c r="M124" s="89"/>
      <c r="N124" s="89"/>
    </row>
    <row r="125" spans="1:24" ht="35.1" customHeight="1" x14ac:dyDescent="0.25">
      <c r="B125" s="102" t="s">
        <v>85</v>
      </c>
      <c r="C125" s="102"/>
      <c r="D125" s="102"/>
      <c r="E125" s="102"/>
      <c r="F125" s="102"/>
      <c r="G125" s="102"/>
      <c r="H125" s="102"/>
      <c r="I125" s="102"/>
      <c r="J125" s="102"/>
      <c r="K125" s="102"/>
      <c r="L125" s="102"/>
      <c r="M125" s="102"/>
      <c r="N125" s="102"/>
    </row>
    <row r="126" spans="1:24" ht="24.95" customHeight="1" x14ac:dyDescent="0.25">
      <c r="B126" s="103" t="s">
        <v>86</v>
      </c>
      <c r="C126" s="103"/>
      <c r="D126" s="103"/>
      <c r="E126" s="103"/>
      <c r="F126" s="103"/>
      <c r="G126" s="103"/>
      <c r="H126" s="103"/>
      <c r="I126" s="103"/>
      <c r="J126" s="103"/>
      <c r="K126" s="103"/>
      <c r="L126" s="103"/>
      <c r="M126" s="103"/>
      <c r="N126" s="103"/>
    </row>
    <row r="127" spans="1:24" ht="24.95" customHeight="1" x14ac:dyDescent="0.25">
      <c r="B127" s="103" t="s">
        <v>87</v>
      </c>
      <c r="C127" s="103"/>
      <c r="D127" s="103"/>
      <c r="E127" s="103"/>
      <c r="F127" s="103"/>
      <c r="G127" s="103"/>
      <c r="H127" s="103"/>
      <c r="I127" s="103"/>
      <c r="J127" s="103"/>
      <c r="K127" s="103"/>
      <c r="L127" s="103"/>
      <c r="M127" s="103"/>
      <c r="N127" s="103"/>
    </row>
    <row r="128" spans="1:24" ht="35.1" customHeight="1" x14ac:dyDescent="0.25">
      <c r="B128" s="102" t="s">
        <v>88</v>
      </c>
      <c r="C128" s="102"/>
      <c r="D128" s="102"/>
      <c r="E128" s="102"/>
      <c r="F128" s="102"/>
      <c r="G128" s="102"/>
      <c r="H128" s="102"/>
      <c r="I128" s="102"/>
      <c r="J128" s="102"/>
      <c r="K128" s="102"/>
      <c r="L128" s="102"/>
      <c r="M128" s="102"/>
      <c r="N128" s="102"/>
    </row>
    <row r="129" spans="2:14" ht="35.1" customHeight="1" x14ac:dyDescent="0.25">
      <c r="B129" s="104" t="s">
        <v>89</v>
      </c>
      <c r="C129" s="104"/>
      <c r="D129" s="104"/>
      <c r="E129" s="104"/>
      <c r="F129" s="104"/>
      <c r="G129" s="104"/>
      <c r="H129" s="104"/>
      <c r="I129" s="104"/>
      <c r="J129" s="104"/>
      <c r="K129" s="104"/>
      <c r="L129" s="104"/>
      <c r="M129" s="104"/>
      <c r="N129" s="104"/>
    </row>
    <row r="130" spans="2:14" ht="24.95" customHeight="1" x14ac:dyDescent="0.25">
      <c r="B130" s="105" t="s">
        <v>90</v>
      </c>
      <c r="C130" s="105"/>
      <c r="D130" s="105"/>
      <c r="E130" s="105"/>
      <c r="F130" s="105"/>
      <c r="G130" s="105"/>
      <c r="H130" s="105"/>
      <c r="I130" s="105"/>
      <c r="J130" s="105"/>
      <c r="K130" s="105"/>
      <c r="L130" s="105"/>
      <c r="M130" s="105"/>
      <c r="N130" s="105"/>
    </row>
    <row r="131" spans="2:14" ht="24.95" customHeight="1" x14ac:dyDescent="0.25">
      <c r="B131" s="103" t="s">
        <v>91</v>
      </c>
      <c r="C131" s="103"/>
      <c r="D131" s="103"/>
      <c r="E131" s="103"/>
      <c r="F131" s="103"/>
      <c r="G131" s="103"/>
      <c r="H131" s="103"/>
      <c r="I131" s="103"/>
      <c r="J131" s="103"/>
      <c r="K131" s="103"/>
      <c r="L131" s="103"/>
      <c r="M131" s="103"/>
      <c r="N131" s="103"/>
    </row>
    <row r="132" spans="2:14" ht="24.95" customHeight="1" x14ac:dyDescent="0.25">
      <c r="B132" s="103" t="s">
        <v>92</v>
      </c>
      <c r="C132" s="103"/>
      <c r="D132" s="103"/>
      <c r="E132" s="103"/>
      <c r="F132" s="103"/>
      <c r="G132" s="103"/>
      <c r="H132" s="103"/>
      <c r="I132" s="103"/>
      <c r="J132" s="103"/>
      <c r="K132" s="103"/>
      <c r="L132" s="103"/>
      <c r="M132" s="103"/>
      <c r="N132" s="103"/>
    </row>
    <row r="133" spans="2:14" ht="24.95" customHeight="1" x14ac:dyDescent="0.25">
      <c r="B133" s="102" t="s">
        <v>93</v>
      </c>
      <c r="C133" s="102"/>
      <c r="D133" s="102"/>
      <c r="E133" s="102"/>
      <c r="F133" s="102"/>
      <c r="G133" s="102"/>
      <c r="H133" s="102"/>
      <c r="I133" s="102"/>
      <c r="J133" s="102"/>
      <c r="K133" s="102"/>
      <c r="L133" s="102"/>
      <c r="M133" s="102"/>
      <c r="N133" s="102"/>
    </row>
    <row r="134" spans="2:14" ht="17.25" x14ac:dyDescent="0.25">
      <c r="B134" s="100" t="s">
        <v>107</v>
      </c>
      <c r="C134" s="100"/>
      <c r="D134" s="100"/>
      <c r="E134" s="100"/>
      <c r="F134" s="100"/>
      <c r="G134" s="100"/>
      <c r="H134" s="100"/>
      <c r="I134" s="100"/>
      <c r="J134" s="100"/>
      <c r="K134" s="100"/>
    </row>
    <row r="135" spans="2:14" x14ac:dyDescent="0.25">
      <c r="B135" s="101"/>
      <c r="C135" s="101"/>
      <c r="D135" s="101"/>
      <c r="E135" s="101"/>
      <c r="F135" s="101"/>
      <c r="G135" s="101"/>
      <c r="H135" s="101"/>
      <c r="I135" s="101"/>
      <c r="J135" s="101"/>
      <c r="K135" s="101"/>
    </row>
  </sheetData>
  <mergeCells count="82">
    <mergeCell ref="S54:S58"/>
    <mergeCell ref="T54:T58"/>
    <mergeCell ref="X54:X58"/>
    <mergeCell ref="S76:S80"/>
    <mergeCell ref="T76:T80"/>
    <mergeCell ref="X76:X80"/>
    <mergeCell ref="W54:W58"/>
    <mergeCell ref="W76:W80"/>
    <mergeCell ref="U54:U58"/>
    <mergeCell ref="U76:U80"/>
    <mergeCell ref="V54:V58"/>
    <mergeCell ref="V76:V80"/>
    <mergeCell ref="S32:S33"/>
    <mergeCell ref="S34:S36"/>
    <mergeCell ref="T32:T33"/>
    <mergeCell ref="T34:T36"/>
    <mergeCell ref="X32:X33"/>
    <mergeCell ref="X34:X36"/>
    <mergeCell ref="W32:W33"/>
    <mergeCell ref="W34:W36"/>
    <mergeCell ref="U32:U33"/>
    <mergeCell ref="U34:U36"/>
    <mergeCell ref="V32:V33"/>
    <mergeCell ref="V34:V36"/>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G32:G36"/>
    <mergeCell ref="H32:H36"/>
    <mergeCell ref="G48:G52"/>
    <mergeCell ref="A1:N1"/>
    <mergeCell ref="L32:L33"/>
    <mergeCell ref="L34:L36"/>
    <mergeCell ref="M32:M33"/>
    <mergeCell ref="M34:M36"/>
    <mergeCell ref="N32:N33"/>
    <mergeCell ref="N34:N36"/>
    <mergeCell ref="C2:K2"/>
    <mergeCell ref="C3:K3"/>
    <mergeCell ref="C4:K4"/>
    <mergeCell ref="I32:I33"/>
    <mergeCell ref="J32:J33"/>
    <mergeCell ref="K32:K33"/>
    <mergeCell ref="P32:P33"/>
    <mergeCell ref="Q32:Q33"/>
    <mergeCell ref="R32:R33"/>
    <mergeCell ref="P34:P36"/>
    <mergeCell ref="Q34:Q36"/>
    <mergeCell ref="R34:R36"/>
    <mergeCell ref="P54:P58"/>
    <mergeCell ref="Q54:Q58"/>
    <mergeCell ref="R54:R58"/>
    <mergeCell ref="P76:P80"/>
    <mergeCell ref="Q76:Q80"/>
    <mergeCell ref="R76:R80"/>
  </mergeCells>
  <pageMargins left="0.7" right="0.7" top="0.75" bottom="0.75" header="0.3" footer="0.3"/>
  <pageSetup scale="37" fitToHeight="0" orientation="landscape" r:id="rId1"/>
  <rowBreaks count="2" manualBreakCount="2">
    <brk id="58" max="16383" man="1"/>
    <brk id="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Bad Debt &amp; Financial Health</vt:lpstr>
      <vt:lpstr>Customer Specific Data</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Kristin Jardin</cp:lastModifiedBy>
  <cp:lastPrinted>2022-07-28T19:58:33Z</cp:lastPrinted>
  <dcterms:created xsi:type="dcterms:W3CDTF">2021-02-18T18:43:10Z</dcterms:created>
  <dcterms:modified xsi:type="dcterms:W3CDTF">2022-10-25T13:20:54Z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