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09 Q1 2023\"/>
    </mc:Choice>
  </mc:AlternateContent>
  <xr:revisionPtr revIDLastSave="0" documentId="13_ncr:1_{1C78A870-1A32-4CD9-995B-880DD3FA71B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Titles" localSheetId="0">'Fitchburg G&amp;E (Electric)'!$1:$6</definedName>
    <definedName name="_xlnm.Print_Titles" localSheetId="1">'Fitchburg G&amp;E (Gas)'!$1:$6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99" i="2" l="1"/>
  <c r="AB199" i="2"/>
  <c r="AA199" i="2"/>
  <c r="AC192" i="2"/>
  <c r="AB192" i="2"/>
  <c r="AA192" i="2"/>
  <c r="AC185" i="2"/>
  <c r="AB185" i="2"/>
  <c r="AA185" i="2"/>
  <c r="AC178" i="2"/>
  <c r="AB178" i="2"/>
  <c r="AA178" i="2"/>
  <c r="AC169" i="2"/>
  <c r="AB169" i="2"/>
  <c r="AA169" i="2"/>
  <c r="AC155" i="2"/>
  <c r="AB155" i="2"/>
  <c r="AA155" i="2"/>
  <c r="AC148" i="2"/>
  <c r="AB148" i="2"/>
  <c r="AA148" i="2"/>
  <c r="AC141" i="2"/>
  <c r="AB141" i="2"/>
  <c r="AA141" i="2"/>
  <c r="AC134" i="2"/>
  <c r="AB134" i="2"/>
  <c r="AA134" i="2"/>
  <c r="AC127" i="2"/>
  <c r="AB127" i="2"/>
  <c r="AA127" i="2"/>
  <c r="AC120" i="2"/>
  <c r="AB120" i="2"/>
  <c r="AA120" i="2"/>
  <c r="AC113" i="2"/>
  <c r="AB113" i="2"/>
  <c r="AA113" i="2"/>
  <c r="AC106" i="2"/>
  <c r="AB106" i="2"/>
  <c r="AA106" i="2"/>
  <c r="AC99" i="2"/>
  <c r="AB99" i="2"/>
  <c r="AA99" i="2"/>
  <c r="AC92" i="2"/>
  <c r="AA92" i="2"/>
  <c r="AB91" i="2"/>
  <c r="AB90" i="2"/>
  <c r="AB89" i="2"/>
  <c r="AB92" i="2" s="1"/>
  <c r="AC85" i="2"/>
  <c r="AB85" i="2"/>
  <c r="AA85" i="2"/>
  <c r="AC78" i="2"/>
  <c r="AB78" i="2"/>
  <c r="AA78" i="2"/>
  <c r="AC71" i="2"/>
  <c r="AC64" i="2"/>
  <c r="AC57" i="2"/>
  <c r="AC50" i="2"/>
  <c r="AC35" i="2"/>
  <c r="AB35" i="2"/>
  <c r="AA35" i="2"/>
  <c r="AC28" i="2"/>
  <c r="AB28" i="2"/>
  <c r="AA28" i="2"/>
  <c r="AC24" i="2"/>
  <c r="AB24" i="2"/>
  <c r="AA24" i="2"/>
  <c r="AC21" i="2"/>
  <c r="AC14" i="2"/>
  <c r="AC199" i="1"/>
  <c r="AB199" i="1"/>
  <c r="AA199" i="1"/>
  <c r="AC192" i="1"/>
  <c r="AB192" i="1"/>
  <c r="AA192" i="1"/>
  <c r="AC185" i="1"/>
  <c r="AB185" i="1"/>
  <c r="AA185" i="1"/>
  <c r="AC178" i="1"/>
  <c r="AB178" i="1"/>
  <c r="AA178" i="1"/>
  <c r="AC169" i="1"/>
  <c r="AB169" i="1"/>
  <c r="AA169" i="1"/>
  <c r="AC155" i="1"/>
  <c r="AB155" i="1"/>
  <c r="AA155" i="1"/>
  <c r="AC148" i="1"/>
  <c r="AB148" i="1"/>
  <c r="AA148" i="1"/>
  <c r="AC141" i="1"/>
  <c r="AB141" i="1"/>
  <c r="AA141" i="1"/>
  <c r="AC134" i="1"/>
  <c r="AB134" i="1"/>
  <c r="AA134" i="1"/>
  <c r="AC127" i="1"/>
  <c r="AB127" i="1"/>
  <c r="AA127" i="1"/>
  <c r="AC120" i="1"/>
  <c r="AB120" i="1"/>
  <c r="AA120" i="1"/>
  <c r="AC113" i="1"/>
  <c r="AB113" i="1"/>
  <c r="AA113" i="1"/>
  <c r="AC106" i="1"/>
  <c r="AB106" i="1"/>
  <c r="AA106" i="1"/>
  <c r="AC99" i="1"/>
  <c r="AB99" i="1"/>
  <c r="AA99" i="1"/>
  <c r="AC92" i="1"/>
  <c r="AB92" i="1"/>
  <c r="AA92" i="1"/>
  <c r="AC85" i="1"/>
  <c r="AB85" i="1"/>
  <c r="AA85" i="1"/>
  <c r="AC78" i="1"/>
  <c r="AB78" i="1"/>
  <c r="AA78" i="1"/>
  <c r="AC71" i="1"/>
  <c r="AC64" i="1"/>
  <c r="AC57" i="1"/>
  <c r="AC50" i="1"/>
  <c r="AC35" i="1"/>
  <c r="AB35" i="1"/>
  <c r="AA35" i="1"/>
  <c r="AA28" i="1"/>
  <c r="AC24" i="1"/>
  <c r="AC28" i="1" s="1"/>
  <c r="AB24" i="1"/>
  <c r="AB28" i="1" s="1"/>
  <c r="AA24" i="1"/>
  <c r="AC21" i="1"/>
  <c r="AC14" i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<sst xmlns="http://schemas.openxmlformats.org/spreadsheetml/2006/main" count="1915" uniqueCount="90">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</sst>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9"/>
  <sheetViews>
    <sheetView tabSelected="1" view="pageBreakPreview" zoomScale="85" zoomScaleNormal="90" zoomScaleSheetLayoutView="85" workbookViewId="0">
      <pane ySplit="6" topLeftCell="A177" activePane="bottomLeft" state="frozen"/>
      <selection pane="bottomLeft" activeCell="B187" sqref="B187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5.85546875" style="2" bestFit="1" customWidth="1" collapsed="1"/>
    <col min="28" max="28" width="15.85546875" style="2" bestFit="1" customWidth="1"/>
    <col min="29" max="29" width="15" style="2" bestFit="1" customWidth="1"/>
    <col min="30" max="16384" width="9.140625" style="2"/>
  </cols>
  <sheetData>
    <row r="1" spans="1:29" ht="15.75" x14ac:dyDescent="0.25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5.75" x14ac:dyDescent="0.25">
      <c r="A2" s="48" t="s">
        <v>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15.75" x14ac:dyDescent="0.25">
      <c r="A3" s="48" t="s">
        <v>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5" spans="1:29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</row>
    <row r="6" spans="1:29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</row>
    <row r="7" spans="1:29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x14ac:dyDescent="0.25">
      <c r="A8" s="16">
        <v>2</v>
      </c>
      <c r="B8" s="19" t="s">
        <v>2</v>
      </c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15">
        <v>4920586.3600000143</v>
      </c>
    </row>
    <row r="10" spans="1:29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15">
        <v>990188.3</v>
      </c>
    </row>
    <row r="11" spans="1:29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15">
        <v>251366.43999999997</v>
      </c>
    </row>
    <row r="12" spans="1:29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15">
        <v>2475184.2400000007</v>
      </c>
    </row>
    <row r="13" spans="1:29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15">
        <v>1484818.6100000003</v>
      </c>
    </row>
    <row r="14" spans="1:29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10122143.950000014</v>
      </c>
    </row>
    <row r="15" spans="1:29" x14ac:dyDescent="0.25">
      <c r="A15" s="16">
        <v>9</v>
      </c>
      <c r="B15" s="19" t="s">
        <v>1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</row>
    <row r="17" spans="1:29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</row>
    <row r="18" spans="1:29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</row>
    <row r="19" spans="1:29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</row>
    <row r="20" spans="1:29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</row>
    <row r="21" spans="1:29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4">SUM(F16:F20)</f>
        <v>13111432.340000015</v>
      </c>
      <c r="G21" s="6">
        <f t="shared" ref="G21" si="5">SUM(G16:G20)</f>
        <v>13389631</v>
      </c>
      <c r="H21" s="6">
        <f t="shared" ref="H21" si="6">SUM(H16:H20)</f>
        <v>13114059.460000001</v>
      </c>
      <c r="I21" s="6">
        <f t="shared" ref="I21" si="7">SUM(I16:I20)</f>
        <v>12804297.5</v>
      </c>
      <c r="J21" s="6">
        <f t="shared" ref="J21" si="8">SUM(J16:J20)</f>
        <v>12681374.35</v>
      </c>
      <c r="K21" s="6">
        <f t="shared" ref="K21" si="9">SUM(K16:K20)</f>
        <v>12405209.429999998</v>
      </c>
      <c r="L21" s="6">
        <f t="shared" ref="L21" si="10">SUM(L16:L20)</f>
        <v>11996450.780000001</v>
      </c>
      <c r="M21" s="6">
        <f t="shared" ref="M21" si="11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2">SUM(S16:S20)</f>
        <v>10954381.590000009</v>
      </c>
      <c r="T21" s="6">
        <f t="shared" si="12"/>
        <v>10514232.730000006</v>
      </c>
      <c r="U21" s="6">
        <f>SUM(U16:U20)</f>
        <v>10725864.479999997</v>
      </c>
      <c r="V21" s="6">
        <f t="shared" ref="V21:W21" si="13">SUM(V16:V20)</f>
        <v>10323236.200000012</v>
      </c>
      <c r="W21" s="6">
        <f t="shared" si="13"/>
        <v>10505799.910000006</v>
      </c>
      <c r="X21" s="6">
        <f>SUM(X16:X20)</f>
        <v>10643386.400000002</v>
      </c>
      <c r="Y21" s="6">
        <f t="shared" ref="Y21:Z21" si="14">SUM(Y16:Y20)</f>
        <v>9972358.9400000051</v>
      </c>
      <c r="Z21" s="6">
        <f t="shared" si="14"/>
        <v>10021245.689999999</v>
      </c>
      <c r="AA21" s="6">
        <v>10422944.67</v>
      </c>
      <c r="AB21" s="6">
        <v>11458611.869999999</v>
      </c>
      <c r="AC21" s="6">
        <f t="shared" ref="AC21" si="15">SUM(AC16:AC20)</f>
        <v>11833719.149999987</v>
      </c>
    </row>
    <row r="22" spans="1:29" x14ac:dyDescent="0.25">
      <c r="A22" s="16">
        <v>16</v>
      </c>
      <c r="B22" s="19" t="s">
        <v>3</v>
      </c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</row>
    <row r="24" spans="1:29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</row>
    <row r="25" spans="1:29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</row>
    <row r="26" spans="1:29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</row>
    <row r="27" spans="1:29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</row>
    <row r="28" spans="1:29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16">SUM(D23:D27)</f>
        <v>116902.34</v>
      </c>
      <c r="E28" s="6">
        <f t="shared" ref="E28" si="17">SUM(E23:E27)</f>
        <v>155012.25000000003</v>
      </c>
      <c r="F28" s="6">
        <f t="shared" ref="F28" si="18">SUM(F23:F27)</f>
        <v>118485.60999999999</v>
      </c>
      <c r="G28" s="6">
        <f t="shared" ref="G28" si="19">SUM(G23:G27)</f>
        <v>117732.18000000001</v>
      </c>
      <c r="H28" s="6">
        <f t="shared" ref="H28" si="20">SUM(H23:H27)</f>
        <v>163595.55000000005</v>
      </c>
      <c r="I28" s="6">
        <f t="shared" ref="I28" si="21">SUM(I23:I27)</f>
        <v>232169.95</v>
      </c>
      <c r="J28" s="6">
        <f t="shared" ref="J28" si="22">SUM(J23:J27)</f>
        <v>189482.03</v>
      </c>
      <c r="K28" s="6">
        <f t="shared" ref="K28" si="23">SUM(K23:K27)</f>
        <v>240330.46000000002</v>
      </c>
      <c r="L28" s="6">
        <f t="shared" ref="L28" si="24">SUM(L23:L27)</f>
        <v>339593.63</v>
      </c>
      <c r="M28" s="6">
        <f t="shared" ref="M28" si="25">SUM(M23:M27)</f>
        <v>385239.25</v>
      </c>
      <c r="N28" s="6">
        <f t="shared" ref="N28" si="26">SUM(N23:N27)</f>
        <v>555762.71</v>
      </c>
      <c r="O28" s="6">
        <f>SUM(O23:O27)</f>
        <v>340295.86000000004</v>
      </c>
      <c r="P28" s="6">
        <f t="shared" ref="P28:Q28" si="27">SUM(P23:P27)</f>
        <v>359077.57</v>
      </c>
      <c r="Q28" s="6">
        <f t="shared" si="27"/>
        <v>294224.88999999996</v>
      </c>
      <c r="R28" s="6">
        <f>SUM(R23:R27)</f>
        <v>221420.95</v>
      </c>
      <c r="S28" s="6">
        <f t="shared" ref="S28:T28" si="28">SUM(S23:S27)</f>
        <v>257584.71</v>
      </c>
      <c r="T28" s="6">
        <f t="shared" si="28"/>
        <v>208448.17999999996</v>
      </c>
      <c r="U28" s="6">
        <f>SUM(U23:U27)</f>
        <v>216718.95</v>
      </c>
      <c r="V28" s="6">
        <f t="shared" ref="V28:W28" si="29">SUM(V23:V27)</f>
        <v>325538.45</v>
      </c>
      <c r="W28" s="6">
        <f t="shared" si="29"/>
        <v>342205.32</v>
      </c>
      <c r="X28" s="6">
        <f>SUM(X23:X27)</f>
        <v>223498.11999999997</v>
      </c>
      <c r="Y28" s="6">
        <f t="shared" ref="Y28:Z28" si="30">SUM(Y23:Y27)</f>
        <v>239935.67</v>
      </c>
      <c r="Z28" s="6">
        <f t="shared" si="30"/>
        <v>252804.21000000002</v>
      </c>
      <c r="AA28" s="6">
        <f>SUM(AA23:AA27)</f>
        <v>237783.24000000002</v>
      </c>
      <c r="AB28" s="6">
        <f t="shared" ref="AB28:AC28" si="31">SUM(AB23:AB27)</f>
        <v>233027.89</v>
      </c>
      <c r="AC28" s="6">
        <f t="shared" si="31"/>
        <v>288816.62</v>
      </c>
    </row>
    <row r="29" spans="1:29" x14ac:dyDescent="0.25">
      <c r="A29" s="16">
        <v>23</v>
      </c>
      <c r="B29" s="19" t="s">
        <v>4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</row>
    <row r="31" spans="1:29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</row>
    <row r="32" spans="1:29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</row>
    <row r="33" spans="1:29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</row>
    <row r="34" spans="1:29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</row>
    <row r="35" spans="1:29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32">SUM(D30:D34)</f>
        <v>14625.079999999998</v>
      </c>
      <c r="E35" s="6">
        <f t="shared" ref="E35" si="33">SUM(E30:E34)</f>
        <v>17563.900000000001</v>
      </c>
      <c r="F35" s="6">
        <f t="shared" ref="F35" si="34">SUM(F30:F34)</f>
        <v>22704.080000000002</v>
      </c>
      <c r="G35" s="6">
        <f t="shared" ref="G35" si="35">SUM(G30:G34)</f>
        <v>14585.66</v>
      </c>
      <c r="H35" s="6">
        <f t="shared" ref="H35" si="36">SUM(H30:H34)</f>
        <v>20091.8</v>
      </c>
      <c r="I35" s="6">
        <f t="shared" ref="I35" si="37">SUM(I30:I34)</f>
        <v>18723.010000000002</v>
      </c>
      <c r="J35" s="6">
        <f t="shared" ref="J35" si="38">SUM(J30:J34)</f>
        <v>11233.67</v>
      </c>
      <c r="K35" s="6">
        <f t="shared" ref="K35" si="39">SUM(K30:K34)</f>
        <v>19624.839999999997</v>
      </c>
      <c r="L35" s="6">
        <f t="shared" ref="L35" si="40">SUM(L30:L34)</f>
        <v>11493.04</v>
      </c>
      <c r="M35" s="6">
        <f t="shared" ref="M35" si="41">SUM(M30:M34)</f>
        <v>14767.240000000002</v>
      </c>
      <c r="N35" s="6">
        <f t="shared" ref="N35" si="42">SUM(N30:N34)</f>
        <v>25619.130000000005</v>
      </c>
      <c r="O35" s="6">
        <f>SUM(O30:O34)</f>
        <v>-9049.16</v>
      </c>
      <c r="P35" s="6">
        <f t="shared" ref="P35:Q35" si="43">SUM(P30:P34)</f>
        <v>-23949.350000000002</v>
      </c>
      <c r="Q35" s="6">
        <f t="shared" si="43"/>
        <v>-10407.449999999999</v>
      </c>
      <c r="R35" s="6">
        <f>SUM(R30:R34)</f>
        <v>19387.059999999998</v>
      </c>
      <c r="S35" s="6">
        <f t="shared" ref="S35:T35" si="44">SUM(S30:S34)</f>
        <v>21616.850000000002</v>
      </c>
      <c r="T35" s="6">
        <f t="shared" si="44"/>
        <v>9408.9600000000009</v>
      </c>
      <c r="U35" s="6">
        <f>SUM(U30:U34)</f>
        <v>12702.380000000001</v>
      </c>
      <c r="V35" s="6">
        <f t="shared" ref="V35:W35" si="45">SUM(V30:V34)</f>
        <v>11183.27</v>
      </c>
      <c r="W35" s="6">
        <f t="shared" si="45"/>
        <v>15708.61</v>
      </c>
      <c r="X35" s="6">
        <f>SUM(X30:X34)</f>
        <v>13974.449999999999</v>
      </c>
      <c r="Y35" s="6">
        <f t="shared" ref="Y35:Z35" si="46">SUM(Y30:Y34)</f>
        <v>11822.98</v>
      </c>
      <c r="Z35" s="6">
        <f t="shared" si="46"/>
        <v>4224.6499999999996</v>
      </c>
      <c r="AA35" s="6">
        <f>SUM(AA30:AA34)</f>
        <v>9697.73</v>
      </c>
      <c r="AB35" s="6">
        <f t="shared" ref="AB35:AC35" si="47">SUM(AB30:AB34)</f>
        <v>4875.87</v>
      </c>
      <c r="AC35" s="6">
        <f t="shared" si="47"/>
        <v>6367.880000000001</v>
      </c>
    </row>
    <row r="36" spans="1:29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49" t="s">
        <v>84</v>
      </c>
      <c r="P38" s="50"/>
      <c r="Q38" s="51"/>
      <c r="R38" s="49" t="s">
        <v>85</v>
      </c>
      <c r="S38" s="50"/>
      <c r="T38" s="51"/>
      <c r="U38" s="49" t="s">
        <v>86</v>
      </c>
      <c r="V38" s="50"/>
      <c r="W38" s="51"/>
      <c r="X38" s="49" t="s">
        <v>87</v>
      </c>
      <c r="Y38" s="50"/>
      <c r="Z38" s="51"/>
      <c r="AA38" s="49" t="s">
        <v>88</v>
      </c>
      <c r="AB38" s="50"/>
      <c r="AC38" s="51"/>
    </row>
    <row r="39" spans="1:29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2"/>
      <c r="P39" s="53"/>
      <c r="Q39" s="54"/>
      <c r="R39" s="52"/>
      <c r="S39" s="53"/>
      <c r="T39" s="54"/>
      <c r="U39" s="52"/>
      <c r="V39" s="53"/>
      <c r="W39" s="54"/>
      <c r="X39" s="52"/>
      <c r="Y39" s="53"/>
      <c r="Z39" s="54"/>
      <c r="AA39" s="52"/>
      <c r="AB39" s="53"/>
      <c r="AC39" s="54"/>
    </row>
    <row r="40" spans="1:29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2"/>
      <c r="P40" s="53"/>
      <c r="Q40" s="54"/>
      <c r="R40" s="52"/>
      <c r="S40" s="53"/>
      <c r="T40" s="54"/>
      <c r="U40" s="52"/>
      <c r="V40" s="53"/>
      <c r="W40" s="54"/>
      <c r="X40" s="52"/>
      <c r="Y40" s="53"/>
      <c r="Z40" s="54"/>
      <c r="AA40" s="52"/>
      <c r="AB40" s="53"/>
      <c r="AC40" s="54"/>
    </row>
    <row r="41" spans="1:29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55"/>
      <c r="P41" s="56"/>
      <c r="Q41" s="57"/>
      <c r="R41" s="55"/>
      <c r="S41" s="56"/>
      <c r="T41" s="57"/>
      <c r="U41" s="55"/>
      <c r="V41" s="56"/>
      <c r="W41" s="57"/>
      <c r="X41" s="55"/>
      <c r="Y41" s="56"/>
      <c r="Z41" s="57"/>
      <c r="AA41" s="55"/>
      <c r="AB41" s="56"/>
      <c r="AC41" s="57"/>
    </row>
    <row r="42" spans="1:29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x14ac:dyDescent="0.25">
      <c r="A44" s="16">
        <v>38</v>
      </c>
      <c r="B44" s="9" t="s">
        <v>0</v>
      </c>
      <c r="C44" s="70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</row>
    <row r="46" spans="1:29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</row>
    <row r="47" spans="1:29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</row>
    <row r="48" spans="1:29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</row>
    <row r="49" spans="1:29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</row>
    <row r="50" spans="1:29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48">SUM(F45:F49)</f>
        <v>29994</v>
      </c>
      <c r="G50" s="14">
        <f t="shared" ref="G50" si="49">SUM(G45:G49)</f>
        <v>29998</v>
      </c>
      <c r="H50" s="14">
        <f t="shared" ref="H50" si="50">SUM(H45:H49)</f>
        <v>29981</v>
      </c>
      <c r="I50" s="14">
        <f t="shared" ref="I50" si="51">SUM(I45:I49)</f>
        <v>29999</v>
      </c>
      <c r="J50" s="14">
        <f t="shared" ref="J50" si="52">SUM(J45:J49)</f>
        <v>30002</v>
      </c>
      <c r="K50" s="14">
        <f t="shared" ref="K50" si="53">SUM(K45:K49)</f>
        <v>29992</v>
      </c>
      <c r="L50" s="14">
        <f t="shared" ref="L50" si="54">SUM(L45:L49)</f>
        <v>30013</v>
      </c>
      <c r="M50" s="14">
        <f t="shared" ref="M50" si="55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56">SUM(S45:S49)</f>
        <v>30059</v>
      </c>
      <c r="T50" s="14">
        <f t="shared" si="56"/>
        <v>30070</v>
      </c>
      <c r="U50" s="14">
        <f>SUM(U45:U49)</f>
        <v>30088</v>
      </c>
      <c r="V50" s="14">
        <f t="shared" ref="V50:W50" si="57">SUM(V45:V49)</f>
        <v>30105</v>
      </c>
      <c r="W50" s="14">
        <f t="shared" si="57"/>
        <v>29828</v>
      </c>
      <c r="X50" s="14">
        <f>SUM(X45:X49)</f>
        <v>30209</v>
      </c>
      <c r="Y50" s="14">
        <f t="shared" ref="Y50:Z50" si="58">SUM(Y45:Y49)</f>
        <v>30360</v>
      </c>
      <c r="Z50" s="14">
        <f t="shared" si="58"/>
        <v>30278</v>
      </c>
      <c r="AA50" s="14">
        <v>30291</v>
      </c>
      <c r="AB50" s="14">
        <v>30291</v>
      </c>
      <c r="AC50" s="14">
        <f t="shared" ref="AC50" si="59">SUM(AC45:AC49)</f>
        <v>30286</v>
      </c>
    </row>
    <row r="51" spans="1:29" ht="30" x14ac:dyDescent="0.25">
      <c r="A51" s="16">
        <v>45</v>
      </c>
      <c r="B51" s="9" t="s">
        <v>28</v>
      </c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60">
        <v>141</v>
      </c>
      <c r="N52" s="58">
        <v>104</v>
      </c>
      <c r="O52" s="60">
        <v>37</v>
      </c>
      <c r="P52" s="60">
        <v>151</v>
      </c>
      <c r="Q52" s="60">
        <v>83</v>
      </c>
      <c r="R52" s="60">
        <v>171</v>
      </c>
      <c r="S52" s="60">
        <v>207</v>
      </c>
      <c r="T52" s="60">
        <v>121</v>
      </c>
      <c r="U52" s="60">
        <v>208</v>
      </c>
      <c r="V52" s="60">
        <v>107</v>
      </c>
      <c r="W52" s="60">
        <v>136</v>
      </c>
      <c r="X52" s="60">
        <v>140</v>
      </c>
      <c r="Y52" s="60">
        <v>102</v>
      </c>
      <c r="Z52" s="60">
        <v>72</v>
      </c>
      <c r="AA52" s="60">
        <v>132</v>
      </c>
      <c r="AB52" s="60">
        <v>118</v>
      </c>
      <c r="AC52" s="60">
        <v>48</v>
      </c>
    </row>
    <row r="53" spans="1:29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61"/>
      <c r="N53" s="59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</row>
    <row r="55" spans="1:29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</row>
    <row r="56" spans="1:29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</row>
    <row r="57" spans="1:29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60">SUM(D52:D56)</f>
        <v>2</v>
      </c>
      <c r="E57" s="22">
        <f t="shared" ref="E57" si="61">SUM(E52:E56)</f>
        <v>8</v>
      </c>
      <c r="F57" s="22">
        <f t="shared" ref="F57" si="62">SUM(F52:F56)</f>
        <v>1</v>
      </c>
      <c r="G57" s="22">
        <f t="shared" ref="G57" si="63">SUM(G52:G56)</f>
        <v>14</v>
      </c>
      <c r="H57" s="22">
        <f t="shared" ref="H57" si="64">SUM(H52:H56)</f>
        <v>3</v>
      </c>
      <c r="I57" s="22">
        <f t="shared" ref="I57" si="65">SUM(I52:I56)</f>
        <v>298</v>
      </c>
      <c r="J57" s="22">
        <f t="shared" ref="J57" si="66">SUM(J52:J56)</f>
        <v>337</v>
      </c>
      <c r="K57" s="22">
        <f t="shared" ref="K57" si="67">SUM(K52:K56)</f>
        <v>292</v>
      </c>
      <c r="L57" s="22">
        <f t="shared" ref="L57" si="68">SUM(L52:L56)</f>
        <v>223</v>
      </c>
      <c r="M57" s="22">
        <f t="shared" ref="M57" si="69">SUM(M52:M56)</f>
        <v>148</v>
      </c>
      <c r="N57" s="22">
        <f t="shared" ref="N57" si="70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71">SUM(S52:S56)</f>
        <v>222</v>
      </c>
      <c r="T57" s="37">
        <f t="shared" si="71"/>
        <v>131</v>
      </c>
      <c r="U57" s="37">
        <f>SUM(U52:U56)</f>
        <v>215</v>
      </c>
      <c r="V57" s="37">
        <f t="shared" ref="V57:W57" si="72">SUM(V52:V56)</f>
        <v>116</v>
      </c>
      <c r="W57" s="37">
        <f t="shared" si="72"/>
        <v>144</v>
      </c>
      <c r="X57" s="37">
        <f>SUM(X52:X56)</f>
        <v>150</v>
      </c>
      <c r="Y57" s="37">
        <f t="shared" ref="Y57:Z57" si="73">SUM(Y52:Y56)</f>
        <v>114</v>
      </c>
      <c r="Z57" s="37">
        <f t="shared" si="73"/>
        <v>78</v>
      </c>
      <c r="AA57" s="14">
        <v>144</v>
      </c>
      <c r="AB57" s="14">
        <v>126</v>
      </c>
      <c r="AC57" s="14">
        <f t="shared" ref="AC57" si="74">SUM(AC52:AC56)</f>
        <v>59</v>
      </c>
    </row>
    <row r="58" spans="1:29" ht="30" x14ac:dyDescent="0.25">
      <c r="A58" s="16">
        <v>52</v>
      </c>
      <c r="B58" s="9" t="s">
        <v>29</v>
      </c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x14ac:dyDescent="0.25">
      <c r="A59" s="16">
        <v>53</v>
      </c>
      <c r="B59" s="4" t="s">
        <v>6</v>
      </c>
      <c r="C59" s="62">
        <v>0</v>
      </c>
      <c r="D59" s="58">
        <v>0</v>
      </c>
      <c r="E59" s="58">
        <v>0</v>
      </c>
      <c r="F59" s="58">
        <v>0</v>
      </c>
      <c r="G59" s="58">
        <v>0</v>
      </c>
      <c r="H59" s="58">
        <v>319</v>
      </c>
      <c r="I59" s="58">
        <v>1821</v>
      </c>
      <c r="J59" s="58">
        <v>1992</v>
      </c>
      <c r="K59" s="58">
        <v>1362</v>
      </c>
      <c r="L59" s="58">
        <v>1277</v>
      </c>
      <c r="M59" s="58">
        <v>954</v>
      </c>
      <c r="N59" s="58">
        <v>1123</v>
      </c>
      <c r="O59" s="62">
        <v>642</v>
      </c>
      <c r="P59" s="62">
        <v>1216</v>
      </c>
      <c r="Q59" s="62">
        <v>496</v>
      </c>
      <c r="R59" s="62">
        <v>1800</v>
      </c>
      <c r="S59" s="62">
        <v>2685</v>
      </c>
      <c r="T59" s="62">
        <v>2206</v>
      </c>
      <c r="U59" s="62">
        <v>1891</v>
      </c>
      <c r="V59" s="62">
        <v>1998</v>
      </c>
      <c r="W59" s="62">
        <v>1933</v>
      </c>
      <c r="X59" s="62">
        <v>2256</v>
      </c>
      <c r="Y59" s="62">
        <v>1101</v>
      </c>
      <c r="Z59" s="62">
        <v>1428</v>
      </c>
      <c r="AA59" s="62">
        <v>1243</v>
      </c>
      <c r="AB59" s="62">
        <v>1214</v>
      </c>
      <c r="AC59" s="62">
        <v>1564</v>
      </c>
    </row>
    <row r="60" spans="1:29" x14ac:dyDescent="0.25">
      <c r="A60" s="16">
        <v>54</v>
      </c>
      <c r="B60" s="4" t="s">
        <v>7</v>
      </c>
      <c r="C60" s="6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</row>
    <row r="61" spans="1:29" x14ac:dyDescent="0.25">
      <c r="A61" s="16">
        <v>55</v>
      </c>
      <c r="B61" s="4" t="s">
        <v>8</v>
      </c>
      <c r="C61" s="62">
        <v>221</v>
      </c>
      <c r="D61" s="58">
        <v>195</v>
      </c>
      <c r="E61" s="58">
        <v>249</v>
      </c>
      <c r="F61" s="58">
        <v>250</v>
      </c>
      <c r="G61" s="58">
        <v>224</v>
      </c>
      <c r="H61" s="58">
        <v>200</v>
      </c>
      <c r="I61" s="58">
        <v>41</v>
      </c>
      <c r="J61" s="58">
        <v>142</v>
      </c>
      <c r="K61" s="58">
        <v>130</v>
      </c>
      <c r="L61" s="58">
        <v>172</v>
      </c>
      <c r="M61" s="58">
        <v>135</v>
      </c>
      <c r="N61" s="58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</row>
    <row r="62" spans="1:29" x14ac:dyDescent="0.25">
      <c r="A62" s="16">
        <v>56</v>
      </c>
      <c r="B62" s="4" t="s">
        <v>54</v>
      </c>
      <c r="C62" s="74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</row>
    <row r="63" spans="1:29" x14ac:dyDescent="0.25">
      <c r="A63" s="16">
        <v>57</v>
      </c>
      <c r="B63" s="4" t="s">
        <v>9</v>
      </c>
      <c r="C63" s="63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</row>
    <row r="64" spans="1:29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75">SUM(D59:D63)</f>
        <v>195</v>
      </c>
      <c r="E64" s="22">
        <f t="shared" ref="E64" si="76">SUM(E59:E63)</f>
        <v>249</v>
      </c>
      <c r="F64" s="22">
        <f t="shared" ref="F64" si="77">SUM(F59:F63)</f>
        <v>250</v>
      </c>
      <c r="G64" s="22">
        <f t="shared" ref="G64" si="78">SUM(G59:G63)</f>
        <v>224</v>
      </c>
      <c r="H64" s="22">
        <f t="shared" ref="H64" si="79">SUM(H59:H63)</f>
        <v>519</v>
      </c>
      <c r="I64" s="22">
        <f t="shared" ref="I64" si="80">SUM(I59:I63)</f>
        <v>1862</v>
      </c>
      <c r="J64" s="22">
        <f t="shared" ref="J64" si="81">SUM(J59:J63)</f>
        <v>2134</v>
      </c>
      <c r="K64" s="22">
        <f t="shared" ref="K64" si="82">SUM(K59:K63)</f>
        <v>1492</v>
      </c>
      <c r="L64" s="22">
        <f t="shared" ref="L64" si="83">SUM(L59:L63)</f>
        <v>1449</v>
      </c>
      <c r="M64" s="22">
        <f t="shared" ref="M64" si="84">SUM(M59:M63)</f>
        <v>1089</v>
      </c>
      <c r="N64" s="22">
        <f t="shared" ref="N64" si="85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86">SUM(S59:S63)</f>
        <v>2811</v>
      </c>
      <c r="T64" s="14">
        <f t="shared" si="86"/>
        <v>2317</v>
      </c>
      <c r="U64" s="14">
        <f>SUM(U59:U63)</f>
        <v>1999</v>
      </c>
      <c r="V64" s="14">
        <f t="shared" ref="V64:W64" si="87">SUM(V59:V63)</f>
        <v>2104</v>
      </c>
      <c r="W64" s="14">
        <f t="shared" si="87"/>
        <v>2040</v>
      </c>
      <c r="X64" s="14">
        <f>SUM(X59:X63)</f>
        <v>2385</v>
      </c>
      <c r="Y64" s="14">
        <f t="shared" ref="Y64:Z64" si="88">SUM(Y59:Y63)</f>
        <v>1199</v>
      </c>
      <c r="Z64" s="14">
        <f t="shared" si="88"/>
        <v>1553</v>
      </c>
      <c r="AA64" s="14">
        <v>1342</v>
      </c>
      <c r="AB64" s="14">
        <v>1333</v>
      </c>
      <c r="AC64" s="14">
        <f t="shared" ref="AC64" si="89">SUM(AC59:AC63)</f>
        <v>1717</v>
      </c>
    </row>
    <row r="65" spans="1:29" ht="30" x14ac:dyDescent="0.25">
      <c r="A65" s="16">
        <v>59</v>
      </c>
      <c r="B65" s="9" t="s">
        <v>32</v>
      </c>
      <c r="C65" s="64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8">
        <v>120</v>
      </c>
      <c r="N66" s="58">
        <v>99</v>
      </c>
      <c r="O66" s="58">
        <v>36</v>
      </c>
      <c r="P66" s="58">
        <v>117</v>
      </c>
      <c r="Q66" s="58">
        <v>75</v>
      </c>
      <c r="R66" s="58">
        <v>165</v>
      </c>
      <c r="S66" s="58">
        <v>170</v>
      </c>
      <c r="T66" s="58">
        <v>105</v>
      </c>
      <c r="U66" s="58">
        <v>150</v>
      </c>
      <c r="V66" s="58">
        <v>84</v>
      </c>
      <c r="W66" s="58">
        <v>111</v>
      </c>
      <c r="X66" s="58">
        <v>117</v>
      </c>
      <c r="Y66" s="58">
        <v>96</v>
      </c>
      <c r="Z66" s="58">
        <v>58</v>
      </c>
      <c r="AA66" s="58">
        <v>109</v>
      </c>
      <c r="AB66" s="58">
        <v>102</v>
      </c>
      <c r="AC66" s="58">
        <v>34</v>
      </c>
    </row>
    <row r="67" spans="1:29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</row>
    <row r="69" spans="1:29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</row>
    <row r="70" spans="1:29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</row>
    <row r="71" spans="1:29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90">SUM(D66:D70)</f>
        <v>1</v>
      </c>
      <c r="E71" s="22">
        <f t="shared" ref="E71" si="91">SUM(E66:E70)</f>
        <v>7</v>
      </c>
      <c r="F71" s="22">
        <f t="shared" ref="F71" si="92">SUM(F66:F70)</f>
        <v>0</v>
      </c>
      <c r="G71" s="22">
        <f t="shared" ref="G71" si="93">SUM(G66:G70)</f>
        <v>6</v>
      </c>
      <c r="H71" s="22">
        <f t="shared" ref="H71" si="94">SUM(H66:H70)</f>
        <v>3</v>
      </c>
      <c r="I71" s="22">
        <f t="shared" ref="I71" si="95">SUM(I66:I70)</f>
        <v>220</v>
      </c>
      <c r="J71" s="22">
        <f t="shared" ref="J71" si="96">SUM(J66:J70)</f>
        <v>244</v>
      </c>
      <c r="K71" s="22">
        <f t="shared" ref="K71" si="97">SUM(K66:K70)</f>
        <v>229</v>
      </c>
      <c r="L71" s="22">
        <f t="shared" ref="L71" si="98">SUM(L66:L70)</f>
        <v>207</v>
      </c>
      <c r="M71" s="22">
        <f t="shared" ref="M71" si="99">SUM(M66:M70)</f>
        <v>124</v>
      </c>
      <c r="N71" s="22">
        <f t="shared" ref="N71" si="100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01">SUM(S66:S70)</f>
        <v>183</v>
      </c>
      <c r="T71" s="22">
        <f t="shared" si="101"/>
        <v>112</v>
      </c>
      <c r="U71" s="22">
        <f>SUM(U66:U70)</f>
        <v>156</v>
      </c>
      <c r="V71" s="22">
        <f t="shared" ref="V71:W71" si="102">SUM(V66:V70)</f>
        <v>88</v>
      </c>
      <c r="W71" s="22">
        <f t="shared" si="102"/>
        <v>117</v>
      </c>
      <c r="X71" s="22">
        <f>SUM(X66:X70)</f>
        <v>122</v>
      </c>
      <c r="Y71" s="22">
        <f t="shared" ref="Y71:Z71" si="103">SUM(Y66:Y70)</f>
        <v>103</v>
      </c>
      <c r="Z71" s="22">
        <f t="shared" si="103"/>
        <v>61</v>
      </c>
      <c r="AA71" s="22">
        <v>117</v>
      </c>
      <c r="AB71" s="22">
        <v>111</v>
      </c>
      <c r="AC71" s="22">
        <f t="shared" ref="AC71" si="104">SUM(AC66:AC70)</f>
        <v>40</v>
      </c>
    </row>
    <row r="72" spans="1:29" ht="30" x14ac:dyDescent="0.25">
      <c r="A72" s="16">
        <v>66</v>
      </c>
      <c r="B72" s="9" t="s">
        <v>33</v>
      </c>
      <c r="C72" s="6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</row>
    <row r="74" spans="1:29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</row>
    <row r="75" spans="1:29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</row>
    <row r="76" spans="1:29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</row>
    <row r="77" spans="1:29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</row>
    <row r="78" spans="1:29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05">SUM(D73:D77)</f>
        <v>1</v>
      </c>
      <c r="E78" s="22">
        <f t="shared" ref="E78" si="106">SUM(E73:E77)</f>
        <v>5</v>
      </c>
      <c r="F78" s="22">
        <f t="shared" ref="F78" si="107">SUM(F73:F77)</f>
        <v>4</v>
      </c>
      <c r="G78" s="22">
        <f t="shared" ref="G78" si="108">SUM(G73:G77)</f>
        <v>1</v>
      </c>
      <c r="H78" s="22">
        <f t="shared" ref="H78" si="109">SUM(H73:H77)</f>
        <v>7</v>
      </c>
      <c r="I78" s="22">
        <f t="shared" ref="I78" si="110">SUM(I73:I77)</f>
        <v>40</v>
      </c>
      <c r="J78" s="22">
        <f t="shared" ref="J78" si="111">SUM(J73:J77)</f>
        <v>218</v>
      </c>
      <c r="K78" s="22">
        <f t="shared" ref="K78" si="112">SUM(K73:K77)</f>
        <v>279</v>
      </c>
      <c r="L78" s="22">
        <f t="shared" ref="L78" si="113">SUM(L73:L77)</f>
        <v>190</v>
      </c>
      <c r="M78" s="22">
        <f t="shared" ref="M78" si="114">SUM(M73:M77)</f>
        <v>190</v>
      </c>
      <c r="N78" s="22">
        <f t="shared" ref="N78" si="115">SUM(N73:N77)</f>
        <v>113</v>
      </c>
      <c r="O78" s="22">
        <f>SUM(O73:O77)</f>
        <v>101</v>
      </c>
      <c r="P78" s="22">
        <f t="shared" ref="P78:Q78" si="116">SUM(P73:P77)</f>
        <v>68</v>
      </c>
      <c r="Q78" s="22">
        <f t="shared" si="116"/>
        <v>200</v>
      </c>
      <c r="R78" s="22">
        <f t="shared" ref="R78:W78" si="117">SUM(R73:R77)</f>
        <v>139</v>
      </c>
      <c r="S78" s="22">
        <f t="shared" si="117"/>
        <v>197</v>
      </c>
      <c r="T78" s="22">
        <f t="shared" si="117"/>
        <v>147</v>
      </c>
      <c r="U78" s="22">
        <f t="shared" si="117"/>
        <v>155</v>
      </c>
      <c r="V78" s="22">
        <f t="shared" si="117"/>
        <v>140</v>
      </c>
      <c r="W78" s="22">
        <f t="shared" si="117"/>
        <v>109</v>
      </c>
      <c r="X78" s="22">
        <f t="shared" ref="X78:Z78" si="118">SUM(X73:X77)</f>
        <v>101</v>
      </c>
      <c r="Y78" s="22">
        <f t="shared" si="118"/>
        <v>153</v>
      </c>
      <c r="Z78" s="22">
        <f t="shared" si="118"/>
        <v>51</v>
      </c>
      <c r="AA78" s="22">
        <f>SUM(AA73:AA77)</f>
        <v>160</v>
      </c>
      <c r="AB78" s="22">
        <f t="shared" ref="AB78:AC78" si="119">SUM(AB73:AB77)</f>
        <v>122</v>
      </c>
      <c r="AC78" s="22">
        <f t="shared" si="119"/>
        <v>61</v>
      </c>
    </row>
    <row r="79" spans="1:29" ht="30" x14ac:dyDescent="0.25">
      <c r="A79" s="16">
        <v>73</v>
      </c>
      <c r="B79" s="9" t="s">
        <v>34</v>
      </c>
      <c r="C79" s="64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</row>
    <row r="81" spans="1:29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</row>
    <row r="82" spans="1:29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</row>
    <row r="83" spans="1:29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</row>
    <row r="84" spans="1:29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</row>
    <row r="85" spans="1:29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20">SUM(P80:P84)</f>
        <v>0</v>
      </c>
      <c r="Q85" s="22">
        <f t="shared" si="120"/>
        <v>0</v>
      </c>
      <c r="R85" s="22">
        <f>SUM(R80:R84)</f>
        <v>0</v>
      </c>
      <c r="S85" s="22">
        <f t="shared" ref="S85:T85" si="121">SUM(S80:S84)</f>
        <v>0</v>
      </c>
      <c r="T85" s="22">
        <f t="shared" si="121"/>
        <v>0</v>
      </c>
      <c r="U85" s="22">
        <f>SUM(U80:U84)</f>
        <v>0</v>
      </c>
      <c r="V85" s="22">
        <f t="shared" ref="V85:W85" si="122">SUM(V80:V84)</f>
        <v>0</v>
      </c>
      <c r="W85" s="22">
        <f t="shared" si="122"/>
        <v>0</v>
      </c>
      <c r="X85" s="22">
        <f>SUM(X80:X84)</f>
        <v>0</v>
      </c>
      <c r="Y85" s="22">
        <f t="shared" ref="Y85:Z85" si="123">SUM(Y80:Y84)</f>
        <v>0</v>
      </c>
      <c r="Z85" s="22">
        <f t="shared" si="123"/>
        <v>0</v>
      </c>
      <c r="AA85" s="22">
        <f>SUM(AA80:AA84)</f>
        <v>0</v>
      </c>
      <c r="AB85" s="22">
        <f t="shared" ref="AB85:AC85" si="124">SUM(AB80:AB84)</f>
        <v>0</v>
      </c>
      <c r="AC85" s="22">
        <f t="shared" si="124"/>
        <v>0</v>
      </c>
    </row>
    <row r="86" spans="1:29" ht="30" x14ac:dyDescent="0.25">
      <c r="A86" s="16">
        <v>80</v>
      </c>
      <c r="B86" s="9" t="s">
        <v>35</v>
      </c>
      <c r="C86" s="64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</row>
    <row r="88" spans="1:29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</row>
    <row r="89" spans="1:29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</row>
    <row r="90" spans="1:29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</row>
    <row r="91" spans="1:29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</row>
    <row r="92" spans="1:29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25">SUM(D87:D91)</f>
        <v>0</v>
      </c>
      <c r="E92" s="12">
        <f t="shared" ref="E92:H92" si="126">SUM(E87:E91)</f>
        <v>0</v>
      </c>
      <c r="F92" s="12">
        <f t="shared" si="126"/>
        <v>0</v>
      </c>
      <c r="G92" s="12">
        <f t="shared" si="126"/>
        <v>0</v>
      </c>
      <c r="H92" s="12">
        <f t="shared" si="126"/>
        <v>0</v>
      </c>
      <c r="I92" s="12">
        <f t="shared" ref="I92" si="127">SUM(I87:I91)</f>
        <v>0</v>
      </c>
      <c r="J92" s="12">
        <f t="shared" ref="J92" si="128">SUM(J87:J91)</f>
        <v>0</v>
      </c>
      <c r="K92" s="12">
        <f t="shared" ref="K92" si="129">SUM(K87:K91)</f>
        <v>0</v>
      </c>
      <c r="L92" s="12">
        <f t="shared" ref="L92" si="130">SUM(L87:L91)</f>
        <v>0</v>
      </c>
      <c r="M92" s="12">
        <f t="shared" ref="M92" si="131">SUM(M87:M91)</f>
        <v>0</v>
      </c>
      <c r="N92" s="12">
        <f t="shared" ref="N92" si="132">SUM(N87:N91)</f>
        <v>2.57</v>
      </c>
      <c r="O92" s="22">
        <f>SUM(O87:O91)</f>
        <v>543</v>
      </c>
      <c r="P92" s="22">
        <f t="shared" ref="P92:Q92" si="133">SUM(P87:P91)</f>
        <v>726</v>
      </c>
      <c r="Q92" s="22">
        <f t="shared" si="133"/>
        <v>762</v>
      </c>
      <c r="R92" s="22">
        <f>SUM(R87:R91)</f>
        <v>605</v>
      </c>
      <c r="S92" s="22">
        <f t="shared" ref="S92:T92" si="134">SUM(S87:S91)</f>
        <v>618</v>
      </c>
      <c r="T92" s="22">
        <f t="shared" si="134"/>
        <v>554</v>
      </c>
      <c r="U92" s="22">
        <f>SUM(U87:U91)</f>
        <v>578</v>
      </c>
      <c r="V92" s="22">
        <f t="shared" ref="V92:W92" si="135">SUM(V87:V91)</f>
        <v>596</v>
      </c>
      <c r="W92" s="22">
        <f t="shared" si="135"/>
        <v>571</v>
      </c>
      <c r="X92" s="22">
        <f>SUM(X87:X91)</f>
        <v>652</v>
      </c>
      <c r="Y92" s="22">
        <f t="shared" ref="Y92:Z92" si="136">SUM(Y87:Y91)</f>
        <v>587</v>
      </c>
      <c r="Z92" s="22">
        <f t="shared" si="136"/>
        <v>675</v>
      </c>
      <c r="AA92" s="22">
        <f>SUM(AA87:AA91)</f>
        <v>627</v>
      </c>
      <c r="AB92" s="22">
        <f t="shared" ref="AB92:AC92" si="137">SUM(AB87:AB91)</f>
        <v>624</v>
      </c>
      <c r="AC92" s="22">
        <f t="shared" si="137"/>
        <v>695</v>
      </c>
    </row>
    <row r="93" spans="1:29" ht="45" x14ac:dyDescent="0.25">
      <c r="A93" s="16">
        <v>87</v>
      </c>
      <c r="B93" s="9" t="s">
        <v>81</v>
      </c>
      <c r="C93" s="64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</row>
    <row r="95" spans="1:29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</row>
    <row r="96" spans="1:29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</row>
    <row r="97" spans="1:29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</row>
    <row r="98" spans="1:29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</row>
    <row r="99" spans="1:29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38">SUM(D94:D98)</f>
        <v>758</v>
      </c>
      <c r="E99" s="22">
        <v>593</v>
      </c>
      <c r="F99" s="22">
        <f t="shared" ref="F99" si="139">SUM(F94:F98)</f>
        <v>983</v>
      </c>
      <c r="G99" s="22">
        <f t="shared" ref="G99" si="140">SUM(G94:G98)</f>
        <v>1117</v>
      </c>
      <c r="H99" s="22">
        <f t="shared" ref="H99" si="141">SUM(H94:H98)</f>
        <v>1348</v>
      </c>
      <c r="I99" s="22">
        <f t="shared" ref="I99" si="142">SUM(I94:I98)</f>
        <v>2055</v>
      </c>
      <c r="J99" s="22">
        <f t="shared" ref="J99" si="143">SUM(J94:J98)</f>
        <v>2492</v>
      </c>
      <c r="K99" s="22">
        <f t="shared" ref="K99" si="144">SUM(K94:K98)</f>
        <v>2424</v>
      </c>
      <c r="L99" s="22">
        <f t="shared" ref="L99" si="145">SUM(L94:L98)</f>
        <v>2395</v>
      </c>
      <c r="M99" s="22">
        <f t="shared" ref="M99" si="146">SUM(M94:M98)</f>
        <v>2189</v>
      </c>
      <c r="N99" s="22">
        <f t="shared" ref="N99" si="147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48">SUM(S94:S98)</f>
        <v>2313</v>
      </c>
      <c r="T99" s="22">
        <f t="shared" si="148"/>
        <v>2286</v>
      </c>
      <c r="U99" s="22">
        <f>SUM(U94:U98)</f>
        <v>2292</v>
      </c>
      <c r="V99" s="22">
        <f t="shared" ref="V99:W99" si="149">SUM(V94:V98)</f>
        <v>2182</v>
      </c>
      <c r="W99" s="22">
        <f t="shared" si="149"/>
        <v>1975</v>
      </c>
      <c r="X99" s="22">
        <f>SUM(X94:X98)</f>
        <v>1920</v>
      </c>
      <c r="Y99" s="22">
        <f t="shared" ref="Y99:AC99" si="150">SUM(Y94:Y98)</f>
        <v>1681</v>
      </c>
      <c r="Z99" s="22">
        <f t="shared" si="150"/>
        <v>1285</v>
      </c>
      <c r="AA99" s="22">
        <f t="shared" si="150"/>
        <v>1378</v>
      </c>
      <c r="AB99" s="22">
        <f t="shared" si="150"/>
        <v>1469</v>
      </c>
      <c r="AC99" s="22">
        <f t="shared" si="150"/>
        <v>1565</v>
      </c>
    </row>
    <row r="100" spans="1:29" ht="30" x14ac:dyDescent="0.25">
      <c r="A100" s="16">
        <v>94</v>
      </c>
      <c r="B100" s="9" t="s">
        <v>36</v>
      </c>
      <c r="C100" s="64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</row>
    <row r="102" spans="1:29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</row>
    <row r="103" spans="1:29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</row>
    <row r="104" spans="1:29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</row>
    <row r="105" spans="1:29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</row>
    <row r="106" spans="1:29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51">SUM(D101:D105)</f>
        <v>9</v>
      </c>
      <c r="E106" s="22">
        <f t="shared" ref="E106" si="152">SUM(E101:E105)</f>
        <v>21</v>
      </c>
      <c r="F106" s="22">
        <f t="shared" ref="F106" si="153">SUM(F101:F105)</f>
        <v>11</v>
      </c>
      <c r="G106" s="22">
        <f t="shared" ref="G106" si="154">SUM(G101:G105)</f>
        <v>13</v>
      </c>
      <c r="H106" s="22">
        <f>SUM(H101:H105)</f>
        <v>13</v>
      </c>
      <c r="I106" s="22">
        <f t="shared" ref="I106" si="155">SUM(I101:I105)</f>
        <v>13</v>
      </c>
      <c r="J106" s="22">
        <f t="shared" ref="J106" si="156">SUM(J101:J105)</f>
        <v>21</v>
      </c>
      <c r="K106" s="22">
        <f t="shared" ref="K106" si="157">SUM(K101:K105)</f>
        <v>7</v>
      </c>
      <c r="L106" s="22">
        <f t="shared" ref="L106" si="158">SUM(L101:L105)</f>
        <v>22</v>
      </c>
      <c r="M106" s="22">
        <f t="shared" ref="M106" si="159">SUM(M101:M105)</f>
        <v>23</v>
      </c>
      <c r="N106" s="22">
        <f t="shared" ref="N106" si="160">SUM(N101:N105)</f>
        <v>25</v>
      </c>
      <c r="O106" s="22">
        <f>SUM(O101:O105)</f>
        <v>19</v>
      </c>
      <c r="P106" s="22">
        <f t="shared" ref="P106:Q106" si="161">SUM(P101:P105)</f>
        <v>24</v>
      </c>
      <c r="Q106" s="22">
        <f t="shared" si="161"/>
        <v>29</v>
      </c>
      <c r="R106" s="22">
        <f>SUM(R101:R105)</f>
        <v>15</v>
      </c>
      <c r="S106" s="22">
        <f t="shared" ref="S106:T106" si="162">SUM(S101:S105)</f>
        <v>19</v>
      </c>
      <c r="T106" s="22">
        <f t="shared" si="162"/>
        <v>40</v>
      </c>
      <c r="U106" s="22">
        <f>SUM(U101:U105)</f>
        <v>28</v>
      </c>
      <c r="V106" s="22">
        <f t="shared" ref="V106:W106" si="163">SUM(V101:V105)</f>
        <v>29</v>
      </c>
      <c r="W106" s="22">
        <f t="shared" si="163"/>
        <v>21</v>
      </c>
      <c r="X106" s="22">
        <f>SUM(X101:X105)</f>
        <v>36</v>
      </c>
      <c r="Y106" s="22">
        <f t="shared" ref="Y106:Z106" si="164">SUM(Y101:Y105)</f>
        <v>30</v>
      </c>
      <c r="Z106" s="22">
        <f t="shared" si="164"/>
        <v>19</v>
      </c>
      <c r="AA106" s="22">
        <f>SUM(AA101:AA105)</f>
        <v>19</v>
      </c>
      <c r="AB106" s="22">
        <f t="shared" ref="AB106:AC106" si="165">SUM(AB101:AB105)</f>
        <v>13</v>
      </c>
      <c r="AC106" s="22">
        <f t="shared" si="165"/>
        <v>17</v>
      </c>
    </row>
    <row r="107" spans="1:29" ht="30" x14ac:dyDescent="0.25">
      <c r="A107" s="16">
        <v>101</v>
      </c>
      <c r="B107" s="9" t="s">
        <v>37</v>
      </c>
      <c r="C107" s="64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</row>
    <row r="109" spans="1:29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</row>
    <row r="110" spans="1:29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</row>
    <row r="111" spans="1:29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</row>
    <row r="112" spans="1:29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</row>
    <row r="113" spans="1:29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166">SUM(D108:D112)</f>
        <v>233</v>
      </c>
      <c r="E113" s="22">
        <f t="shared" ref="E113" si="167">SUM(E108:E112)</f>
        <v>288</v>
      </c>
      <c r="F113" s="22">
        <f t="shared" ref="F113" si="168">SUM(F108:F112)</f>
        <v>255</v>
      </c>
      <c r="G113" s="22">
        <f t="shared" ref="G113" si="169">SUM(G108:G112)</f>
        <v>280</v>
      </c>
      <c r="H113" s="22">
        <f t="shared" ref="H113" si="170">SUM(H108:H112)</f>
        <v>467</v>
      </c>
      <c r="I113" s="22">
        <f t="shared" ref="I113" si="171">SUM(I108:I112)</f>
        <v>890</v>
      </c>
      <c r="J113" s="22">
        <f t="shared" ref="J113" si="172">SUM(J108:J112)</f>
        <v>489</v>
      </c>
      <c r="K113" s="22">
        <f t="shared" ref="K113" si="173">SUM(K108:K112)</f>
        <v>432</v>
      </c>
      <c r="L113" s="22">
        <f t="shared" ref="L113" si="174">SUM(L108:L112)</f>
        <v>494</v>
      </c>
      <c r="M113" s="22">
        <f t="shared" ref="M113" si="175">SUM(M108:M112)</f>
        <v>392</v>
      </c>
      <c r="N113" s="22">
        <f t="shared" ref="N113" si="176">SUM(N108:N112)</f>
        <v>304</v>
      </c>
      <c r="O113" s="22">
        <f>SUM(O108:O112)</f>
        <v>409</v>
      </c>
      <c r="P113" s="22">
        <f t="shared" ref="P113:Q113" si="177">SUM(P108:P112)</f>
        <v>485</v>
      </c>
      <c r="Q113" s="22">
        <f t="shared" si="177"/>
        <v>401</v>
      </c>
      <c r="R113" s="22">
        <f>SUM(R108:R112)</f>
        <v>646</v>
      </c>
      <c r="S113" s="22">
        <f t="shared" ref="S113:T113" si="178">SUM(S108:S112)</f>
        <v>646</v>
      </c>
      <c r="T113" s="22">
        <f t="shared" si="178"/>
        <v>573</v>
      </c>
      <c r="U113" s="22">
        <f>SUM(U108:U112)</f>
        <v>536</v>
      </c>
      <c r="V113" s="22">
        <f t="shared" ref="V113:W113" si="179">SUM(V108:V112)</f>
        <v>550</v>
      </c>
      <c r="W113" s="22">
        <f t="shared" si="179"/>
        <v>485</v>
      </c>
      <c r="X113" s="22">
        <f>SUM(X108:X112)</f>
        <v>494</v>
      </c>
      <c r="Y113" s="22">
        <f t="shared" ref="Y113:Z113" si="180">SUM(Y108:Y112)</f>
        <v>375</v>
      </c>
      <c r="Z113" s="22">
        <f t="shared" si="180"/>
        <v>347</v>
      </c>
      <c r="AA113" s="22">
        <f>SUM(AA108:AA112)</f>
        <v>420</v>
      </c>
      <c r="AB113" s="22">
        <f t="shared" ref="AB113:AC113" si="181">SUM(AB108:AB112)</f>
        <v>467</v>
      </c>
      <c r="AC113" s="22">
        <f t="shared" si="181"/>
        <v>489</v>
      </c>
    </row>
    <row r="114" spans="1:29" ht="30" x14ac:dyDescent="0.25">
      <c r="A114" s="16">
        <v>108</v>
      </c>
      <c r="B114" s="9" t="s">
        <v>52</v>
      </c>
      <c r="C114" s="64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</row>
    <row r="116" spans="1:29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</row>
    <row r="117" spans="1:29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</row>
    <row r="118" spans="1:29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</row>
    <row r="119" spans="1:29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</row>
    <row r="120" spans="1:29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182">SUM(D115:D119)</f>
        <v>11</v>
      </c>
      <c r="E120" s="22">
        <f t="shared" ref="E120" si="183">SUM(E115:E119)</f>
        <v>12</v>
      </c>
      <c r="F120" s="22">
        <f t="shared" ref="F120" si="184">SUM(F115:F119)</f>
        <v>10</v>
      </c>
      <c r="G120" s="22">
        <f t="shared" ref="G120" si="185">SUM(G115:G119)</f>
        <v>7</v>
      </c>
      <c r="H120" s="22">
        <f t="shared" ref="H120" si="186">SUM(H115:H119)</f>
        <v>12</v>
      </c>
      <c r="I120" s="22">
        <f t="shared" ref="I120" si="187">SUM(I115:I119)</f>
        <v>18</v>
      </c>
      <c r="J120" s="22">
        <f t="shared" ref="J120" si="188">SUM(J115:J119)</f>
        <v>32</v>
      </c>
      <c r="K120" s="22">
        <f t="shared" ref="K120" si="189">SUM(K115:K119)</f>
        <v>20</v>
      </c>
      <c r="L120" s="22">
        <f t="shared" ref="L120" si="190">SUM(L115:L119)</f>
        <v>16</v>
      </c>
      <c r="M120" s="22">
        <f t="shared" ref="M120" si="191">SUM(M115:M119)</f>
        <v>12</v>
      </c>
      <c r="N120" s="22">
        <f t="shared" ref="N120" si="192">SUM(N115:N119)</f>
        <v>25</v>
      </c>
      <c r="O120" s="22">
        <f>SUM(O115:O119)</f>
        <v>31</v>
      </c>
      <c r="P120" s="22">
        <f t="shared" ref="P120:Q120" si="193">SUM(P115:P119)</f>
        <v>26</v>
      </c>
      <c r="Q120" s="22">
        <f t="shared" si="193"/>
        <v>16</v>
      </c>
      <c r="R120" s="22">
        <f>SUM(R115:R119)</f>
        <v>15</v>
      </c>
      <c r="S120" s="22">
        <f t="shared" ref="S120:T120" si="194">SUM(S115:S119)</f>
        <v>19</v>
      </c>
      <c r="T120" s="22">
        <f t="shared" si="194"/>
        <v>17</v>
      </c>
      <c r="U120" s="22">
        <f>SUM(U115:U119)</f>
        <v>23</v>
      </c>
      <c r="V120" s="22">
        <f t="shared" ref="V120:W120" si="195">SUM(V115:V119)</f>
        <v>30</v>
      </c>
      <c r="W120" s="22">
        <f t="shared" si="195"/>
        <v>25</v>
      </c>
      <c r="X120" s="22">
        <f>SUM(X115:X119)</f>
        <v>18</v>
      </c>
      <c r="Y120" s="22">
        <f t="shared" ref="Y120:Z120" si="196">SUM(Y115:Y119)</f>
        <v>12</v>
      </c>
      <c r="Z120" s="22">
        <f t="shared" si="196"/>
        <v>14</v>
      </c>
      <c r="AA120" s="22">
        <f>SUM(AA115:AA119)</f>
        <v>17</v>
      </c>
      <c r="AB120" s="22">
        <f t="shared" ref="AB120:AC120" si="197">SUM(AB115:AB119)</f>
        <v>12</v>
      </c>
      <c r="AC120" s="22">
        <f t="shared" si="197"/>
        <v>27</v>
      </c>
    </row>
    <row r="121" spans="1:29" ht="30" x14ac:dyDescent="0.25">
      <c r="A121" s="16">
        <v>115</v>
      </c>
      <c r="B121" s="9" t="s">
        <v>49</v>
      </c>
      <c r="C121" s="64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</row>
    <row r="123" spans="1:29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</row>
    <row r="124" spans="1:29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</row>
    <row r="125" spans="1:29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</row>
    <row r="126" spans="1:29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</row>
    <row r="127" spans="1:29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198">SUM(D122:D126)</f>
        <v>4308</v>
      </c>
      <c r="E127" s="14">
        <f t="shared" ref="E127" si="199">SUM(E122:E126)</f>
        <v>4361</v>
      </c>
      <c r="F127" s="14">
        <f t="shared" ref="F127" si="200">SUM(F122:F126)</f>
        <v>4416</v>
      </c>
      <c r="G127" s="14">
        <f t="shared" ref="G127" si="201">SUM(G122:G126)</f>
        <v>4446</v>
      </c>
      <c r="H127" s="14">
        <f t="shared" ref="H127" si="202">SUM(H122:H126)</f>
        <v>2630</v>
      </c>
      <c r="I127" s="14">
        <f t="shared" ref="I127" si="203">SUM(I122:I126)</f>
        <v>4093</v>
      </c>
      <c r="J127" s="14">
        <f t="shared" ref="J127" si="204">SUM(J122:J126)</f>
        <v>4574</v>
      </c>
      <c r="K127" s="14">
        <f t="shared" ref="K127" si="205">SUM(K122:K126)</f>
        <v>4613</v>
      </c>
      <c r="L127" s="14">
        <f t="shared" ref="L127" si="206">SUM(L122:L126)</f>
        <v>4703</v>
      </c>
      <c r="M127" s="14">
        <f t="shared" ref="M127" si="207">SUM(M122:M126)</f>
        <v>4670</v>
      </c>
      <c r="N127" s="14">
        <f t="shared" ref="N127" si="208">SUM(N122:N126)</f>
        <v>4592</v>
      </c>
      <c r="O127" s="14">
        <f t="shared" ref="O127:T127" si="209">SUM(O122:O126)</f>
        <v>4707</v>
      </c>
      <c r="P127" s="14">
        <f t="shared" si="209"/>
        <v>4817</v>
      </c>
      <c r="Q127" s="14">
        <f t="shared" si="209"/>
        <v>4923</v>
      </c>
      <c r="R127" s="14">
        <f t="shared" si="209"/>
        <v>4795</v>
      </c>
      <c r="S127" s="14">
        <f t="shared" si="209"/>
        <v>5043</v>
      </c>
      <c r="T127" s="14">
        <f t="shared" si="209"/>
        <v>4651</v>
      </c>
      <c r="U127" s="14">
        <f t="shared" ref="U127:W127" si="210">SUM(U122:U126)</f>
        <v>4823</v>
      </c>
      <c r="V127" s="14">
        <f t="shared" si="210"/>
        <v>4852</v>
      </c>
      <c r="W127" s="14">
        <f t="shared" si="210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C127" si="211">SUM(AA122:AA126)</f>
        <v>5168</v>
      </c>
      <c r="AB127" s="14">
        <f t="shared" si="211"/>
        <v>5324</v>
      </c>
      <c r="AC127" s="14">
        <f t="shared" si="211"/>
        <v>5345</v>
      </c>
    </row>
    <row r="128" spans="1:29" ht="30" x14ac:dyDescent="0.25">
      <c r="A128" s="16">
        <v>122</v>
      </c>
      <c r="B128" s="9" t="s">
        <v>48</v>
      </c>
      <c r="C128" s="64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</row>
    <row r="130" spans="1:29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</row>
    <row r="131" spans="1:29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</row>
    <row r="132" spans="1:29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</row>
    <row r="133" spans="1:29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</row>
    <row r="134" spans="1:29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12">SUM(D129:D133)</f>
        <v>107</v>
      </c>
      <c r="E134" s="22">
        <f t="shared" ref="E134" si="213">SUM(E129:E133)</f>
        <v>98</v>
      </c>
      <c r="F134" s="22">
        <f t="shared" ref="F134" si="214">SUM(F129:F133)</f>
        <v>149</v>
      </c>
      <c r="G134" s="22">
        <f t="shared" ref="G134" si="215">SUM(G129:G133)</f>
        <v>246</v>
      </c>
      <c r="H134" s="22">
        <f t="shared" ref="H134" si="216">SUM(H129:H133)</f>
        <v>566</v>
      </c>
      <c r="I134" s="22">
        <f t="shared" ref="I134" si="217">SUM(I129:I133)</f>
        <v>137</v>
      </c>
      <c r="J134" s="22">
        <f t="shared" ref="J134" si="218">SUM(J129:J133)</f>
        <v>128</v>
      </c>
      <c r="K134" s="22">
        <f t="shared" ref="K134" si="219">SUM(K129:K133)</f>
        <v>209</v>
      </c>
      <c r="L134" s="22">
        <f t="shared" ref="L134" si="220">SUM(L129:L133)</f>
        <v>197</v>
      </c>
      <c r="M134" s="22">
        <f t="shared" ref="M134" si="221">SUM(M129:M133)</f>
        <v>347</v>
      </c>
      <c r="N134" s="22">
        <f t="shared" ref="N134" si="222">SUM(N129:N133)</f>
        <v>216</v>
      </c>
      <c r="O134" s="14">
        <f t="shared" ref="O134:T134" si="223">SUM(O129:O133)</f>
        <v>151</v>
      </c>
      <c r="P134" s="14">
        <f t="shared" si="223"/>
        <v>137</v>
      </c>
      <c r="Q134" s="14">
        <f t="shared" si="223"/>
        <v>106</v>
      </c>
      <c r="R134" s="14">
        <f t="shared" si="223"/>
        <v>271</v>
      </c>
      <c r="S134" s="14">
        <f t="shared" si="223"/>
        <v>144</v>
      </c>
      <c r="T134" s="14">
        <f t="shared" si="223"/>
        <v>615</v>
      </c>
      <c r="U134" s="14">
        <f t="shared" ref="U134:W134" si="224">SUM(U129:U133)</f>
        <v>197</v>
      </c>
      <c r="V134" s="14">
        <f t="shared" si="224"/>
        <v>200</v>
      </c>
      <c r="W134" s="14">
        <f t="shared" si="224"/>
        <v>211</v>
      </c>
      <c r="X134" s="14">
        <f t="shared" ref="X134:AC134" si="225">SUM(X129:X133)</f>
        <v>218</v>
      </c>
      <c r="Y134" s="14">
        <f t="shared" si="225"/>
        <v>266</v>
      </c>
      <c r="Z134" s="14">
        <f t="shared" si="225"/>
        <v>157</v>
      </c>
      <c r="AA134" s="14">
        <f t="shared" si="225"/>
        <v>170</v>
      </c>
      <c r="AB134" s="14">
        <f t="shared" si="225"/>
        <v>149</v>
      </c>
      <c r="AC134" s="14">
        <f t="shared" si="225"/>
        <v>173</v>
      </c>
    </row>
    <row r="135" spans="1:29" ht="30" x14ac:dyDescent="0.25">
      <c r="A135" s="16">
        <v>129</v>
      </c>
      <c r="B135" s="9" t="s">
        <v>47</v>
      </c>
      <c r="C135" s="64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</row>
    <row r="137" spans="1:29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</row>
    <row r="138" spans="1:29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</row>
    <row r="139" spans="1:29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</row>
    <row r="140" spans="1:29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</row>
    <row r="141" spans="1:29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26">SUM(D136:D140)</f>
        <v>319</v>
      </c>
      <c r="E141" s="22">
        <f t="shared" ref="E141" si="227">SUM(E136:E140)</f>
        <v>107</v>
      </c>
      <c r="F141" s="22">
        <f t="shared" ref="F141" si="228">SUM(F136:F140)</f>
        <v>204</v>
      </c>
      <c r="G141" s="22">
        <f t="shared" ref="G141" si="229">SUM(G136:G140)</f>
        <v>276</v>
      </c>
      <c r="H141" s="22">
        <f t="shared" ref="H141" si="230">SUM(H136:H140)</f>
        <v>125</v>
      </c>
      <c r="I141" s="22">
        <f t="shared" ref="I141" si="231">SUM(I136:I140)</f>
        <v>357</v>
      </c>
      <c r="J141" s="22">
        <f t="shared" ref="J141" si="232">SUM(J136:J140)</f>
        <v>603</v>
      </c>
      <c r="K141" s="22">
        <f t="shared" ref="K141" si="233">SUM(K136:K140)</f>
        <v>255</v>
      </c>
      <c r="L141" s="22">
        <f t="shared" ref="L141" si="234">SUM(L136:L140)</f>
        <v>288</v>
      </c>
      <c r="M141" s="22">
        <f t="shared" ref="M141" si="235">SUM(M136:M140)</f>
        <v>214</v>
      </c>
      <c r="N141" s="22">
        <f t="shared" ref="N141" si="236">SUM(N136:N140)</f>
        <v>223</v>
      </c>
      <c r="O141" s="14">
        <f t="shared" ref="O141:T141" si="237">SUM(O136:O140)</f>
        <v>281</v>
      </c>
      <c r="P141" s="14">
        <f t="shared" si="237"/>
        <v>247</v>
      </c>
      <c r="Q141" s="14">
        <f t="shared" si="237"/>
        <v>212</v>
      </c>
      <c r="R141" s="14">
        <f t="shared" si="237"/>
        <v>143</v>
      </c>
      <c r="S141" s="14">
        <f t="shared" si="237"/>
        <v>392</v>
      </c>
      <c r="T141" s="14">
        <f t="shared" si="237"/>
        <v>223</v>
      </c>
      <c r="U141" s="14">
        <f t="shared" ref="U141:W141" si="238">SUM(U136:U140)</f>
        <v>369</v>
      </c>
      <c r="V141" s="14">
        <f t="shared" si="238"/>
        <v>229</v>
      </c>
      <c r="W141" s="14">
        <f t="shared" si="238"/>
        <v>356</v>
      </c>
      <c r="X141" s="14">
        <f t="shared" ref="X141:AC141" si="239">SUM(X136:X140)</f>
        <v>192</v>
      </c>
      <c r="Y141" s="14">
        <f t="shared" si="239"/>
        <v>260</v>
      </c>
      <c r="Z141" s="14">
        <f t="shared" si="239"/>
        <v>250</v>
      </c>
      <c r="AA141" s="14">
        <f t="shared" si="239"/>
        <v>280</v>
      </c>
      <c r="AB141" s="14">
        <f t="shared" si="239"/>
        <v>305</v>
      </c>
      <c r="AC141" s="14">
        <f t="shared" si="239"/>
        <v>194</v>
      </c>
    </row>
    <row r="142" spans="1:29" ht="46.5" customHeight="1" x14ac:dyDescent="0.25">
      <c r="A142" s="16">
        <v>136</v>
      </c>
      <c r="B142" s="9" t="s">
        <v>45</v>
      </c>
      <c r="C142" s="64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</row>
    <row r="144" spans="1:29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</row>
    <row r="145" spans="1:29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</row>
    <row r="146" spans="1:29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</row>
    <row r="147" spans="1:29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</row>
    <row r="148" spans="1:29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40">SUM(D143:D147)</f>
        <v>5</v>
      </c>
      <c r="E148" s="22">
        <f t="shared" ref="E148" si="241">SUM(E143:E147)</f>
        <v>8</v>
      </c>
      <c r="F148" s="22">
        <f t="shared" ref="F148" si="242">SUM(F143:F147)</f>
        <v>10</v>
      </c>
      <c r="G148" s="22">
        <f t="shared" ref="G148" si="243">SUM(G143:G147)</f>
        <v>10</v>
      </c>
      <c r="H148" s="22">
        <f t="shared" ref="H148" si="244">SUM(H143:H147)</f>
        <v>8</v>
      </c>
      <c r="I148" s="22">
        <f t="shared" ref="I148" si="245">SUM(I143:I147)</f>
        <v>21</v>
      </c>
      <c r="J148" s="22">
        <f t="shared" ref="J148" si="246">SUM(J143:J147)</f>
        <v>15</v>
      </c>
      <c r="K148" s="22">
        <f t="shared" ref="K148" si="247">SUM(K143:K147)</f>
        <v>22</v>
      </c>
      <c r="L148" s="22">
        <f t="shared" ref="L148" si="248">SUM(L143:L147)</f>
        <v>19</v>
      </c>
      <c r="M148" s="22">
        <f t="shared" ref="M148" si="249">SUM(M143:M147)</f>
        <v>21</v>
      </c>
      <c r="N148" s="22">
        <f t="shared" ref="N148" si="250">SUM(N143:N147)</f>
        <v>115</v>
      </c>
      <c r="O148" s="22">
        <f>SUM(O144:O147)</f>
        <v>12</v>
      </c>
      <c r="P148" s="22">
        <f t="shared" ref="P148:T148" si="251">SUM(P144:P147)</f>
        <v>4</v>
      </c>
      <c r="Q148" s="22">
        <f t="shared" si="251"/>
        <v>13</v>
      </c>
      <c r="R148" s="22">
        <f t="shared" si="251"/>
        <v>14</v>
      </c>
      <c r="S148" s="22">
        <f t="shared" si="251"/>
        <v>16</v>
      </c>
      <c r="T148" s="22">
        <f t="shared" si="251"/>
        <v>27</v>
      </c>
      <c r="U148" s="22">
        <f t="shared" ref="U148:W148" si="252">SUM(U144:U147)</f>
        <v>20</v>
      </c>
      <c r="V148" s="22">
        <f t="shared" si="252"/>
        <v>34</v>
      </c>
      <c r="W148" s="22">
        <f t="shared" si="252"/>
        <v>43</v>
      </c>
      <c r="X148" s="22">
        <f t="shared" ref="X148:Z148" si="253">SUM(X144:X147)</f>
        <v>27</v>
      </c>
      <c r="Y148" s="22">
        <f t="shared" si="253"/>
        <v>11</v>
      </c>
      <c r="Z148" s="22">
        <f t="shared" si="253"/>
        <v>15</v>
      </c>
      <c r="AA148" s="22">
        <f>SUM(AA144:AA147)</f>
        <v>5</v>
      </c>
      <c r="AB148" s="22">
        <f t="shared" ref="AB148:AC148" si="254">SUM(AB144:AB147)</f>
        <v>17</v>
      </c>
      <c r="AC148" s="22">
        <f t="shared" si="254"/>
        <v>10</v>
      </c>
    </row>
    <row r="149" spans="1:29" ht="50.25" customHeight="1" x14ac:dyDescent="0.25">
      <c r="A149" s="16">
        <v>143</v>
      </c>
      <c r="B149" s="9" t="s">
        <v>46</v>
      </c>
      <c r="C149" s="64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</row>
    <row r="151" spans="1:29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</row>
    <row r="152" spans="1:29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</row>
    <row r="153" spans="1:29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</row>
    <row r="154" spans="1:29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</row>
    <row r="155" spans="1:29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255">SUM(D150:D154)</f>
        <v>36</v>
      </c>
      <c r="E155" s="22">
        <f t="shared" ref="E155" si="256">SUM(E150:E154)</f>
        <v>58</v>
      </c>
      <c r="F155" s="22">
        <f t="shared" ref="F155" si="257">SUM(F150:F154)</f>
        <v>139</v>
      </c>
      <c r="G155" s="22">
        <f t="shared" ref="G155" si="258">SUM(G150:G154)</f>
        <v>123</v>
      </c>
      <c r="H155" s="22">
        <f t="shared" ref="H155" si="259">SUM(H150:H154)</f>
        <v>184</v>
      </c>
      <c r="I155" s="22">
        <f t="shared" ref="I155" si="260">SUM(I150:I154)</f>
        <v>185</v>
      </c>
      <c r="J155" s="22">
        <f t="shared" ref="J155" si="261">SUM(J150:J154)</f>
        <v>487</v>
      </c>
      <c r="K155" s="22">
        <f t="shared" ref="K155" si="262">SUM(K150:K154)</f>
        <v>232</v>
      </c>
      <c r="L155" s="22">
        <f t="shared" ref="L155" si="263">SUM(L150:L154)</f>
        <v>169</v>
      </c>
      <c r="M155" s="22">
        <f t="shared" ref="M155" si="264">SUM(M150:M154)</f>
        <v>71</v>
      </c>
      <c r="N155" s="22">
        <f t="shared" ref="N155" si="265">SUM(N150:N154)</f>
        <v>63</v>
      </c>
      <c r="O155" s="22">
        <f>SUM(O151:O154)</f>
        <v>69</v>
      </c>
      <c r="P155" s="22">
        <f t="shared" ref="P155:T155" si="266">SUM(P151:P154)</f>
        <v>89</v>
      </c>
      <c r="Q155" s="22">
        <f t="shared" si="266"/>
        <v>100</v>
      </c>
      <c r="R155" s="22">
        <f t="shared" si="266"/>
        <v>179</v>
      </c>
      <c r="S155" s="22">
        <f t="shared" si="266"/>
        <v>319</v>
      </c>
      <c r="T155" s="22">
        <f t="shared" si="266"/>
        <v>199</v>
      </c>
      <c r="U155" s="22">
        <f t="shared" ref="U155:W155" si="267">SUM(U151:U154)</f>
        <v>237</v>
      </c>
      <c r="V155" s="22">
        <f t="shared" si="267"/>
        <v>115</v>
      </c>
      <c r="W155" s="22">
        <f t="shared" si="267"/>
        <v>99</v>
      </c>
      <c r="X155" s="22">
        <f t="shared" ref="X155:Z155" si="268">SUM(X151:X154)</f>
        <v>69</v>
      </c>
      <c r="Y155" s="22">
        <f t="shared" si="268"/>
        <v>43</v>
      </c>
      <c r="Z155" s="22">
        <f t="shared" si="268"/>
        <v>55</v>
      </c>
      <c r="AA155" s="22">
        <f>SUM(AA151:AA154)</f>
        <v>32</v>
      </c>
      <c r="AB155" s="22">
        <f t="shared" ref="AB155:AC155" si="269">SUM(AB151:AB154)</f>
        <v>67</v>
      </c>
      <c r="AC155" s="22">
        <f t="shared" si="269"/>
        <v>70</v>
      </c>
    </row>
    <row r="156" spans="1:29" ht="30" x14ac:dyDescent="0.25">
      <c r="A156" s="16">
        <v>150</v>
      </c>
      <c r="B156" s="9" t="s">
        <v>43</v>
      </c>
      <c r="C156" s="64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</row>
    <row r="158" spans="1:29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</row>
    <row r="159" spans="1:29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</row>
    <row r="160" spans="1:29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</row>
    <row r="161" spans="1:29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</row>
    <row r="162" spans="1:29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</row>
    <row r="163" spans="1:29" ht="30" x14ac:dyDescent="0.25">
      <c r="A163" s="16">
        <v>157</v>
      </c>
      <c r="B163" s="9" t="s">
        <v>44</v>
      </c>
      <c r="C163" s="64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</row>
    <row r="165" spans="1:29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</row>
    <row r="166" spans="1:29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</row>
    <row r="167" spans="1:29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</row>
    <row r="168" spans="1:29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</row>
    <row r="169" spans="1:29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270">SUM(D164:D168)</f>
        <v>14</v>
      </c>
      <c r="E169" s="22">
        <f t="shared" si="270"/>
        <v>16</v>
      </c>
      <c r="F169" s="22">
        <f t="shared" si="270"/>
        <v>16</v>
      </c>
      <c r="G169" s="22">
        <f t="shared" si="270"/>
        <v>21</v>
      </c>
      <c r="H169" s="22">
        <f t="shared" si="270"/>
        <v>115</v>
      </c>
      <c r="I169" s="22">
        <f t="shared" si="270"/>
        <v>61</v>
      </c>
      <c r="J169" s="22">
        <f t="shared" si="270"/>
        <v>30</v>
      </c>
      <c r="K169" s="22">
        <f t="shared" si="270"/>
        <v>105</v>
      </c>
      <c r="L169" s="22">
        <f t="shared" si="270"/>
        <v>74</v>
      </c>
      <c r="M169" s="22">
        <f t="shared" si="270"/>
        <v>139</v>
      </c>
      <c r="N169" s="22">
        <f t="shared" si="270"/>
        <v>283</v>
      </c>
      <c r="O169" s="22">
        <f>SUM(O165:O168)</f>
        <v>116</v>
      </c>
      <c r="P169" s="22">
        <f t="shared" ref="P169:Q169" si="271">SUM(P165:P168)</f>
        <v>81</v>
      </c>
      <c r="Q169" s="22">
        <f t="shared" si="271"/>
        <v>85</v>
      </c>
      <c r="R169" s="22">
        <f>SUM(R164:R168)</f>
        <v>38</v>
      </c>
      <c r="S169" s="22">
        <f t="shared" ref="S169:T169" si="272">SUM(S164:S168)</f>
        <v>121</v>
      </c>
      <c r="T169" s="22">
        <f t="shared" si="272"/>
        <v>143</v>
      </c>
      <c r="U169" s="22">
        <f>SUM(U164:U168)</f>
        <v>158</v>
      </c>
      <c r="V169" s="22">
        <f t="shared" ref="V169:W169" si="273">SUM(V164:V168)</f>
        <v>210</v>
      </c>
      <c r="W169" s="22">
        <f t="shared" si="273"/>
        <v>221</v>
      </c>
      <c r="X169" s="22">
        <f>SUM(X164:X168)</f>
        <v>151</v>
      </c>
      <c r="Y169" s="22">
        <f t="shared" ref="Y169:Z169" si="274">SUM(Y164:Y168)</f>
        <v>150</v>
      </c>
      <c r="Z169" s="22">
        <f t="shared" si="274"/>
        <v>174</v>
      </c>
      <c r="AA169" s="22">
        <f>SUM(AA165:AA168)</f>
        <v>123</v>
      </c>
      <c r="AB169" s="22">
        <f t="shared" ref="AB169:AC169" si="275">SUM(AB165:AB168)</f>
        <v>33</v>
      </c>
      <c r="AC169" s="22">
        <f t="shared" si="275"/>
        <v>93</v>
      </c>
    </row>
    <row r="170" spans="1:29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</row>
    <row r="171" spans="1:29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</row>
    <row r="172" spans="1:29" ht="30" x14ac:dyDescent="0.25">
      <c r="A172" s="16">
        <v>166</v>
      </c>
      <c r="B172" s="9" t="s">
        <v>39</v>
      </c>
      <c r="C172" s="64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</row>
    <row r="174" spans="1:29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</row>
    <row r="175" spans="1:29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</row>
    <row r="176" spans="1:29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</row>
    <row r="177" spans="1:29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</row>
    <row r="178" spans="1:29" x14ac:dyDescent="0.25">
      <c r="A178" s="16">
        <v>172</v>
      </c>
      <c r="B178" s="1" t="s">
        <v>30</v>
      </c>
      <c r="C178" s="22">
        <f t="shared" ref="C178:D178" si="276">SUM(C173:C177)</f>
        <v>8</v>
      </c>
      <c r="D178" s="22">
        <f t="shared" si="276"/>
        <v>9</v>
      </c>
      <c r="E178" s="22">
        <f>SUM(E173:E177)</f>
        <v>9</v>
      </c>
      <c r="F178" s="22">
        <f t="shared" ref="F178:N178" si="277">SUM(F173:F177)</f>
        <v>5</v>
      </c>
      <c r="G178" s="22">
        <f t="shared" si="277"/>
        <v>6</v>
      </c>
      <c r="H178" s="22">
        <f t="shared" si="277"/>
        <v>5</v>
      </c>
      <c r="I178" s="22">
        <f t="shared" si="277"/>
        <v>4</v>
      </c>
      <c r="J178" s="22">
        <f t="shared" si="277"/>
        <v>2</v>
      </c>
      <c r="K178" s="22">
        <f t="shared" si="277"/>
        <v>2</v>
      </c>
      <c r="L178" s="22">
        <f t="shared" si="277"/>
        <v>5</v>
      </c>
      <c r="M178" s="22">
        <f t="shared" si="277"/>
        <v>2</v>
      </c>
      <c r="N178" s="22">
        <f t="shared" si="277"/>
        <v>2</v>
      </c>
      <c r="O178" s="22">
        <f>SUM(O173:O177)</f>
        <v>3</v>
      </c>
      <c r="P178" s="22">
        <f t="shared" ref="P178:Q178" si="278">SUM(P173:P177)</f>
        <v>2</v>
      </c>
      <c r="Q178" s="22">
        <f t="shared" si="278"/>
        <v>1</v>
      </c>
      <c r="R178" s="22">
        <f>SUM(R173:R177)</f>
        <v>5</v>
      </c>
      <c r="S178" s="22">
        <f t="shared" ref="S178:T178" si="279">SUM(S173:S177)</f>
        <v>7</v>
      </c>
      <c r="T178" s="22">
        <f t="shared" si="279"/>
        <v>6</v>
      </c>
      <c r="U178" s="22">
        <f>SUM(U173:U177)</f>
        <v>1</v>
      </c>
      <c r="V178" s="22">
        <f t="shared" ref="V178:W178" si="280">SUM(V173:V177)</f>
        <v>0</v>
      </c>
      <c r="W178" s="22">
        <f t="shared" si="280"/>
        <v>1</v>
      </c>
      <c r="X178" s="22">
        <f>SUM(X173:X177)</f>
        <v>1</v>
      </c>
      <c r="Y178" s="22">
        <f t="shared" ref="Y178:Z178" si="281">SUM(Y173:Y177)</f>
        <v>1</v>
      </c>
      <c r="Z178" s="22">
        <f t="shared" si="281"/>
        <v>0</v>
      </c>
      <c r="AA178" s="22">
        <f>SUM(AA173:AA177)</f>
        <v>1</v>
      </c>
      <c r="AB178" s="22">
        <f t="shared" ref="AB178:AC178" si="282">SUM(AB173:AB177)</f>
        <v>0</v>
      </c>
      <c r="AC178" s="22">
        <f t="shared" si="282"/>
        <v>5</v>
      </c>
    </row>
    <row r="179" spans="1:29" ht="30" x14ac:dyDescent="0.25">
      <c r="A179" s="16">
        <v>173</v>
      </c>
      <c r="B179" s="9" t="s">
        <v>40</v>
      </c>
      <c r="C179" s="64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</row>
    <row r="181" spans="1:29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</row>
    <row r="182" spans="1:29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</row>
    <row r="183" spans="1:29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</row>
    <row r="184" spans="1:29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</row>
    <row r="185" spans="1:29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283">SUM(D180:D184)</f>
        <v>2</v>
      </c>
      <c r="E185" s="22">
        <f t="shared" si="283"/>
        <v>5</v>
      </c>
      <c r="F185" s="22">
        <f t="shared" si="283"/>
        <v>0</v>
      </c>
      <c r="G185" s="22">
        <f t="shared" si="283"/>
        <v>2</v>
      </c>
      <c r="H185" s="22">
        <f t="shared" si="283"/>
        <v>3</v>
      </c>
      <c r="I185" s="22">
        <f t="shared" si="283"/>
        <v>1</v>
      </c>
      <c r="J185" s="22">
        <f t="shared" si="283"/>
        <v>2</v>
      </c>
      <c r="K185" s="22">
        <f t="shared" si="283"/>
        <v>0</v>
      </c>
      <c r="L185" s="22">
        <f t="shared" si="283"/>
        <v>3</v>
      </c>
      <c r="M185" s="22">
        <f t="shared" si="283"/>
        <v>2</v>
      </c>
      <c r="N185" s="22">
        <f t="shared" si="283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284">SUM(S180:S184)</f>
        <v>1</v>
      </c>
      <c r="T185" s="22">
        <f t="shared" si="284"/>
        <v>1</v>
      </c>
      <c r="U185" s="22">
        <f>SUM(U180:U184)</f>
        <v>0</v>
      </c>
      <c r="V185" s="22">
        <f t="shared" ref="V185:W185" si="285">SUM(V180:V184)</f>
        <v>2</v>
      </c>
      <c r="W185" s="22">
        <f t="shared" si="285"/>
        <v>0</v>
      </c>
      <c r="X185" s="22">
        <f>SUM(X180:X184)</f>
        <v>0</v>
      </c>
      <c r="Y185" s="22">
        <f t="shared" ref="Y185:Z185" si="286">SUM(Y180:Y184)</f>
        <v>0</v>
      </c>
      <c r="Z185" s="22">
        <f t="shared" si="286"/>
        <v>2</v>
      </c>
      <c r="AA185" s="22">
        <f>SUM(AA180:AA184)</f>
        <v>0</v>
      </c>
      <c r="AB185" s="22">
        <f>SUM(AB180:AB184)</f>
        <v>0</v>
      </c>
      <c r="AC185" s="22">
        <f>SUM(AC180:AC184)</f>
        <v>3</v>
      </c>
    </row>
    <row r="186" spans="1:29" ht="30" x14ac:dyDescent="0.25">
      <c r="A186" s="16">
        <v>180</v>
      </c>
      <c r="B186" s="9" t="s">
        <v>89</v>
      </c>
      <c r="C186" s="64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</row>
    <row r="188" spans="1:29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</row>
    <row r="189" spans="1:29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</row>
    <row r="190" spans="1:29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</row>
    <row r="191" spans="1:29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</row>
    <row r="192" spans="1:29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287">SUM(D187:D191)</f>
        <v>1</v>
      </c>
      <c r="E192" s="22">
        <f t="shared" si="287"/>
        <v>1</v>
      </c>
      <c r="F192" s="22">
        <f t="shared" si="287"/>
        <v>0</v>
      </c>
      <c r="G192" s="22">
        <f t="shared" si="287"/>
        <v>0</v>
      </c>
      <c r="H192" s="22">
        <f t="shared" si="287"/>
        <v>1</v>
      </c>
      <c r="I192" s="22">
        <f t="shared" si="287"/>
        <v>1</v>
      </c>
      <c r="J192" s="22">
        <f t="shared" si="287"/>
        <v>1</v>
      </c>
      <c r="K192" s="22">
        <f t="shared" si="287"/>
        <v>1</v>
      </c>
      <c r="L192" s="22">
        <f t="shared" si="287"/>
        <v>1</v>
      </c>
      <c r="M192" s="22">
        <f t="shared" si="287"/>
        <v>0</v>
      </c>
      <c r="N192" s="22">
        <f t="shared" si="287"/>
        <v>1</v>
      </c>
      <c r="O192" s="22">
        <f>SUM(O187:O191)</f>
        <v>0</v>
      </c>
      <c r="P192" s="22">
        <f t="shared" ref="P192:Q192" si="288">SUM(P187:P191)</f>
        <v>0</v>
      </c>
      <c r="Q192" s="22">
        <f t="shared" si="288"/>
        <v>1</v>
      </c>
      <c r="R192" s="22">
        <f>SUM(R187:R191)</f>
        <v>0</v>
      </c>
      <c r="S192" s="22">
        <f t="shared" ref="S192:T192" si="289">SUM(S187:S191)</f>
        <v>4</v>
      </c>
      <c r="T192" s="22">
        <f t="shared" si="289"/>
        <v>4</v>
      </c>
      <c r="U192" s="22">
        <f>SUM(U187:U191)</f>
        <v>1</v>
      </c>
      <c r="V192" s="22">
        <f t="shared" ref="V192:W192" si="290">SUM(V187:V191)</f>
        <v>0</v>
      </c>
      <c r="W192" s="22">
        <f t="shared" si="290"/>
        <v>0</v>
      </c>
      <c r="X192" s="22">
        <f>SUM(X187:X191)</f>
        <v>3</v>
      </c>
      <c r="Y192" s="22">
        <f t="shared" ref="Y192:Z192" si="291">SUM(Y187:Y191)</f>
        <v>0</v>
      </c>
      <c r="Z192" s="22">
        <f t="shared" si="291"/>
        <v>0</v>
      </c>
      <c r="AA192" s="22">
        <f>SUM(AA187:AA191)</f>
        <v>0</v>
      </c>
      <c r="AB192" s="22">
        <f t="shared" ref="AB192:AC192" si="292">SUM(AB187:AB191)</f>
        <v>0</v>
      </c>
      <c r="AC192" s="22">
        <f t="shared" si="292"/>
        <v>0</v>
      </c>
    </row>
    <row r="193" spans="1:29" ht="30" x14ac:dyDescent="0.25">
      <c r="A193" s="16">
        <v>187</v>
      </c>
      <c r="B193" s="9" t="s">
        <v>41</v>
      </c>
      <c r="C193" s="64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</row>
    <row r="195" spans="1:29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</row>
    <row r="196" spans="1:29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</row>
    <row r="197" spans="1:29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</row>
    <row r="198" spans="1:29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</row>
    <row r="199" spans="1:29" x14ac:dyDescent="0.25">
      <c r="A199" s="16">
        <v>193</v>
      </c>
      <c r="B199" s="1" t="s">
        <v>30</v>
      </c>
      <c r="C199" s="22">
        <f t="shared" ref="C199:D199" si="293">SUM(C194:C198)</f>
        <v>1</v>
      </c>
      <c r="D199" s="22">
        <f t="shared" si="293"/>
        <v>2</v>
      </c>
      <c r="E199" s="22">
        <f>SUM(E194:E198)</f>
        <v>1</v>
      </c>
      <c r="F199" s="22">
        <f t="shared" ref="F199:N199" si="294">SUM(F194:F198)</f>
        <v>3</v>
      </c>
      <c r="G199" s="22">
        <f t="shared" si="294"/>
        <v>0</v>
      </c>
      <c r="H199" s="22">
        <f t="shared" si="294"/>
        <v>1</v>
      </c>
      <c r="I199" s="22">
        <f t="shared" si="294"/>
        <v>1</v>
      </c>
      <c r="J199" s="22">
        <f t="shared" si="294"/>
        <v>4</v>
      </c>
      <c r="K199" s="22">
        <f t="shared" si="294"/>
        <v>0</v>
      </c>
      <c r="L199" s="22">
        <f t="shared" si="294"/>
        <v>13</v>
      </c>
      <c r="M199" s="22">
        <f t="shared" si="294"/>
        <v>2</v>
      </c>
      <c r="N199" s="22">
        <f t="shared" si="294"/>
        <v>6</v>
      </c>
      <c r="O199" s="22">
        <f>SUM(O194:O198)</f>
        <v>0</v>
      </c>
      <c r="P199" s="22">
        <f t="shared" ref="P199:Q199" si="295">SUM(P194:P198)</f>
        <v>2</v>
      </c>
      <c r="Q199" s="22">
        <f t="shared" si="295"/>
        <v>1</v>
      </c>
      <c r="R199" s="22">
        <f>SUM(R194:R198)</f>
        <v>2</v>
      </c>
      <c r="S199" s="22">
        <f t="shared" ref="S199:T199" si="296">SUM(S194:S198)</f>
        <v>2</v>
      </c>
      <c r="T199" s="22">
        <f t="shared" si="296"/>
        <v>2</v>
      </c>
      <c r="U199" s="22">
        <f>SUM(U194:U198)</f>
        <v>0</v>
      </c>
      <c r="V199" s="22">
        <f t="shared" ref="V199:W199" si="297">SUM(V194:V198)</f>
        <v>1</v>
      </c>
      <c r="W199" s="22">
        <f t="shared" si="297"/>
        <v>3</v>
      </c>
      <c r="X199" s="22">
        <f>SUM(X194:X198)</f>
        <v>6</v>
      </c>
      <c r="Y199" s="22">
        <f t="shared" ref="Y199:Z199" si="298">SUM(Y194:Y198)</f>
        <v>2</v>
      </c>
      <c r="Z199" s="22">
        <f t="shared" si="298"/>
        <v>3</v>
      </c>
      <c r="AA199" s="22">
        <f>SUM(AA194:AA198)</f>
        <v>2</v>
      </c>
      <c r="AB199" s="22">
        <f t="shared" ref="AB199:AC199" si="299">SUM(AB194:AB198)</f>
        <v>2</v>
      </c>
      <c r="AC199" s="22">
        <f t="shared" si="299"/>
        <v>3</v>
      </c>
    </row>
  </sheetData>
  <mergeCells count="107">
    <mergeCell ref="AA66:AA67"/>
    <mergeCell ref="AB66:AB67"/>
    <mergeCell ref="AC66:AC67"/>
    <mergeCell ref="AA38:AC41"/>
    <mergeCell ref="A1:AC1"/>
    <mergeCell ref="A2:AC2"/>
    <mergeCell ref="A3:AC3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M66:M67"/>
    <mergeCell ref="N66:N67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E59:E60"/>
    <mergeCell ref="F59:F60"/>
    <mergeCell ref="G59:G60"/>
    <mergeCell ref="H59:H60"/>
    <mergeCell ref="I59:I60"/>
    <mergeCell ref="J59:J60"/>
    <mergeCell ref="K59:K60"/>
    <mergeCell ref="C128:N128"/>
    <mergeCell ref="C135:N135"/>
    <mergeCell ref="C61:C63"/>
    <mergeCell ref="D59:D60"/>
    <mergeCell ref="D61:D63"/>
    <mergeCell ref="N59:N60"/>
    <mergeCell ref="C93:N93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79:N79"/>
    <mergeCell ref="C86:N86"/>
    <mergeCell ref="C59:C60"/>
    <mergeCell ref="N61:N63"/>
    <mergeCell ref="L59:L60"/>
    <mergeCell ref="M59:M60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O38:Q41"/>
    <mergeCell ref="R38:T41"/>
    <mergeCell ref="U38:W41"/>
    <mergeCell ref="X38:Z41"/>
  </mergeCell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99"/>
  <sheetViews>
    <sheetView view="pageBreakPreview" zoomScale="85" zoomScaleNormal="90" zoomScaleSheetLayoutView="85" workbookViewId="0">
      <pane ySplit="6" topLeftCell="A7" activePane="bottomLeft" state="frozen"/>
      <selection activeCell="AC18" sqref="AC18"/>
      <selection pane="bottomLeft" activeCell="B186" sqref="B186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5.140625" style="2" bestFit="1" customWidth="1" collapsed="1"/>
    <col min="28" max="28" width="16.5703125" style="2" bestFit="1" customWidth="1"/>
    <col min="29" max="29" width="15.140625" style="2" bestFit="1" customWidth="1"/>
    <col min="30" max="16384" width="9.140625" style="2"/>
  </cols>
  <sheetData>
    <row r="1" spans="1:29" s="32" customFormat="1" ht="15.75" x14ac:dyDescent="0.25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s="32" customFormat="1" ht="15.75" x14ac:dyDescent="0.25">
      <c r="A2" s="48" t="s">
        <v>80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s="32" customFormat="1" ht="15.75" x14ac:dyDescent="0.25">
      <c r="A3" s="48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5" spans="1:29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</row>
    <row r="6" spans="1:29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</row>
    <row r="7" spans="1:29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x14ac:dyDescent="0.25">
      <c r="A8" s="16">
        <v>2</v>
      </c>
      <c r="B8" s="19" t="s">
        <v>55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spans="1:29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</row>
    <row r="10" spans="1:29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</row>
    <row r="11" spans="1:29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</row>
    <row r="12" spans="1:29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</row>
    <row r="13" spans="1:29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</row>
    <row r="14" spans="1:29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</row>
    <row r="15" spans="1:29" x14ac:dyDescent="0.25">
      <c r="A15" s="16">
        <v>9</v>
      </c>
      <c r="B15" s="19" t="s">
        <v>1</v>
      </c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</row>
    <row r="17" spans="1:29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</row>
    <row r="18" spans="1:29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</row>
    <row r="19" spans="1:29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</row>
    <row r="20" spans="1:29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</row>
    <row r="21" spans="1:29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4">SUM(F16:F20)</f>
        <v>8007420.2400000039</v>
      </c>
      <c r="G21" s="6">
        <f t="shared" si="4"/>
        <v>8085649.3300000047</v>
      </c>
      <c r="H21" s="6">
        <f t="shared" si="4"/>
        <v>7488706.1500000125</v>
      </c>
      <c r="I21" s="6">
        <f t="shared" si="4"/>
        <v>6725779.9699999997</v>
      </c>
      <c r="J21" s="6">
        <f t="shared" si="4"/>
        <v>6250273.0200000014</v>
      </c>
      <c r="K21" s="6">
        <f t="shared" si="4"/>
        <v>5804200.0300000031</v>
      </c>
      <c r="L21" s="6">
        <f t="shared" si="4"/>
        <v>5286283.4499999927</v>
      </c>
      <c r="M21" s="6">
        <f t="shared" si="4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5">SUM(S16:S20)</f>
        <v>7189266.1899999948</v>
      </c>
      <c r="T21" s="6">
        <f t="shared" si="5"/>
        <v>6719527.3699999964</v>
      </c>
      <c r="U21" s="6">
        <f>SUM(U16:U20)</f>
        <v>6002081.2200000044</v>
      </c>
      <c r="V21" s="6">
        <f t="shared" ref="V21:W21" si="6">SUM(V16:V20)</f>
        <v>5408676.5299999975</v>
      </c>
      <c r="W21" s="6">
        <f t="shared" si="6"/>
        <v>4851978.9399999976</v>
      </c>
      <c r="X21" s="6">
        <f>SUM(X16:X20)</f>
        <v>4477933.2200000063</v>
      </c>
      <c r="Y21" s="6">
        <f t="shared" ref="Y21:Z21" si="7">SUM(Y16:Y20)</f>
        <v>4368537.1300000036</v>
      </c>
      <c r="Z21" s="6">
        <f t="shared" si="7"/>
        <v>3650729.5599999977</v>
      </c>
      <c r="AA21" s="6">
        <v>5240755.9399999985</v>
      </c>
      <c r="AB21" s="6">
        <v>6453848.04</v>
      </c>
      <c r="AC21" s="6">
        <f t="shared" ref="AC21" si="8">SUM(AC16:AC20)</f>
        <v>7206092.8800000008</v>
      </c>
    </row>
    <row r="22" spans="1:29" x14ac:dyDescent="0.25">
      <c r="A22" s="16">
        <v>16</v>
      </c>
      <c r="B22" s="19" t="s">
        <v>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</row>
    <row r="24" spans="1:29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</row>
    <row r="25" spans="1:29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</row>
    <row r="26" spans="1:29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</row>
    <row r="27" spans="1:29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</row>
    <row r="28" spans="1:29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9">SUM(D23:D27)</f>
        <v>32717.98</v>
      </c>
      <c r="E28" s="6">
        <f t="shared" si="9"/>
        <v>74930.37000000001</v>
      </c>
      <c r="F28" s="6">
        <f t="shared" si="9"/>
        <v>53347.69</v>
      </c>
      <c r="G28" s="6">
        <f t="shared" si="9"/>
        <v>88199.99</v>
      </c>
      <c r="H28" s="6">
        <f t="shared" si="9"/>
        <v>113397.64000000001</v>
      </c>
      <c r="I28" s="6">
        <f t="shared" si="9"/>
        <v>207955.43</v>
      </c>
      <c r="J28" s="6">
        <f>SUM(J23:J27)</f>
        <v>115863.18000000001</v>
      </c>
      <c r="K28" s="6">
        <f t="shared" si="9"/>
        <v>194580.35</v>
      </c>
      <c r="L28" s="6">
        <f t="shared" si="9"/>
        <v>237786.63</v>
      </c>
      <c r="M28" s="6">
        <f t="shared" si="9"/>
        <v>248313.12000000002</v>
      </c>
      <c r="N28" s="6">
        <f t="shared" si="9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0">SUM(S23:S27)</f>
        <v>143973.5</v>
      </c>
      <c r="T28" s="6">
        <f t="shared" si="10"/>
        <v>180049.52</v>
      </c>
      <c r="U28" s="6">
        <f>SUM(U23:U27)</f>
        <v>149352.99000000002</v>
      </c>
      <c r="V28" s="6">
        <f t="shared" ref="V28:W28" si="11">SUM(V23:V27)</f>
        <v>237449.13</v>
      </c>
      <c r="W28" s="6">
        <f t="shared" si="11"/>
        <v>418836.87000000005</v>
      </c>
      <c r="X28" s="6">
        <f>SUM(X23:X27)</f>
        <v>137118.55000000002</v>
      </c>
      <c r="Y28" s="6">
        <f t="shared" ref="Y28:Z28" si="12">SUM(Y23:Y27)</f>
        <v>207010.91</v>
      </c>
      <c r="Z28" s="6">
        <f t="shared" si="12"/>
        <v>159064.87999999998</v>
      </c>
      <c r="AA28" s="6">
        <f>SUM(AA23:AA27)</f>
        <v>170683.18</v>
      </c>
      <c r="AB28" s="6">
        <f t="shared" ref="AB28:AC28" si="13">SUM(AB23:AB27)</f>
        <v>160347.6</v>
      </c>
      <c r="AC28" s="6">
        <f t="shared" si="13"/>
        <v>125308.98</v>
      </c>
    </row>
    <row r="29" spans="1:29" x14ac:dyDescent="0.25">
      <c r="A29" s="16">
        <v>23</v>
      </c>
      <c r="B29" s="19" t="s">
        <v>4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</row>
    <row r="31" spans="1:29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</row>
    <row r="32" spans="1:29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</row>
    <row r="33" spans="1:29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</row>
    <row r="34" spans="1:29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</row>
    <row r="35" spans="1:29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14">SUM(D30:D34)</f>
        <v>5798.1299999999992</v>
      </c>
      <c r="E35" s="6">
        <f t="shared" si="14"/>
        <v>11070.1</v>
      </c>
      <c r="F35" s="6">
        <f t="shared" si="14"/>
        <v>16861.21</v>
      </c>
      <c r="G35" s="6">
        <f t="shared" si="14"/>
        <v>15064.060000000001</v>
      </c>
      <c r="H35" s="6">
        <f t="shared" si="14"/>
        <v>16624.02</v>
      </c>
      <c r="I35" s="6">
        <f t="shared" si="14"/>
        <v>14338.93</v>
      </c>
      <c r="J35" s="6">
        <f t="shared" si="14"/>
        <v>15065.43</v>
      </c>
      <c r="K35" s="6">
        <f t="shared" si="14"/>
        <v>14715.74</v>
      </c>
      <c r="L35" s="6">
        <f t="shared" si="14"/>
        <v>23601.97</v>
      </c>
      <c r="M35" s="6">
        <f t="shared" si="14"/>
        <v>11396.67</v>
      </c>
      <c r="N35" s="6">
        <f t="shared" si="14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15">SUM(S30:S34)</f>
        <v>11384.68</v>
      </c>
      <c r="T35" s="6">
        <f t="shared" si="15"/>
        <v>7207.17</v>
      </c>
      <c r="U35" s="6">
        <f>SUM(U30:U34)</f>
        <v>9106.2899999999991</v>
      </c>
      <c r="V35" s="6">
        <f t="shared" ref="V35:W35" si="16">SUM(V30:V34)</f>
        <v>6951.1799999999994</v>
      </c>
      <c r="W35" s="6">
        <f t="shared" si="16"/>
        <v>4121</v>
      </c>
      <c r="X35" s="6">
        <f>SUM(X30:X34)</f>
        <v>8242.5400000000009</v>
      </c>
      <c r="Y35" s="6">
        <f t="shared" ref="Y35:Z35" si="17">SUM(Y30:Y34)</f>
        <v>10354.799999999999</v>
      </c>
      <c r="Z35" s="6">
        <f t="shared" si="17"/>
        <v>3555.19</v>
      </c>
      <c r="AA35" s="6">
        <f>SUM(AA30:AA34)</f>
        <v>8664.82</v>
      </c>
      <c r="AB35" s="6">
        <f t="shared" ref="AB35:AC35" si="18">SUM(AB30:AB34)</f>
        <v>5560.67</v>
      </c>
      <c r="AC35" s="6">
        <f t="shared" si="18"/>
        <v>7448.51</v>
      </c>
    </row>
    <row r="36" spans="1:29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49" t="s">
        <v>84</v>
      </c>
      <c r="P38" s="50"/>
      <c r="Q38" s="51"/>
      <c r="R38" s="49" t="s">
        <v>85</v>
      </c>
      <c r="S38" s="50"/>
      <c r="T38" s="51"/>
      <c r="U38" s="49" t="s">
        <v>86</v>
      </c>
      <c r="V38" s="50"/>
      <c r="W38" s="51"/>
      <c r="X38" s="49" t="s">
        <v>87</v>
      </c>
      <c r="Y38" s="50"/>
      <c r="Z38" s="51"/>
      <c r="AA38" s="49" t="s">
        <v>88</v>
      </c>
      <c r="AB38" s="50"/>
      <c r="AC38" s="51"/>
    </row>
    <row r="39" spans="1:29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2"/>
      <c r="P39" s="53"/>
      <c r="Q39" s="54"/>
      <c r="R39" s="52"/>
      <c r="S39" s="53"/>
      <c r="T39" s="54"/>
      <c r="U39" s="52"/>
      <c r="V39" s="53"/>
      <c r="W39" s="54"/>
      <c r="X39" s="52"/>
      <c r="Y39" s="53"/>
      <c r="Z39" s="54"/>
      <c r="AA39" s="52"/>
      <c r="AB39" s="53"/>
      <c r="AC39" s="54"/>
    </row>
    <row r="40" spans="1:29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2"/>
      <c r="P40" s="53"/>
      <c r="Q40" s="54"/>
      <c r="R40" s="52"/>
      <c r="S40" s="53"/>
      <c r="T40" s="54"/>
      <c r="U40" s="52"/>
      <c r="V40" s="53"/>
      <c r="W40" s="54"/>
      <c r="X40" s="52"/>
      <c r="Y40" s="53"/>
      <c r="Z40" s="54"/>
      <c r="AA40" s="52"/>
      <c r="AB40" s="53"/>
      <c r="AC40" s="54"/>
    </row>
    <row r="41" spans="1:29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5"/>
      <c r="P41" s="56"/>
      <c r="Q41" s="57"/>
      <c r="R41" s="55"/>
      <c r="S41" s="56"/>
      <c r="T41" s="57"/>
      <c r="U41" s="55"/>
      <c r="V41" s="56"/>
      <c r="W41" s="57"/>
      <c r="X41" s="55"/>
      <c r="Y41" s="56"/>
      <c r="Z41" s="57"/>
      <c r="AA41" s="55"/>
      <c r="AB41" s="56"/>
      <c r="AC41" s="57"/>
    </row>
    <row r="42" spans="1:29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x14ac:dyDescent="0.25">
      <c r="A44" s="16">
        <v>38</v>
      </c>
      <c r="B44" s="9" t="s">
        <v>0</v>
      </c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</row>
    <row r="46" spans="1:29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</row>
    <row r="47" spans="1:29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</row>
    <row r="48" spans="1:29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</row>
    <row r="49" spans="1:29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</row>
    <row r="50" spans="1:29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19">SUM(F45:F49)</f>
        <v>16273</v>
      </c>
      <c r="G50" s="14">
        <f t="shared" si="19"/>
        <v>16248</v>
      </c>
      <c r="H50" s="14">
        <f t="shared" si="19"/>
        <v>16214</v>
      </c>
      <c r="I50" s="14">
        <f t="shared" si="19"/>
        <v>16228</v>
      </c>
      <c r="J50" s="14">
        <f t="shared" si="19"/>
        <v>16213</v>
      </c>
      <c r="K50" s="14">
        <f t="shared" si="19"/>
        <v>16196</v>
      </c>
      <c r="L50" s="14">
        <f t="shared" si="19"/>
        <v>16218</v>
      </c>
      <c r="M50" s="14">
        <f t="shared" si="19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20">SUM(S45:S49)</f>
        <v>16262</v>
      </c>
      <c r="T50" s="14">
        <f t="shared" si="20"/>
        <v>16231</v>
      </c>
      <c r="U50" s="14">
        <f>SUM(U45:U49)</f>
        <v>16240</v>
      </c>
      <c r="V50" s="14">
        <f t="shared" ref="V50:W50" si="21">SUM(V45:V49)</f>
        <v>16240</v>
      </c>
      <c r="W50" s="14">
        <f t="shared" si="21"/>
        <v>16267</v>
      </c>
      <c r="X50" s="14">
        <f>SUM(X45:X49)</f>
        <v>16317</v>
      </c>
      <c r="Y50" s="14">
        <f t="shared" ref="Y50:Z50" si="22">SUM(Y45:Y49)</f>
        <v>16371</v>
      </c>
      <c r="Z50" s="14">
        <f t="shared" si="22"/>
        <v>16417</v>
      </c>
      <c r="AA50" s="14">
        <v>16441</v>
      </c>
      <c r="AB50" s="14">
        <v>16440</v>
      </c>
      <c r="AC50" s="14">
        <f t="shared" ref="AC50" si="23">SUM(AC45:AC49)</f>
        <v>16445</v>
      </c>
    </row>
    <row r="51" spans="1:29" ht="30" x14ac:dyDescent="0.25">
      <c r="A51" s="16">
        <v>45</v>
      </c>
      <c r="B51" s="9" t="s">
        <v>57</v>
      </c>
      <c r="C51" s="79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9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76">
        <v>1</v>
      </c>
      <c r="N52" s="76">
        <v>1</v>
      </c>
      <c r="O52" s="58">
        <v>9</v>
      </c>
      <c r="P52" s="58">
        <v>21</v>
      </c>
      <c r="Q52" s="58">
        <v>15</v>
      </c>
      <c r="R52" s="60">
        <v>32</v>
      </c>
      <c r="S52" s="60">
        <v>42</v>
      </c>
      <c r="T52" s="60">
        <v>38</v>
      </c>
      <c r="U52" s="60">
        <v>40</v>
      </c>
      <c r="V52" s="60">
        <v>25</v>
      </c>
      <c r="W52" s="60">
        <v>14</v>
      </c>
      <c r="X52" s="60">
        <v>11</v>
      </c>
      <c r="Y52" s="60">
        <v>8</v>
      </c>
      <c r="Z52" s="60">
        <v>8</v>
      </c>
      <c r="AA52" s="60">
        <v>14</v>
      </c>
      <c r="AB52" s="60">
        <v>44</v>
      </c>
      <c r="AC52" s="60">
        <v>2</v>
      </c>
    </row>
    <row r="53" spans="1:29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77"/>
      <c r="N53" s="77"/>
      <c r="O53" s="59"/>
      <c r="P53" s="59"/>
      <c r="Q53" s="59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</row>
    <row r="55" spans="1:29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</row>
    <row r="56" spans="1:29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</row>
    <row r="57" spans="1:29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24">SUM(D52:D56)</f>
        <v>0</v>
      </c>
      <c r="E57" s="12">
        <f t="shared" si="24"/>
        <v>2</v>
      </c>
      <c r="F57" s="12">
        <f t="shared" si="24"/>
        <v>2</v>
      </c>
      <c r="G57" s="12">
        <f t="shared" si="24"/>
        <v>2</v>
      </c>
      <c r="H57" s="12">
        <f t="shared" si="24"/>
        <v>1</v>
      </c>
      <c r="I57" s="12">
        <f t="shared" si="24"/>
        <v>35</v>
      </c>
      <c r="J57" s="12">
        <f t="shared" si="24"/>
        <v>27</v>
      </c>
      <c r="K57" s="12">
        <f t="shared" si="24"/>
        <v>13</v>
      </c>
      <c r="L57" s="12">
        <f t="shared" si="24"/>
        <v>43</v>
      </c>
      <c r="M57" s="12">
        <f t="shared" si="24"/>
        <v>1</v>
      </c>
      <c r="N57" s="12">
        <f t="shared" si="24"/>
        <v>1</v>
      </c>
      <c r="O57" s="37">
        <f t="shared" ref="O57:Q57" si="25">SUM(O52:O56)</f>
        <v>9</v>
      </c>
      <c r="P57" s="37">
        <f t="shared" si="25"/>
        <v>25</v>
      </c>
      <c r="Q57" s="37">
        <f t="shared" si="25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26">SUM(V52:V56)</f>
        <v>26</v>
      </c>
      <c r="W57" s="37">
        <f t="shared" si="26"/>
        <v>15</v>
      </c>
      <c r="X57" s="37">
        <f>SUM(X52:X56)</f>
        <v>13</v>
      </c>
      <c r="Y57" s="37">
        <f t="shared" ref="Y57:Z57" si="27">SUM(Y52:Y56)</f>
        <v>9</v>
      </c>
      <c r="Z57" s="37">
        <f t="shared" si="27"/>
        <v>9</v>
      </c>
      <c r="AA57" s="14">
        <v>17</v>
      </c>
      <c r="AB57" s="14">
        <v>46</v>
      </c>
      <c r="AC57" s="14">
        <f t="shared" ref="AC57" si="28">SUM(AC52:AC56)</f>
        <v>5</v>
      </c>
    </row>
    <row r="58" spans="1:29" ht="30" x14ac:dyDescent="0.25">
      <c r="A58" s="16">
        <v>52</v>
      </c>
      <c r="B58" s="9" t="s">
        <v>29</v>
      </c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9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x14ac:dyDescent="0.25">
      <c r="A59" s="16">
        <v>53</v>
      </c>
      <c r="B59" s="4" t="s">
        <v>6</v>
      </c>
      <c r="C59" s="75">
        <v>0</v>
      </c>
      <c r="D59" s="76">
        <v>0</v>
      </c>
      <c r="E59" s="76">
        <v>0</v>
      </c>
      <c r="F59" s="76">
        <v>0</v>
      </c>
      <c r="G59" s="76">
        <v>0</v>
      </c>
      <c r="H59" s="76">
        <v>4</v>
      </c>
      <c r="I59" s="76">
        <v>156</v>
      </c>
      <c r="J59" s="76">
        <v>127</v>
      </c>
      <c r="K59" s="76">
        <v>89</v>
      </c>
      <c r="L59" s="76">
        <v>32</v>
      </c>
      <c r="M59" s="76">
        <v>29</v>
      </c>
      <c r="N59" s="76">
        <v>40</v>
      </c>
      <c r="O59" s="58">
        <v>98</v>
      </c>
      <c r="P59" s="58">
        <v>97</v>
      </c>
      <c r="Q59" s="58">
        <v>114</v>
      </c>
      <c r="R59" s="62">
        <v>192</v>
      </c>
      <c r="S59" s="62">
        <v>302</v>
      </c>
      <c r="T59" s="62">
        <v>222</v>
      </c>
      <c r="U59" s="62">
        <v>187</v>
      </c>
      <c r="V59" s="62">
        <v>135</v>
      </c>
      <c r="W59" s="62">
        <v>117</v>
      </c>
      <c r="X59" s="62">
        <v>122</v>
      </c>
      <c r="Y59" s="62">
        <v>56</v>
      </c>
      <c r="Z59" s="62">
        <v>97</v>
      </c>
      <c r="AA59" s="62">
        <v>129</v>
      </c>
      <c r="AB59" s="62">
        <v>197</v>
      </c>
      <c r="AC59" s="62">
        <v>183</v>
      </c>
    </row>
    <row r="60" spans="1:29" x14ac:dyDescent="0.25">
      <c r="A60" s="16">
        <v>54</v>
      </c>
      <c r="B60" s="4" t="s">
        <v>7</v>
      </c>
      <c r="C60" s="75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59"/>
      <c r="P60" s="59"/>
      <c r="Q60" s="59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</row>
    <row r="61" spans="1:29" x14ac:dyDescent="0.25">
      <c r="A61" s="16">
        <v>55</v>
      </c>
      <c r="B61" s="4" t="s">
        <v>8</v>
      </c>
      <c r="C61" s="75">
        <v>21</v>
      </c>
      <c r="D61" s="76">
        <v>20</v>
      </c>
      <c r="E61" s="76">
        <v>18</v>
      </c>
      <c r="F61" s="76">
        <v>22</v>
      </c>
      <c r="G61" s="76">
        <v>20</v>
      </c>
      <c r="H61" s="76">
        <v>15</v>
      </c>
      <c r="I61" s="76">
        <v>2</v>
      </c>
      <c r="J61" s="76">
        <v>9</v>
      </c>
      <c r="K61" s="76">
        <v>8</v>
      </c>
      <c r="L61" s="76">
        <v>8</v>
      </c>
      <c r="M61" s="76">
        <v>7</v>
      </c>
      <c r="N61" s="76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</row>
    <row r="62" spans="1:29" x14ac:dyDescent="0.25">
      <c r="A62" s="16">
        <v>56</v>
      </c>
      <c r="B62" s="4" t="s">
        <v>54</v>
      </c>
      <c r="C62" s="75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</row>
    <row r="63" spans="1:29" x14ac:dyDescent="0.25">
      <c r="A63" s="16">
        <v>57</v>
      </c>
      <c r="B63" s="4" t="s">
        <v>9</v>
      </c>
      <c r="C63" s="75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</row>
    <row r="64" spans="1:29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29">SUM(D59:D63)</f>
        <v>20</v>
      </c>
      <c r="E64" s="12">
        <f t="shared" si="29"/>
        <v>18</v>
      </c>
      <c r="F64" s="12">
        <f t="shared" si="29"/>
        <v>22</v>
      </c>
      <c r="G64" s="12">
        <f t="shared" si="29"/>
        <v>20</v>
      </c>
      <c r="H64" s="12">
        <f t="shared" si="29"/>
        <v>19</v>
      </c>
      <c r="I64" s="12">
        <f t="shared" si="29"/>
        <v>158</v>
      </c>
      <c r="J64" s="12">
        <f t="shared" si="29"/>
        <v>136</v>
      </c>
      <c r="K64" s="12">
        <f t="shared" si="29"/>
        <v>97</v>
      </c>
      <c r="L64" s="12">
        <f t="shared" si="29"/>
        <v>40</v>
      </c>
      <c r="M64" s="12">
        <f t="shared" si="29"/>
        <v>36</v>
      </c>
      <c r="N64" s="12">
        <f t="shared" si="29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30">SUM(S59:S63)</f>
        <v>335</v>
      </c>
      <c r="T64" s="14">
        <f t="shared" si="30"/>
        <v>247</v>
      </c>
      <c r="U64" s="14">
        <f>SUM(U59:U63)</f>
        <v>212</v>
      </c>
      <c r="V64" s="14">
        <f t="shared" ref="V64:W64" si="31">SUM(V59:V63)</f>
        <v>138</v>
      </c>
      <c r="W64" s="14">
        <f t="shared" si="31"/>
        <v>127</v>
      </c>
      <c r="X64" s="14">
        <f>SUM(X59:X63)</f>
        <v>131</v>
      </c>
      <c r="Y64" s="14">
        <f t="shared" ref="Y64:Z64" si="32">SUM(Y59:Y63)</f>
        <v>66</v>
      </c>
      <c r="Z64" s="14">
        <f t="shared" si="32"/>
        <v>109</v>
      </c>
      <c r="AA64" s="14">
        <v>143</v>
      </c>
      <c r="AB64" s="14">
        <v>218</v>
      </c>
      <c r="AC64" s="14">
        <f t="shared" ref="AC64" si="33">SUM(AC59:AC63)</f>
        <v>210</v>
      </c>
    </row>
    <row r="65" spans="1:29" ht="30" x14ac:dyDescent="0.25">
      <c r="A65" s="16">
        <v>59</v>
      </c>
      <c r="B65" s="9" t="s">
        <v>32</v>
      </c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76">
        <v>7</v>
      </c>
      <c r="N66" s="76">
        <v>1</v>
      </c>
      <c r="O66" s="58">
        <v>7</v>
      </c>
      <c r="P66" s="58">
        <v>11</v>
      </c>
      <c r="Q66" s="58">
        <v>9</v>
      </c>
      <c r="R66" s="58">
        <v>21</v>
      </c>
      <c r="S66" s="58">
        <v>17</v>
      </c>
      <c r="T66" s="58">
        <v>14</v>
      </c>
      <c r="U66" s="58">
        <v>21</v>
      </c>
      <c r="V66" s="58">
        <v>5</v>
      </c>
      <c r="W66" s="58">
        <v>13</v>
      </c>
      <c r="X66" s="58">
        <v>5</v>
      </c>
      <c r="Y66" s="58">
        <v>7</v>
      </c>
      <c r="Z66" s="58">
        <v>5</v>
      </c>
      <c r="AA66" s="58">
        <v>12</v>
      </c>
      <c r="AB66" s="58">
        <v>41</v>
      </c>
      <c r="AC66" s="58">
        <v>2</v>
      </c>
    </row>
    <row r="67" spans="1:29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77"/>
      <c r="N67" s="77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</row>
    <row r="69" spans="1:29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</row>
    <row r="70" spans="1:29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</row>
    <row r="71" spans="1:29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34">SUM(D66:D70)</f>
        <v>0</v>
      </c>
      <c r="E71" s="12">
        <f t="shared" si="34"/>
        <v>1</v>
      </c>
      <c r="F71" s="12">
        <f t="shared" si="34"/>
        <v>0</v>
      </c>
      <c r="G71" s="12">
        <f t="shared" si="34"/>
        <v>0</v>
      </c>
      <c r="H71" s="12">
        <f t="shared" si="34"/>
        <v>1</v>
      </c>
      <c r="I71" s="12">
        <f t="shared" si="34"/>
        <v>10</v>
      </c>
      <c r="J71" s="12">
        <f t="shared" si="34"/>
        <v>15</v>
      </c>
      <c r="K71" s="12">
        <f t="shared" si="34"/>
        <v>5</v>
      </c>
      <c r="L71" s="12">
        <f t="shared" si="34"/>
        <v>18</v>
      </c>
      <c r="M71" s="12">
        <f t="shared" si="34"/>
        <v>7</v>
      </c>
      <c r="N71" s="12">
        <f t="shared" si="34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35">SUM(V66:V70)</f>
        <v>5</v>
      </c>
      <c r="W71" s="22">
        <f t="shared" si="35"/>
        <v>13</v>
      </c>
      <c r="X71" s="22">
        <f>SUM(X66:X70)</f>
        <v>6</v>
      </c>
      <c r="Y71" s="22">
        <f t="shared" ref="Y71:Z71" si="36">SUM(Y66:Y70)</f>
        <v>7</v>
      </c>
      <c r="Z71" s="22">
        <f t="shared" si="36"/>
        <v>5</v>
      </c>
      <c r="AA71" s="22">
        <v>14</v>
      </c>
      <c r="AB71" s="22">
        <v>42</v>
      </c>
      <c r="AC71" s="22">
        <f t="shared" ref="AC71" si="37">SUM(AC66:AC70)</f>
        <v>2</v>
      </c>
    </row>
    <row r="72" spans="1:29" ht="30" x14ac:dyDescent="0.25">
      <c r="A72" s="16">
        <v>66</v>
      </c>
      <c r="B72" s="9" t="s">
        <v>59</v>
      </c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9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</row>
    <row r="74" spans="1:29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</row>
    <row r="75" spans="1:29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</row>
    <row r="76" spans="1:29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</row>
    <row r="77" spans="1:29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</row>
    <row r="78" spans="1:29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38">SUM(D73:D77)</f>
        <v>0</v>
      </c>
      <c r="E78" s="12">
        <f t="shared" si="38"/>
        <v>0</v>
      </c>
      <c r="F78" s="12">
        <f t="shared" si="38"/>
        <v>0</v>
      </c>
      <c r="G78" s="12">
        <f t="shared" si="38"/>
        <v>0</v>
      </c>
      <c r="H78" s="12">
        <f t="shared" si="38"/>
        <v>1</v>
      </c>
      <c r="I78" s="12">
        <f t="shared" si="38"/>
        <v>1</v>
      </c>
      <c r="J78" s="12">
        <f t="shared" si="38"/>
        <v>23</v>
      </c>
      <c r="K78" s="12">
        <f t="shared" si="38"/>
        <v>15</v>
      </c>
      <c r="L78" s="12">
        <f t="shared" si="38"/>
        <v>17</v>
      </c>
      <c r="M78" s="12">
        <f t="shared" si="38"/>
        <v>25</v>
      </c>
      <c r="N78" s="12">
        <f t="shared" si="38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39">SUM(S73:S77)</f>
        <v>22</v>
      </c>
      <c r="T78" s="22">
        <f t="shared" si="39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40">SUM(X73:X77)</f>
        <v>6</v>
      </c>
      <c r="Y78" s="22">
        <f t="shared" si="40"/>
        <v>8</v>
      </c>
      <c r="Z78" s="22">
        <f t="shared" si="40"/>
        <v>4</v>
      </c>
      <c r="AA78" s="22">
        <f>SUM(AA73:AA77)</f>
        <v>16</v>
      </c>
      <c r="AB78" s="22">
        <f t="shared" ref="AB78:AC78" si="41">SUM(AB73:AB77)</f>
        <v>22</v>
      </c>
      <c r="AC78" s="22">
        <f t="shared" si="41"/>
        <v>26</v>
      </c>
    </row>
    <row r="79" spans="1:29" ht="30" x14ac:dyDescent="0.25">
      <c r="A79" s="16">
        <v>73</v>
      </c>
      <c r="B79" s="9" t="s">
        <v>34</v>
      </c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9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</row>
    <row r="81" spans="1:29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</row>
    <row r="82" spans="1:29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</row>
    <row r="83" spans="1:29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</row>
    <row r="84" spans="1:29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</row>
    <row r="85" spans="1:29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42">SUM(D80:D84)</f>
        <v>0</v>
      </c>
      <c r="E85" s="14">
        <f t="shared" si="42"/>
        <v>0</v>
      </c>
      <c r="F85" s="14">
        <f t="shared" si="42"/>
        <v>0</v>
      </c>
      <c r="G85" s="14">
        <f t="shared" si="42"/>
        <v>0</v>
      </c>
      <c r="H85" s="14">
        <f t="shared" si="42"/>
        <v>0</v>
      </c>
      <c r="I85" s="14">
        <f t="shared" si="42"/>
        <v>0</v>
      </c>
      <c r="J85" s="14">
        <f t="shared" si="42"/>
        <v>0</v>
      </c>
      <c r="K85" s="14">
        <f t="shared" si="42"/>
        <v>0</v>
      </c>
      <c r="L85" s="14">
        <f t="shared" si="42"/>
        <v>0</v>
      </c>
      <c r="M85" s="14">
        <f t="shared" si="42"/>
        <v>0</v>
      </c>
      <c r="N85" s="14">
        <f t="shared" si="42"/>
        <v>0</v>
      </c>
      <c r="O85" s="22">
        <f>SUM(O80:O84)</f>
        <v>0</v>
      </c>
      <c r="P85" s="22">
        <f t="shared" ref="P85:Q85" si="43">SUM(P80:P84)</f>
        <v>0</v>
      </c>
      <c r="Q85" s="22">
        <f t="shared" si="43"/>
        <v>0</v>
      </c>
      <c r="R85" s="22">
        <f>SUM(R80:R84)</f>
        <v>0</v>
      </c>
      <c r="S85" s="22">
        <f t="shared" ref="S85:T85" si="44">SUM(S80:S84)</f>
        <v>0</v>
      </c>
      <c r="T85" s="22">
        <f t="shared" si="44"/>
        <v>0</v>
      </c>
      <c r="U85" s="22">
        <f>SUM(U80:U84)</f>
        <v>0</v>
      </c>
      <c r="V85" s="22">
        <f t="shared" ref="V85:W85" si="45">SUM(V80:V84)</f>
        <v>0</v>
      </c>
      <c r="W85" s="22">
        <f t="shared" si="45"/>
        <v>0</v>
      </c>
      <c r="X85" s="22">
        <f>SUM(X80:X84)</f>
        <v>0</v>
      </c>
      <c r="Y85" s="22">
        <f t="shared" ref="Y85:AC85" si="46">SUM(Y80:Y84)</f>
        <v>0</v>
      </c>
      <c r="Z85" s="22">
        <f t="shared" si="46"/>
        <v>0</v>
      </c>
      <c r="AA85" s="22">
        <f t="shared" si="46"/>
        <v>0</v>
      </c>
      <c r="AB85" s="22">
        <f t="shared" si="46"/>
        <v>0</v>
      </c>
      <c r="AC85" s="22">
        <f t="shared" si="46"/>
        <v>0</v>
      </c>
    </row>
    <row r="86" spans="1:29" ht="30" x14ac:dyDescent="0.25">
      <c r="A86" s="16">
        <v>80</v>
      </c>
      <c r="B86" s="9" t="s">
        <v>62</v>
      </c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9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</row>
    <row r="88" spans="1:29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</row>
    <row r="89" spans="1:29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</row>
    <row r="90" spans="1:29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</row>
    <row r="91" spans="1:29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</row>
    <row r="92" spans="1:29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47">SUM(D87:D91)</f>
        <v>0</v>
      </c>
      <c r="E92" s="14">
        <f t="shared" si="47"/>
        <v>0</v>
      </c>
      <c r="F92" s="14">
        <f t="shared" si="47"/>
        <v>0</v>
      </c>
      <c r="G92" s="14">
        <f t="shared" si="47"/>
        <v>0</v>
      </c>
      <c r="H92" s="14">
        <f t="shared" si="47"/>
        <v>0</v>
      </c>
      <c r="I92" s="14">
        <f t="shared" si="47"/>
        <v>0</v>
      </c>
      <c r="J92" s="14">
        <f t="shared" si="47"/>
        <v>0</v>
      </c>
      <c r="K92" s="14">
        <f t="shared" si="47"/>
        <v>0</v>
      </c>
      <c r="L92" s="14">
        <f t="shared" si="47"/>
        <v>0</v>
      </c>
      <c r="M92" s="14">
        <f t="shared" si="47"/>
        <v>0</v>
      </c>
      <c r="N92" s="14">
        <f t="shared" si="47"/>
        <v>0</v>
      </c>
      <c r="O92" s="14">
        <f>SUM(O87:O91)</f>
        <v>211</v>
      </c>
      <c r="P92" s="14">
        <f t="shared" ref="P92:Q92" si="48">SUM(P87:P91)</f>
        <v>255</v>
      </c>
      <c r="Q92" s="14">
        <f t="shared" si="48"/>
        <v>240</v>
      </c>
      <c r="R92" s="22">
        <f>SUM(R87:R91)</f>
        <v>169</v>
      </c>
      <c r="S92" s="22">
        <f t="shared" ref="S92:T92" si="49">SUM(S87:S91)</f>
        <v>229</v>
      </c>
      <c r="T92" s="22">
        <f t="shared" si="49"/>
        <v>160</v>
      </c>
      <c r="U92" s="22">
        <f>SUM(U87:U91)</f>
        <v>166</v>
      </c>
      <c r="V92" s="22">
        <f t="shared" ref="V92:W92" si="50">SUM(V87:V91)</f>
        <v>216</v>
      </c>
      <c r="W92" s="22">
        <f t="shared" si="50"/>
        <v>187</v>
      </c>
      <c r="X92" s="22">
        <f>SUM(X87:X91)</f>
        <v>227</v>
      </c>
      <c r="Y92" s="22">
        <f t="shared" ref="Y92:Z92" si="51">SUM(Y87:Y91)</f>
        <v>202</v>
      </c>
      <c r="Z92" s="22">
        <f t="shared" si="51"/>
        <v>235</v>
      </c>
      <c r="AA92" s="22">
        <f>SUM(AA87:AA91)</f>
        <v>216</v>
      </c>
      <c r="AB92" s="22">
        <f t="shared" ref="AB92:AC92" si="52">SUM(AB87:AB91)</f>
        <v>256</v>
      </c>
      <c r="AC92" s="22">
        <f t="shared" si="52"/>
        <v>254</v>
      </c>
    </row>
    <row r="93" spans="1:29" ht="45" x14ac:dyDescent="0.25">
      <c r="A93" s="16">
        <v>87</v>
      </c>
      <c r="B93" s="9" t="s">
        <v>82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9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</row>
    <row r="95" spans="1:29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</row>
    <row r="96" spans="1:29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82">
        <v>17</v>
      </c>
      <c r="AB96" s="82">
        <v>16</v>
      </c>
      <c r="AC96" s="16">
        <v>16</v>
      </c>
    </row>
    <row r="97" spans="1:29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82">
        <v>1</v>
      </c>
      <c r="AB97" s="82">
        <v>4</v>
      </c>
      <c r="AC97" s="16">
        <v>3</v>
      </c>
    </row>
    <row r="98" spans="1:29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82">
        <v>0</v>
      </c>
      <c r="AB98" s="82">
        <v>0</v>
      </c>
      <c r="AC98" s="16">
        <v>0</v>
      </c>
    </row>
    <row r="99" spans="1:29" x14ac:dyDescent="0.25">
      <c r="A99" s="16">
        <v>93</v>
      </c>
      <c r="B99" s="11" t="s">
        <v>30</v>
      </c>
      <c r="C99" s="12">
        <f t="shared" ref="C99" si="53">SUM(C94:C98)</f>
        <v>518</v>
      </c>
      <c r="D99" s="12">
        <v>396</v>
      </c>
      <c r="E99" s="12">
        <v>432</v>
      </c>
      <c r="F99" s="12">
        <f t="shared" ref="F99:N99" si="54">SUM(F94:F98)</f>
        <v>751</v>
      </c>
      <c r="G99" s="12">
        <f t="shared" si="54"/>
        <v>887</v>
      </c>
      <c r="H99" s="12">
        <f t="shared" si="54"/>
        <v>1057</v>
      </c>
      <c r="I99" s="12">
        <f t="shared" si="54"/>
        <v>1577</v>
      </c>
      <c r="J99" s="12">
        <f t="shared" si="54"/>
        <v>1939</v>
      </c>
      <c r="K99" s="12">
        <f t="shared" si="54"/>
        <v>1857</v>
      </c>
      <c r="L99" s="12">
        <f t="shared" si="54"/>
        <v>1834</v>
      </c>
      <c r="M99" s="12">
        <f t="shared" si="54"/>
        <v>1683</v>
      </c>
      <c r="N99" s="12">
        <f t="shared" si="54"/>
        <v>1305</v>
      </c>
      <c r="O99" s="22">
        <f>SUM(O94:O98)</f>
        <v>1219</v>
      </c>
      <c r="P99" s="22">
        <f t="shared" ref="P99:Q99" si="55">SUM(P94:P98)</f>
        <v>1362</v>
      </c>
      <c r="Q99" s="22">
        <f t="shared" si="55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56">SUM(V94:V98)</f>
        <v>1745</v>
      </c>
      <c r="W99" s="22">
        <f t="shared" si="56"/>
        <v>1583</v>
      </c>
      <c r="X99" s="22">
        <f>SUM(X94:X98)</f>
        <v>1456</v>
      </c>
      <c r="Y99" s="22">
        <f t="shared" ref="Y99:AC99" si="57">SUM(Y94:Y98)</f>
        <v>1243</v>
      </c>
      <c r="Z99" s="22">
        <f t="shared" si="57"/>
        <v>1035</v>
      </c>
      <c r="AA99" s="22">
        <f t="shared" si="57"/>
        <v>1046</v>
      </c>
      <c r="AB99" s="22">
        <f t="shared" si="57"/>
        <v>1156</v>
      </c>
      <c r="AC99" s="22">
        <f t="shared" si="57"/>
        <v>1273</v>
      </c>
    </row>
    <row r="100" spans="1:29" ht="30" x14ac:dyDescent="0.25">
      <c r="A100" s="16">
        <v>94</v>
      </c>
      <c r="B100" s="9" t="s">
        <v>67</v>
      </c>
      <c r="C100" s="79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9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</row>
    <row r="102" spans="1:29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</row>
    <row r="103" spans="1:29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</row>
    <row r="104" spans="1:29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</row>
    <row r="105" spans="1:29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</row>
    <row r="106" spans="1:29" x14ac:dyDescent="0.25">
      <c r="A106" s="16">
        <v>100</v>
      </c>
      <c r="B106" s="11" t="s">
        <v>30</v>
      </c>
      <c r="C106" s="12">
        <f t="shared" ref="C106:N106" si="58">SUM(C101:C105)</f>
        <v>11</v>
      </c>
      <c r="D106" s="12">
        <f t="shared" si="58"/>
        <v>7</v>
      </c>
      <c r="E106" s="12">
        <f t="shared" si="58"/>
        <v>14</v>
      </c>
      <c r="F106" s="12">
        <f t="shared" si="58"/>
        <v>5</v>
      </c>
      <c r="G106" s="12">
        <f t="shared" si="58"/>
        <v>6</v>
      </c>
      <c r="H106" s="12">
        <f t="shared" si="58"/>
        <v>9</v>
      </c>
      <c r="I106" s="12">
        <f t="shared" si="58"/>
        <v>13</v>
      </c>
      <c r="J106" s="12">
        <f t="shared" si="58"/>
        <v>13</v>
      </c>
      <c r="K106" s="12">
        <f t="shared" si="58"/>
        <v>12</v>
      </c>
      <c r="L106" s="12">
        <f t="shared" si="58"/>
        <v>17</v>
      </c>
      <c r="M106" s="12">
        <f t="shared" si="58"/>
        <v>22</v>
      </c>
      <c r="N106" s="12">
        <f t="shared" si="58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59">SUM(S101:S105)</f>
        <v>19</v>
      </c>
      <c r="T106" s="22">
        <f t="shared" si="59"/>
        <v>31</v>
      </c>
      <c r="U106" s="22">
        <f>SUM(U101:U105)</f>
        <v>19</v>
      </c>
      <c r="V106" s="22">
        <f t="shared" ref="V106:W106" si="60">SUM(V101:V105)</f>
        <v>18</v>
      </c>
      <c r="W106" s="22">
        <f t="shared" si="60"/>
        <v>17</v>
      </c>
      <c r="X106" s="22">
        <f>SUM(X101:X105)</f>
        <v>30</v>
      </c>
      <c r="Y106" s="22">
        <f t="shared" ref="Y106:Z106" si="61">SUM(Y101:Y105)</f>
        <v>24</v>
      </c>
      <c r="Z106" s="22">
        <f t="shared" si="61"/>
        <v>14</v>
      </c>
      <c r="AA106" s="22">
        <f>SUM(AA101:AA105)</f>
        <v>14</v>
      </c>
      <c r="AB106" s="22">
        <f t="shared" ref="AB106:AC106" si="62">SUM(AB101:AB105)</f>
        <v>9</v>
      </c>
      <c r="AC106" s="22">
        <f t="shared" si="62"/>
        <v>17</v>
      </c>
    </row>
    <row r="107" spans="1:29" ht="30" x14ac:dyDescent="0.25">
      <c r="A107" s="16">
        <v>101</v>
      </c>
      <c r="B107" s="9" t="s">
        <v>37</v>
      </c>
      <c r="C107" s="67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</row>
    <row r="109" spans="1:29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</row>
    <row r="110" spans="1:29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</row>
    <row r="111" spans="1:29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</row>
    <row r="112" spans="1:29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</row>
    <row r="113" spans="1:29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63">SUM(D108:D112)</f>
        <v>172</v>
      </c>
      <c r="E113" s="12">
        <f t="shared" si="63"/>
        <v>225</v>
      </c>
      <c r="F113" s="12">
        <f t="shared" si="63"/>
        <v>215</v>
      </c>
      <c r="G113" s="12">
        <f t="shared" si="63"/>
        <v>222</v>
      </c>
      <c r="H113" s="12">
        <f t="shared" si="63"/>
        <v>370</v>
      </c>
      <c r="I113" s="12">
        <f t="shared" si="63"/>
        <v>656</v>
      </c>
      <c r="J113" s="12">
        <f t="shared" si="63"/>
        <v>347</v>
      </c>
      <c r="K113" s="12">
        <f t="shared" si="63"/>
        <v>291</v>
      </c>
      <c r="L113" s="12">
        <f t="shared" si="63"/>
        <v>364</v>
      </c>
      <c r="M113" s="12">
        <f t="shared" si="63"/>
        <v>284</v>
      </c>
      <c r="N113" s="12">
        <f t="shared" si="63"/>
        <v>220</v>
      </c>
      <c r="O113" s="12">
        <f t="shared" si="63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64">SUM(S108:S112)</f>
        <v>541</v>
      </c>
      <c r="T113" s="22">
        <f t="shared" si="64"/>
        <v>475</v>
      </c>
      <c r="U113" s="22">
        <f>SUM(U108:U112)</f>
        <v>433</v>
      </c>
      <c r="V113" s="22">
        <f t="shared" ref="V113:W113" si="65">SUM(V108:V112)</f>
        <v>405</v>
      </c>
      <c r="W113" s="22">
        <f t="shared" si="65"/>
        <v>350</v>
      </c>
      <c r="X113" s="22">
        <f>SUM(X108:X112)</f>
        <v>319</v>
      </c>
      <c r="Y113" s="22">
        <f t="shared" ref="Y113:Z113" si="66">SUM(Y108:Y112)</f>
        <v>286</v>
      </c>
      <c r="Z113" s="22">
        <f t="shared" si="66"/>
        <v>256</v>
      </c>
      <c r="AA113" s="22">
        <f>SUM(AA108:AA112)</f>
        <v>351</v>
      </c>
      <c r="AB113" s="22">
        <f t="shared" ref="AB113:AC113" si="67">SUM(AB108:AB112)</f>
        <v>396</v>
      </c>
      <c r="AC113" s="22">
        <f t="shared" si="67"/>
        <v>407</v>
      </c>
    </row>
    <row r="114" spans="1:29" ht="30" x14ac:dyDescent="0.25">
      <c r="A114" s="16">
        <v>108</v>
      </c>
      <c r="B114" s="9" t="s">
        <v>52</v>
      </c>
      <c r="C114" s="67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</row>
    <row r="116" spans="1:29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</row>
    <row r="117" spans="1:29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</row>
    <row r="118" spans="1:29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</row>
    <row r="119" spans="1:29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</row>
    <row r="120" spans="1:29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68">SUM(D115:D119)</f>
        <v>7</v>
      </c>
      <c r="E120" s="12">
        <f t="shared" si="68"/>
        <v>10</v>
      </c>
      <c r="F120" s="12">
        <f t="shared" si="68"/>
        <v>10</v>
      </c>
      <c r="G120" s="12">
        <f t="shared" si="68"/>
        <v>6</v>
      </c>
      <c r="H120" s="12">
        <f t="shared" si="68"/>
        <v>8</v>
      </c>
      <c r="I120" s="12">
        <f t="shared" si="68"/>
        <v>11</v>
      </c>
      <c r="J120" s="12">
        <f t="shared" si="68"/>
        <v>23</v>
      </c>
      <c r="K120" s="12">
        <f t="shared" si="68"/>
        <v>14</v>
      </c>
      <c r="L120" s="12">
        <f t="shared" si="68"/>
        <v>12</v>
      </c>
      <c r="M120" s="12">
        <f t="shared" si="68"/>
        <v>8</v>
      </c>
      <c r="N120" s="12">
        <f t="shared" si="68"/>
        <v>20</v>
      </c>
      <c r="O120" s="12">
        <f>SUM(O115:O119)</f>
        <v>29</v>
      </c>
      <c r="P120" s="12">
        <f t="shared" ref="P120:Q120" si="69">SUM(P115:P119)</f>
        <v>22</v>
      </c>
      <c r="Q120" s="12">
        <f t="shared" si="69"/>
        <v>8</v>
      </c>
      <c r="R120" s="22">
        <f>SUM(R115:R119)</f>
        <v>12</v>
      </c>
      <c r="S120" s="22">
        <f t="shared" ref="S120:T120" si="70">SUM(S115:S119)</f>
        <v>15</v>
      </c>
      <c r="T120" s="22">
        <f t="shared" si="70"/>
        <v>12</v>
      </c>
      <c r="U120" s="22">
        <f>SUM(U115:U119)</f>
        <v>13</v>
      </c>
      <c r="V120" s="22">
        <f t="shared" ref="V120:W120" si="71">SUM(V115:V119)</f>
        <v>24</v>
      </c>
      <c r="W120" s="22">
        <f t="shared" si="71"/>
        <v>11</v>
      </c>
      <c r="X120" s="22">
        <f>SUM(X115:X119)</f>
        <v>12</v>
      </c>
      <c r="Y120" s="22">
        <f t="shared" ref="Y120:Z120" si="72">SUM(Y115:Y119)</f>
        <v>7</v>
      </c>
      <c r="Z120" s="22">
        <f t="shared" si="72"/>
        <v>13</v>
      </c>
      <c r="AA120" s="22">
        <f>SUM(AA115:AA119)</f>
        <v>13</v>
      </c>
      <c r="AB120" s="22">
        <f t="shared" ref="AB120:AC120" si="73">SUM(AB115:AB119)</f>
        <v>8</v>
      </c>
      <c r="AC120" s="22">
        <f t="shared" si="73"/>
        <v>18</v>
      </c>
    </row>
    <row r="121" spans="1:29" ht="30" x14ac:dyDescent="0.25">
      <c r="A121" s="16">
        <v>115</v>
      </c>
      <c r="B121" s="9" t="s">
        <v>77</v>
      </c>
      <c r="C121" s="6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</row>
    <row r="123" spans="1:29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</row>
    <row r="124" spans="1:29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</row>
    <row r="125" spans="1:29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</row>
    <row r="126" spans="1:29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</row>
    <row r="127" spans="1:29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74">SUM(D122:D126)</f>
        <v>2895</v>
      </c>
      <c r="E127" s="14">
        <f t="shared" si="74"/>
        <v>2930</v>
      </c>
      <c r="F127" s="14">
        <f t="shared" si="74"/>
        <v>2989</v>
      </c>
      <c r="G127" s="14">
        <f t="shared" si="74"/>
        <v>3071</v>
      </c>
      <c r="H127" s="14">
        <f t="shared" si="74"/>
        <v>3910</v>
      </c>
      <c r="I127" s="14">
        <f t="shared" si="74"/>
        <v>2818</v>
      </c>
      <c r="J127" s="14">
        <f t="shared" si="74"/>
        <v>3108</v>
      </c>
      <c r="K127" s="14">
        <f t="shared" si="74"/>
        <v>3135</v>
      </c>
      <c r="L127" s="14">
        <f t="shared" si="74"/>
        <v>3194</v>
      </c>
      <c r="M127" s="14">
        <f t="shared" si="74"/>
        <v>3168</v>
      </c>
      <c r="N127" s="14">
        <f t="shared" si="74"/>
        <v>3093</v>
      </c>
      <c r="O127" s="14">
        <f t="shared" si="74"/>
        <v>3191</v>
      </c>
      <c r="P127" s="14">
        <f t="shared" si="74"/>
        <v>3273</v>
      </c>
      <c r="Q127" s="14">
        <f t="shared" si="74"/>
        <v>3348</v>
      </c>
      <c r="R127" s="14">
        <f t="shared" si="74"/>
        <v>3309</v>
      </c>
      <c r="S127" s="14">
        <f t="shared" si="74"/>
        <v>3458</v>
      </c>
      <c r="T127" s="14">
        <f t="shared" si="74"/>
        <v>3240</v>
      </c>
      <c r="U127" s="14">
        <f t="shared" si="74"/>
        <v>3354</v>
      </c>
      <c r="V127" s="14">
        <f t="shared" si="74"/>
        <v>3357</v>
      </c>
      <c r="W127" s="14">
        <f t="shared" si="74"/>
        <v>3359</v>
      </c>
      <c r="X127" s="14">
        <f>SUM(X123)</f>
        <v>3357</v>
      </c>
      <c r="Y127" s="14">
        <f t="shared" ref="Y127:Z127" si="75">SUM(Y123)</f>
        <v>3407</v>
      </c>
      <c r="Z127" s="14">
        <f t="shared" si="75"/>
        <v>3414</v>
      </c>
      <c r="AA127" s="14">
        <f t="shared" ref="AA127:AC127" si="76">SUM(AA122:AA126)</f>
        <v>3499</v>
      </c>
      <c r="AB127" s="14">
        <f t="shared" si="76"/>
        <v>3631</v>
      </c>
      <c r="AC127" s="14">
        <f t="shared" si="76"/>
        <v>3638</v>
      </c>
    </row>
    <row r="128" spans="1:29" ht="30" x14ac:dyDescent="0.25">
      <c r="A128" s="16">
        <v>122</v>
      </c>
      <c r="B128" s="9" t="s">
        <v>48</v>
      </c>
      <c r="C128" s="6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9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</row>
    <row r="130" spans="1:29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</row>
    <row r="131" spans="1:29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</row>
    <row r="132" spans="1:29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</row>
    <row r="133" spans="1:29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</row>
    <row r="134" spans="1:29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77">SUM(D129:D133)</f>
        <v>89</v>
      </c>
      <c r="E134" s="12">
        <f t="shared" si="77"/>
        <v>75</v>
      </c>
      <c r="F134" s="12">
        <f t="shared" si="77"/>
        <v>112</v>
      </c>
      <c r="G134" s="12">
        <f t="shared" si="77"/>
        <v>125</v>
      </c>
      <c r="H134" s="12">
        <f t="shared" si="77"/>
        <v>782</v>
      </c>
      <c r="I134" s="12">
        <f t="shared" si="77"/>
        <v>99</v>
      </c>
      <c r="J134" s="12">
        <f t="shared" si="77"/>
        <v>96</v>
      </c>
      <c r="K134" s="12">
        <f t="shared" si="77"/>
        <v>149</v>
      </c>
      <c r="L134" s="12">
        <f t="shared" si="77"/>
        <v>157</v>
      </c>
      <c r="M134" s="12">
        <f t="shared" si="77"/>
        <v>209</v>
      </c>
      <c r="N134" s="12">
        <f t="shared" si="77"/>
        <v>168</v>
      </c>
      <c r="O134" s="14">
        <f t="shared" si="77"/>
        <v>115</v>
      </c>
      <c r="P134" s="14">
        <f t="shared" si="77"/>
        <v>98</v>
      </c>
      <c r="Q134" s="14">
        <f t="shared" si="77"/>
        <v>85</v>
      </c>
      <c r="R134" s="14">
        <f t="shared" si="77"/>
        <v>152</v>
      </c>
      <c r="S134" s="14">
        <f t="shared" si="77"/>
        <v>110</v>
      </c>
      <c r="T134" s="14">
        <f t="shared" si="77"/>
        <v>369</v>
      </c>
      <c r="U134" s="14">
        <f t="shared" si="77"/>
        <v>163</v>
      </c>
      <c r="V134" s="14">
        <f t="shared" si="77"/>
        <v>172</v>
      </c>
      <c r="W134" s="14">
        <f t="shared" si="77"/>
        <v>163</v>
      </c>
      <c r="X134" s="14">
        <f t="shared" ref="X134:AC134" si="78">SUM(X129:X133)</f>
        <v>160</v>
      </c>
      <c r="Y134" s="14">
        <f t="shared" si="78"/>
        <v>134</v>
      </c>
      <c r="Z134" s="14">
        <f t="shared" si="78"/>
        <v>126</v>
      </c>
      <c r="AA134" s="14">
        <f t="shared" si="78"/>
        <v>134</v>
      </c>
      <c r="AB134" s="14">
        <f t="shared" si="78"/>
        <v>113</v>
      </c>
      <c r="AC134" s="14">
        <f t="shared" si="78"/>
        <v>153</v>
      </c>
    </row>
    <row r="135" spans="1:29" ht="30" x14ac:dyDescent="0.25">
      <c r="A135" s="16">
        <v>129</v>
      </c>
      <c r="B135" s="9" t="s">
        <v>68</v>
      </c>
      <c r="C135" s="6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9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</row>
    <row r="137" spans="1:29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</row>
    <row r="138" spans="1:29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</row>
    <row r="139" spans="1:29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</row>
    <row r="140" spans="1:29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</row>
    <row r="141" spans="1:29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79">SUM(D136:D140)</f>
        <v>232</v>
      </c>
      <c r="E141" s="12">
        <f t="shared" si="79"/>
        <v>89</v>
      </c>
      <c r="F141" s="12">
        <f t="shared" si="79"/>
        <v>171</v>
      </c>
      <c r="G141" s="12">
        <f t="shared" si="79"/>
        <v>207</v>
      </c>
      <c r="H141" s="12">
        <f t="shared" si="79"/>
        <v>246</v>
      </c>
      <c r="I141" s="12">
        <f t="shared" si="79"/>
        <v>301</v>
      </c>
      <c r="J141" s="12">
        <f t="shared" si="79"/>
        <v>384</v>
      </c>
      <c r="K141" s="12">
        <f t="shared" si="79"/>
        <v>179</v>
      </c>
      <c r="L141" s="12">
        <f t="shared" si="79"/>
        <v>216</v>
      </c>
      <c r="M141" s="12">
        <f t="shared" si="79"/>
        <v>165</v>
      </c>
      <c r="N141" s="12">
        <f t="shared" si="79"/>
        <v>110</v>
      </c>
      <c r="O141" s="14">
        <f t="shared" si="79"/>
        <v>214</v>
      </c>
      <c r="P141" s="14">
        <f t="shared" si="79"/>
        <v>180</v>
      </c>
      <c r="Q141" s="14">
        <f t="shared" si="79"/>
        <v>160</v>
      </c>
      <c r="R141" s="14">
        <f t="shared" si="79"/>
        <v>113</v>
      </c>
      <c r="S141" s="14">
        <f t="shared" si="79"/>
        <v>259</v>
      </c>
      <c r="T141" s="14">
        <f t="shared" si="79"/>
        <v>151</v>
      </c>
      <c r="U141" s="14">
        <f t="shared" si="79"/>
        <v>277</v>
      </c>
      <c r="V141" s="14">
        <f t="shared" si="79"/>
        <v>175</v>
      </c>
      <c r="W141" s="14">
        <f t="shared" si="79"/>
        <v>165</v>
      </c>
      <c r="X141" s="14">
        <f t="shared" ref="X141:AC141" si="80">SUM(X136:X140)</f>
        <v>158</v>
      </c>
      <c r="Y141" s="14">
        <f t="shared" si="80"/>
        <v>184</v>
      </c>
      <c r="Z141" s="14">
        <f t="shared" si="80"/>
        <v>133</v>
      </c>
      <c r="AA141" s="14">
        <f t="shared" si="80"/>
        <v>219</v>
      </c>
      <c r="AB141" s="14">
        <f t="shared" si="80"/>
        <v>245</v>
      </c>
      <c r="AC141" s="14">
        <f t="shared" si="80"/>
        <v>160</v>
      </c>
    </row>
    <row r="142" spans="1:29" ht="30" x14ac:dyDescent="0.25">
      <c r="A142" s="16">
        <v>136</v>
      </c>
      <c r="B142" s="9" t="s">
        <v>63</v>
      </c>
      <c r="C142" s="67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9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</row>
    <row r="144" spans="1:29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</row>
    <row r="145" spans="1:29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</row>
    <row r="146" spans="1:29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</row>
    <row r="147" spans="1:29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</row>
    <row r="148" spans="1:29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81">SUM(D143:D147)</f>
        <v>3</v>
      </c>
      <c r="E148" s="14">
        <f t="shared" si="81"/>
        <v>8</v>
      </c>
      <c r="F148" s="14">
        <f t="shared" si="81"/>
        <v>5</v>
      </c>
      <c r="G148" s="14">
        <f t="shared" si="81"/>
        <v>7</v>
      </c>
      <c r="H148" s="14">
        <f t="shared" si="81"/>
        <v>7</v>
      </c>
      <c r="I148" s="14">
        <f t="shared" si="81"/>
        <v>17</v>
      </c>
      <c r="J148" s="14">
        <f t="shared" si="81"/>
        <v>14</v>
      </c>
      <c r="K148" s="14">
        <f t="shared" si="81"/>
        <v>17</v>
      </c>
      <c r="L148" s="14">
        <f t="shared" si="81"/>
        <v>18</v>
      </c>
      <c r="M148" s="14">
        <f t="shared" si="81"/>
        <v>22</v>
      </c>
      <c r="N148" s="14">
        <f t="shared" si="81"/>
        <v>96</v>
      </c>
      <c r="O148" s="22">
        <f>SUM(O144:O147)</f>
        <v>9</v>
      </c>
      <c r="P148" s="22">
        <f t="shared" ref="P148:W148" si="82">SUM(P144:P147)</f>
        <v>2</v>
      </c>
      <c r="Q148" s="22">
        <f t="shared" si="82"/>
        <v>8</v>
      </c>
      <c r="R148" s="22">
        <f t="shared" si="82"/>
        <v>11</v>
      </c>
      <c r="S148" s="22">
        <f t="shared" si="82"/>
        <v>14</v>
      </c>
      <c r="T148" s="22">
        <f t="shared" si="82"/>
        <v>16</v>
      </c>
      <c r="U148" s="22">
        <f t="shared" si="82"/>
        <v>17</v>
      </c>
      <c r="V148" s="22">
        <f t="shared" si="82"/>
        <v>30</v>
      </c>
      <c r="W148" s="22">
        <f t="shared" si="82"/>
        <v>37</v>
      </c>
      <c r="X148" s="22">
        <f t="shared" ref="X148:Z148" si="83">SUM(X144:X147)</f>
        <v>27</v>
      </c>
      <c r="Y148" s="22">
        <f t="shared" si="83"/>
        <v>8</v>
      </c>
      <c r="Z148" s="22">
        <f t="shared" si="83"/>
        <v>10</v>
      </c>
      <c r="AA148" s="22">
        <f>SUM(AA144:AA147)</f>
        <v>5</v>
      </c>
      <c r="AB148" s="22">
        <f t="shared" ref="AB148:AC148" si="84">SUM(AB144:AB147)</f>
        <v>15</v>
      </c>
      <c r="AC148" s="22">
        <f t="shared" si="84"/>
        <v>9</v>
      </c>
    </row>
    <row r="149" spans="1:29" ht="30" x14ac:dyDescent="0.25">
      <c r="A149" s="16">
        <v>143</v>
      </c>
      <c r="B149" s="9" t="s">
        <v>64</v>
      </c>
      <c r="C149" s="67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</row>
    <row r="151" spans="1:29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</row>
    <row r="152" spans="1:29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</row>
    <row r="153" spans="1:29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</row>
    <row r="154" spans="1:29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</row>
    <row r="155" spans="1:29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85">SUM(D150:D154)</f>
        <v>28</v>
      </c>
      <c r="E155" s="14">
        <f t="shared" si="85"/>
        <v>44</v>
      </c>
      <c r="F155" s="14">
        <f t="shared" si="85"/>
        <v>102</v>
      </c>
      <c r="G155" s="14">
        <f t="shared" si="85"/>
        <v>107</v>
      </c>
      <c r="H155" s="14">
        <f t="shared" si="85"/>
        <v>147</v>
      </c>
      <c r="I155" s="14">
        <f t="shared" si="85"/>
        <v>160</v>
      </c>
      <c r="J155" s="14">
        <f t="shared" si="85"/>
        <v>403</v>
      </c>
      <c r="K155" s="14">
        <f t="shared" si="85"/>
        <v>199</v>
      </c>
      <c r="L155" s="14">
        <f t="shared" si="85"/>
        <v>142</v>
      </c>
      <c r="M155" s="14">
        <f t="shared" si="85"/>
        <v>62</v>
      </c>
      <c r="N155" s="14">
        <f t="shared" si="85"/>
        <v>50</v>
      </c>
      <c r="O155" s="22">
        <f>SUM(O151:O154)</f>
        <v>59</v>
      </c>
      <c r="P155" s="22">
        <f t="shared" ref="P155:W155" si="86">SUM(P151:P154)</f>
        <v>80</v>
      </c>
      <c r="Q155" s="22">
        <f t="shared" si="86"/>
        <v>89</v>
      </c>
      <c r="R155" s="22">
        <f t="shared" si="86"/>
        <v>146</v>
      </c>
      <c r="S155" s="22">
        <f t="shared" si="86"/>
        <v>278</v>
      </c>
      <c r="T155" s="22">
        <f t="shared" si="86"/>
        <v>175</v>
      </c>
      <c r="U155" s="22">
        <f t="shared" si="86"/>
        <v>211</v>
      </c>
      <c r="V155" s="22">
        <f t="shared" si="86"/>
        <v>93</v>
      </c>
      <c r="W155" s="22">
        <f t="shared" si="86"/>
        <v>89</v>
      </c>
      <c r="X155" s="22">
        <f t="shared" ref="X155:Z155" si="87">SUM(X151:X154)</f>
        <v>54</v>
      </c>
      <c r="Y155" s="22">
        <f t="shared" si="87"/>
        <v>32</v>
      </c>
      <c r="Z155" s="22">
        <f t="shared" si="87"/>
        <v>44</v>
      </c>
      <c r="AA155" s="22">
        <f>SUM(AA151:AA154)</f>
        <v>21</v>
      </c>
      <c r="AB155" s="22">
        <f t="shared" ref="AB155:AC155" si="88">SUM(AB151:AB154)</f>
        <v>61</v>
      </c>
      <c r="AC155" s="22">
        <f t="shared" si="88"/>
        <v>58</v>
      </c>
    </row>
    <row r="156" spans="1:29" ht="30" x14ac:dyDescent="0.25">
      <c r="A156" s="16">
        <v>150</v>
      </c>
      <c r="B156" s="9" t="s">
        <v>65</v>
      </c>
      <c r="C156" s="67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9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</row>
    <row r="158" spans="1:29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</row>
    <row r="159" spans="1:29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</row>
    <row r="160" spans="1:29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</row>
    <row r="161" spans="1:29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</row>
    <row r="162" spans="1:29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</row>
    <row r="163" spans="1:29" ht="30" x14ac:dyDescent="0.25">
      <c r="A163" s="16">
        <v>157</v>
      </c>
      <c r="B163" s="9" t="s">
        <v>66</v>
      </c>
      <c r="C163" s="67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9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</row>
    <row r="165" spans="1:29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</row>
    <row r="166" spans="1:29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</row>
    <row r="167" spans="1:29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</row>
    <row r="168" spans="1:29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</row>
    <row r="169" spans="1:29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89">SUM(D164:D168)</f>
        <v>9</v>
      </c>
      <c r="E169" s="14">
        <f t="shared" si="89"/>
        <v>16</v>
      </c>
      <c r="F169" s="14">
        <f t="shared" si="89"/>
        <v>8</v>
      </c>
      <c r="G169" s="14">
        <f t="shared" si="89"/>
        <v>11</v>
      </c>
      <c r="H169" s="14">
        <f t="shared" si="89"/>
        <v>98</v>
      </c>
      <c r="I169" s="14">
        <f t="shared" si="89"/>
        <v>50</v>
      </c>
      <c r="J169" s="14">
        <f t="shared" si="89"/>
        <v>25</v>
      </c>
      <c r="K169" s="14">
        <f t="shared" si="89"/>
        <v>90</v>
      </c>
      <c r="L169" s="14">
        <f t="shared" si="89"/>
        <v>57</v>
      </c>
      <c r="M169" s="14">
        <f t="shared" si="89"/>
        <v>113</v>
      </c>
      <c r="N169" s="14">
        <f t="shared" si="89"/>
        <v>245</v>
      </c>
      <c r="O169" s="22">
        <f>SUM(O165:O168)</f>
        <v>106</v>
      </c>
      <c r="P169" s="22">
        <f t="shared" ref="P169:T169" si="90">SUM(P165:P168)</f>
        <v>63</v>
      </c>
      <c r="Q169" s="22">
        <f t="shared" si="90"/>
        <v>67</v>
      </c>
      <c r="R169" s="22">
        <f t="shared" si="90"/>
        <v>23</v>
      </c>
      <c r="S169" s="22">
        <f t="shared" si="90"/>
        <v>109</v>
      </c>
      <c r="T169" s="22">
        <f t="shared" si="90"/>
        <v>122</v>
      </c>
      <c r="U169" s="22">
        <f>SUM(U164:U168)</f>
        <v>127</v>
      </c>
      <c r="V169" s="22">
        <f t="shared" ref="V169:W169" si="91">SUM(V164:V168)</f>
        <v>191</v>
      </c>
      <c r="W169" s="22">
        <f t="shared" si="91"/>
        <v>261</v>
      </c>
      <c r="X169" s="22">
        <f>SUM(X164:X168)</f>
        <v>127</v>
      </c>
      <c r="Y169" s="22">
        <f t="shared" ref="Y169:Z169" si="92">SUM(Y164:Y168)</f>
        <v>129</v>
      </c>
      <c r="Z169" s="22">
        <f t="shared" si="92"/>
        <v>142</v>
      </c>
      <c r="AA169" s="22">
        <f>SUM(AA165:AA168)</f>
        <v>108</v>
      </c>
      <c r="AB169" s="22">
        <f t="shared" ref="AB169:AC169" si="93">SUM(AB165:AB168)</f>
        <v>29</v>
      </c>
      <c r="AC169" s="22">
        <f t="shared" si="93"/>
        <v>70</v>
      </c>
    </row>
    <row r="170" spans="1:29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</row>
    <row r="171" spans="1:29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</row>
    <row r="172" spans="1:29" ht="30" x14ac:dyDescent="0.25">
      <c r="A172" s="16">
        <v>166</v>
      </c>
      <c r="B172" s="9" t="s">
        <v>78</v>
      </c>
      <c r="C172" s="67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9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</row>
    <row r="174" spans="1:29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</row>
    <row r="175" spans="1:29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</row>
    <row r="176" spans="1:29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</row>
    <row r="177" spans="1:29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</row>
    <row r="178" spans="1:29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94">SUM(E173:E177)</f>
        <v>2</v>
      </c>
      <c r="F178" s="29">
        <f t="shared" si="94"/>
        <v>2</v>
      </c>
      <c r="G178" s="29">
        <f t="shared" si="94"/>
        <v>2</v>
      </c>
      <c r="H178" s="29">
        <f t="shared" si="94"/>
        <v>1</v>
      </c>
      <c r="I178" s="29">
        <f t="shared" si="94"/>
        <v>0</v>
      </c>
      <c r="J178" s="29">
        <f t="shared" si="94"/>
        <v>0</v>
      </c>
      <c r="K178" s="29">
        <f t="shared" si="94"/>
        <v>0</v>
      </c>
      <c r="L178" s="29">
        <f t="shared" si="94"/>
        <v>0</v>
      </c>
      <c r="M178" s="29">
        <f t="shared" si="94"/>
        <v>0</v>
      </c>
      <c r="N178" s="29">
        <f t="shared" si="94"/>
        <v>0</v>
      </c>
      <c r="O178" s="29">
        <f>SUM(O173:O177)</f>
        <v>1</v>
      </c>
      <c r="P178" s="29">
        <f t="shared" ref="P178:T178" si="95">SUM(P173:P177)</f>
        <v>0</v>
      </c>
      <c r="Q178" s="29">
        <f t="shared" si="95"/>
        <v>0</v>
      </c>
      <c r="R178" s="29">
        <f t="shared" si="95"/>
        <v>5</v>
      </c>
      <c r="S178" s="29">
        <f t="shared" si="95"/>
        <v>7</v>
      </c>
      <c r="T178" s="29">
        <f t="shared" si="95"/>
        <v>6</v>
      </c>
      <c r="U178" s="22">
        <f>SUM(U173:U177)</f>
        <v>2</v>
      </c>
      <c r="V178" s="22">
        <f t="shared" ref="V178:W178" si="96">SUM(V173:V177)</f>
        <v>1</v>
      </c>
      <c r="W178" s="22">
        <f t="shared" si="96"/>
        <v>1</v>
      </c>
      <c r="X178" s="22">
        <f>SUM(X173:X177)</f>
        <v>1</v>
      </c>
      <c r="Y178" s="22">
        <f t="shared" ref="Y178:Z178" si="97">SUM(Y173:Y177)</f>
        <v>3</v>
      </c>
      <c r="Z178" s="22">
        <f t="shared" si="97"/>
        <v>2</v>
      </c>
      <c r="AA178" s="22">
        <f>SUM(AA173:AA177)</f>
        <v>0</v>
      </c>
      <c r="AB178" s="22">
        <f t="shared" ref="AB178:AC178" si="98">SUM(AB173:AB177)</f>
        <v>0</v>
      </c>
      <c r="AC178" s="22">
        <f t="shared" si="98"/>
        <v>0</v>
      </c>
    </row>
    <row r="179" spans="1:29" ht="30" x14ac:dyDescent="0.25">
      <c r="A179" s="16">
        <v>173</v>
      </c>
      <c r="B179" s="9" t="s">
        <v>75</v>
      </c>
      <c r="C179" s="67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9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</row>
    <row r="181" spans="1:29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</row>
    <row r="182" spans="1:29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</row>
    <row r="183" spans="1:29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</row>
    <row r="184" spans="1:29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</row>
    <row r="185" spans="1:29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99">SUM(D180:D184)</f>
        <v>0</v>
      </c>
      <c r="E185" s="12">
        <f t="shared" si="99"/>
        <v>2</v>
      </c>
      <c r="F185" s="12">
        <f t="shared" si="99"/>
        <v>1</v>
      </c>
      <c r="G185" s="12">
        <f t="shared" si="99"/>
        <v>0</v>
      </c>
      <c r="H185" s="12">
        <f t="shared" si="99"/>
        <v>2</v>
      </c>
      <c r="I185" s="12">
        <f t="shared" si="99"/>
        <v>0</v>
      </c>
      <c r="J185" s="12">
        <f t="shared" si="99"/>
        <v>1</v>
      </c>
      <c r="K185" s="12">
        <f t="shared" si="99"/>
        <v>0</v>
      </c>
      <c r="L185" s="12">
        <f t="shared" si="99"/>
        <v>0</v>
      </c>
      <c r="M185" s="12">
        <f t="shared" si="99"/>
        <v>1</v>
      </c>
      <c r="N185" s="12">
        <f t="shared" si="99"/>
        <v>0</v>
      </c>
      <c r="O185" s="12">
        <f>SUM(O180:O184)</f>
        <v>0</v>
      </c>
      <c r="P185" s="12">
        <f t="shared" ref="P185:T185" si="100">SUM(P180:P184)</f>
        <v>0</v>
      </c>
      <c r="Q185" s="12">
        <f t="shared" si="100"/>
        <v>0</v>
      </c>
      <c r="R185" s="12">
        <f t="shared" si="100"/>
        <v>1</v>
      </c>
      <c r="S185" s="12">
        <f t="shared" si="100"/>
        <v>0</v>
      </c>
      <c r="T185" s="12">
        <f t="shared" si="100"/>
        <v>1</v>
      </c>
      <c r="U185" s="22">
        <f>SUM(U180:U184)</f>
        <v>1</v>
      </c>
      <c r="V185" s="22">
        <f t="shared" ref="V185:W185" si="101">SUM(V180:V184)</f>
        <v>1</v>
      </c>
      <c r="W185" s="22">
        <f t="shared" si="101"/>
        <v>1</v>
      </c>
      <c r="X185" s="22">
        <f>SUM(X180:X184)</f>
        <v>2</v>
      </c>
      <c r="Y185" s="22">
        <f t="shared" ref="Y185:Z185" si="102">SUM(Y180:Y184)</f>
        <v>2</v>
      </c>
      <c r="Z185" s="22">
        <f t="shared" si="102"/>
        <v>1</v>
      </c>
      <c r="AA185" s="22">
        <f>SUM(AA180:AA184)</f>
        <v>0</v>
      </c>
      <c r="AB185" s="22">
        <f>SUM(AB180:AB184)</f>
        <v>1</v>
      </c>
      <c r="AC185" s="22">
        <f>SUM(AC180:AC184)</f>
        <v>0</v>
      </c>
    </row>
    <row r="186" spans="1:29" ht="30" x14ac:dyDescent="0.25">
      <c r="A186" s="16">
        <v>180</v>
      </c>
      <c r="B186" s="9" t="s">
        <v>76</v>
      </c>
      <c r="C186" s="67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9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</row>
    <row r="188" spans="1:29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</row>
    <row r="189" spans="1:29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</row>
    <row r="190" spans="1:29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</row>
    <row r="191" spans="1:29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</row>
    <row r="192" spans="1:29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03">SUM(D187:D191)</f>
        <v>0</v>
      </c>
      <c r="E192" s="12">
        <f t="shared" si="103"/>
        <v>2</v>
      </c>
      <c r="F192" s="12">
        <f t="shared" si="103"/>
        <v>0</v>
      </c>
      <c r="G192" s="12">
        <f t="shared" si="103"/>
        <v>0</v>
      </c>
      <c r="H192" s="12">
        <f t="shared" si="103"/>
        <v>0</v>
      </c>
      <c r="I192" s="12">
        <f t="shared" si="103"/>
        <v>0</v>
      </c>
      <c r="J192" s="12">
        <f t="shared" si="103"/>
        <v>0</v>
      </c>
      <c r="K192" s="12">
        <f t="shared" si="103"/>
        <v>1</v>
      </c>
      <c r="L192" s="12">
        <f t="shared" si="103"/>
        <v>0</v>
      </c>
      <c r="M192" s="12">
        <f t="shared" si="103"/>
        <v>0</v>
      </c>
      <c r="N192" s="12">
        <f t="shared" si="103"/>
        <v>0</v>
      </c>
      <c r="O192" s="12">
        <f>SUM(O187:O191)</f>
        <v>0</v>
      </c>
      <c r="P192" s="12">
        <f t="shared" ref="P192:Q192" si="104">SUM(P187:P191)</f>
        <v>0</v>
      </c>
      <c r="Q192" s="12">
        <f t="shared" si="104"/>
        <v>1</v>
      </c>
      <c r="R192" s="22">
        <f>SUM(R187:R191)</f>
        <v>0</v>
      </c>
      <c r="S192" s="22">
        <f t="shared" ref="S192:T192" si="105">SUM(S187:S191)</f>
        <v>1</v>
      </c>
      <c r="T192" s="22">
        <f t="shared" si="105"/>
        <v>0</v>
      </c>
      <c r="U192" s="22">
        <f>SUM(U187:U191)</f>
        <v>0</v>
      </c>
      <c r="V192" s="22">
        <f t="shared" ref="V192:W192" si="106">SUM(V187:V191)</f>
        <v>0</v>
      </c>
      <c r="W192" s="22">
        <f t="shared" si="106"/>
        <v>1</v>
      </c>
      <c r="X192" s="22">
        <f>SUM(X187:X191)</f>
        <v>1</v>
      </c>
      <c r="Y192" s="22">
        <f t="shared" ref="Y192:Z192" si="107">SUM(Y187:Y191)</f>
        <v>1</v>
      </c>
      <c r="Z192" s="22">
        <f t="shared" si="107"/>
        <v>0</v>
      </c>
      <c r="AA192" s="22">
        <f>SUM(AA187:AA191)</f>
        <v>0</v>
      </c>
      <c r="AB192" s="22">
        <f t="shared" ref="AB192:AC192" si="108">SUM(AB187:AB191)</f>
        <v>1</v>
      </c>
      <c r="AC192" s="22">
        <f t="shared" si="108"/>
        <v>0</v>
      </c>
    </row>
    <row r="193" spans="1:29" ht="30" x14ac:dyDescent="0.25">
      <c r="A193" s="16">
        <v>187</v>
      </c>
      <c r="B193" s="9" t="s">
        <v>70</v>
      </c>
      <c r="C193" s="6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9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</row>
    <row r="195" spans="1:29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</row>
    <row r="196" spans="1:29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</row>
    <row r="197" spans="1:29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</row>
    <row r="198" spans="1:29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</row>
    <row r="199" spans="1:29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109">SUM(D194:D198)</f>
        <v>0</v>
      </c>
      <c r="E199" s="12">
        <f t="shared" si="109"/>
        <v>0</v>
      </c>
      <c r="F199" s="12">
        <f t="shared" si="109"/>
        <v>3</v>
      </c>
      <c r="G199" s="12">
        <f t="shared" si="109"/>
        <v>0</v>
      </c>
      <c r="H199" s="12">
        <f t="shared" si="109"/>
        <v>0</v>
      </c>
      <c r="I199" s="12">
        <f t="shared" si="109"/>
        <v>0</v>
      </c>
      <c r="J199" s="12">
        <f t="shared" si="109"/>
        <v>2</v>
      </c>
      <c r="K199" s="12">
        <f t="shared" si="109"/>
        <v>0</v>
      </c>
      <c r="L199" s="12">
        <f t="shared" si="109"/>
        <v>0</v>
      </c>
      <c r="M199" s="12">
        <f t="shared" si="109"/>
        <v>0</v>
      </c>
      <c r="N199" s="12">
        <f t="shared" si="109"/>
        <v>0</v>
      </c>
      <c r="O199" s="12">
        <f>SUM(O194:O198)</f>
        <v>0</v>
      </c>
      <c r="P199" s="12">
        <f t="shared" ref="P199:Q199" si="110">SUM(P194:P198)</f>
        <v>1</v>
      </c>
      <c r="Q199" s="12">
        <f t="shared" si="110"/>
        <v>2</v>
      </c>
      <c r="R199" s="22">
        <f>SUM(R194:R198)</f>
        <v>4</v>
      </c>
      <c r="S199" s="22">
        <f t="shared" ref="S199:T199" si="111">SUM(S194:S198)</f>
        <v>2</v>
      </c>
      <c r="T199" s="22">
        <f t="shared" si="111"/>
        <v>0</v>
      </c>
      <c r="U199" s="22">
        <f>SUM(U194:U198)</f>
        <v>0</v>
      </c>
      <c r="V199" s="22">
        <f t="shared" ref="V199:W199" si="112">SUM(V194:V198)</f>
        <v>0</v>
      </c>
      <c r="W199" s="22">
        <f t="shared" si="112"/>
        <v>0</v>
      </c>
      <c r="X199" s="22">
        <f>SUM(X194:X198)</f>
        <v>4</v>
      </c>
      <c r="Y199" s="22">
        <f t="shared" ref="Y199:Z199" si="113">SUM(Y194:Y198)</f>
        <v>1</v>
      </c>
      <c r="Z199" s="22">
        <f t="shared" si="113"/>
        <v>0</v>
      </c>
      <c r="AA199" s="22">
        <f>SUM(AA194:AA198)</f>
        <v>1</v>
      </c>
      <c r="AB199" s="22">
        <f t="shared" ref="AB199:AC199" si="114">SUM(AB194:AB198)</f>
        <v>1</v>
      </c>
      <c r="AC199" s="22">
        <f t="shared" si="114"/>
        <v>2</v>
      </c>
    </row>
  </sheetData>
  <mergeCells count="107">
    <mergeCell ref="AA66:AA67"/>
    <mergeCell ref="AB66:AB67"/>
    <mergeCell ref="AC66:AC67"/>
    <mergeCell ref="AA38:AC41"/>
    <mergeCell ref="A1:AC1"/>
    <mergeCell ref="A2:AC2"/>
    <mergeCell ref="A3:AC3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O66:O67"/>
    <mergeCell ref="P66:P67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C172:N172"/>
    <mergeCell ref="C179:N179"/>
    <mergeCell ref="C186:N18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22:N22"/>
    <mergeCell ref="C8:N8"/>
    <mergeCell ref="C15:N15"/>
    <mergeCell ref="C29:N29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H59:H60"/>
    <mergeCell ref="L59:L60"/>
    <mergeCell ref="M59:M60"/>
    <mergeCell ref="L61:L63"/>
    <mergeCell ref="C107:N107"/>
    <mergeCell ref="C59:C60"/>
    <mergeCell ref="C61:C63"/>
    <mergeCell ref="D59:D60"/>
    <mergeCell ref="D61:D63"/>
    <mergeCell ref="M61:M63"/>
    <mergeCell ref="N59:N60"/>
    <mergeCell ref="N61:N63"/>
    <mergeCell ref="C163:N163"/>
    <mergeCell ref="C121:N121"/>
    <mergeCell ref="C128:N128"/>
    <mergeCell ref="C135:N135"/>
    <mergeCell ref="C142:N142"/>
    <mergeCell ref="C149:N149"/>
    <mergeCell ref="C156:N156"/>
    <mergeCell ref="U52:U53"/>
    <mergeCell ref="V52:V53"/>
    <mergeCell ref="W52:W53"/>
    <mergeCell ref="U59:U60"/>
    <mergeCell ref="V59:V60"/>
    <mergeCell ref="W59:W60"/>
    <mergeCell ref="O38:Q41"/>
    <mergeCell ref="R38:T41"/>
    <mergeCell ref="U38:W41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U66:U67"/>
    <mergeCell ref="V66:V67"/>
    <mergeCell ref="W66:W67"/>
  </mergeCell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Fitchburg G&amp;E (Electric)</vt:lpstr>
      <vt:lpstr>Fitchburg G&amp;E (Gas)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2023-04-28T20:07:35Z</cp:lastPrinted>
  <dcterms:created xsi:type="dcterms:W3CDTF">2021-01-08T15:53:00Z</dcterms:created>
  <dcterms:modified xsi:type="dcterms:W3CDTF">2023-04-28T20:08:48Z</dcterms:modified>
</cp:coreProperties>
</file>